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D Mamangun\Downloads\"/>
    </mc:Choice>
  </mc:AlternateContent>
  <xr:revisionPtr revIDLastSave="0" documentId="13_ncr:1_{071E34F2-8571-491A-BBF0-4CF53F94330D}" xr6:coauthVersionLast="47" xr6:coauthVersionMax="47" xr10:uidLastSave="{00000000-0000-0000-0000-000000000000}"/>
  <bookViews>
    <workbookView xWindow="-110" yWindow="-110" windowWidth="19420" windowHeight="11020" activeTab="2" xr2:uid="{7136056A-9E6B-43CD-AB75-80126FE9CFFA}"/>
  </bookViews>
  <sheets>
    <sheet name="Settings" sheetId="8" r:id="rId1"/>
    <sheet name="Budget Planning" sheetId="9" r:id="rId2"/>
    <sheet name="Budget Tracking" sheetId="10" r:id="rId3"/>
    <sheet name="Budget Dashboard" sheetId="11" r:id="rId4"/>
    <sheet name="Calculations" sheetId="12" state="hidden" r:id="rId5"/>
    <sheet name="Dropdown Data" sheetId="13" state="hidden" r:id="rId6"/>
  </sheets>
  <definedNames>
    <definedName name="budget" localSheetId="3">'Budget Dashboard'!$L1</definedName>
    <definedName name="budget_range" localSheetId="3">'Budget Dashboard'!$Q1</definedName>
    <definedName name="budget_rank" localSheetId="3">'Budget Dashboard'!$R1</definedName>
    <definedName name="chart_calc_budget" localSheetId="4">Calculations!$K1</definedName>
    <definedName name="chart_calc_delta" localSheetId="4">Calculations!$L1</definedName>
    <definedName name="chart_calc_in_focus" localSheetId="4">Calculations!$G1</definedName>
    <definedName name="chart_calc_month_number" localSheetId="4">Calculations!$F1</definedName>
    <definedName name="chart_calc_show_remaining_budget" localSheetId="4">Calculations!$I1</definedName>
    <definedName name="chart_calc_show_type" localSheetId="4">Calculations!$H1</definedName>
    <definedName name="chart_calc_tracked" localSheetId="4">Calculations!$J1</definedName>
    <definedName name="chart_calc_type" localSheetId="4">Calculations!$E1</definedName>
    <definedName name="combined_rank" localSheetId="3">'Budget Dashboard'!$S1</definedName>
    <definedName name="combined_rank_normalized" localSheetId="3">'Budget Dashboard'!$U1</definedName>
    <definedName name="combined_rank_normalized_run_range" localSheetId="3">'Budget Dashboard'!$V1</definedName>
    <definedName name="combined_rank_range" localSheetId="3">'Budget Dashboard'!$T1</definedName>
    <definedName name="combined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Planning'!$C$61)</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Planning'!$C$25)</definedName>
    <definedName name="is_category"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put_budget" localSheetId="3">'Budget Dashboard'!$AA1</definedName>
    <definedName name="output_percentage_completed" localSheetId="3">'Budget Dashboard'!$AB1</definedName>
    <definedName name="outp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type">Settings!$E$22</definedName>
    <definedName name="savings_total_row">ROW('Budget Planning'!$C$43)</definedName>
    <definedName name="selected_period">Calculations!$E$20</definedName>
    <definedName name="selected_period_display">Calculations!$E$21</definedName>
    <definedName name="selected_year">Calculations!$E$19</definedName>
    <definedName name="shift_late_income_starting_day">Settings!$E$18</definedName>
    <definedName name="shift_late_income_status">Settings!$E$16</definedName>
    <definedName name="sort_max_row" localSheetId="3">'Budget Dashboard'!$N1</definedName>
    <definedName name="sort_min_row" localSheetId="3">'Budget Dashboard'!$M1</definedName>
    <definedName name="starting_year">Settings!$E$8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0" i="10" l="1" a="1"/>
  <c r="H100" i="10" s="1"/>
  <c r="I100" i="10"/>
  <c r="H99" i="10" a="1"/>
  <c r="H99" i="10" s="1"/>
  <c r="I99" i="10"/>
  <c r="H98" i="10" a="1"/>
  <c r="H98" i="10" s="1"/>
  <c r="I98" i="10"/>
  <c r="H97" i="10" a="1"/>
  <c r="H97" i="10" s="1"/>
  <c r="I97"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12" i="10"/>
  <c r="I59" i="12"/>
  <c r="I60" i="12"/>
  <c r="I61" i="12"/>
  <c r="I63" i="12"/>
  <c r="I64" i="12"/>
  <c r="I65" i="12"/>
  <c r="I67" i="12"/>
  <c r="I68" i="12"/>
  <c r="I69" i="12"/>
  <c r="I71" i="12"/>
  <c r="I72" i="12"/>
  <c r="I73" i="12"/>
  <c r="I75" i="12"/>
  <c r="I76" i="12"/>
  <c r="I77" i="12"/>
  <c r="I79" i="12"/>
  <c r="I80" i="12"/>
  <c r="I81" i="12"/>
  <c r="I83" i="12"/>
  <c r="I84" i="12"/>
  <c r="I85" i="12"/>
  <c r="I87" i="12"/>
  <c r="I88" i="12"/>
  <c r="I89" i="12"/>
  <c r="I91" i="12"/>
  <c r="I92" i="12"/>
  <c r="I93" i="12"/>
  <c r="I95" i="12"/>
  <c r="I96" i="12"/>
  <c r="I97" i="12"/>
  <c r="I99" i="12"/>
  <c r="I100" i="12"/>
  <c r="I101" i="12"/>
  <c r="I56" i="12"/>
  <c r="I57" i="12"/>
  <c r="I55" i="12"/>
  <c r="H59" i="12"/>
  <c r="H60" i="12"/>
  <c r="H61" i="12"/>
  <c r="H63" i="12"/>
  <c r="H64" i="12"/>
  <c r="H65" i="12"/>
  <c r="H67" i="12"/>
  <c r="H68" i="12"/>
  <c r="H69" i="12"/>
  <c r="H71" i="12"/>
  <c r="H72" i="12"/>
  <c r="H73" i="12"/>
  <c r="H75" i="12"/>
  <c r="H76" i="12"/>
  <c r="H77" i="12"/>
  <c r="H79" i="12"/>
  <c r="H80" i="12"/>
  <c r="H81" i="12"/>
  <c r="H83" i="12"/>
  <c r="H84" i="12"/>
  <c r="H85" i="12"/>
  <c r="H87" i="12"/>
  <c r="H88" i="12"/>
  <c r="H89" i="12"/>
  <c r="H91" i="12"/>
  <c r="H92" i="12"/>
  <c r="H93" i="12"/>
  <c r="H95" i="12"/>
  <c r="H96" i="12"/>
  <c r="H97" i="12"/>
  <c r="H99" i="12"/>
  <c r="H100" i="12"/>
  <c r="H101" i="12"/>
  <c r="H57" i="12"/>
  <c r="H56" i="12"/>
  <c r="H55" i="12"/>
  <c r="F38" i="12" a="1"/>
  <c r="F38" i="12" s="1"/>
  <c r="E38" i="12" s="1" a="1"/>
  <c r="E38" i="12" s="1"/>
  <c r="AI19" i="11" s="1"/>
  <c r="F39" i="12" a="1"/>
  <c r="F39" i="12" s="1"/>
  <c r="E39" i="12" s="1" a="1"/>
  <c r="E39" i="12" s="1"/>
  <c r="AI20" i="11" s="1"/>
  <c r="AP35" i="11"/>
  <c r="AI35" i="11"/>
  <c r="AI22" i="11"/>
  <c r="H92" i="10" a="1"/>
  <c r="H92" i="10" s="1"/>
  <c r="H96" i="10" a="1"/>
  <c r="H96" i="10" s="1"/>
  <c r="H95" i="10" a="1"/>
  <c r="H95" i="10" s="1"/>
  <c r="H94" i="10" a="1"/>
  <c r="H94" i="10" s="1"/>
  <c r="H93" i="10" a="1"/>
  <c r="H93" i="10" s="1"/>
  <c r="H91" i="10" a="1"/>
  <c r="H91" i="10" s="1"/>
  <c r="H90" i="10" a="1"/>
  <c r="H90" i="10" s="1"/>
  <c r="H89" i="10" a="1"/>
  <c r="H89" i="10" s="1"/>
  <c r="H88" i="10" a="1"/>
  <c r="H88" i="10" s="1"/>
  <c r="H87" i="10" a="1"/>
  <c r="H87" i="10" s="1"/>
  <c r="H86" i="10" a="1"/>
  <c r="H86" i="10" s="1"/>
  <c r="H85" i="10" a="1"/>
  <c r="H85" i="10" s="1"/>
  <c r="H84" i="10" a="1"/>
  <c r="H84" i="10" s="1"/>
  <c r="H83" i="10" a="1"/>
  <c r="H83" i="10" s="1"/>
  <c r="H82" i="10" a="1"/>
  <c r="H82" i="10" s="1"/>
  <c r="H81" i="10" a="1"/>
  <c r="H81" i="10" s="1"/>
  <c r="H80" i="10" a="1"/>
  <c r="H80" i="10" s="1"/>
  <c r="H79" i="10" a="1"/>
  <c r="H79" i="10" s="1"/>
  <c r="H78" i="10" a="1"/>
  <c r="H78" i="10" s="1"/>
  <c r="H77" i="10" a="1"/>
  <c r="H77" i="10" s="1"/>
  <c r="H76" i="10" a="1"/>
  <c r="H76" i="10" s="1"/>
  <c r="H75" i="10" a="1"/>
  <c r="H75" i="10" s="1"/>
  <c r="H74" i="10" a="1"/>
  <c r="H74" i="10" s="1"/>
  <c r="H73" i="10" a="1"/>
  <c r="H73" i="10" s="1"/>
  <c r="H72" i="10" a="1"/>
  <c r="H72" i="10" s="1"/>
  <c r="H71" i="10" a="1"/>
  <c r="H71" i="10" s="1"/>
  <c r="H62" i="10" a="1"/>
  <c r="H62" i="10" s="1"/>
  <c r="H70" i="10" a="1"/>
  <c r="H70" i="10" s="1"/>
  <c r="H69" i="10" a="1"/>
  <c r="H69" i="10" s="1"/>
  <c r="H68" i="10" a="1"/>
  <c r="H68" i="10" s="1"/>
  <c r="H67" i="10" a="1"/>
  <c r="H67" i="10" s="1"/>
  <c r="H66" i="10" a="1"/>
  <c r="H66" i="10" s="1"/>
  <c r="H65" i="10" a="1"/>
  <c r="H65" i="10" s="1"/>
  <c r="H64" i="10" a="1"/>
  <c r="H64" i="10" s="1"/>
  <c r="H63" i="10" a="1"/>
  <c r="H63" i="10" s="1"/>
  <c r="H61" i="10" a="1"/>
  <c r="H61" i="10" s="1"/>
  <c r="H60" i="10" a="1"/>
  <c r="H60" i="10" s="1"/>
  <c r="H59" i="10" a="1"/>
  <c r="H59" i="10" s="1"/>
  <c r="H58" i="10" a="1"/>
  <c r="H58" i="10" s="1"/>
  <c r="H57" i="10" a="1"/>
  <c r="H57" i="10" s="1"/>
  <c r="H56" i="10" a="1"/>
  <c r="H56" i="10" s="1"/>
  <c r="H55" i="10" a="1"/>
  <c r="H55" i="10" s="1"/>
  <c r="H54" i="10" a="1"/>
  <c r="H54" i="10" s="1"/>
  <c r="H53" i="10" a="1"/>
  <c r="H53" i="10" s="1"/>
  <c r="H48" i="10" a="1"/>
  <c r="H48" i="10" s="1"/>
  <c r="H47" i="10" a="1"/>
  <c r="H47" i="10" s="1"/>
  <c r="H46" i="10" a="1"/>
  <c r="H46" i="10" s="1"/>
  <c r="H45" i="10" a="1"/>
  <c r="H45" i="10" s="1"/>
  <c r="H40" i="10" a="1"/>
  <c r="H40" i="10" s="1"/>
  <c r="H44" i="10" a="1"/>
  <c r="H44" i="10" s="1"/>
  <c r="H43" i="10" a="1"/>
  <c r="H43" i="10" s="1"/>
  <c r="H42" i="10" a="1"/>
  <c r="H42" i="10" s="1"/>
  <c r="H41" i="10" a="1"/>
  <c r="H41" i="10" s="1"/>
  <c r="H39" i="10" a="1"/>
  <c r="H39" i="10" s="1"/>
  <c r="H38" i="10" a="1"/>
  <c r="H38" i="10" s="1"/>
  <c r="H37" i="10" a="1"/>
  <c r="H37" i="10" s="1"/>
  <c r="H36" i="10" a="1"/>
  <c r="H36" i="10" s="1"/>
  <c r="H35" i="10" a="1"/>
  <c r="H35" i="10" s="1"/>
  <c r="H34" i="10" a="1"/>
  <c r="H34" i="10" s="1"/>
  <c r="H33" i="10" a="1"/>
  <c r="H33" i="10" s="1"/>
  <c r="H32" i="10" a="1"/>
  <c r="H32" i="10" s="1"/>
  <c r="H31" i="10" a="1"/>
  <c r="H31" i="10" s="1"/>
  <c r="H30" i="10" a="1"/>
  <c r="H30" i="10" s="1"/>
  <c r="H29" i="10" a="1"/>
  <c r="H29" i="10" s="1"/>
  <c r="H28" i="10" a="1"/>
  <c r="H28" i="10" s="1"/>
  <c r="H27" i="10" a="1"/>
  <c r="H27" i="10" s="1"/>
  <c r="H26" i="10" a="1"/>
  <c r="H26" i="10" s="1"/>
  <c r="H25" i="10" a="1"/>
  <c r="H25" i="10" s="1"/>
  <c r="H24" i="10" a="1"/>
  <c r="H24" i="10" s="1"/>
  <c r="H23" i="10" a="1"/>
  <c r="H23" i="10" s="1"/>
  <c r="H22" i="10" a="1"/>
  <c r="H22" i="10" s="1"/>
  <c r="H21" i="10" a="1"/>
  <c r="H21" i="10" s="1"/>
  <c r="H20" i="10" a="1"/>
  <c r="H20" i="10" s="1"/>
  <c r="H19" i="10" a="1"/>
  <c r="H19" i="10" s="1"/>
  <c r="H18" i="10" a="1"/>
  <c r="H18" i="10" s="1"/>
  <c r="H17" i="10" a="1"/>
  <c r="H17" i="10" s="1"/>
  <c r="H16" i="10" a="1"/>
  <c r="H16" i="10" s="1"/>
  <c r="H52" i="10" a="1"/>
  <c r="H52" i="10" s="1"/>
  <c r="H51" i="10" a="1"/>
  <c r="H51" i="10" s="1"/>
  <c r="H50" i="10" a="1"/>
  <c r="H50" i="10" s="1"/>
  <c r="H49" i="10" a="1"/>
  <c r="H49" i="10" s="1"/>
  <c r="H13" i="11"/>
  <c r="G13" i="11" a="1"/>
  <c r="G13" i="11" s="1"/>
  <c r="E13" i="11" a="1"/>
  <c r="E13" i="11" s="1"/>
  <c r="C13" i="11" a="1"/>
  <c r="C13" i="11" s="1"/>
  <c r="J13" i="11" s="1" a="1"/>
  <c r="J13" i="11" s="1"/>
  <c r="E20" i="12" a="1"/>
  <c r="E20" i="12" s="1"/>
  <c r="E19" i="12" a="1"/>
  <c r="E19" i="12" s="1"/>
  <c r="C9" i="13"/>
  <c r="C10" i="13" s="1"/>
  <c r="C11" i="13" s="1"/>
  <c r="C12" i="13" s="1"/>
  <c r="C13" i="13" s="1"/>
  <c r="C14" i="13" s="1"/>
  <c r="C15" i="13" s="1"/>
  <c r="C16" i="13" s="1"/>
  <c r="C17" i="13" s="1"/>
  <c r="C18" i="13" s="1"/>
  <c r="C19" i="13" s="1"/>
  <c r="C20" i="13" s="1"/>
  <c r="C21" i="13" s="1"/>
  <c r="C22" i="13" s="1"/>
  <c r="C23" i="13" s="1"/>
  <c r="C24" i="13" s="1"/>
  <c r="C25" i="13" s="1"/>
  <c r="C26" i="13" s="1"/>
  <c r="C27" i="13" s="1"/>
  <c r="C28" i="13" s="1"/>
  <c r="C29" i="13" s="1"/>
  <c r="C30" i="13" s="1"/>
  <c r="C31" i="13" s="1"/>
  <c r="C32" i="13" s="1"/>
  <c r="C33" i="13" s="1"/>
  <c r="C34" i="13" s="1"/>
  <c r="C35" i="13" s="1"/>
  <c r="C36" i="13" s="1"/>
  <c r="C37" i="13" s="1"/>
  <c r="C38" i="13" s="1"/>
  <c r="C39" i="13" s="1"/>
  <c r="C40" i="13" s="1"/>
  <c r="C41" i="13" s="1"/>
  <c r="C42" i="13" s="1"/>
  <c r="C43" i="13" s="1"/>
  <c r="C44" i="13" s="1"/>
  <c r="C45" i="13" s="1"/>
  <c r="C46" i="13" s="1"/>
  <c r="C47" i="13" s="1"/>
  <c r="C48" i="13" s="1"/>
  <c r="C49" i="13" s="1"/>
  <c r="C50" i="13" s="1"/>
  <c r="C51" i="13" s="1"/>
  <c r="C52" i="13" s="1"/>
  <c r="C53" i="13" s="1"/>
  <c r="C54" i="13" s="1"/>
  <c r="C55" i="13" s="1"/>
  <c r="C56" i="13" s="1"/>
  <c r="C57" i="13" s="1"/>
  <c r="C58" i="13" s="1"/>
  <c r="C59" i="13" s="1"/>
  <c r="C60" i="13" s="1"/>
  <c r="C61" i="13" s="1"/>
  <c r="C62" i="13" s="1"/>
  <c r="C63" i="13" s="1"/>
  <c r="C64" i="13" s="1"/>
  <c r="C65" i="13" s="1"/>
  <c r="C66" i="13" s="1"/>
  <c r="C67" i="13" s="1"/>
  <c r="C68" i="13" s="1"/>
  <c r="C69" i="13" s="1"/>
  <c r="C70" i="13" s="1"/>
  <c r="C71" i="13" s="1"/>
  <c r="C72" i="13" s="1"/>
  <c r="C73" i="13" s="1"/>
  <c r="C74" i="13" s="1"/>
  <c r="C75" i="13" s="1"/>
  <c r="C76" i="13" s="1"/>
  <c r="C77" i="13" s="1"/>
  <c r="C78" i="13" s="1"/>
  <c r="C79" i="13" s="1"/>
  <c r="C80" i="13" s="1"/>
  <c r="C81" i="13" s="1"/>
  <c r="C82" i="13" s="1"/>
  <c r="C83" i="13" s="1"/>
  <c r="C84" i="13" s="1"/>
  <c r="C85" i="13" s="1"/>
  <c r="C86" i="13" s="1"/>
  <c r="E12" i="12" a="1"/>
  <c r="E12" i="12" s="1"/>
  <c r="E11" i="12"/>
  <c r="E9" i="12"/>
  <c r="E8" i="12" a="1"/>
  <c r="E8" i="12" s="1"/>
  <c r="H12" i="10" a="1"/>
  <c r="H12" i="10" s="1"/>
  <c r="H13" i="10" a="1"/>
  <c r="H13" i="10" s="1"/>
  <c r="H14" i="10" a="1"/>
  <c r="H14" i="10" s="1"/>
  <c r="H15" i="10" a="1"/>
  <c r="H15" i="10" s="1"/>
  <c r="AEW10" i="9"/>
  <c r="AFK10" i="9"/>
  <c r="AFY10" i="9"/>
  <c r="AGM10" i="9"/>
  <c r="AHA10" i="9"/>
  <c r="AHO10" i="9"/>
  <c r="AIC10" i="9"/>
  <c r="AIQ10" i="9"/>
  <c r="AJE10" i="9"/>
  <c r="AJS10" i="9"/>
  <c r="AKG10" i="9"/>
  <c r="AKU10" i="9"/>
  <c r="ALI10" i="9"/>
  <c r="ALW10" i="9"/>
  <c r="AMK10" i="9"/>
  <c r="AMY10" i="9"/>
  <c r="ANM10" i="9"/>
  <c r="AOA10" i="9"/>
  <c r="AOO10" i="9"/>
  <c r="APC10" i="9"/>
  <c r="AEW11" i="9"/>
  <c r="AFK11" i="9"/>
  <c r="AFY11" i="9"/>
  <c r="AGM11" i="9"/>
  <c r="AHA11" i="9"/>
  <c r="AHO11" i="9"/>
  <c r="AIC11" i="9"/>
  <c r="AIQ11" i="9"/>
  <c r="AJE11" i="9"/>
  <c r="AJS11" i="9"/>
  <c r="AKG11" i="9"/>
  <c r="AKU11" i="9"/>
  <c r="ALI11" i="9"/>
  <c r="ALW11" i="9"/>
  <c r="AMK11" i="9"/>
  <c r="AMY11" i="9"/>
  <c r="ANM11" i="9"/>
  <c r="AOA11" i="9"/>
  <c r="AOO11" i="9"/>
  <c r="APC11" i="9"/>
  <c r="AEW12" i="9"/>
  <c r="AFK12" i="9"/>
  <c r="AFY12" i="9"/>
  <c r="AGM12" i="9"/>
  <c r="AHA12" i="9"/>
  <c r="AHO12" i="9"/>
  <c r="AIC12" i="9"/>
  <c r="AIQ12" i="9"/>
  <c r="AJE12" i="9"/>
  <c r="AJS12" i="9"/>
  <c r="AKG12" i="9"/>
  <c r="AKU12" i="9"/>
  <c r="ALI12" i="9"/>
  <c r="ALW12" i="9"/>
  <c r="AMK12" i="9"/>
  <c r="AMY12" i="9"/>
  <c r="ANM12" i="9"/>
  <c r="AOA12" i="9"/>
  <c r="AOO12" i="9"/>
  <c r="APC12" i="9"/>
  <c r="AEW13" i="9"/>
  <c r="AFK13" i="9"/>
  <c r="AFY13" i="9"/>
  <c r="AGM13" i="9"/>
  <c r="AHA13" i="9"/>
  <c r="AHO13" i="9"/>
  <c r="AIC13" i="9"/>
  <c r="AIQ13" i="9"/>
  <c r="AJE13" i="9"/>
  <c r="AJS13" i="9"/>
  <c r="AKG13" i="9"/>
  <c r="AKU13" i="9"/>
  <c r="ALI13" i="9"/>
  <c r="ALW13" i="9"/>
  <c r="AMK13" i="9"/>
  <c r="AMY13" i="9"/>
  <c r="ANM13" i="9"/>
  <c r="AOA13" i="9"/>
  <c r="AOO13" i="9"/>
  <c r="APC13" i="9"/>
  <c r="AEW14" i="9"/>
  <c r="AFK14" i="9"/>
  <c r="AFY14" i="9"/>
  <c r="AGM14" i="9"/>
  <c r="AHA14" i="9"/>
  <c r="AHO14" i="9"/>
  <c r="AIC14" i="9"/>
  <c r="AIQ14" i="9"/>
  <c r="AJE14" i="9"/>
  <c r="AJS14" i="9"/>
  <c r="AKG14" i="9"/>
  <c r="AKU14" i="9"/>
  <c r="ALI14" i="9"/>
  <c r="ALW14" i="9"/>
  <c r="AMK14" i="9"/>
  <c r="AMY14" i="9"/>
  <c r="ANM14" i="9"/>
  <c r="AOA14" i="9"/>
  <c r="AOO14" i="9"/>
  <c r="APC14" i="9"/>
  <c r="AEW15" i="9"/>
  <c r="AFK15" i="9"/>
  <c r="AFY15" i="9"/>
  <c r="AGM15" i="9"/>
  <c r="AHA15" i="9"/>
  <c r="AHO15" i="9"/>
  <c r="AIC15" i="9"/>
  <c r="AIQ15" i="9"/>
  <c r="AJE15" i="9"/>
  <c r="AJS15" i="9"/>
  <c r="AKG15" i="9"/>
  <c r="AKU15" i="9"/>
  <c r="ALI15" i="9"/>
  <c r="ALW15" i="9"/>
  <c r="AMK15" i="9"/>
  <c r="AMY15" i="9"/>
  <c r="ANM15" i="9"/>
  <c r="AOA15" i="9"/>
  <c r="AOO15" i="9"/>
  <c r="APC15" i="9"/>
  <c r="AEW16" i="9"/>
  <c r="AFK16" i="9"/>
  <c r="AFY16" i="9"/>
  <c r="AGM16" i="9"/>
  <c r="AHA16" i="9"/>
  <c r="AHO16" i="9"/>
  <c r="AIC16" i="9"/>
  <c r="AIQ16" i="9"/>
  <c r="AJE16" i="9"/>
  <c r="AJS16" i="9"/>
  <c r="AKG16" i="9"/>
  <c r="AKU16" i="9"/>
  <c r="ALI16" i="9"/>
  <c r="ALW16" i="9"/>
  <c r="AMK16" i="9"/>
  <c r="AMY16" i="9"/>
  <c r="ANM16" i="9"/>
  <c r="AOA16" i="9"/>
  <c r="AOO16" i="9"/>
  <c r="APC16" i="9"/>
  <c r="AEW17" i="9"/>
  <c r="AFK17" i="9"/>
  <c r="AFY17" i="9"/>
  <c r="AGM17" i="9"/>
  <c r="AHA17" i="9"/>
  <c r="AHO17" i="9"/>
  <c r="AIC17" i="9"/>
  <c r="AIQ17" i="9"/>
  <c r="AJE17" i="9"/>
  <c r="AJS17" i="9"/>
  <c r="AKG17" i="9"/>
  <c r="AKU17" i="9"/>
  <c r="ALI17" i="9"/>
  <c r="ALW17" i="9"/>
  <c r="AMK17" i="9"/>
  <c r="AMY17" i="9"/>
  <c r="ANM17" i="9"/>
  <c r="AOA17" i="9"/>
  <c r="AOO17" i="9"/>
  <c r="APC17" i="9"/>
  <c r="AEW18" i="9"/>
  <c r="AFK18" i="9"/>
  <c r="AFY18" i="9"/>
  <c r="AGM18" i="9"/>
  <c r="AHA18" i="9"/>
  <c r="AHO18" i="9"/>
  <c r="AIC18" i="9"/>
  <c r="AIQ18" i="9"/>
  <c r="AJE18" i="9"/>
  <c r="AJS18" i="9"/>
  <c r="AKG18" i="9"/>
  <c r="AKU18" i="9"/>
  <c r="ALI18" i="9"/>
  <c r="ALW18" i="9"/>
  <c r="AMK18" i="9"/>
  <c r="AMY18" i="9"/>
  <c r="ANM18" i="9"/>
  <c r="AOA18" i="9"/>
  <c r="AOO18" i="9"/>
  <c r="APC18" i="9"/>
  <c r="AEW19" i="9"/>
  <c r="AFK19" i="9"/>
  <c r="AFY19" i="9"/>
  <c r="AGM19" i="9"/>
  <c r="AHA19" i="9"/>
  <c r="AHO19" i="9"/>
  <c r="AIC19" i="9"/>
  <c r="AIQ19" i="9"/>
  <c r="AJE19" i="9"/>
  <c r="AJS19" i="9"/>
  <c r="AKG19" i="9"/>
  <c r="AKU19" i="9"/>
  <c r="ALI19" i="9"/>
  <c r="ALW19" i="9"/>
  <c r="AMK19" i="9"/>
  <c r="AMY19" i="9"/>
  <c r="ANM19" i="9"/>
  <c r="AOA19" i="9"/>
  <c r="AOO19" i="9"/>
  <c r="APC19" i="9"/>
  <c r="AEW20" i="9"/>
  <c r="AFK20" i="9"/>
  <c r="AFY20" i="9"/>
  <c r="AGM20" i="9"/>
  <c r="AHA20" i="9"/>
  <c r="AHO20" i="9"/>
  <c r="AIC20" i="9"/>
  <c r="AIQ20" i="9"/>
  <c r="AJE20" i="9"/>
  <c r="AJS20" i="9"/>
  <c r="AKG20" i="9"/>
  <c r="AKU20" i="9"/>
  <c r="ALI20" i="9"/>
  <c r="ALW20" i="9"/>
  <c r="AMK20" i="9"/>
  <c r="AMY20" i="9"/>
  <c r="ANM20" i="9"/>
  <c r="AOA20" i="9"/>
  <c r="AOO20" i="9"/>
  <c r="APC20" i="9"/>
  <c r="AEW21" i="9"/>
  <c r="AFK21" i="9"/>
  <c r="AFY21" i="9"/>
  <c r="AGM21" i="9"/>
  <c r="AHA21" i="9"/>
  <c r="AHO21" i="9"/>
  <c r="AIC21" i="9"/>
  <c r="AIQ21" i="9"/>
  <c r="AJE21" i="9"/>
  <c r="AJS21" i="9"/>
  <c r="AKG21" i="9"/>
  <c r="AKU21" i="9"/>
  <c r="ALI21" i="9"/>
  <c r="ALW21" i="9"/>
  <c r="AMK21" i="9"/>
  <c r="AMY21" i="9"/>
  <c r="ANM21" i="9"/>
  <c r="AOA21" i="9"/>
  <c r="AOO21" i="9"/>
  <c r="APC21" i="9"/>
  <c r="AEW22" i="9"/>
  <c r="AFK22" i="9"/>
  <c r="AFY22" i="9"/>
  <c r="AGM22" i="9"/>
  <c r="AHA22" i="9"/>
  <c r="AHO22" i="9"/>
  <c r="AIC22" i="9"/>
  <c r="AIQ22" i="9"/>
  <c r="AJE22" i="9"/>
  <c r="AJS22" i="9"/>
  <c r="AKG22" i="9"/>
  <c r="AKU22" i="9"/>
  <c r="ALI22" i="9"/>
  <c r="ALW22" i="9"/>
  <c r="AMK22" i="9"/>
  <c r="AMY22" i="9"/>
  <c r="ANM22" i="9"/>
  <c r="AOA22" i="9"/>
  <c r="AOO22" i="9"/>
  <c r="APC22" i="9"/>
  <c r="AEW23" i="9"/>
  <c r="AFK23" i="9"/>
  <c r="AFY23" i="9"/>
  <c r="AGM23" i="9"/>
  <c r="AHA23" i="9"/>
  <c r="AHO23" i="9"/>
  <c r="AIC23" i="9"/>
  <c r="AIQ23" i="9"/>
  <c r="AJE23" i="9"/>
  <c r="AJS23" i="9"/>
  <c r="AKG23" i="9"/>
  <c r="AKU23" i="9"/>
  <c r="ALI23" i="9"/>
  <c r="ALW23" i="9"/>
  <c r="AMK23" i="9"/>
  <c r="AMY23" i="9"/>
  <c r="ANM23" i="9"/>
  <c r="AOA23" i="9"/>
  <c r="AOO23" i="9"/>
  <c r="APC23" i="9"/>
  <c r="AEW24" i="9"/>
  <c r="AFK24" i="9"/>
  <c r="AFY24" i="9"/>
  <c r="AGM24" i="9"/>
  <c r="AHA24" i="9"/>
  <c r="AHO24" i="9"/>
  <c r="AIC24" i="9"/>
  <c r="AIQ24" i="9"/>
  <c r="AJE24" i="9"/>
  <c r="AJS24" i="9"/>
  <c r="AKG24" i="9"/>
  <c r="AKU24" i="9"/>
  <c r="ALI24" i="9"/>
  <c r="ALW24" i="9"/>
  <c r="AMK24" i="9"/>
  <c r="AMY24" i="9"/>
  <c r="ANM24" i="9"/>
  <c r="AOA24" i="9"/>
  <c r="AOO24" i="9"/>
  <c r="APC24" i="9"/>
  <c r="AEW28" i="9"/>
  <c r="AFK28" i="9"/>
  <c r="AFY28" i="9"/>
  <c r="AGM28" i="9"/>
  <c r="AHA28" i="9"/>
  <c r="AHO28" i="9"/>
  <c r="AIC28" i="9"/>
  <c r="AIQ28" i="9"/>
  <c r="AJE28" i="9"/>
  <c r="AJS28" i="9"/>
  <c r="AKG28" i="9"/>
  <c r="AKU28" i="9"/>
  <c r="ALI28" i="9"/>
  <c r="ALW28" i="9"/>
  <c r="AMK28" i="9"/>
  <c r="AMY28" i="9"/>
  <c r="ANM28" i="9"/>
  <c r="AOA28" i="9"/>
  <c r="AOO28" i="9"/>
  <c r="APC28" i="9"/>
  <c r="AEW29" i="9"/>
  <c r="AFK29" i="9"/>
  <c r="AFY29" i="9"/>
  <c r="AGM29" i="9"/>
  <c r="AHA29" i="9"/>
  <c r="AHO29" i="9"/>
  <c r="AIC29" i="9"/>
  <c r="AIQ29" i="9"/>
  <c r="AJE29" i="9"/>
  <c r="AJS29" i="9"/>
  <c r="AKG29" i="9"/>
  <c r="AKU29" i="9"/>
  <c r="ALI29" i="9"/>
  <c r="ALW29" i="9"/>
  <c r="AMK29" i="9"/>
  <c r="AMY29" i="9"/>
  <c r="ANM29" i="9"/>
  <c r="AOA29" i="9"/>
  <c r="AOO29" i="9"/>
  <c r="APC29" i="9"/>
  <c r="AEW30" i="9"/>
  <c r="AFK30" i="9"/>
  <c r="AFY30" i="9"/>
  <c r="AGM30" i="9"/>
  <c r="AHA30" i="9"/>
  <c r="AHO30" i="9"/>
  <c r="AIC30" i="9"/>
  <c r="AIQ30" i="9"/>
  <c r="AJE30" i="9"/>
  <c r="AJS30" i="9"/>
  <c r="AKG30" i="9"/>
  <c r="AKU30" i="9"/>
  <c r="ALI30" i="9"/>
  <c r="ALW30" i="9"/>
  <c r="AMK30" i="9"/>
  <c r="AMY30" i="9"/>
  <c r="ANM30" i="9"/>
  <c r="AOA30" i="9"/>
  <c r="AOO30" i="9"/>
  <c r="APC30" i="9"/>
  <c r="AEW31" i="9"/>
  <c r="AFK31" i="9"/>
  <c r="AFY31" i="9"/>
  <c r="AGM31" i="9"/>
  <c r="AHA31" i="9"/>
  <c r="AHO31" i="9"/>
  <c r="AIC31" i="9"/>
  <c r="AIQ31" i="9"/>
  <c r="AJE31" i="9"/>
  <c r="AJS31" i="9"/>
  <c r="AKG31" i="9"/>
  <c r="AKU31" i="9"/>
  <c r="ALI31" i="9"/>
  <c r="ALW31" i="9"/>
  <c r="AMK31" i="9"/>
  <c r="AMY31" i="9"/>
  <c r="ANM31" i="9"/>
  <c r="AOA31" i="9"/>
  <c r="AOO31" i="9"/>
  <c r="APC31" i="9"/>
  <c r="AEW32" i="9"/>
  <c r="AFK32" i="9"/>
  <c r="AFY32" i="9"/>
  <c r="AGM32" i="9"/>
  <c r="AHA32" i="9"/>
  <c r="AHO32" i="9"/>
  <c r="AIC32" i="9"/>
  <c r="AIQ32" i="9"/>
  <c r="AJE32" i="9"/>
  <c r="AJS32" i="9"/>
  <c r="AKG32" i="9"/>
  <c r="AKU32" i="9"/>
  <c r="ALI32" i="9"/>
  <c r="ALW32" i="9"/>
  <c r="AMK32" i="9"/>
  <c r="AMY32" i="9"/>
  <c r="ANM32" i="9"/>
  <c r="AOA32" i="9"/>
  <c r="AOO32" i="9"/>
  <c r="APC32" i="9"/>
  <c r="AEW33" i="9"/>
  <c r="AFK33" i="9"/>
  <c r="AFY33" i="9"/>
  <c r="AGM33" i="9"/>
  <c r="AHA33" i="9"/>
  <c r="AHO33" i="9"/>
  <c r="AIC33" i="9"/>
  <c r="AIQ33" i="9"/>
  <c r="AJE33" i="9"/>
  <c r="AJS33" i="9"/>
  <c r="AKG33" i="9"/>
  <c r="AKU33" i="9"/>
  <c r="ALI33" i="9"/>
  <c r="ALW33" i="9"/>
  <c r="AMK33" i="9"/>
  <c r="AMY33" i="9"/>
  <c r="ANM33" i="9"/>
  <c r="AOA33" i="9"/>
  <c r="AOO33" i="9"/>
  <c r="APC33" i="9"/>
  <c r="AEW34" i="9"/>
  <c r="AFK34" i="9"/>
  <c r="AFY34" i="9"/>
  <c r="AGM34" i="9"/>
  <c r="AHA34" i="9"/>
  <c r="AHO34" i="9"/>
  <c r="AIC34" i="9"/>
  <c r="AIQ34" i="9"/>
  <c r="AJE34" i="9"/>
  <c r="AJS34" i="9"/>
  <c r="AKG34" i="9"/>
  <c r="AKU34" i="9"/>
  <c r="ALI34" i="9"/>
  <c r="ALW34" i="9"/>
  <c r="AMK34" i="9"/>
  <c r="AMY34" i="9"/>
  <c r="ANM34" i="9"/>
  <c r="AOA34" i="9"/>
  <c r="AOO34" i="9"/>
  <c r="APC34" i="9"/>
  <c r="AEW35" i="9"/>
  <c r="AFK35" i="9"/>
  <c r="AFY35" i="9"/>
  <c r="AGM35" i="9"/>
  <c r="AHA35" i="9"/>
  <c r="AHO35" i="9"/>
  <c r="AIC35" i="9"/>
  <c r="AIQ35" i="9"/>
  <c r="AJE35" i="9"/>
  <c r="AJS35" i="9"/>
  <c r="AKG35" i="9"/>
  <c r="AKU35" i="9"/>
  <c r="ALI35" i="9"/>
  <c r="ALW35" i="9"/>
  <c r="AMK35" i="9"/>
  <c r="AMY35" i="9"/>
  <c r="ANM35" i="9"/>
  <c r="AOA35" i="9"/>
  <c r="AOO35" i="9"/>
  <c r="APC35" i="9"/>
  <c r="AEW36" i="9"/>
  <c r="AFK36" i="9"/>
  <c r="AFY36" i="9"/>
  <c r="AGM36" i="9"/>
  <c r="AHA36" i="9"/>
  <c r="AHO36" i="9"/>
  <c r="AIC36" i="9"/>
  <c r="AIQ36" i="9"/>
  <c r="AJE36" i="9"/>
  <c r="AJS36" i="9"/>
  <c r="AKG36" i="9"/>
  <c r="AKU36" i="9"/>
  <c r="ALI36" i="9"/>
  <c r="ALW36" i="9"/>
  <c r="AMK36" i="9"/>
  <c r="AMY36" i="9"/>
  <c r="ANM36" i="9"/>
  <c r="AOA36" i="9"/>
  <c r="AOO36" i="9"/>
  <c r="APC36" i="9"/>
  <c r="AEW37" i="9"/>
  <c r="AFK37" i="9"/>
  <c r="AFY37" i="9"/>
  <c r="AGM37" i="9"/>
  <c r="AHA37" i="9"/>
  <c r="AHO37" i="9"/>
  <c r="AIC37" i="9"/>
  <c r="AIQ37" i="9"/>
  <c r="AJE37" i="9"/>
  <c r="AJS37" i="9"/>
  <c r="AKG37" i="9"/>
  <c r="AKU37" i="9"/>
  <c r="ALI37" i="9"/>
  <c r="ALW37" i="9"/>
  <c r="AMK37" i="9"/>
  <c r="AMY37" i="9"/>
  <c r="ANM37" i="9"/>
  <c r="AOA37" i="9"/>
  <c r="AOO37" i="9"/>
  <c r="APC37" i="9"/>
  <c r="AEW38" i="9"/>
  <c r="AFK38" i="9"/>
  <c r="AFY38" i="9"/>
  <c r="AGM38" i="9"/>
  <c r="AHA38" i="9"/>
  <c r="AHO38" i="9"/>
  <c r="AIC38" i="9"/>
  <c r="AIQ38" i="9"/>
  <c r="AJE38" i="9"/>
  <c r="AJS38" i="9"/>
  <c r="AKG38" i="9"/>
  <c r="AKU38" i="9"/>
  <c r="ALI38" i="9"/>
  <c r="ALW38" i="9"/>
  <c r="AMK38" i="9"/>
  <c r="AMY38" i="9"/>
  <c r="ANM38" i="9"/>
  <c r="AOA38" i="9"/>
  <c r="AOO38" i="9"/>
  <c r="APC38" i="9"/>
  <c r="AEW39" i="9"/>
  <c r="AFK39" i="9"/>
  <c r="AFY39" i="9"/>
  <c r="AGM39" i="9"/>
  <c r="AHA39" i="9"/>
  <c r="AHO39" i="9"/>
  <c r="AIC39" i="9"/>
  <c r="AIQ39" i="9"/>
  <c r="AJE39" i="9"/>
  <c r="AJS39" i="9"/>
  <c r="AKG39" i="9"/>
  <c r="AKU39" i="9"/>
  <c r="ALI39" i="9"/>
  <c r="ALW39" i="9"/>
  <c r="AMK39" i="9"/>
  <c r="AMY39" i="9"/>
  <c r="ANM39" i="9"/>
  <c r="AOA39" i="9"/>
  <c r="AOO39" i="9"/>
  <c r="APC39" i="9"/>
  <c r="AEW40" i="9"/>
  <c r="AFK40" i="9"/>
  <c r="AFY40" i="9"/>
  <c r="AGM40" i="9"/>
  <c r="AHA40" i="9"/>
  <c r="AHO40" i="9"/>
  <c r="AIC40" i="9"/>
  <c r="AIQ40" i="9"/>
  <c r="AJE40" i="9"/>
  <c r="AJS40" i="9"/>
  <c r="AKG40" i="9"/>
  <c r="AKU40" i="9"/>
  <c r="ALI40" i="9"/>
  <c r="ALW40" i="9"/>
  <c r="AMK40" i="9"/>
  <c r="AMY40" i="9"/>
  <c r="ANM40" i="9"/>
  <c r="AOA40" i="9"/>
  <c r="AOO40" i="9"/>
  <c r="APC40" i="9"/>
  <c r="AEW41" i="9"/>
  <c r="AFK41" i="9"/>
  <c r="AFY41" i="9"/>
  <c r="AGM41" i="9"/>
  <c r="AHA41" i="9"/>
  <c r="AHO41" i="9"/>
  <c r="AIC41" i="9"/>
  <c r="AIQ41" i="9"/>
  <c r="AJE41" i="9"/>
  <c r="AJS41" i="9"/>
  <c r="AKG41" i="9"/>
  <c r="AKU41" i="9"/>
  <c r="ALI41" i="9"/>
  <c r="ALW41" i="9"/>
  <c r="AMK41" i="9"/>
  <c r="AMY41" i="9"/>
  <c r="ANM41" i="9"/>
  <c r="AOA41" i="9"/>
  <c r="AOO41" i="9"/>
  <c r="APC41" i="9"/>
  <c r="AEW42" i="9"/>
  <c r="AFK42" i="9"/>
  <c r="AFY42" i="9"/>
  <c r="AGM42" i="9"/>
  <c r="AHA42" i="9"/>
  <c r="AHO42" i="9"/>
  <c r="AIC42" i="9"/>
  <c r="AIQ42" i="9"/>
  <c r="AJE42" i="9"/>
  <c r="AJS42" i="9"/>
  <c r="AKG42" i="9"/>
  <c r="AKU42" i="9"/>
  <c r="ALI42" i="9"/>
  <c r="ALW42" i="9"/>
  <c r="AMK42" i="9"/>
  <c r="AMY42" i="9"/>
  <c r="ANM42" i="9"/>
  <c r="AOA42" i="9"/>
  <c r="AOO42" i="9"/>
  <c r="APC42" i="9"/>
  <c r="AEW46" i="9"/>
  <c r="AFK46" i="9"/>
  <c r="AFY46" i="9"/>
  <c r="AGM46" i="9"/>
  <c r="AHA46" i="9"/>
  <c r="AHO46" i="9"/>
  <c r="AIC46" i="9"/>
  <c r="AIQ46" i="9"/>
  <c r="AJE46" i="9"/>
  <c r="AJS46" i="9"/>
  <c r="AKG46" i="9"/>
  <c r="AKU46" i="9"/>
  <c r="ALI46" i="9"/>
  <c r="ALW46" i="9"/>
  <c r="AMK46" i="9"/>
  <c r="AMY46" i="9"/>
  <c r="ANM46" i="9"/>
  <c r="AOA46" i="9"/>
  <c r="AOO46" i="9"/>
  <c r="APC46" i="9"/>
  <c r="AEW47" i="9"/>
  <c r="AFK47" i="9"/>
  <c r="AFY47" i="9"/>
  <c r="AGM47" i="9"/>
  <c r="AHA47" i="9"/>
  <c r="AHO47" i="9"/>
  <c r="AIC47" i="9"/>
  <c r="AIQ47" i="9"/>
  <c r="AJE47" i="9"/>
  <c r="AJS47" i="9"/>
  <c r="AKG47" i="9"/>
  <c r="AKU47" i="9"/>
  <c r="ALI47" i="9"/>
  <c r="ALW47" i="9"/>
  <c r="AMK47" i="9"/>
  <c r="AMY47" i="9"/>
  <c r="ANM47" i="9"/>
  <c r="AOA47" i="9"/>
  <c r="AOO47" i="9"/>
  <c r="APC47" i="9"/>
  <c r="AEW48" i="9"/>
  <c r="AFK48" i="9"/>
  <c r="AFY48" i="9"/>
  <c r="AGM48" i="9"/>
  <c r="AHA48" i="9"/>
  <c r="AHO48" i="9"/>
  <c r="AIC48" i="9"/>
  <c r="AIQ48" i="9"/>
  <c r="AJE48" i="9"/>
  <c r="AJS48" i="9"/>
  <c r="AKG48" i="9"/>
  <c r="AKU48" i="9"/>
  <c r="ALI48" i="9"/>
  <c r="ALW48" i="9"/>
  <c r="AMK48" i="9"/>
  <c r="AMY48" i="9"/>
  <c r="ANM48" i="9"/>
  <c r="AOA48" i="9"/>
  <c r="AOO48" i="9"/>
  <c r="APC48" i="9"/>
  <c r="AEW49" i="9"/>
  <c r="AFK49" i="9"/>
  <c r="AFY49" i="9"/>
  <c r="AGM49" i="9"/>
  <c r="AHA49" i="9"/>
  <c r="AHO49" i="9"/>
  <c r="AIC49" i="9"/>
  <c r="AIQ49" i="9"/>
  <c r="AJE49" i="9"/>
  <c r="AJS49" i="9"/>
  <c r="AKG49" i="9"/>
  <c r="AKU49" i="9"/>
  <c r="ALI49" i="9"/>
  <c r="ALW49" i="9"/>
  <c r="AMK49" i="9"/>
  <c r="AMY49" i="9"/>
  <c r="ANM49" i="9"/>
  <c r="AOA49" i="9"/>
  <c r="AOO49" i="9"/>
  <c r="APC49" i="9"/>
  <c r="AEW50" i="9"/>
  <c r="AFK50" i="9"/>
  <c r="AFY50" i="9"/>
  <c r="AGM50" i="9"/>
  <c r="AHA50" i="9"/>
  <c r="AHO50" i="9"/>
  <c r="AIC50" i="9"/>
  <c r="AIQ50" i="9"/>
  <c r="AJE50" i="9"/>
  <c r="AJS50" i="9"/>
  <c r="AKG50" i="9"/>
  <c r="AKU50" i="9"/>
  <c r="ALI50" i="9"/>
  <c r="ALW50" i="9"/>
  <c r="AMK50" i="9"/>
  <c r="AMY50" i="9"/>
  <c r="ANM50" i="9"/>
  <c r="AOA50" i="9"/>
  <c r="AOO50" i="9"/>
  <c r="APC50" i="9"/>
  <c r="AEW51" i="9"/>
  <c r="AFK51" i="9"/>
  <c r="AFY51" i="9"/>
  <c r="AGM51" i="9"/>
  <c r="AHA51" i="9"/>
  <c r="AHO51" i="9"/>
  <c r="AIC51" i="9"/>
  <c r="AIQ51" i="9"/>
  <c r="AJE51" i="9"/>
  <c r="AJS51" i="9"/>
  <c r="AKG51" i="9"/>
  <c r="AKU51" i="9"/>
  <c r="ALI51" i="9"/>
  <c r="ALW51" i="9"/>
  <c r="AMK51" i="9"/>
  <c r="AMY51" i="9"/>
  <c r="ANM51" i="9"/>
  <c r="AOA51" i="9"/>
  <c r="AOO51" i="9"/>
  <c r="APC51" i="9"/>
  <c r="AEW52" i="9"/>
  <c r="AFK52" i="9"/>
  <c r="AFY52" i="9"/>
  <c r="AGM52" i="9"/>
  <c r="AHA52" i="9"/>
  <c r="AHO52" i="9"/>
  <c r="AIC52" i="9"/>
  <c r="AIQ52" i="9"/>
  <c r="AJE52" i="9"/>
  <c r="AJS52" i="9"/>
  <c r="AKG52" i="9"/>
  <c r="AKU52" i="9"/>
  <c r="ALI52" i="9"/>
  <c r="ALW52" i="9"/>
  <c r="AMK52" i="9"/>
  <c r="AMY52" i="9"/>
  <c r="ANM52" i="9"/>
  <c r="AOA52" i="9"/>
  <c r="AOO52" i="9"/>
  <c r="APC52" i="9"/>
  <c r="AEW53" i="9"/>
  <c r="AFK53" i="9"/>
  <c r="AFY53" i="9"/>
  <c r="AGM53" i="9"/>
  <c r="AHA53" i="9"/>
  <c r="AHO53" i="9"/>
  <c r="AIC53" i="9"/>
  <c r="AIQ53" i="9"/>
  <c r="AJE53" i="9"/>
  <c r="AJS53" i="9"/>
  <c r="AKG53" i="9"/>
  <c r="AKU53" i="9"/>
  <c r="ALI53" i="9"/>
  <c r="ALW53" i="9"/>
  <c r="AMK53" i="9"/>
  <c r="AMY53" i="9"/>
  <c r="ANM53" i="9"/>
  <c r="AOA53" i="9"/>
  <c r="AOO53" i="9"/>
  <c r="APC53" i="9"/>
  <c r="AEW54" i="9"/>
  <c r="AFK54" i="9"/>
  <c r="AFY54" i="9"/>
  <c r="AGM54" i="9"/>
  <c r="AHA54" i="9"/>
  <c r="AHO54" i="9"/>
  <c r="AIC54" i="9"/>
  <c r="AIQ54" i="9"/>
  <c r="AJE54" i="9"/>
  <c r="AJS54" i="9"/>
  <c r="AKG54" i="9"/>
  <c r="AKU54" i="9"/>
  <c r="ALI54" i="9"/>
  <c r="ALW54" i="9"/>
  <c r="AMK54" i="9"/>
  <c r="AMY54" i="9"/>
  <c r="ANM54" i="9"/>
  <c r="AOA54" i="9"/>
  <c r="AOO54" i="9"/>
  <c r="APC54" i="9"/>
  <c r="AEW55" i="9"/>
  <c r="AFK55" i="9"/>
  <c r="AFY55" i="9"/>
  <c r="AGM55" i="9"/>
  <c r="AHA55" i="9"/>
  <c r="AHO55" i="9"/>
  <c r="AIC55" i="9"/>
  <c r="AIQ55" i="9"/>
  <c r="AJE55" i="9"/>
  <c r="AJS55" i="9"/>
  <c r="AKG55" i="9"/>
  <c r="AKU55" i="9"/>
  <c r="ALI55" i="9"/>
  <c r="ALW55" i="9"/>
  <c r="AMK55" i="9"/>
  <c r="AMY55" i="9"/>
  <c r="ANM55" i="9"/>
  <c r="AOA55" i="9"/>
  <c r="AOO55" i="9"/>
  <c r="APC55" i="9"/>
  <c r="AEW56" i="9"/>
  <c r="AFK56" i="9"/>
  <c r="AFY56" i="9"/>
  <c r="AGM56" i="9"/>
  <c r="AHA56" i="9"/>
  <c r="AHO56" i="9"/>
  <c r="AIC56" i="9"/>
  <c r="AIQ56" i="9"/>
  <c r="AJE56" i="9"/>
  <c r="AJS56" i="9"/>
  <c r="AKG56" i="9"/>
  <c r="AKU56" i="9"/>
  <c r="ALI56" i="9"/>
  <c r="ALW56" i="9"/>
  <c r="AMK56" i="9"/>
  <c r="AMY56" i="9"/>
  <c r="ANM56" i="9"/>
  <c r="AOA56" i="9"/>
  <c r="AOO56" i="9"/>
  <c r="APC56" i="9"/>
  <c r="AEW57" i="9"/>
  <c r="AFK57" i="9"/>
  <c r="AFY57" i="9"/>
  <c r="AGM57" i="9"/>
  <c r="AHA57" i="9"/>
  <c r="AHO57" i="9"/>
  <c r="AIC57" i="9"/>
  <c r="AIQ57" i="9"/>
  <c r="AJE57" i="9"/>
  <c r="AJS57" i="9"/>
  <c r="AKG57" i="9"/>
  <c r="AKU57" i="9"/>
  <c r="ALI57" i="9"/>
  <c r="ALW57" i="9"/>
  <c r="AMK57" i="9"/>
  <c r="AMY57" i="9"/>
  <c r="ANM57" i="9"/>
  <c r="AOA57" i="9"/>
  <c r="AOO57" i="9"/>
  <c r="APC57" i="9"/>
  <c r="AEW58" i="9"/>
  <c r="AFK58" i="9"/>
  <c r="AFY58" i="9"/>
  <c r="AGM58" i="9"/>
  <c r="AHA58" i="9"/>
  <c r="AHO58" i="9"/>
  <c r="AIC58" i="9"/>
  <c r="AIQ58" i="9"/>
  <c r="AJE58" i="9"/>
  <c r="AJS58" i="9"/>
  <c r="AKG58" i="9"/>
  <c r="AKU58" i="9"/>
  <c r="ALI58" i="9"/>
  <c r="ALW58" i="9"/>
  <c r="AMK58" i="9"/>
  <c r="AMY58" i="9"/>
  <c r="ANM58" i="9"/>
  <c r="AOA58" i="9"/>
  <c r="AOO58" i="9"/>
  <c r="APC58" i="9"/>
  <c r="AEW59" i="9"/>
  <c r="AFK59" i="9"/>
  <c r="AFY59" i="9"/>
  <c r="AGM59" i="9"/>
  <c r="AHA59" i="9"/>
  <c r="AHO59" i="9"/>
  <c r="AIC59" i="9"/>
  <c r="AIQ59" i="9"/>
  <c r="AJE59" i="9"/>
  <c r="AJS59" i="9"/>
  <c r="AKG59" i="9"/>
  <c r="AKU59" i="9"/>
  <c r="ALI59" i="9"/>
  <c r="ALW59" i="9"/>
  <c r="AMK59" i="9"/>
  <c r="AMY59" i="9"/>
  <c r="ANM59" i="9"/>
  <c r="AOA59" i="9"/>
  <c r="AOO59" i="9"/>
  <c r="APC59" i="9"/>
  <c r="AEW60" i="9"/>
  <c r="AFK60" i="9"/>
  <c r="AFY60" i="9"/>
  <c r="AGM60" i="9"/>
  <c r="AHA60" i="9"/>
  <c r="AHO60" i="9"/>
  <c r="AIC60" i="9"/>
  <c r="AIQ60" i="9"/>
  <c r="AJE60" i="9"/>
  <c r="AJS60" i="9"/>
  <c r="AKG60" i="9"/>
  <c r="AKU60" i="9"/>
  <c r="ALI60" i="9"/>
  <c r="ALW60" i="9"/>
  <c r="AMK60" i="9"/>
  <c r="AMY60" i="9"/>
  <c r="ANM60" i="9"/>
  <c r="AOA60" i="9"/>
  <c r="AOO60" i="9"/>
  <c r="APC60" i="9"/>
  <c r="AS10" i="9"/>
  <c r="BG10" i="9"/>
  <c r="BU10" i="9"/>
  <c r="CI10" i="9"/>
  <c r="CW10" i="9"/>
  <c r="DK10" i="9"/>
  <c r="DY10" i="9"/>
  <c r="EM10" i="9"/>
  <c r="FA10" i="9"/>
  <c r="FO10" i="9"/>
  <c r="GC10" i="9"/>
  <c r="GQ10" i="9"/>
  <c r="HE10" i="9"/>
  <c r="HS10" i="9"/>
  <c r="IG10" i="9"/>
  <c r="IU10" i="9"/>
  <c r="JI10" i="9"/>
  <c r="JW10" i="9"/>
  <c r="KK10" i="9"/>
  <c r="KY10" i="9"/>
  <c r="LM10" i="9"/>
  <c r="MA10" i="9"/>
  <c r="MO10" i="9"/>
  <c r="NC10" i="9"/>
  <c r="NQ10" i="9"/>
  <c r="OE10" i="9"/>
  <c r="OS10" i="9"/>
  <c r="PG10" i="9"/>
  <c r="PU10" i="9"/>
  <c r="QI10" i="9"/>
  <c r="QW10" i="9"/>
  <c r="RK10" i="9"/>
  <c r="RY10" i="9"/>
  <c r="SM10" i="9"/>
  <c r="TA10" i="9"/>
  <c r="TO10" i="9"/>
  <c r="UC10" i="9"/>
  <c r="UQ10" i="9"/>
  <c r="VE10" i="9"/>
  <c r="VS10" i="9"/>
  <c r="WG10" i="9"/>
  <c r="WU10" i="9"/>
  <c r="XI10" i="9"/>
  <c r="XW10" i="9"/>
  <c r="YK10" i="9"/>
  <c r="YY10" i="9"/>
  <c r="ZM10" i="9"/>
  <c r="AAA10" i="9"/>
  <c r="AAO10" i="9"/>
  <c r="ABC10" i="9"/>
  <c r="ABQ10" i="9"/>
  <c r="ACE10" i="9"/>
  <c r="ACS10" i="9"/>
  <c r="ADG10" i="9"/>
  <c r="ADU10" i="9"/>
  <c r="AEI10" i="9"/>
  <c r="AS11" i="9"/>
  <c r="BG11" i="9"/>
  <c r="BU11" i="9"/>
  <c r="CI11" i="9"/>
  <c r="CW11" i="9"/>
  <c r="DK11" i="9"/>
  <c r="DY11" i="9"/>
  <c r="EM11" i="9"/>
  <c r="FA11" i="9"/>
  <c r="FO11" i="9"/>
  <c r="GC11" i="9"/>
  <c r="GQ11" i="9"/>
  <c r="HE11" i="9"/>
  <c r="HS11" i="9"/>
  <c r="IG11" i="9"/>
  <c r="IU11" i="9"/>
  <c r="JI11" i="9"/>
  <c r="JW11" i="9"/>
  <c r="KK11" i="9"/>
  <c r="KY11" i="9"/>
  <c r="LM11" i="9"/>
  <c r="MA11" i="9"/>
  <c r="MO11" i="9"/>
  <c r="NC11" i="9"/>
  <c r="NQ11" i="9"/>
  <c r="OE11" i="9"/>
  <c r="OS11" i="9"/>
  <c r="PG11" i="9"/>
  <c r="PU11" i="9"/>
  <c r="QI11" i="9"/>
  <c r="QW11" i="9"/>
  <c r="RK11" i="9"/>
  <c r="RY11" i="9"/>
  <c r="SM11" i="9"/>
  <c r="TA11" i="9"/>
  <c r="TO11" i="9"/>
  <c r="UC11" i="9"/>
  <c r="UQ11" i="9"/>
  <c r="VE11" i="9"/>
  <c r="VS11" i="9"/>
  <c r="WG11" i="9"/>
  <c r="WU11" i="9"/>
  <c r="XI11" i="9"/>
  <c r="XW11" i="9"/>
  <c r="YK11" i="9"/>
  <c r="YY11" i="9"/>
  <c r="ZM11" i="9"/>
  <c r="AAA11" i="9"/>
  <c r="AAO11" i="9"/>
  <c r="ABC11" i="9"/>
  <c r="ABQ11" i="9"/>
  <c r="ACE11" i="9"/>
  <c r="ACS11" i="9"/>
  <c r="ADG11" i="9"/>
  <c r="ADU11" i="9"/>
  <c r="AEI11" i="9"/>
  <c r="AS12" i="9"/>
  <c r="BG12" i="9"/>
  <c r="BU12" i="9"/>
  <c r="CI12" i="9"/>
  <c r="CW12" i="9"/>
  <c r="DK12" i="9"/>
  <c r="DY12" i="9"/>
  <c r="EM12" i="9"/>
  <c r="FA12" i="9"/>
  <c r="FO12" i="9"/>
  <c r="GC12" i="9"/>
  <c r="GQ12" i="9"/>
  <c r="HE12" i="9"/>
  <c r="HS12" i="9"/>
  <c r="IG12" i="9"/>
  <c r="IU12" i="9"/>
  <c r="JI12" i="9"/>
  <c r="JW12" i="9"/>
  <c r="KK12" i="9"/>
  <c r="KY12" i="9"/>
  <c r="LM12" i="9"/>
  <c r="MA12" i="9"/>
  <c r="MO12" i="9"/>
  <c r="NC12" i="9"/>
  <c r="NQ12" i="9"/>
  <c r="OE12" i="9"/>
  <c r="OS12" i="9"/>
  <c r="PG12" i="9"/>
  <c r="PU12" i="9"/>
  <c r="QI12" i="9"/>
  <c r="QW12" i="9"/>
  <c r="RK12" i="9"/>
  <c r="RY12" i="9"/>
  <c r="SM12" i="9"/>
  <c r="TA12" i="9"/>
  <c r="TO12" i="9"/>
  <c r="UC12" i="9"/>
  <c r="UQ12" i="9"/>
  <c r="VE12" i="9"/>
  <c r="VS12" i="9"/>
  <c r="WG12" i="9"/>
  <c r="WU12" i="9"/>
  <c r="XI12" i="9"/>
  <c r="XW12" i="9"/>
  <c r="YK12" i="9"/>
  <c r="YY12" i="9"/>
  <c r="ZM12" i="9"/>
  <c r="AAA12" i="9"/>
  <c r="AAO12" i="9"/>
  <c r="ABC12" i="9"/>
  <c r="ABQ12" i="9"/>
  <c r="ACE12" i="9"/>
  <c r="ACS12" i="9"/>
  <c r="ADG12" i="9"/>
  <c r="ADU12" i="9"/>
  <c r="AEI12" i="9"/>
  <c r="AS13" i="9"/>
  <c r="BG13" i="9"/>
  <c r="BU13" i="9"/>
  <c r="CI13" i="9"/>
  <c r="CW13" i="9"/>
  <c r="DK13" i="9"/>
  <c r="DY13" i="9"/>
  <c r="EM13" i="9"/>
  <c r="FA13" i="9"/>
  <c r="FO13" i="9"/>
  <c r="GC13" i="9"/>
  <c r="GQ13" i="9"/>
  <c r="HE13" i="9"/>
  <c r="HS13" i="9"/>
  <c r="IG13" i="9"/>
  <c r="IU13" i="9"/>
  <c r="JI13" i="9"/>
  <c r="JW13" i="9"/>
  <c r="KK13" i="9"/>
  <c r="KY13" i="9"/>
  <c r="LM13" i="9"/>
  <c r="MA13" i="9"/>
  <c r="MO13" i="9"/>
  <c r="NC13" i="9"/>
  <c r="NQ13" i="9"/>
  <c r="OE13" i="9"/>
  <c r="OS13" i="9"/>
  <c r="PG13" i="9"/>
  <c r="PU13" i="9"/>
  <c r="QI13" i="9"/>
  <c r="QW13" i="9"/>
  <c r="RK13" i="9"/>
  <c r="RY13" i="9"/>
  <c r="SM13" i="9"/>
  <c r="TA13" i="9"/>
  <c r="TO13" i="9"/>
  <c r="UC13" i="9"/>
  <c r="UQ13" i="9"/>
  <c r="VE13" i="9"/>
  <c r="VS13" i="9"/>
  <c r="WG13" i="9"/>
  <c r="WU13" i="9"/>
  <c r="XI13" i="9"/>
  <c r="XW13" i="9"/>
  <c r="YK13" i="9"/>
  <c r="YY13" i="9"/>
  <c r="ZM13" i="9"/>
  <c r="AAA13" i="9"/>
  <c r="AAO13" i="9"/>
  <c r="ABC13" i="9"/>
  <c r="ABQ13" i="9"/>
  <c r="ACE13" i="9"/>
  <c r="ACS13" i="9"/>
  <c r="ADG13" i="9"/>
  <c r="ADU13" i="9"/>
  <c r="AEI13" i="9"/>
  <c r="AS14" i="9"/>
  <c r="BG14" i="9"/>
  <c r="BU14" i="9"/>
  <c r="CI14" i="9"/>
  <c r="CW14" i="9"/>
  <c r="DK14" i="9"/>
  <c r="DY14" i="9"/>
  <c r="EM14" i="9"/>
  <c r="FA14" i="9"/>
  <c r="FO14" i="9"/>
  <c r="GC14" i="9"/>
  <c r="GQ14" i="9"/>
  <c r="HE14" i="9"/>
  <c r="HS14" i="9"/>
  <c r="IG14" i="9"/>
  <c r="IU14" i="9"/>
  <c r="JI14" i="9"/>
  <c r="JW14" i="9"/>
  <c r="KK14" i="9"/>
  <c r="KY14" i="9"/>
  <c r="LM14" i="9"/>
  <c r="MA14" i="9"/>
  <c r="MO14" i="9"/>
  <c r="NC14" i="9"/>
  <c r="NQ14" i="9"/>
  <c r="OE14" i="9"/>
  <c r="OS14" i="9"/>
  <c r="PG14" i="9"/>
  <c r="PU14" i="9"/>
  <c r="QI14" i="9"/>
  <c r="QW14" i="9"/>
  <c r="RK14" i="9"/>
  <c r="RY14" i="9"/>
  <c r="SM14" i="9"/>
  <c r="TA14" i="9"/>
  <c r="TO14" i="9"/>
  <c r="UC14" i="9"/>
  <c r="UQ14" i="9"/>
  <c r="VE14" i="9"/>
  <c r="VS14" i="9"/>
  <c r="WG14" i="9"/>
  <c r="WU14" i="9"/>
  <c r="XI14" i="9"/>
  <c r="XW14" i="9"/>
  <c r="YK14" i="9"/>
  <c r="YY14" i="9"/>
  <c r="ZM14" i="9"/>
  <c r="AAA14" i="9"/>
  <c r="AAO14" i="9"/>
  <c r="ABC14" i="9"/>
  <c r="ABQ14" i="9"/>
  <c r="ACE14" i="9"/>
  <c r="ACS14" i="9"/>
  <c r="ADG14" i="9"/>
  <c r="ADU14" i="9"/>
  <c r="AEI14" i="9"/>
  <c r="AS15" i="9"/>
  <c r="BG15" i="9"/>
  <c r="BU15" i="9"/>
  <c r="CI15" i="9"/>
  <c r="CW15" i="9"/>
  <c r="DK15" i="9"/>
  <c r="DY15" i="9"/>
  <c r="EM15" i="9"/>
  <c r="FA15" i="9"/>
  <c r="FO15" i="9"/>
  <c r="GC15" i="9"/>
  <c r="GQ15" i="9"/>
  <c r="HE15" i="9"/>
  <c r="HS15" i="9"/>
  <c r="IG15" i="9"/>
  <c r="IU15" i="9"/>
  <c r="JI15" i="9"/>
  <c r="JW15" i="9"/>
  <c r="KK15" i="9"/>
  <c r="KY15" i="9"/>
  <c r="LM15" i="9"/>
  <c r="MA15" i="9"/>
  <c r="MO15" i="9"/>
  <c r="NC15" i="9"/>
  <c r="NQ15" i="9"/>
  <c r="OE15" i="9"/>
  <c r="OS15" i="9"/>
  <c r="PG15" i="9"/>
  <c r="PU15" i="9"/>
  <c r="QI15" i="9"/>
  <c r="QW15" i="9"/>
  <c r="RK15" i="9"/>
  <c r="RY15" i="9"/>
  <c r="SM15" i="9"/>
  <c r="TA15" i="9"/>
  <c r="TO15" i="9"/>
  <c r="UC15" i="9"/>
  <c r="UQ15" i="9"/>
  <c r="VE15" i="9"/>
  <c r="VS15" i="9"/>
  <c r="WG15" i="9"/>
  <c r="WU15" i="9"/>
  <c r="XI15" i="9"/>
  <c r="XW15" i="9"/>
  <c r="YK15" i="9"/>
  <c r="YY15" i="9"/>
  <c r="ZM15" i="9"/>
  <c r="AAA15" i="9"/>
  <c r="AAO15" i="9"/>
  <c r="ABC15" i="9"/>
  <c r="ABQ15" i="9"/>
  <c r="ACE15" i="9"/>
  <c r="ACS15" i="9"/>
  <c r="ADG15" i="9"/>
  <c r="ADU15" i="9"/>
  <c r="AEI15" i="9"/>
  <c r="AS16" i="9"/>
  <c r="BG16" i="9"/>
  <c r="BU16" i="9"/>
  <c r="CI16" i="9"/>
  <c r="CW16" i="9"/>
  <c r="DK16" i="9"/>
  <c r="DY16" i="9"/>
  <c r="EM16" i="9"/>
  <c r="FA16" i="9"/>
  <c r="FO16" i="9"/>
  <c r="GC16" i="9"/>
  <c r="GQ16" i="9"/>
  <c r="HE16" i="9"/>
  <c r="HS16" i="9"/>
  <c r="IG16" i="9"/>
  <c r="IU16" i="9"/>
  <c r="JI16" i="9"/>
  <c r="JW16" i="9"/>
  <c r="KK16" i="9"/>
  <c r="KY16" i="9"/>
  <c r="LM16" i="9"/>
  <c r="MA16" i="9"/>
  <c r="MO16" i="9"/>
  <c r="NC16" i="9"/>
  <c r="NQ16" i="9"/>
  <c r="OE16" i="9"/>
  <c r="OS16" i="9"/>
  <c r="PG16" i="9"/>
  <c r="PU16" i="9"/>
  <c r="QI16" i="9"/>
  <c r="QW16" i="9"/>
  <c r="RK16" i="9"/>
  <c r="RY16" i="9"/>
  <c r="SM16" i="9"/>
  <c r="TA16" i="9"/>
  <c r="TO16" i="9"/>
  <c r="UC16" i="9"/>
  <c r="UQ16" i="9"/>
  <c r="VE16" i="9"/>
  <c r="VS16" i="9"/>
  <c r="WG16" i="9"/>
  <c r="WU16" i="9"/>
  <c r="XI16" i="9"/>
  <c r="XW16" i="9"/>
  <c r="YK16" i="9"/>
  <c r="YY16" i="9"/>
  <c r="ZM16" i="9"/>
  <c r="AAA16" i="9"/>
  <c r="AAO16" i="9"/>
  <c r="ABC16" i="9"/>
  <c r="ABQ16" i="9"/>
  <c r="ACE16" i="9"/>
  <c r="ACS16" i="9"/>
  <c r="ADG16" i="9"/>
  <c r="ADU16" i="9"/>
  <c r="AEI16" i="9"/>
  <c r="AS17" i="9"/>
  <c r="BG17" i="9"/>
  <c r="BU17" i="9"/>
  <c r="CI17" i="9"/>
  <c r="CW17" i="9"/>
  <c r="DK17" i="9"/>
  <c r="DY17" i="9"/>
  <c r="EM17" i="9"/>
  <c r="FA17" i="9"/>
  <c r="FO17" i="9"/>
  <c r="GC17" i="9"/>
  <c r="GQ17" i="9"/>
  <c r="HE17" i="9"/>
  <c r="HS17" i="9"/>
  <c r="IG17" i="9"/>
  <c r="IU17" i="9"/>
  <c r="JI17" i="9"/>
  <c r="JW17" i="9"/>
  <c r="KK17" i="9"/>
  <c r="KY17" i="9"/>
  <c r="LM17" i="9"/>
  <c r="MA17" i="9"/>
  <c r="MO17" i="9"/>
  <c r="NC17" i="9"/>
  <c r="NQ17" i="9"/>
  <c r="OE17" i="9"/>
  <c r="OS17" i="9"/>
  <c r="PG17" i="9"/>
  <c r="PU17" i="9"/>
  <c r="QI17" i="9"/>
  <c r="QW17" i="9"/>
  <c r="RK17" i="9"/>
  <c r="RY17" i="9"/>
  <c r="SM17" i="9"/>
  <c r="TA17" i="9"/>
  <c r="TO17" i="9"/>
  <c r="UC17" i="9"/>
  <c r="UQ17" i="9"/>
  <c r="VE17" i="9"/>
  <c r="VS17" i="9"/>
  <c r="WG17" i="9"/>
  <c r="WU17" i="9"/>
  <c r="XI17" i="9"/>
  <c r="XW17" i="9"/>
  <c r="YK17" i="9"/>
  <c r="YY17" i="9"/>
  <c r="ZM17" i="9"/>
  <c r="AAA17" i="9"/>
  <c r="AAO17" i="9"/>
  <c r="ABC17" i="9"/>
  <c r="ABQ17" i="9"/>
  <c r="ACE17" i="9"/>
  <c r="ACS17" i="9"/>
  <c r="ADG17" i="9"/>
  <c r="ADU17" i="9"/>
  <c r="AEI17" i="9"/>
  <c r="AS18" i="9"/>
  <c r="BG18" i="9"/>
  <c r="BU18" i="9"/>
  <c r="CI18" i="9"/>
  <c r="CW18" i="9"/>
  <c r="DK18" i="9"/>
  <c r="DY18" i="9"/>
  <c r="EM18" i="9"/>
  <c r="FA18" i="9"/>
  <c r="FO18" i="9"/>
  <c r="GC18" i="9"/>
  <c r="GQ18" i="9"/>
  <c r="HE18" i="9"/>
  <c r="HS18" i="9"/>
  <c r="IG18" i="9"/>
  <c r="IU18" i="9"/>
  <c r="JI18" i="9"/>
  <c r="JW18" i="9"/>
  <c r="KK18" i="9"/>
  <c r="KY18" i="9"/>
  <c r="LM18" i="9"/>
  <c r="MA18" i="9"/>
  <c r="MO18" i="9"/>
  <c r="NC18" i="9"/>
  <c r="NQ18" i="9"/>
  <c r="OE18" i="9"/>
  <c r="OS18" i="9"/>
  <c r="PG18" i="9"/>
  <c r="PU18" i="9"/>
  <c r="QI18" i="9"/>
  <c r="QW18" i="9"/>
  <c r="RK18" i="9"/>
  <c r="RY18" i="9"/>
  <c r="SM18" i="9"/>
  <c r="TA18" i="9"/>
  <c r="TO18" i="9"/>
  <c r="UC18" i="9"/>
  <c r="UQ18" i="9"/>
  <c r="VE18" i="9"/>
  <c r="VS18" i="9"/>
  <c r="WG18" i="9"/>
  <c r="WU18" i="9"/>
  <c r="XI18" i="9"/>
  <c r="XW18" i="9"/>
  <c r="YK18" i="9"/>
  <c r="YY18" i="9"/>
  <c r="ZM18" i="9"/>
  <c r="AAA18" i="9"/>
  <c r="AAO18" i="9"/>
  <c r="ABC18" i="9"/>
  <c r="ABQ18" i="9"/>
  <c r="ACE18" i="9"/>
  <c r="ACS18" i="9"/>
  <c r="ADG18" i="9"/>
  <c r="ADU18" i="9"/>
  <c r="AEI18" i="9"/>
  <c r="AS19" i="9"/>
  <c r="BG19" i="9"/>
  <c r="BU19" i="9"/>
  <c r="CI19" i="9"/>
  <c r="CW19" i="9"/>
  <c r="DK19" i="9"/>
  <c r="DY19" i="9"/>
  <c r="EM19" i="9"/>
  <c r="FA19" i="9"/>
  <c r="FO19" i="9"/>
  <c r="GC19" i="9"/>
  <c r="GQ19" i="9"/>
  <c r="HE19" i="9"/>
  <c r="HS19" i="9"/>
  <c r="IG19" i="9"/>
  <c r="IU19" i="9"/>
  <c r="JI19" i="9"/>
  <c r="JW19" i="9"/>
  <c r="KK19" i="9"/>
  <c r="KY19" i="9"/>
  <c r="LM19" i="9"/>
  <c r="MA19" i="9"/>
  <c r="MO19" i="9"/>
  <c r="NC19" i="9"/>
  <c r="NQ19" i="9"/>
  <c r="OE19" i="9"/>
  <c r="OS19" i="9"/>
  <c r="PG19" i="9"/>
  <c r="PU19" i="9"/>
  <c r="QI19" i="9"/>
  <c r="QW19" i="9"/>
  <c r="RK19" i="9"/>
  <c r="RY19" i="9"/>
  <c r="SM19" i="9"/>
  <c r="TA19" i="9"/>
  <c r="TO19" i="9"/>
  <c r="UC19" i="9"/>
  <c r="UQ19" i="9"/>
  <c r="VE19" i="9"/>
  <c r="VS19" i="9"/>
  <c r="WG19" i="9"/>
  <c r="WU19" i="9"/>
  <c r="XI19" i="9"/>
  <c r="XW19" i="9"/>
  <c r="YK19" i="9"/>
  <c r="YY19" i="9"/>
  <c r="ZM19" i="9"/>
  <c r="AAA19" i="9"/>
  <c r="AAO19" i="9"/>
  <c r="ABC19" i="9"/>
  <c r="ABQ19" i="9"/>
  <c r="ACE19" i="9"/>
  <c r="ACS19" i="9"/>
  <c r="ADG19" i="9"/>
  <c r="ADU19" i="9"/>
  <c r="AEI19" i="9"/>
  <c r="AS20" i="9"/>
  <c r="BG20" i="9"/>
  <c r="BU20" i="9"/>
  <c r="CI20" i="9"/>
  <c r="CW20" i="9"/>
  <c r="DK20" i="9"/>
  <c r="DY20" i="9"/>
  <c r="EM20" i="9"/>
  <c r="FA20" i="9"/>
  <c r="FO20" i="9"/>
  <c r="GC20" i="9"/>
  <c r="GQ20" i="9"/>
  <c r="HE20" i="9"/>
  <c r="HS20" i="9"/>
  <c r="IG20" i="9"/>
  <c r="IU20" i="9"/>
  <c r="JI20" i="9"/>
  <c r="JW20" i="9"/>
  <c r="KK20" i="9"/>
  <c r="KY20" i="9"/>
  <c r="LM20" i="9"/>
  <c r="MA20" i="9"/>
  <c r="MO20" i="9"/>
  <c r="NC20" i="9"/>
  <c r="NQ20" i="9"/>
  <c r="OE20" i="9"/>
  <c r="OS20" i="9"/>
  <c r="PG20" i="9"/>
  <c r="PU20" i="9"/>
  <c r="QI20" i="9"/>
  <c r="QW20" i="9"/>
  <c r="RK20" i="9"/>
  <c r="RY20" i="9"/>
  <c r="SM20" i="9"/>
  <c r="TA20" i="9"/>
  <c r="TO20" i="9"/>
  <c r="UC20" i="9"/>
  <c r="UQ20" i="9"/>
  <c r="VE20" i="9"/>
  <c r="VS20" i="9"/>
  <c r="WG20" i="9"/>
  <c r="WU20" i="9"/>
  <c r="XI20" i="9"/>
  <c r="XW20" i="9"/>
  <c r="YK20" i="9"/>
  <c r="YY20" i="9"/>
  <c r="ZM20" i="9"/>
  <c r="AAA20" i="9"/>
  <c r="AAO20" i="9"/>
  <c r="ABC20" i="9"/>
  <c r="ABQ20" i="9"/>
  <c r="ACE20" i="9"/>
  <c r="ACS20" i="9"/>
  <c r="ADG20" i="9"/>
  <c r="ADU20" i="9"/>
  <c r="AEI20" i="9"/>
  <c r="AS21" i="9"/>
  <c r="BG21" i="9"/>
  <c r="BU21" i="9"/>
  <c r="CI21" i="9"/>
  <c r="CW21" i="9"/>
  <c r="DK21" i="9"/>
  <c r="DY21" i="9"/>
  <c r="EM21" i="9"/>
  <c r="FA21" i="9"/>
  <c r="FO21" i="9"/>
  <c r="GC21" i="9"/>
  <c r="GQ21" i="9"/>
  <c r="HE21" i="9"/>
  <c r="HS21" i="9"/>
  <c r="IG21" i="9"/>
  <c r="IU21" i="9"/>
  <c r="JI21" i="9"/>
  <c r="JW21" i="9"/>
  <c r="KK21" i="9"/>
  <c r="KY21" i="9"/>
  <c r="LM21" i="9"/>
  <c r="MA21" i="9"/>
  <c r="MO21" i="9"/>
  <c r="NC21" i="9"/>
  <c r="NQ21" i="9"/>
  <c r="OE21" i="9"/>
  <c r="OS21" i="9"/>
  <c r="PG21" i="9"/>
  <c r="PU21" i="9"/>
  <c r="QI21" i="9"/>
  <c r="QW21" i="9"/>
  <c r="RK21" i="9"/>
  <c r="RY21" i="9"/>
  <c r="SM21" i="9"/>
  <c r="TA21" i="9"/>
  <c r="TO21" i="9"/>
  <c r="UC21" i="9"/>
  <c r="UQ21" i="9"/>
  <c r="VE21" i="9"/>
  <c r="VS21" i="9"/>
  <c r="WG21" i="9"/>
  <c r="WU21" i="9"/>
  <c r="XI21" i="9"/>
  <c r="XW21" i="9"/>
  <c r="YK21" i="9"/>
  <c r="YY21" i="9"/>
  <c r="ZM21" i="9"/>
  <c r="AAA21" i="9"/>
  <c r="AAO21" i="9"/>
  <c r="ABC21" i="9"/>
  <c r="ABQ21" i="9"/>
  <c r="ACE21" i="9"/>
  <c r="ACS21" i="9"/>
  <c r="ADG21" i="9"/>
  <c r="ADU21" i="9"/>
  <c r="AEI21" i="9"/>
  <c r="AS22" i="9"/>
  <c r="BG22" i="9"/>
  <c r="BU22" i="9"/>
  <c r="CI22" i="9"/>
  <c r="CW22" i="9"/>
  <c r="DK22" i="9"/>
  <c r="DY22" i="9"/>
  <c r="EM22" i="9"/>
  <c r="FA22" i="9"/>
  <c r="FO22" i="9"/>
  <c r="GC22" i="9"/>
  <c r="GQ22" i="9"/>
  <c r="HE22" i="9"/>
  <c r="HS22" i="9"/>
  <c r="IG22" i="9"/>
  <c r="IU22" i="9"/>
  <c r="JI22" i="9"/>
  <c r="JW22" i="9"/>
  <c r="KK22" i="9"/>
  <c r="KY22" i="9"/>
  <c r="LM22" i="9"/>
  <c r="MA22" i="9"/>
  <c r="MO22" i="9"/>
  <c r="NC22" i="9"/>
  <c r="NQ22" i="9"/>
  <c r="OE22" i="9"/>
  <c r="OS22" i="9"/>
  <c r="PG22" i="9"/>
  <c r="PU22" i="9"/>
  <c r="QI22" i="9"/>
  <c r="QW22" i="9"/>
  <c r="RK22" i="9"/>
  <c r="RY22" i="9"/>
  <c r="SM22" i="9"/>
  <c r="TA22" i="9"/>
  <c r="TO22" i="9"/>
  <c r="UC22" i="9"/>
  <c r="UQ22" i="9"/>
  <c r="VE22" i="9"/>
  <c r="VS22" i="9"/>
  <c r="WG22" i="9"/>
  <c r="WU22" i="9"/>
  <c r="XI22" i="9"/>
  <c r="XW22" i="9"/>
  <c r="YK22" i="9"/>
  <c r="YY22" i="9"/>
  <c r="ZM22" i="9"/>
  <c r="AAA22" i="9"/>
  <c r="AAO22" i="9"/>
  <c r="ABC22" i="9"/>
  <c r="ABQ22" i="9"/>
  <c r="ACE22" i="9"/>
  <c r="ACS22" i="9"/>
  <c r="ADG22" i="9"/>
  <c r="ADU22" i="9"/>
  <c r="AEI22" i="9"/>
  <c r="AS23" i="9"/>
  <c r="BG23" i="9"/>
  <c r="BU23" i="9"/>
  <c r="CI23" i="9"/>
  <c r="CW23" i="9"/>
  <c r="DK23" i="9"/>
  <c r="DY23" i="9"/>
  <c r="EM23" i="9"/>
  <c r="FA23" i="9"/>
  <c r="FO23" i="9"/>
  <c r="GC23" i="9"/>
  <c r="GQ23" i="9"/>
  <c r="HE23" i="9"/>
  <c r="HS23" i="9"/>
  <c r="IG23" i="9"/>
  <c r="IU23" i="9"/>
  <c r="JI23" i="9"/>
  <c r="JW23" i="9"/>
  <c r="KK23" i="9"/>
  <c r="KY23" i="9"/>
  <c r="LM23" i="9"/>
  <c r="MA23" i="9"/>
  <c r="MO23" i="9"/>
  <c r="NC23" i="9"/>
  <c r="NQ23" i="9"/>
  <c r="OE23" i="9"/>
  <c r="OS23" i="9"/>
  <c r="PG23" i="9"/>
  <c r="PU23" i="9"/>
  <c r="QI23" i="9"/>
  <c r="QW23" i="9"/>
  <c r="RK23" i="9"/>
  <c r="RY23" i="9"/>
  <c r="SM23" i="9"/>
  <c r="TA23" i="9"/>
  <c r="TO23" i="9"/>
  <c r="UC23" i="9"/>
  <c r="UQ23" i="9"/>
  <c r="VE23" i="9"/>
  <c r="VS23" i="9"/>
  <c r="WG23" i="9"/>
  <c r="WU23" i="9"/>
  <c r="XI23" i="9"/>
  <c r="XW23" i="9"/>
  <c r="YK23" i="9"/>
  <c r="YY23" i="9"/>
  <c r="ZM23" i="9"/>
  <c r="AAA23" i="9"/>
  <c r="AAO23" i="9"/>
  <c r="ABC23" i="9"/>
  <c r="ABQ23" i="9"/>
  <c r="ACE23" i="9"/>
  <c r="ACS23" i="9"/>
  <c r="ADG23" i="9"/>
  <c r="ADU23" i="9"/>
  <c r="AEI23" i="9"/>
  <c r="AS24" i="9"/>
  <c r="BG24" i="9"/>
  <c r="BU24" i="9"/>
  <c r="CI24" i="9"/>
  <c r="CW24" i="9"/>
  <c r="DK24" i="9"/>
  <c r="DY24" i="9"/>
  <c r="EM24" i="9"/>
  <c r="FA24" i="9"/>
  <c r="FO24" i="9"/>
  <c r="GC24" i="9"/>
  <c r="GQ24" i="9"/>
  <c r="HE24" i="9"/>
  <c r="HS24" i="9"/>
  <c r="IG24" i="9"/>
  <c r="IU24" i="9"/>
  <c r="JI24" i="9"/>
  <c r="JW24" i="9"/>
  <c r="KK24" i="9"/>
  <c r="KY24" i="9"/>
  <c r="LM24" i="9"/>
  <c r="MA24" i="9"/>
  <c r="MO24" i="9"/>
  <c r="NC24" i="9"/>
  <c r="NQ24" i="9"/>
  <c r="OE24" i="9"/>
  <c r="OS24" i="9"/>
  <c r="PG24" i="9"/>
  <c r="PU24" i="9"/>
  <c r="QI24" i="9"/>
  <c r="QW24" i="9"/>
  <c r="RK24" i="9"/>
  <c r="RY24" i="9"/>
  <c r="SM24" i="9"/>
  <c r="TA24" i="9"/>
  <c r="TO24" i="9"/>
  <c r="UC24" i="9"/>
  <c r="UQ24" i="9"/>
  <c r="VE24" i="9"/>
  <c r="VS24" i="9"/>
  <c r="WG24" i="9"/>
  <c r="WU24" i="9"/>
  <c r="XI24" i="9"/>
  <c r="XW24" i="9"/>
  <c r="YK24" i="9"/>
  <c r="YY24" i="9"/>
  <c r="ZM24" i="9"/>
  <c r="AAA24" i="9"/>
  <c r="AAO24" i="9"/>
  <c r="ABC24" i="9"/>
  <c r="ABQ24" i="9"/>
  <c r="ACE24" i="9"/>
  <c r="ACS24" i="9"/>
  <c r="ADG24" i="9"/>
  <c r="ADU24" i="9"/>
  <c r="AEI24" i="9"/>
  <c r="AS28" i="9"/>
  <c r="BG28" i="9"/>
  <c r="BU28" i="9"/>
  <c r="CI28" i="9"/>
  <c r="CW28" i="9"/>
  <c r="DK28" i="9"/>
  <c r="DY28" i="9"/>
  <c r="EM28" i="9"/>
  <c r="FA28" i="9"/>
  <c r="FO28" i="9"/>
  <c r="GC28" i="9"/>
  <c r="GQ28" i="9"/>
  <c r="HE28" i="9"/>
  <c r="HS28" i="9"/>
  <c r="IG28" i="9"/>
  <c r="IU28" i="9"/>
  <c r="JI28" i="9"/>
  <c r="JW28" i="9"/>
  <c r="KK28" i="9"/>
  <c r="KY28" i="9"/>
  <c r="LM28" i="9"/>
  <c r="MA28" i="9"/>
  <c r="MO28" i="9"/>
  <c r="NC28" i="9"/>
  <c r="NQ28" i="9"/>
  <c r="OE28" i="9"/>
  <c r="OS28" i="9"/>
  <c r="PG28" i="9"/>
  <c r="PU28" i="9"/>
  <c r="QI28" i="9"/>
  <c r="QW28" i="9"/>
  <c r="RK28" i="9"/>
  <c r="RY28" i="9"/>
  <c r="SM28" i="9"/>
  <c r="TA28" i="9"/>
  <c r="TO28" i="9"/>
  <c r="UC28" i="9"/>
  <c r="UQ28" i="9"/>
  <c r="VE28" i="9"/>
  <c r="VS28" i="9"/>
  <c r="WG28" i="9"/>
  <c r="WU28" i="9"/>
  <c r="XI28" i="9"/>
  <c r="XW28" i="9"/>
  <c r="YK28" i="9"/>
  <c r="YY28" i="9"/>
  <c r="ZM28" i="9"/>
  <c r="AAA28" i="9"/>
  <c r="AAO28" i="9"/>
  <c r="ABC28" i="9"/>
  <c r="ABQ28" i="9"/>
  <c r="ACE28" i="9"/>
  <c r="ACS28" i="9"/>
  <c r="ADG28" i="9"/>
  <c r="ADU28" i="9"/>
  <c r="AEI28" i="9"/>
  <c r="AS29" i="9"/>
  <c r="BG29" i="9"/>
  <c r="BU29" i="9"/>
  <c r="CI29" i="9"/>
  <c r="CW29" i="9"/>
  <c r="DK29" i="9"/>
  <c r="DY29" i="9"/>
  <c r="EM29" i="9"/>
  <c r="FA29" i="9"/>
  <c r="FO29" i="9"/>
  <c r="GC29" i="9"/>
  <c r="GQ29" i="9"/>
  <c r="HE29" i="9"/>
  <c r="HS29" i="9"/>
  <c r="IG29" i="9"/>
  <c r="IU29" i="9"/>
  <c r="JI29" i="9"/>
  <c r="JW29" i="9"/>
  <c r="KK29" i="9"/>
  <c r="KY29" i="9"/>
  <c r="LM29" i="9"/>
  <c r="MA29" i="9"/>
  <c r="MO29" i="9"/>
  <c r="NC29" i="9"/>
  <c r="NQ29" i="9"/>
  <c r="OE29" i="9"/>
  <c r="OS29" i="9"/>
  <c r="PG29" i="9"/>
  <c r="PU29" i="9"/>
  <c r="QI29" i="9"/>
  <c r="QW29" i="9"/>
  <c r="RK29" i="9"/>
  <c r="RY29" i="9"/>
  <c r="SM29" i="9"/>
  <c r="TA29" i="9"/>
  <c r="TO29" i="9"/>
  <c r="UC29" i="9"/>
  <c r="UQ29" i="9"/>
  <c r="VE29" i="9"/>
  <c r="VS29" i="9"/>
  <c r="WG29" i="9"/>
  <c r="WU29" i="9"/>
  <c r="XI29" i="9"/>
  <c r="XW29" i="9"/>
  <c r="YK29" i="9"/>
  <c r="YY29" i="9"/>
  <c r="ZM29" i="9"/>
  <c r="AAA29" i="9"/>
  <c r="AAO29" i="9"/>
  <c r="ABC29" i="9"/>
  <c r="ABQ29" i="9"/>
  <c r="ACE29" i="9"/>
  <c r="ACS29" i="9"/>
  <c r="ADG29" i="9"/>
  <c r="ADU29" i="9"/>
  <c r="AEI29" i="9"/>
  <c r="AS30" i="9"/>
  <c r="BG30" i="9"/>
  <c r="BU30" i="9"/>
  <c r="CI30" i="9"/>
  <c r="CW30" i="9"/>
  <c r="DK30" i="9"/>
  <c r="DY30" i="9"/>
  <c r="EM30" i="9"/>
  <c r="FA30" i="9"/>
  <c r="FO30" i="9"/>
  <c r="GC30" i="9"/>
  <c r="GQ30" i="9"/>
  <c r="HE30" i="9"/>
  <c r="HS30" i="9"/>
  <c r="IG30" i="9"/>
  <c r="IU30" i="9"/>
  <c r="JI30" i="9"/>
  <c r="JW30" i="9"/>
  <c r="KK30" i="9"/>
  <c r="KY30" i="9"/>
  <c r="LM30" i="9"/>
  <c r="MA30" i="9"/>
  <c r="MO30" i="9"/>
  <c r="NC30" i="9"/>
  <c r="NQ30" i="9"/>
  <c r="OE30" i="9"/>
  <c r="OS30" i="9"/>
  <c r="PG30" i="9"/>
  <c r="PU30" i="9"/>
  <c r="QI30" i="9"/>
  <c r="QW30" i="9"/>
  <c r="RK30" i="9"/>
  <c r="RY30" i="9"/>
  <c r="SM30" i="9"/>
  <c r="TA30" i="9"/>
  <c r="TO30" i="9"/>
  <c r="UC30" i="9"/>
  <c r="UQ30" i="9"/>
  <c r="VE30" i="9"/>
  <c r="VS30" i="9"/>
  <c r="WG30" i="9"/>
  <c r="WU30" i="9"/>
  <c r="XI30" i="9"/>
  <c r="XW30" i="9"/>
  <c r="YK30" i="9"/>
  <c r="YY30" i="9"/>
  <c r="ZM30" i="9"/>
  <c r="AAA30" i="9"/>
  <c r="AAO30" i="9"/>
  <c r="ABC30" i="9"/>
  <c r="ABQ30" i="9"/>
  <c r="ACE30" i="9"/>
  <c r="ACS30" i="9"/>
  <c r="ADG30" i="9"/>
  <c r="ADU30" i="9"/>
  <c r="AEI30" i="9"/>
  <c r="AS31" i="9"/>
  <c r="BG31" i="9"/>
  <c r="BU31" i="9"/>
  <c r="CI31" i="9"/>
  <c r="CW31" i="9"/>
  <c r="DK31" i="9"/>
  <c r="DY31" i="9"/>
  <c r="EM31" i="9"/>
  <c r="FA31" i="9"/>
  <c r="FO31" i="9"/>
  <c r="GC31" i="9"/>
  <c r="GQ31" i="9"/>
  <c r="HE31" i="9"/>
  <c r="HS31" i="9"/>
  <c r="IG31" i="9"/>
  <c r="IU31" i="9"/>
  <c r="JI31" i="9"/>
  <c r="JW31" i="9"/>
  <c r="KK31" i="9"/>
  <c r="KY31" i="9"/>
  <c r="LM31" i="9"/>
  <c r="MA31" i="9"/>
  <c r="MO31" i="9"/>
  <c r="NC31" i="9"/>
  <c r="NQ31" i="9"/>
  <c r="OE31" i="9"/>
  <c r="OS31" i="9"/>
  <c r="PG31" i="9"/>
  <c r="PU31" i="9"/>
  <c r="QI31" i="9"/>
  <c r="QW31" i="9"/>
  <c r="RK31" i="9"/>
  <c r="RY31" i="9"/>
  <c r="SM31" i="9"/>
  <c r="TA31" i="9"/>
  <c r="TO31" i="9"/>
  <c r="UC31" i="9"/>
  <c r="UQ31" i="9"/>
  <c r="VE31" i="9"/>
  <c r="VS31" i="9"/>
  <c r="WG31" i="9"/>
  <c r="WU31" i="9"/>
  <c r="XI31" i="9"/>
  <c r="XW31" i="9"/>
  <c r="YK31" i="9"/>
  <c r="YY31" i="9"/>
  <c r="ZM31" i="9"/>
  <c r="AAA31" i="9"/>
  <c r="AAO31" i="9"/>
  <c r="ABC31" i="9"/>
  <c r="ABQ31" i="9"/>
  <c r="ACE31" i="9"/>
  <c r="ACS31" i="9"/>
  <c r="ADG31" i="9"/>
  <c r="ADU31" i="9"/>
  <c r="AEI31" i="9"/>
  <c r="AS32" i="9"/>
  <c r="BG32" i="9"/>
  <c r="BU32" i="9"/>
  <c r="CI32" i="9"/>
  <c r="CW32" i="9"/>
  <c r="DK32" i="9"/>
  <c r="DY32" i="9"/>
  <c r="EM32" i="9"/>
  <c r="FA32" i="9"/>
  <c r="FO32" i="9"/>
  <c r="GC32" i="9"/>
  <c r="GQ32" i="9"/>
  <c r="HE32" i="9"/>
  <c r="HS32" i="9"/>
  <c r="IG32" i="9"/>
  <c r="IU32" i="9"/>
  <c r="JI32" i="9"/>
  <c r="JW32" i="9"/>
  <c r="KK32" i="9"/>
  <c r="KY32" i="9"/>
  <c r="LM32" i="9"/>
  <c r="MA32" i="9"/>
  <c r="MO32" i="9"/>
  <c r="NC32" i="9"/>
  <c r="NQ32" i="9"/>
  <c r="OE32" i="9"/>
  <c r="OS32" i="9"/>
  <c r="PG32" i="9"/>
  <c r="PU32" i="9"/>
  <c r="QI32" i="9"/>
  <c r="QW32" i="9"/>
  <c r="RK32" i="9"/>
  <c r="RY32" i="9"/>
  <c r="SM32" i="9"/>
  <c r="TA32" i="9"/>
  <c r="TO32" i="9"/>
  <c r="UC32" i="9"/>
  <c r="UQ32" i="9"/>
  <c r="VE32" i="9"/>
  <c r="VS32" i="9"/>
  <c r="WG32" i="9"/>
  <c r="WU32" i="9"/>
  <c r="XI32" i="9"/>
  <c r="XW32" i="9"/>
  <c r="YK32" i="9"/>
  <c r="YY32" i="9"/>
  <c r="ZM32" i="9"/>
  <c r="AAA32" i="9"/>
  <c r="AAO32" i="9"/>
  <c r="ABC32" i="9"/>
  <c r="ABQ32" i="9"/>
  <c r="ACE32" i="9"/>
  <c r="ACS32" i="9"/>
  <c r="ADG32" i="9"/>
  <c r="ADU32" i="9"/>
  <c r="AEI32" i="9"/>
  <c r="AS33" i="9"/>
  <c r="BG33" i="9"/>
  <c r="BU33" i="9"/>
  <c r="CI33" i="9"/>
  <c r="CW33" i="9"/>
  <c r="DK33" i="9"/>
  <c r="DY33" i="9"/>
  <c r="EM33" i="9"/>
  <c r="FA33" i="9"/>
  <c r="FO33" i="9"/>
  <c r="GC33" i="9"/>
  <c r="GQ33" i="9"/>
  <c r="HE33" i="9"/>
  <c r="HS33" i="9"/>
  <c r="IG33" i="9"/>
  <c r="IU33" i="9"/>
  <c r="JI33" i="9"/>
  <c r="JW33" i="9"/>
  <c r="KK33" i="9"/>
  <c r="KY33" i="9"/>
  <c r="LM33" i="9"/>
  <c r="MA33" i="9"/>
  <c r="MO33" i="9"/>
  <c r="NC33" i="9"/>
  <c r="NQ33" i="9"/>
  <c r="OE33" i="9"/>
  <c r="OS33" i="9"/>
  <c r="PG33" i="9"/>
  <c r="PU33" i="9"/>
  <c r="QI33" i="9"/>
  <c r="QW33" i="9"/>
  <c r="RK33" i="9"/>
  <c r="RY33" i="9"/>
  <c r="SM33" i="9"/>
  <c r="TA33" i="9"/>
  <c r="TO33" i="9"/>
  <c r="UC33" i="9"/>
  <c r="UQ33" i="9"/>
  <c r="VE33" i="9"/>
  <c r="VS33" i="9"/>
  <c r="WG33" i="9"/>
  <c r="WU33" i="9"/>
  <c r="XI33" i="9"/>
  <c r="XW33" i="9"/>
  <c r="YK33" i="9"/>
  <c r="YY33" i="9"/>
  <c r="ZM33" i="9"/>
  <c r="AAA33" i="9"/>
  <c r="AAO33" i="9"/>
  <c r="ABC33" i="9"/>
  <c r="ABQ33" i="9"/>
  <c r="ACE33" i="9"/>
  <c r="ACS33" i="9"/>
  <c r="ADG33" i="9"/>
  <c r="ADU33" i="9"/>
  <c r="AEI33" i="9"/>
  <c r="AS34" i="9"/>
  <c r="BG34" i="9"/>
  <c r="BU34" i="9"/>
  <c r="CI34" i="9"/>
  <c r="CW34" i="9"/>
  <c r="DK34" i="9"/>
  <c r="DY34" i="9"/>
  <c r="EM34" i="9"/>
  <c r="FA34" i="9"/>
  <c r="FO34" i="9"/>
  <c r="GC34" i="9"/>
  <c r="GQ34" i="9"/>
  <c r="HE34" i="9"/>
  <c r="HS34" i="9"/>
  <c r="IG34" i="9"/>
  <c r="IU34" i="9"/>
  <c r="JI34" i="9"/>
  <c r="JW34" i="9"/>
  <c r="KK34" i="9"/>
  <c r="KY34" i="9"/>
  <c r="LM34" i="9"/>
  <c r="MA34" i="9"/>
  <c r="MO34" i="9"/>
  <c r="NC34" i="9"/>
  <c r="NQ34" i="9"/>
  <c r="OE34" i="9"/>
  <c r="OS34" i="9"/>
  <c r="PG34" i="9"/>
  <c r="PU34" i="9"/>
  <c r="QI34" i="9"/>
  <c r="QW34" i="9"/>
  <c r="RK34" i="9"/>
  <c r="RY34" i="9"/>
  <c r="SM34" i="9"/>
  <c r="TA34" i="9"/>
  <c r="TO34" i="9"/>
  <c r="UC34" i="9"/>
  <c r="UQ34" i="9"/>
  <c r="VE34" i="9"/>
  <c r="VS34" i="9"/>
  <c r="WG34" i="9"/>
  <c r="WU34" i="9"/>
  <c r="XI34" i="9"/>
  <c r="XW34" i="9"/>
  <c r="YK34" i="9"/>
  <c r="YY34" i="9"/>
  <c r="ZM34" i="9"/>
  <c r="AAA34" i="9"/>
  <c r="AAO34" i="9"/>
  <c r="ABC34" i="9"/>
  <c r="ABQ34" i="9"/>
  <c r="ACE34" i="9"/>
  <c r="ACS34" i="9"/>
  <c r="ADG34" i="9"/>
  <c r="ADU34" i="9"/>
  <c r="AEI34" i="9"/>
  <c r="AS35" i="9"/>
  <c r="BG35" i="9"/>
  <c r="BU35" i="9"/>
  <c r="CI35" i="9"/>
  <c r="CW35" i="9"/>
  <c r="DK35" i="9"/>
  <c r="DY35" i="9"/>
  <c r="EM35" i="9"/>
  <c r="FA35" i="9"/>
  <c r="FO35" i="9"/>
  <c r="GC35" i="9"/>
  <c r="GQ35" i="9"/>
  <c r="HE35" i="9"/>
  <c r="HS35" i="9"/>
  <c r="IG35" i="9"/>
  <c r="IU35" i="9"/>
  <c r="JI35" i="9"/>
  <c r="JW35" i="9"/>
  <c r="KK35" i="9"/>
  <c r="KY35" i="9"/>
  <c r="LM35" i="9"/>
  <c r="MA35" i="9"/>
  <c r="MO35" i="9"/>
  <c r="NC35" i="9"/>
  <c r="NQ35" i="9"/>
  <c r="OE35" i="9"/>
  <c r="OS35" i="9"/>
  <c r="PG35" i="9"/>
  <c r="PU35" i="9"/>
  <c r="QI35" i="9"/>
  <c r="QW35" i="9"/>
  <c r="RK35" i="9"/>
  <c r="RY35" i="9"/>
  <c r="SM35" i="9"/>
  <c r="TA35" i="9"/>
  <c r="TO35" i="9"/>
  <c r="UC35" i="9"/>
  <c r="UQ35" i="9"/>
  <c r="VE35" i="9"/>
  <c r="VS35" i="9"/>
  <c r="WG35" i="9"/>
  <c r="WU35" i="9"/>
  <c r="XI35" i="9"/>
  <c r="XW35" i="9"/>
  <c r="YK35" i="9"/>
  <c r="YY35" i="9"/>
  <c r="ZM35" i="9"/>
  <c r="AAA35" i="9"/>
  <c r="AAO35" i="9"/>
  <c r="ABC35" i="9"/>
  <c r="ABQ35" i="9"/>
  <c r="ACE35" i="9"/>
  <c r="ACS35" i="9"/>
  <c r="ADG35" i="9"/>
  <c r="ADU35" i="9"/>
  <c r="AEI35" i="9"/>
  <c r="AS36" i="9"/>
  <c r="BG36" i="9"/>
  <c r="BU36" i="9"/>
  <c r="CI36" i="9"/>
  <c r="CW36" i="9"/>
  <c r="DK36" i="9"/>
  <c r="DY36" i="9"/>
  <c r="EM36" i="9"/>
  <c r="FA36" i="9"/>
  <c r="FO36" i="9"/>
  <c r="GC36" i="9"/>
  <c r="GQ36" i="9"/>
  <c r="HE36" i="9"/>
  <c r="HS36" i="9"/>
  <c r="IG36" i="9"/>
  <c r="IU36" i="9"/>
  <c r="JI36" i="9"/>
  <c r="JW36" i="9"/>
  <c r="KK36" i="9"/>
  <c r="KY36" i="9"/>
  <c r="LM36" i="9"/>
  <c r="MA36" i="9"/>
  <c r="MO36" i="9"/>
  <c r="NC36" i="9"/>
  <c r="NQ36" i="9"/>
  <c r="OE36" i="9"/>
  <c r="OS36" i="9"/>
  <c r="PG36" i="9"/>
  <c r="PU36" i="9"/>
  <c r="QI36" i="9"/>
  <c r="QW36" i="9"/>
  <c r="RK36" i="9"/>
  <c r="RY36" i="9"/>
  <c r="SM36" i="9"/>
  <c r="TA36" i="9"/>
  <c r="TO36" i="9"/>
  <c r="UC36" i="9"/>
  <c r="UQ36" i="9"/>
  <c r="VE36" i="9"/>
  <c r="VS36" i="9"/>
  <c r="WG36" i="9"/>
  <c r="WU36" i="9"/>
  <c r="XI36" i="9"/>
  <c r="XW36" i="9"/>
  <c r="YK36" i="9"/>
  <c r="YY36" i="9"/>
  <c r="ZM36" i="9"/>
  <c r="AAA36" i="9"/>
  <c r="AAO36" i="9"/>
  <c r="ABC36" i="9"/>
  <c r="ABQ36" i="9"/>
  <c r="ACE36" i="9"/>
  <c r="ACS36" i="9"/>
  <c r="ADG36" i="9"/>
  <c r="ADU36" i="9"/>
  <c r="AEI36" i="9"/>
  <c r="AS37" i="9"/>
  <c r="BG37" i="9"/>
  <c r="BU37" i="9"/>
  <c r="CI37" i="9"/>
  <c r="CW37" i="9"/>
  <c r="DK37" i="9"/>
  <c r="DY37" i="9"/>
  <c r="EM37" i="9"/>
  <c r="FA37" i="9"/>
  <c r="FO37" i="9"/>
  <c r="GC37" i="9"/>
  <c r="GQ37" i="9"/>
  <c r="HE37" i="9"/>
  <c r="HS37" i="9"/>
  <c r="IG37" i="9"/>
  <c r="IU37" i="9"/>
  <c r="JI37" i="9"/>
  <c r="JW37" i="9"/>
  <c r="KK37" i="9"/>
  <c r="KY37" i="9"/>
  <c r="LM37" i="9"/>
  <c r="MA37" i="9"/>
  <c r="MO37" i="9"/>
  <c r="NC37" i="9"/>
  <c r="NQ37" i="9"/>
  <c r="OE37" i="9"/>
  <c r="OS37" i="9"/>
  <c r="PG37" i="9"/>
  <c r="PU37" i="9"/>
  <c r="QI37" i="9"/>
  <c r="QW37" i="9"/>
  <c r="RK37" i="9"/>
  <c r="RY37" i="9"/>
  <c r="SM37" i="9"/>
  <c r="TA37" i="9"/>
  <c r="TO37" i="9"/>
  <c r="UC37" i="9"/>
  <c r="UQ37" i="9"/>
  <c r="VE37" i="9"/>
  <c r="VS37" i="9"/>
  <c r="WG37" i="9"/>
  <c r="WU37" i="9"/>
  <c r="XI37" i="9"/>
  <c r="XW37" i="9"/>
  <c r="YK37" i="9"/>
  <c r="YY37" i="9"/>
  <c r="ZM37" i="9"/>
  <c r="AAA37" i="9"/>
  <c r="AAO37" i="9"/>
  <c r="ABC37" i="9"/>
  <c r="ABQ37" i="9"/>
  <c r="ACE37" i="9"/>
  <c r="ACS37" i="9"/>
  <c r="ADG37" i="9"/>
  <c r="ADU37" i="9"/>
  <c r="AEI37" i="9"/>
  <c r="AS38" i="9"/>
  <c r="BG38" i="9"/>
  <c r="BU38" i="9"/>
  <c r="CI38" i="9"/>
  <c r="CW38" i="9"/>
  <c r="DK38" i="9"/>
  <c r="DY38" i="9"/>
  <c r="EM38" i="9"/>
  <c r="FA38" i="9"/>
  <c r="FO38" i="9"/>
  <c r="GC38" i="9"/>
  <c r="GQ38" i="9"/>
  <c r="HE38" i="9"/>
  <c r="HS38" i="9"/>
  <c r="IG38" i="9"/>
  <c r="IU38" i="9"/>
  <c r="JI38" i="9"/>
  <c r="JW38" i="9"/>
  <c r="KK38" i="9"/>
  <c r="KY38" i="9"/>
  <c r="LM38" i="9"/>
  <c r="MA38" i="9"/>
  <c r="MO38" i="9"/>
  <c r="NC38" i="9"/>
  <c r="NQ38" i="9"/>
  <c r="OE38" i="9"/>
  <c r="OS38" i="9"/>
  <c r="PG38" i="9"/>
  <c r="PU38" i="9"/>
  <c r="QI38" i="9"/>
  <c r="QW38" i="9"/>
  <c r="RK38" i="9"/>
  <c r="RY38" i="9"/>
  <c r="SM38" i="9"/>
  <c r="TA38" i="9"/>
  <c r="TO38" i="9"/>
  <c r="UC38" i="9"/>
  <c r="UQ38" i="9"/>
  <c r="VE38" i="9"/>
  <c r="VS38" i="9"/>
  <c r="WG38" i="9"/>
  <c r="WU38" i="9"/>
  <c r="XI38" i="9"/>
  <c r="XW38" i="9"/>
  <c r="YK38" i="9"/>
  <c r="YY38" i="9"/>
  <c r="ZM38" i="9"/>
  <c r="AAA38" i="9"/>
  <c r="AAO38" i="9"/>
  <c r="ABC38" i="9"/>
  <c r="ABQ38" i="9"/>
  <c r="ACE38" i="9"/>
  <c r="ACS38" i="9"/>
  <c r="ADG38" i="9"/>
  <c r="ADU38" i="9"/>
  <c r="AEI38" i="9"/>
  <c r="AS39" i="9"/>
  <c r="BG39" i="9"/>
  <c r="BU39" i="9"/>
  <c r="CI39" i="9"/>
  <c r="CW39" i="9"/>
  <c r="DK39" i="9"/>
  <c r="DY39" i="9"/>
  <c r="EM39" i="9"/>
  <c r="FA39" i="9"/>
  <c r="FO39" i="9"/>
  <c r="GC39" i="9"/>
  <c r="GQ39" i="9"/>
  <c r="HE39" i="9"/>
  <c r="HS39" i="9"/>
  <c r="IG39" i="9"/>
  <c r="IU39" i="9"/>
  <c r="JI39" i="9"/>
  <c r="JW39" i="9"/>
  <c r="KK39" i="9"/>
  <c r="KY39" i="9"/>
  <c r="LM39" i="9"/>
  <c r="MA39" i="9"/>
  <c r="MO39" i="9"/>
  <c r="NC39" i="9"/>
  <c r="NQ39" i="9"/>
  <c r="OE39" i="9"/>
  <c r="OS39" i="9"/>
  <c r="PG39" i="9"/>
  <c r="PU39" i="9"/>
  <c r="QI39" i="9"/>
  <c r="QW39" i="9"/>
  <c r="RK39" i="9"/>
  <c r="RY39" i="9"/>
  <c r="SM39" i="9"/>
  <c r="TA39" i="9"/>
  <c r="TO39" i="9"/>
  <c r="UC39" i="9"/>
  <c r="UQ39" i="9"/>
  <c r="VE39" i="9"/>
  <c r="VS39" i="9"/>
  <c r="WG39" i="9"/>
  <c r="WU39" i="9"/>
  <c r="XI39" i="9"/>
  <c r="XW39" i="9"/>
  <c r="YK39" i="9"/>
  <c r="YY39" i="9"/>
  <c r="ZM39" i="9"/>
  <c r="AAA39" i="9"/>
  <c r="AAO39" i="9"/>
  <c r="ABC39" i="9"/>
  <c r="ABQ39" i="9"/>
  <c r="ACE39" i="9"/>
  <c r="ACS39" i="9"/>
  <c r="ADG39" i="9"/>
  <c r="ADU39" i="9"/>
  <c r="AEI39" i="9"/>
  <c r="AS40" i="9"/>
  <c r="BG40" i="9"/>
  <c r="BU40" i="9"/>
  <c r="CI40" i="9"/>
  <c r="CW40" i="9"/>
  <c r="DK40" i="9"/>
  <c r="DY40" i="9"/>
  <c r="EM40" i="9"/>
  <c r="FA40" i="9"/>
  <c r="FO40" i="9"/>
  <c r="GC40" i="9"/>
  <c r="GQ40" i="9"/>
  <c r="HE40" i="9"/>
  <c r="HS40" i="9"/>
  <c r="IG40" i="9"/>
  <c r="IU40" i="9"/>
  <c r="JI40" i="9"/>
  <c r="JW40" i="9"/>
  <c r="KK40" i="9"/>
  <c r="KY40" i="9"/>
  <c r="LM40" i="9"/>
  <c r="MA40" i="9"/>
  <c r="MO40" i="9"/>
  <c r="NC40" i="9"/>
  <c r="NQ40" i="9"/>
  <c r="OE40" i="9"/>
  <c r="OS40" i="9"/>
  <c r="PG40" i="9"/>
  <c r="PU40" i="9"/>
  <c r="QI40" i="9"/>
  <c r="QW40" i="9"/>
  <c r="RK40" i="9"/>
  <c r="RY40" i="9"/>
  <c r="SM40" i="9"/>
  <c r="TA40" i="9"/>
  <c r="TO40" i="9"/>
  <c r="UC40" i="9"/>
  <c r="UQ40" i="9"/>
  <c r="VE40" i="9"/>
  <c r="VS40" i="9"/>
  <c r="WG40" i="9"/>
  <c r="WU40" i="9"/>
  <c r="XI40" i="9"/>
  <c r="XW40" i="9"/>
  <c r="YK40" i="9"/>
  <c r="YY40" i="9"/>
  <c r="ZM40" i="9"/>
  <c r="AAA40" i="9"/>
  <c r="AAO40" i="9"/>
  <c r="ABC40" i="9"/>
  <c r="ABQ40" i="9"/>
  <c r="ACE40" i="9"/>
  <c r="ACS40" i="9"/>
  <c r="ADG40" i="9"/>
  <c r="ADU40" i="9"/>
  <c r="AEI40" i="9"/>
  <c r="AS41" i="9"/>
  <c r="BG41" i="9"/>
  <c r="BU41" i="9"/>
  <c r="CI41" i="9"/>
  <c r="CW41" i="9"/>
  <c r="DK41" i="9"/>
  <c r="DY41" i="9"/>
  <c r="EM41" i="9"/>
  <c r="FA41" i="9"/>
  <c r="FO41" i="9"/>
  <c r="GC41" i="9"/>
  <c r="GQ41" i="9"/>
  <c r="HE41" i="9"/>
  <c r="HS41" i="9"/>
  <c r="IG41" i="9"/>
  <c r="IU41" i="9"/>
  <c r="JI41" i="9"/>
  <c r="JW41" i="9"/>
  <c r="KK41" i="9"/>
  <c r="KY41" i="9"/>
  <c r="LM41" i="9"/>
  <c r="MA41" i="9"/>
  <c r="MO41" i="9"/>
  <c r="NC41" i="9"/>
  <c r="NQ41" i="9"/>
  <c r="OE41" i="9"/>
  <c r="OS41" i="9"/>
  <c r="PG41" i="9"/>
  <c r="PU41" i="9"/>
  <c r="QI41" i="9"/>
  <c r="QW41" i="9"/>
  <c r="RK41" i="9"/>
  <c r="RY41" i="9"/>
  <c r="SM41" i="9"/>
  <c r="TA41" i="9"/>
  <c r="TO41" i="9"/>
  <c r="UC41" i="9"/>
  <c r="UQ41" i="9"/>
  <c r="VE41" i="9"/>
  <c r="VS41" i="9"/>
  <c r="WG41" i="9"/>
  <c r="WU41" i="9"/>
  <c r="XI41" i="9"/>
  <c r="XW41" i="9"/>
  <c r="YK41" i="9"/>
  <c r="YY41" i="9"/>
  <c r="ZM41" i="9"/>
  <c r="AAA41" i="9"/>
  <c r="AAO41" i="9"/>
  <c r="ABC41" i="9"/>
  <c r="ABQ41" i="9"/>
  <c r="ACE41" i="9"/>
  <c r="ACS41" i="9"/>
  <c r="ADG41" i="9"/>
  <c r="ADU41" i="9"/>
  <c r="AEI41" i="9"/>
  <c r="AS42" i="9"/>
  <c r="BG42" i="9"/>
  <c r="BU42" i="9"/>
  <c r="CI42" i="9"/>
  <c r="CW42" i="9"/>
  <c r="DK42" i="9"/>
  <c r="DY42" i="9"/>
  <c r="EM42" i="9"/>
  <c r="FA42" i="9"/>
  <c r="FO42" i="9"/>
  <c r="GC42" i="9"/>
  <c r="GQ42" i="9"/>
  <c r="HE42" i="9"/>
  <c r="HS42" i="9"/>
  <c r="IG42" i="9"/>
  <c r="IU42" i="9"/>
  <c r="JI42" i="9"/>
  <c r="JW42" i="9"/>
  <c r="KK42" i="9"/>
  <c r="KY42" i="9"/>
  <c r="LM42" i="9"/>
  <c r="MA42" i="9"/>
  <c r="MO42" i="9"/>
  <c r="NC42" i="9"/>
  <c r="NQ42" i="9"/>
  <c r="OE42" i="9"/>
  <c r="OS42" i="9"/>
  <c r="PG42" i="9"/>
  <c r="PU42" i="9"/>
  <c r="QI42" i="9"/>
  <c r="QW42" i="9"/>
  <c r="RK42" i="9"/>
  <c r="RY42" i="9"/>
  <c r="SM42" i="9"/>
  <c r="TA42" i="9"/>
  <c r="TO42" i="9"/>
  <c r="UC42" i="9"/>
  <c r="UQ42" i="9"/>
  <c r="VE42" i="9"/>
  <c r="VS42" i="9"/>
  <c r="WG42" i="9"/>
  <c r="WU42" i="9"/>
  <c r="XI42" i="9"/>
  <c r="XW42" i="9"/>
  <c r="YK42" i="9"/>
  <c r="YY42" i="9"/>
  <c r="ZM42" i="9"/>
  <c r="AAA42" i="9"/>
  <c r="AAO42" i="9"/>
  <c r="ABC42" i="9"/>
  <c r="ABQ42" i="9"/>
  <c r="ACE42" i="9"/>
  <c r="ACS42" i="9"/>
  <c r="ADG42" i="9"/>
  <c r="ADU42" i="9"/>
  <c r="AEI42" i="9"/>
  <c r="AS46" i="9"/>
  <c r="BG46" i="9"/>
  <c r="BU46" i="9"/>
  <c r="CI46" i="9"/>
  <c r="CW46" i="9"/>
  <c r="DK46" i="9"/>
  <c r="DY46" i="9"/>
  <c r="EM46" i="9"/>
  <c r="FA46" i="9"/>
  <c r="FO46" i="9"/>
  <c r="GC46" i="9"/>
  <c r="GQ46" i="9"/>
  <c r="HE46" i="9"/>
  <c r="HS46" i="9"/>
  <c r="IG46" i="9"/>
  <c r="IU46" i="9"/>
  <c r="JI46" i="9"/>
  <c r="JW46" i="9"/>
  <c r="KK46" i="9"/>
  <c r="KY46" i="9"/>
  <c r="LM46" i="9"/>
  <c r="MA46" i="9"/>
  <c r="MO46" i="9"/>
  <c r="NC46" i="9"/>
  <c r="NQ46" i="9"/>
  <c r="OE46" i="9"/>
  <c r="OS46" i="9"/>
  <c r="PG46" i="9"/>
  <c r="PU46" i="9"/>
  <c r="QI46" i="9"/>
  <c r="QW46" i="9"/>
  <c r="RK46" i="9"/>
  <c r="RY46" i="9"/>
  <c r="SM46" i="9"/>
  <c r="TA46" i="9"/>
  <c r="TO46" i="9"/>
  <c r="UC46" i="9"/>
  <c r="UQ46" i="9"/>
  <c r="VE46" i="9"/>
  <c r="VS46" i="9"/>
  <c r="WG46" i="9"/>
  <c r="WU46" i="9"/>
  <c r="XI46" i="9"/>
  <c r="XW46" i="9"/>
  <c r="YK46" i="9"/>
  <c r="YY46" i="9"/>
  <c r="ZM46" i="9"/>
  <c r="AAA46" i="9"/>
  <c r="AAO46" i="9"/>
  <c r="ABC46" i="9"/>
  <c r="ABQ46" i="9"/>
  <c r="ACE46" i="9"/>
  <c r="ACS46" i="9"/>
  <c r="ADG46" i="9"/>
  <c r="ADU46" i="9"/>
  <c r="AEI46" i="9"/>
  <c r="AS47" i="9"/>
  <c r="BG47" i="9"/>
  <c r="BU47" i="9"/>
  <c r="CI47" i="9"/>
  <c r="CW47" i="9"/>
  <c r="DK47" i="9"/>
  <c r="DY47" i="9"/>
  <c r="EM47" i="9"/>
  <c r="FA47" i="9"/>
  <c r="FO47" i="9"/>
  <c r="GC47" i="9"/>
  <c r="GQ47" i="9"/>
  <c r="HE47" i="9"/>
  <c r="HS47" i="9"/>
  <c r="IG47" i="9"/>
  <c r="IU47" i="9"/>
  <c r="JI47" i="9"/>
  <c r="JW47" i="9"/>
  <c r="KK47" i="9"/>
  <c r="KY47" i="9"/>
  <c r="LM47" i="9"/>
  <c r="MA47" i="9"/>
  <c r="MO47" i="9"/>
  <c r="NC47" i="9"/>
  <c r="NQ47" i="9"/>
  <c r="OE47" i="9"/>
  <c r="OS47" i="9"/>
  <c r="PG47" i="9"/>
  <c r="PU47" i="9"/>
  <c r="QI47" i="9"/>
  <c r="QW47" i="9"/>
  <c r="RK47" i="9"/>
  <c r="RY47" i="9"/>
  <c r="SM47" i="9"/>
  <c r="TA47" i="9"/>
  <c r="TO47" i="9"/>
  <c r="UC47" i="9"/>
  <c r="UQ47" i="9"/>
  <c r="VE47" i="9"/>
  <c r="VS47" i="9"/>
  <c r="WG47" i="9"/>
  <c r="WU47" i="9"/>
  <c r="XI47" i="9"/>
  <c r="XW47" i="9"/>
  <c r="YK47" i="9"/>
  <c r="YY47" i="9"/>
  <c r="ZM47" i="9"/>
  <c r="AAA47" i="9"/>
  <c r="AAO47" i="9"/>
  <c r="ABC47" i="9"/>
  <c r="ABQ47" i="9"/>
  <c r="ACE47" i="9"/>
  <c r="ACS47" i="9"/>
  <c r="ADG47" i="9"/>
  <c r="ADU47" i="9"/>
  <c r="AEI47" i="9"/>
  <c r="AS48" i="9"/>
  <c r="BG48" i="9"/>
  <c r="BU48" i="9"/>
  <c r="CI48" i="9"/>
  <c r="CW48" i="9"/>
  <c r="DK48" i="9"/>
  <c r="DY48" i="9"/>
  <c r="EM48" i="9"/>
  <c r="FA48" i="9"/>
  <c r="FO48" i="9"/>
  <c r="GC48" i="9"/>
  <c r="GQ48" i="9"/>
  <c r="HE48" i="9"/>
  <c r="HS48" i="9"/>
  <c r="IG48" i="9"/>
  <c r="IU48" i="9"/>
  <c r="JI48" i="9"/>
  <c r="JW48" i="9"/>
  <c r="KK48" i="9"/>
  <c r="KY48" i="9"/>
  <c r="LM48" i="9"/>
  <c r="MA48" i="9"/>
  <c r="MO48" i="9"/>
  <c r="NC48" i="9"/>
  <c r="NQ48" i="9"/>
  <c r="OE48" i="9"/>
  <c r="OS48" i="9"/>
  <c r="PG48" i="9"/>
  <c r="PU48" i="9"/>
  <c r="QI48" i="9"/>
  <c r="QW48" i="9"/>
  <c r="RK48" i="9"/>
  <c r="RY48" i="9"/>
  <c r="SM48" i="9"/>
  <c r="TA48" i="9"/>
  <c r="TO48" i="9"/>
  <c r="UC48" i="9"/>
  <c r="UQ48" i="9"/>
  <c r="VE48" i="9"/>
  <c r="VS48" i="9"/>
  <c r="WG48" i="9"/>
  <c r="WU48" i="9"/>
  <c r="XI48" i="9"/>
  <c r="XW48" i="9"/>
  <c r="YK48" i="9"/>
  <c r="YY48" i="9"/>
  <c r="ZM48" i="9"/>
  <c r="AAA48" i="9"/>
  <c r="AAO48" i="9"/>
  <c r="ABC48" i="9"/>
  <c r="ABQ48" i="9"/>
  <c r="ACE48" i="9"/>
  <c r="ACS48" i="9"/>
  <c r="ADG48" i="9"/>
  <c r="ADU48" i="9"/>
  <c r="AEI48" i="9"/>
  <c r="AS49" i="9"/>
  <c r="BG49" i="9"/>
  <c r="BU49" i="9"/>
  <c r="CI49" i="9"/>
  <c r="CW49" i="9"/>
  <c r="DK49" i="9"/>
  <c r="DY49" i="9"/>
  <c r="EM49" i="9"/>
  <c r="FA49" i="9"/>
  <c r="FO49" i="9"/>
  <c r="GC49" i="9"/>
  <c r="GQ49" i="9"/>
  <c r="HE49" i="9"/>
  <c r="HS49" i="9"/>
  <c r="IG49" i="9"/>
  <c r="IU49" i="9"/>
  <c r="JI49" i="9"/>
  <c r="JW49" i="9"/>
  <c r="KK49" i="9"/>
  <c r="KY49" i="9"/>
  <c r="LM49" i="9"/>
  <c r="MA49" i="9"/>
  <c r="MO49" i="9"/>
  <c r="NC49" i="9"/>
  <c r="NQ49" i="9"/>
  <c r="OE49" i="9"/>
  <c r="OS49" i="9"/>
  <c r="PG49" i="9"/>
  <c r="PU49" i="9"/>
  <c r="QI49" i="9"/>
  <c r="QW49" i="9"/>
  <c r="RK49" i="9"/>
  <c r="RY49" i="9"/>
  <c r="SM49" i="9"/>
  <c r="TA49" i="9"/>
  <c r="TO49" i="9"/>
  <c r="UC49" i="9"/>
  <c r="UQ49" i="9"/>
  <c r="VE49" i="9"/>
  <c r="VS49" i="9"/>
  <c r="WG49" i="9"/>
  <c r="WU49" i="9"/>
  <c r="XI49" i="9"/>
  <c r="XW49" i="9"/>
  <c r="YK49" i="9"/>
  <c r="YY49" i="9"/>
  <c r="ZM49" i="9"/>
  <c r="AAA49" i="9"/>
  <c r="AAO49" i="9"/>
  <c r="ABC49" i="9"/>
  <c r="ABQ49" i="9"/>
  <c r="ACE49" i="9"/>
  <c r="ACS49" i="9"/>
  <c r="ADG49" i="9"/>
  <c r="ADU49" i="9"/>
  <c r="AEI49" i="9"/>
  <c r="AS50" i="9"/>
  <c r="BG50" i="9"/>
  <c r="BU50" i="9"/>
  <c r="CI50" i="9"/>
  <c r="CW50" i="9"/>
  <c r="DK50" i="9"/>
  <c r="DY50" i="9"/>
  <c r="EM50" i="9"/>
  <c r="FA50" i="9"/>
  <c r="FO50" i="9"/>
  <c r="GC50" i="9"/>
  <c r="GQ50" i="9"/>
  <c r="HE50" i="9"/>
  <c r="HS50" i="9"/>
  <c r="IG50" i="9"/>
  <c r="IU50" i="9"/>
  <c r="JI50" i="9"/>
  <c r="JW50" i="9"/>
  <c r="KK50" i="9"/>
  <c r="KY50" i="9"/>
  <c r="LM50" i="9"/>
  <c r="MA50" i="9"/>
  <c r="MO50" i="9"/>
  <c r="NC50" i="9"/>
  <c r="NQ50" i="9"/>
  <c r="OE50" i="9"/>
  <c r="OS50" i="9"/>
  <c r="PG50" i="9"/>
  <c r="PU50" i="9"/>
  <c r="QI50" i="9"/>
  <c r="QW50" i="9"/>
  <c r="RK50" i="9"/>
  <c r="RY50" i="9"/>
  <c r="SM50" i="9"/>
  <c r="TA50" i="9"/>
  <c r="TO50" i="9"/>
  <c r="UC50" i="9"/>
  <c r="UQ50" i="9"/>
  <c r="VE50" i="9"/>
  <c r="VS50" i="9"/>
  <c r="WG50" i="9"/>
  <c r="WU50" i="9"/>
  <c r="XI50" i="9"/>
  <c r="XW50" i="9"/>
  <c r="YK50" i="9"/>
  <c r="YY50" i="9"/>
  <c r="ZM50" i="9"/>
  <c r="AAA50" i="9"/>
  <c r="AAO50" i="9"/>
  <c r="ABC50" i="9"/>
  <c r="ABQ50" i="9"/>
  <c r="ACE50" i="9"/>
  <c r="ACS50" i="9"/>
  <c r="ADG50" i="9"/>
  <c r="ADU50" i="9"/>
  <c r="AEI50" i="9"/>
  <c r="AS51" i="9"/>
  <c r="BG51" i="9"/>
  <c r="BU51" i="9"/>
  <c r="CI51" i="9"/>
  <c r="CW51" i="9"/>
  <c r="DK51" i="9"/>
  <c r="DY51" i="9"/>
  <c r="EM51" i="9"/>
  <c r="FA51" i="9"/>
  <c r="FO51" i="9"/>
  <c r="GC51" i="9"/>
  <c r="GQ51" i="9"/>
  <c r="HE51" i="9"/>
  <c r="HS51" i="9"/>
  <c r="IG51" i="9"/>
  <c r="IU51" i="9"/>
  <c r="JI51" i="9"/>
  <c r="JW51" i="9"/>
  <c r="KK51" i="9"/>
  <c r="KY51" i="9"/>
  <c r="LM51" i="9"/>
  <c r="MA51" i="9"/>
  <c r="MO51" i="9"/>
  <c r="NC51" i="9"/>
  <c r="NQ51" i="9"/>
  <c r="OE51" i="9"/>
  <c r="OS51" i="9"/>
  <c r="PG51" i="9"/>
  <c r="PU51" i="9"/>
  <c r="QI51" i="9"/>
  <c r="QW51" i="9"/>
  <c r="RK51" i="9"/>
  <c r="RY51" i="9"/>
  <c r="SM51" i="9"/>
  <c r="TA51" i="9"/>
  <c r="TO51" i="9"/>
  <c r="UC51" i="9"/>
  <c r="UQ51" i="9"/>
  <c r="VE51" i="9"/>
  <c r="VS51" i="9"/>
  <c r="WG51" i="9"/>
  <c r="WU51" i="9"/>
  <c r="XI51" i="9"/>
  <c r="XW51" i="9"/>
  <c r="YK51" i="9"/>
  <c r="YY51" i="9"/>
  <c r="ZM51" i="9"/>
  <c r="AAA51" i="9"/>
  <c r="AAO51" i="9"/>
  <c r="ABC51" i="9"/>
  <c r="ABQ51" i="9"/>
  <c r="ACE51" i="9"/>
  <c r="ACS51" i="9"/>
  <c r="ADG51" i="9"/>
  <c r="ADU51" i="9"/>
  <c r="AEI51" i="9"/>
  <c r="AS52" i="9"/>
  <c r="BG52" i="9"/>
  <c r="BU52" i="9"/>
  <c r="CI52" i="9"/>
  <c r="CW52" i="9"/>
  <c r="DK52" i="9"/>
  <c r="DY52" i="9"/>
  <c r="EM52" i="9"/>
  <c r="FA52" i="9"/>
  <c r="FO52" i="9"/>
  <c r="GC52" i="9"/>
  <c r="GQ52" i="9"/>
  <c r="HE52" i="9"/>
  <c r="HS52" i="9"/>
  <c r="IG52" i="9"/>
  <c r="IU52" i="9"/>
  <c r="JI52" i="9"/>
  <c r="JW52" i="9"/>
  <c r="KK52" i="9"/>
  <c r="KY52" i="9"/>
  <c r="LM52" i="9"/>
  <c r="MA52" i="9"/>
  <c r="MO52" i="9"/>
  <c r="NC52" i="9"/>
  <c r="NQ52" i="9"/>
  <c r="OE52" i="9"/>
  <c r="OS52" i="9"/>
  <c r="PG52" i="9"/>
  <c r="PU52" i="9"/>
  <c r="QI52" i="9"/>
  <c r="QW52" i="9"/>
  <c r="RK52" i="9"/>
  <c r="RY52" i="9"/>
  <c r="SM52" i="9"/>
  <c r="TA52" i="9"/>
  <c r="TO52" i="9"/>
  <c r="UC52" i="9"/>
  <c r="UQ52" i="9"/>
  <c r="VE52" i="9"/>
  <c r="VS52" i="9"/>
  <c r="WG52" i="9"/>
  <c r="WU52" i="9"/>
  <c r="XI52" i="9"/>
  <c r="XW52" i="9"/>
  <c r="YK52" i="9"/>
  <c r="YY52" i="9"/>
  <c r="ZM52" i="9"/>
  <c r="AAA52" i="9"/>
  <c r="AAO52" i="9"/>
  <c r="ABC52" i="9"/>
  <c r="ABQ52" i="9"/>
  <c r="ACE52" i="9"/>
  <c r="ACS52" i="9"/>
  <c r="ADG52" i="9"/>
  <c r="ADU52" i="9"/>
  <c r="AEI52" i="9"/>
  <c r="AS53" i="9"/>
  <c r="BG53" i="9"/>
  <c r="BU53" i="9"/>
  <c r="CI53" i="9"/>
  <c r="CW53" i="9"/>
  <c r="DK53" i="9"/>
  <c r="DY53" i="9"/>
  <c r="EM53" i="9"/>
  <c r="FA53" i="9"/>
  <c r="FO53" i="9"/>
  <c r="GC53" i="9"/>
  <c r="GQ53" i="9"/>
  <c r="HE53" i="9"/>
  <c r="HS53" i="9"/>
  <c r="IG53" i="9"/>
  <c r="IU53" i="9"/>
  <c r="JI53" i="9"/>
  <c r="JW53" i="9"/>
  <c r="KK53" i="9"/>
  <c r="KY53" i="9"/>
  <c r="LM53" i="9"/>
  <c r="MA53" i="9"/>
  <c r="MO53" i="9"/>
  <c r="NC53" i="9"/>
  <c r="NQ53" i="9"/>
  <c r="OE53" i="9"/>
  <c r="OS53" i="9"/>
  <c r="PG53" i="9"/>
  <c r="PU53" i="9"/>
  <c r="QI53" i="9"/>
  <c r="QW53" i="9"/>
  <c r="RK53" i="9"/>
  <c r="RY53" i="9"/>
  <c r="SM53" i="9"/>
  <c r="TA53" i="9"/>
  <c r="TO53" i="9"/>
  <c r="UC53" i="9"/>
  <c r="UQ53" i="9"/>
  <c r="VE53" i="9"/>
  <c r="VS53" i="9"/>
  <c r="WG53" i="9"/>
  <c r="WU53" i="9"/>
  <c r="XI53" i="9"/>
  <c r="XW53" i="9"/>
  <c r="YK53" i="9"/>
  <c r="YY53" i="9"/>
  <c r="ZM53" i="9"/>
  <c r="AAA53" i="9"/>
  <c r="AAO53" i="9"/>
  <c r="ABC53" i="9"/>
  <c r="ABQ53" i="9"/>
  <c r="ACE53" i="9"/>
  <c r="ACS53" i="9"/>
  <c r="ADG53" i="9"/>
  <c r="ADU53" i="9"/>
  <c r="AEI53" i="9"/>
  <c r="AS54" i="9"/>
  <c r="BG54" i="9"/>
  <c r="BU54" i="9"/>
  <c r="CI54" i="9"/>
  <c r="CW54" i="9"/>
  <c r="DK54" i="9"/>
  <c r="DY54" i="9"/>
  <c r="EM54" i="9"/>
  <c r="FA54" i="9"/>
  <c r="FO54" i="9"/>
  <c r="GC54" i="9"/>
  <c r="GQ54" i="9"/>
  <c r="HE54" i="9"/>
  <c r="HS54" i="9"/>
  <c r="IG54" i="9"/>
  <c r="IU54" i="9"/>
  <c r="JI54" i="9"/>
  <c r="JW54" i="9"/>
  <c r="KK54" i="9"/>
  <c r="KY54" i="9"/>
  <c r="LM54" i="9"/>
  <c r="MA54" i="9"/>
  <c r="MO54" i="9"/>
  <c r="NC54" i="9"/>
  <c r="NQ54" i="9"/>
  <c r="OE54" i="9"/>
  <c r="OS54" i="9"/>
  <c r="PG54" i="9"/>
  <c r="PU54" i="9"/>
  <c r="QI54" i="9"/>
  <c r="QW54" i="9"/>
  <c r="RK54" i="9"/>
  <c r="RY54" i="9"/>
  <c r="SM54" i="9"/>
  <c r="TA54" i="9"/>
  <c r="TO54" i="9"/>
  <c r="UC54" i="9"/>
  <c r="UQ54" i="9"/>
  <c r="VE54" i="9"/>
  <c r="VS54" i="9"/>
  <c r="WG54" i="9"/>
  <c r="WU54" i="9"/>
  <c r="XI54" i="9"/>
  <c r="XW54" i="9"/>
  <c r="YK54" i="9"/>
  <c r="YY54" i="9"/>
  <c r="ZM54" i="9"/>
  <c r="AAA54" i="9"/>
  <c r="AAO54" i="9"/>
  <c r="ABC54" i="9"/>
  <c r="ABQ54" i="9"/>
  <c r="ACE54" i="9"/>
  <c r="ACS54" i="9"/>
  <c r="ADG54" i="9"/>
  <c r="ADU54" i="9"/>
  <c r="AEI54" i="9"/>
  <c r="AS55" i="9"/>
  <c r="BG55" i="9"/>
  <c r="BU55" i="9"/>
  <c r="CI55" i="9"/>
  <c r="CW55" i="9"/>
  <c r="DK55" i="9"/>
  <c r="DY55" i="9"/>
  <c r="EM55" i="9"/>
  <c r="FA55" i="9"/>
  <c r="FO55" i="9"/>
  <c r="GC55" i="9"/>
  <c r="GQ55" i="9"/>
  <c r="HE55" i="9"/>
  <c r="HS55" i="9"/>
  <c r="IG55" i="9"/>
  <c r="IU55" i="9"/>
  <c r="JI55" i="9"/>
  <c r="JW55" i="9"/>
  <c r="KK55" i="9"/>
  <c r="KY55" i="9"/>
  <c r="LM55" i="9"/>
  <c r="MA55" i="9"/>
  <c r="MO55" i="9"/>
  <c r="NC55" i="9"/>
  <c r="NQ55" i="9"/>
  <c r="OE55" i="9"/>
  <c r="OS55" i="9"/>
  <c r="PG55" i="9"/>
  <c r="PU55" i="9"/>
  <c r="QI55" i="9"/>
  <c r="QW55" i="9"/>
  <c r="RK55" i="9"/>
  <c r="RY55" i="9"/>
  <c r="SM55" i="9"/>
  <c r="TA55" i="9"/>
  <c r="TO55" i="9"/>
  <c r="UC55" i="9"/>
  <c r="UQ55" i="9"/>
  <c r="VE55" i="9"/>
  <c r="VS55" i="9"/>
  <c r="WG55" i="9"/>
  <c r="WU55" i="9"/>
  <c r="XI55" i="9"/>
  <c r="XW55" i="9"/>
  <c r="YK55" i="9"/>
  <c r="YY55" i="9"/>
  <c r="ZM55" i="9"/>
  <c r="AAA55" i="9"/>
  <c r="AAO55" i="9"/>
  <c r="ABC55" i="9"/>
  <c r="ABQ55" i="9"/>
  <c r="ACE55" i="9"/>
  <c r="ACS55" i="9"/>
  <c r="ADG55" i="9"/>
  <c r="ADU55" i="9"/>
  <c r="AEI55" i="9"/>
  <c r="AS56" i="9"/>
  <c r="BG56" i="9"/>
  <c r="BU56" i="9"/>
  <c r="CI56" i="9"/>
  <c r="CW56" i="9"/>
  <c r="DK56" i="9"/>
  <c r="DY56" i="9"/>
  <c r="EM56" i="9"/>
  <c r="FA56" i="9"/>
  <c r="FO56" i="9"/>
  <c r="GC56" i="9"/>
  <c r="GQ56" i="9"/>
  <c r="HE56" i="9"/>
  <c r="HS56" i="9"/>
  <c r="IG56" i="9"/>
  <c r="IU56" i="9"/>
  <c r="JI56" i="9"/>
  <c r="JW56" i="9"/>
  <c r="KK56" i="9"/>
  <c r="KY56" i="9"/>
  <c r="LM56" i="9"/>
  <c r="MA56" i="9"/>
  <c r="MO56" i="9"/>
  <c r="NC56" i="9"/>
  <c r="NQ56" i="9"/>
  <c r="OE56" i="9"/>
  <c r="OS56" i="9"/>
  <c r="PG56" i="9"/>
  <c r="PU56" i="9"/>
  <c r="QI56" i="9"/>
  <c r="QW56" i="9"/>
  <c r="RK56" i="9"/>
  <c r="RY56" i="9"/>
  <c r="SM56" i="9"/>
  <c r="TA56" i="9"/>
  <c r="TO56" i="9"/>
  <c r="UC56" i="9"/>
  <c r="UQ56" i="9"/>
  <c r="VE56" i="9"/>
  <c r="VS56" i="9"/>
  <c r="WG56" i="9"/>
  <c r="WU56" i="9"/>
  <c r="XI56" i="9"/>
  <c r="XW56" i="9"/>
  <c r="YK56" i="9"/>
  <c r="YY56" i="9"/>
  <c r="ZM56" i="9"/>
  <c r="AAA56" i="9"/>
  <c r="AAO56" i="9"/>
  <c r="ABC56" i="9"/>
  <c r="ABQ56" i="9"/>
  <c r="ACE56" i="9"/>
  <c r="ACS56" i="9"/>
  <c r="ADG56" i="9"/>
  <c r="ADU56" i="9"/>
  <c r="AEI56" i="9"/>
  <c r="AS57" i="9"/>
  <c r="BG57" i="9"/>
  <c r="BU57" i="9"/>
  <c r="CI57" i="9"/>
  <c r="CW57" i="9"/>
  <c r="DK57" i="9"/>
  <c r="DY57" i="9"/>
  <c r="EM57" i="9"/>
  <c r="FA57" i="9"/>
  <c r="FO57" i="9"/>
  <c r="GC57" i="9"/>
  <c r="GQ57" i="9"/>
  <c r="HE57" i="9"/>
  <c r="HS57" i="9"/>
  <c r="IG57" i="9"/>
  <c r="IU57" i="9"/>
  <c r="JI57" i="9"/>
  <c r="JW57" i="9"/>
  <c r="KK57" i="9"/>
  <c r="KY57" i="9"/>
  <c r="LM57" i="9"/>
  <c r="MA57" i="9"/>
  <c r="MO57" i="9"/>
  <c r="NC57" i="9"/>
  <c r="NQ57" i="9"/>
  <c r="OE57" i="9"/>
  <c r="OS57" i="9"/>
  <c r="PG57" i="9"/>
  <c r="PU57" i="9"/>
  <c r="QI57" i="9"/>
  <c r="QW57" i="9"/>
  <c r="RK57" i="9"/>
  <c r="RY57" i="9"/>
  <c r="SM57" i="9"/>
  <c r="TA57" i="9"/>
  <c r="TO57" i="9"/>
  <c r="UC57" i="9"/>
  <c r="UQ57" i="9"/>
  <c r="VE57" i="9"/>
  <c r="VS57" i="9"/>
  <c r="WG57" i="9"/>
  <c r="WU57" i="9"/>
  <c r="XI57" i="9"/>
  <c r="XW57" i="9"/>
  <c r="YK57" i="9"/>
  <c r="YY57" i="9"/>
  <c r="ZM57" i="9"/>
  <c r="AAA57" i="9"/>
  <c r="AAO57" i="9"/>
  <c r="ABC57" i="9"/>
  <c r="ABQ57" i="9"/>
  <c r="ACE57" i="9"/>
  <c r="ACS57" i="9"/>
  <c r="ADG57" i="9"/>
  <c r="ADU57" i="9"/>
  <c r="AEI57" i="9"/>
  <c r="AS58" i="9"/>
  <c r="BG58" i="9"/>
  <c r="BU58" i="9"/>
  <c r="CI58" i="9"/>
  <c r="CW58" i="9"/>
  <c r="DK58" i="9"/>
  <c r="DY58" i="9"/>
  <c r="EM58" i="9"/>
  <c r="FA58" i="9"/>
  <c r="FO58" i="9"/>
  <c r="GC58" i="9"/>
  <c r="GQ58" i="9"/>
  <c r="HE58" i="9"/>
  <c r="HS58" i="9"/>
  <c r="IG58" i="9"/>
  <c r="IU58" i="9"/>
  <c r="JI58" i="9"/>
  <c r="JW58" i="9"/>
  <c r="KK58" i="9"/>
  <c r="KY58" i="9"/>
  <c r="LM58" i="9"/>
  <c r="MA58" i="9"/>
  <c r="MO58" i="9"/>
  <c r="NC58" i="9"/>
  <c r="NQ58" i="9"/>
  <c r="OE58" i="9"/>
  <c r="OS58" i="9"/>
  <c r="PG58" i="9"/>
  <c r="PU58" i="9"/>
  <c r="QI58" i="9"/>
  <c r="QW58" i="9"/>
  <c r="RK58" i="9"/>
  <c r="RY58" i="9"/>
  <c r="SM58" i="9"/>
  <c r="TA58" i="9"/>
  <c r="TO58" i="9"/>
  <c r="UC58" i="9"/>
  <c r="UQ58" i="9"/>
  <c r="VE58" i="9"/>
  <c r="VS58" i="9"/>
  <c r="WG58" i="9"/>
  <c r="WU58" i="9"/>
  <c r="XI58" i="9"/>
  <c r="XW58" i="9"/>
  <c r="YK58" i="9"/>
  <c r="YY58" i="9"/>
  <c r="ZM58" i="9"/>
  <c r="AAA58" i="9"/>
  <c r="AAO58" i="9"/>
  <c r="ABC58" i="9"/>
  <c r="ABQ58" i="9"/>
  <c r="ACE58" i="9"/>
  <c r="ACS58" i="9"/>
  <c r="ADG58" i="9"/>
  <c r="ADU58" i="9"/>
  <c r="AEI58" i="9"/>
  <c r="AS59" i="9"/>
  <c r="BG59" i="9"/>
  <c r="BU59" i="9"/>
  <c r="CI59" i="9"/>
  <c r="CW59" i="9"/>
  <c r="DK59" i="9"/>
  <c r="DY59" i="9"/>
  <c r="EM59" i="9"/>
  <c r="FA59" i="9"/>
  <c r="FO59" i="9"/>
  <c r="GC59" i="9"/>
  <c r="GQ59" i="9"/>
  <c r="HE59" i="9"/>
  <c r="HS59" i="9"/>
  <c r="IG59" i="9"/>
  <c r="IU59" i="9"/>
  <c r="JI59" i="9"/>
  <c r="JW59" i="9"/>
  <c r="KK59" i="9"/>
  <c r="KY59" i="9"/>
  <c r="LM59" i="9"/>
  <c r="MA59" i="9"/>
  <c r="MO59" i="9"/>
  <c r="NC59" i="9"/>
  <c r="NQ59" i="9"/>
  <c r="OE59" i="9"/>
  <c r="OS59" i="9"/>
  <c r="PG59" i="9"/>
  <c r="PU59" i="9"/>
  <c r="QI59" i="9"/>
  <c r="QW59" i="9"/>
  <c r="RK59" i="9"/>
  <c r="RY59" i="9"/>
  <c r="SM59" i="9"/>
  <c r="TA59" i="9"/>
  <c r="TO59" i="9"/>
  <c r="UC59" i="9"/>
  <c r="UQ59" i="9"/>
  <c r="VE59" i="9"/>
  <c r="VS59" i="9"/>
  <c r="WG59" i="9"/>
  <c r="WU59" i="9"/>
  <c r="XI59" i="9"/>
  <c r="XW59" i="9"/>
  <c r="YK59" i="9"/>
  <c r="YY59" i="9"/>
  <c r="ZM59" i="9"/>
  <c r="AAA59" i="9"/>
  <c r="AAO59" i="9"/>
  <c r="ABC59" i="9"/>
  <c r="ABQ59" i="9"/>
  <c r="ACE59" i="9"/>
  <c r="ACS59" i="9"/>
  <c r="ADG59" i="9"/>
  <c r="ADU59" i="9"/>
  <c r="AEI59" i="9"/>
  <c r="AS60" i="9"/>
  <c r="BG60" i="9"/>
  <c r="BU60" i="9"/>
  <c r="CI60" i="9"/>
  <c r="CW60" i="9"/>
  <c r="DK60" i="9"/>
  <c r="DY60" i="9"/>
  <c r="EM60" i="9"/>
  <c r="FA60" i="9"/>
  <c r="FO60" i="9"/>
  <c r="GC60" i="9"/>
  <c r="GQ60" i="9"/>
  <c r="HE60" i="9"/>
  <c r="HS60" i="9"/>
  <c r="IG60" i="9"/>
  <c r="IU60" i="9"/>
  <c r="JI60" i="9"/>
  <c r="JW60" i="9"/>
  <c r="KK60" i="9"/>
  <c r="KY60" i="9"/>
  <c r="LM60" i="9"/>
  <c r="MA60" i="9"/>
  <c r="MO60" i="9"/>
  <c r="NC60" i="9"/>
  <c r="NQ60" i="9"/>
  <c r="OE60" i="9"/>
  <c r="OS60" i="9"/>
  <c r="PG60" i="9"/>
  <c r="PU60" i="9"/>
  <c r="QI60" i="9"/>
  <c r="QW60" i="9"/>
  <c r="RK60" i="9"/>
  <c r="RY60" i="9"/>
  <c r="SM60" i="9"/>
  <c r="TA60" i="9"/>
  <c r="TO60" i="9"/>
  <c r="UC60" i="9"/>
  <c r="UQ60" i="9"/>
  <c r="VE60" i="9"/>
  <c r="VS60" i="9"/>
  <c r="WG60" i="9"/>
  <c r="WU60" i="9"/>
  <c r="XI60" i="9"/>
  <c r="XW60" i="9"/>
  <c r="YK60" i="9"/>
  <c r="YY60" i="9"/>
  <c r="ZM60" i="9"/>
  <c r="AAA60" i="9"/>
  <c r="AAO60" i="9"/>
  <c r="ABC60" i="9"/>
  <c r="ABQ60" i="9"/>
  <c r="ACE60" i="9"/>
  <c r="ACS60" i="9"/>
  <c r="ADG60" i="9"/>
  <c r="ADU60" i="9"/>
  <c r="AEI60" i="9"/>
  <c r="AE10" i="9"/>
  <c r="AE11" i="9"/>
  <c r="AE12" i="9"/>
  <c r="AE13" i="9"/>
  <c r="AE14" i="9"/>
  <c r="AE15" i="9"/>
  <c r="AE16" i="9"/>
  <c r="AE17" i="9"/>
  <c r="AE18" i="9"/>
  <c r="AE19" i="9"/>
  <c r="AE20" i="9"/>
  <c r="AE21" i="9"/>
  <c r="AE22" i="9"/>
  <c r="AE23" i="9"/>
  <c r="AE24" i="9"/>
  <c r="AE28" i="9"/>
  <c r="AE29" i="9"/>
  <c r="AE30" i="9"/>
  <c r="AE31" i="9"/>
  <c r="AE32" i="9"/>
  <c r="AE33" i="9"/>
  <c r="AE34" i="9"/>
  <c r="AE35" i="9"/>
  <c r="AE36" i="9"/>
  <c r="AE37" i="9"/>
  <c r="AE38" i="9"/>
  <c r="AE39" i="9"/>
  <c r="AE40" i="9"/>
  <c r="AE41" i="9"/>
  <c r="AE42" i="9"/>
  <c r="AE46" i="9"/>
  <c r="AE47" i="9"/>
  <c r="AE48" i="9"/>
  <c r="AE49" i="9"/>
  <c r="AE50" i="9"/>
  <c r="AE51" i="9"/>
  <c r="AE52" i="9"/>
  <c r="AE53" i="9"/>
  <c r="AE54" i="9"/>
  <c r="AE55" i="9"/>
  <c r="AE56" i="9"/>
  <c r="AE57" i="9"/>
  <c r="AE58" i="9"/>
  <c r="AE59" i="9"/>
  <c r="AE60" i="9"/>
  <c r="Q60" i="9"/>
  <c r="Q59" i="9"/>
  <c r="Q58" i="9"/>
  <c r="Q57" i="9"/>
  <c r="Q56" i="9"/>
  <c r="Q55" i="9"/>
  <c r="Q54" i="9"/>
  <c r="Q53" i="9"/>
  <c r="Q52" i="9"/>
  <c r="Q51" i="9"/>
  <c r="Q50" i="9"/>
  <c r="Q49" i="9"/>
  <c r="Q48" i="9"/>
  <c r="Q47" i="9"/>
  <c r="Q46" i="9"/>
  <c r="E10" i="12" l="1"/>
  <c r="E22" i="12"/>
  <c r="E23" i="12" s="1" a="1"/>
  <c r="E23" i="12" s="1"/>
  <c r="E24" i="12" s="1"/>
  <c r="D87" i="12"/>
  <c r="D71" i="12"/>
  <c r="D55" i="12"/>
  <c r="D95" i="12"/>
  <c r="D79" i="12"/>
  <c r="D63" i="12"/>
  <c r="D83" i="12"/>
  <c r="D75" i="12"/>
  <c r="D99" i="12"/>
  <c r="D67" i="12"/>
  <c r="D59" i="12"/>
  <c r="D91" i="12"/>
  <c r="AD13" i="11"/>
  <c r="AC13" i="11"/>
  <c r="AA13" i="11"/>
  <c r="AB13" i="11"/>
  <c r="Z13" i="11"/>
  <c r="L13" i="11" a="1"/>
  <c r="L13" i="11" s="1"/>
  <c r="F13" i="11"/>
  <c r="K13" i="11" a="1"/>
  <c r="K13" i="11" s="1"/>
  <c r="D13" i="11"/>
  <c r="I13" i="11" s="1" a="1"/>
  <c r="I13" i="11" s="1"/>
  <c r="E13" i="12"/>
  <c r="E14" i="12" s="1"/>
  <c r="C14" i="11" a="1"/>
  <c r="C14" i="11" s="1"/>
  <c r="E21" i="12"/>
  <c r="Q28" i="9"/>
  <c r="Q29" i="9"/>
  <c r="Q30" i="9"/>
  <c r="Q31" i="9"/>
  <c r="Q32" i="9"/>
  <c r="Q33" i="9"/>
  <c r="Q34" i="9"/>
  <c r="Q35" i="9"/>
  <c r="Q36" i="9"/>
  <c r="Q37" i="9"/>
  <c r="Q38" i="9"/>
  <c r="Q39" i="9"/>
  <c r="Q40" i="9"/>
  <c r="Q41" i="9"/>
  <c r="Q42" i="9"/>
  <c r="F73" i="12" l="1"/>
  <c r="F71" i="12"/>
  <c r="F72" i="12"/>
  <c r="X13" i="11"/>
  <c r="Y13" i="11" s="1"/>
  <c r="W13" i="11"/>
  <c r="T13" i="11"/>
  <c r="V13" i="11"/>
  <c r="S13" i="11"/>
  <c r="R13" i="11"/>
  <c r="U13" i="11"/>
  <c r="Q13" i="11"/>
  <c r="O13" i="11"/>
  <c r="M13" i="11" a="1"/>
  <c r="M13" i="11" s="1"/>
  <c r="P13" i="11"/>
  <c r="N13" i="11" a="1"/>
  <c r="N13" i="11" s="1"/>
  <c r="F100" i="12"/>
  <c r="F101" i="12"/>
  <c r="F99" i="12"/>
  <c r="F95" i="12"/>
  <c r="F97" i="12"/>
  <c r="F96" i="12"/>
  <c r="F89" i="12"/>
  <c r="F87" i="12"/>
  <c r="F88" i="12"/>
  <c r="F79" i="12"/>
  <c r="F81" i="12"/>
  <c r="F80" i="12"/>
  <c r="F92" i="12"/>
  <c r="F91" i="12"/>
  <c r="F93" i="12"/>
  <c r="F68" i="12"/>
  <c r="F69" i="12"/>
  <c r="F67" i="12"/>
  <c r="F76" i="12"/>
  <c r="F75" i="12"/>
  <c r="F77" i="12"/>
  <c r="F60" i="12"/>
  <c r="F59" i="12"/>
  <c r="F61" i="12"/>
  <c r="F84" i="12"/>
  <c r="F83" i="12"/>
  <c r="F85" i="12"/>
  <c r="F63" i="12"/>
  <c r="F65" i="12"/>
  <c r="F64" i="12"/>
  <c r="F55" i="12"/>
  <c r="F57" i="12"/>
  <c r="F56" i="12"/>
  <c r="C15" i="11" a="1"/>
  <c r="C15" i="11" s="1"/>
  <c r="J15" i="11" s="1" a="1"/>
  <c r="J15" i="11" s="1"/>
  <c r="H14" i="11"/>
  <c r="E14" i="11" a="1"/>
  <c r="E14" i="11" s="1"/>
  <c r="G14" i="11" a="1"/>
  <c r="G14" i="11" s="1"/>
  <c r="J14" i="11" a="1"/>
  <c r="J14" i="11" s="1"/>
  <c r="Y11" i="11"/>
  <c r="AF11" i="11"/>
  <c r="Q11" i="9"/>
  <c r="Q12" i="9"/>
  <c r="Q13" i="9"/>
  <c r="Q14" i="9"/>
  <c r="Q15" i="9"/>
  <c r="Q16" i="9"/>
  <c r="Q17" i="9"/>
  <c r="Q18" i="9"/>
  <c r="Q19" i="9"/>
  <c r="Q20" i="9"/>
  <c r="Q21" i="9"/>
  <c r="Q22" i="9"/>
  <c r="Q23" i="9"/>
  <c r="Q24" i="9"/>
  <c r="Q10" i="9"/>
  <c r="E5" i="9"/>
  <c r="J55" i="12" l="1" a="1"/>
  <c r="J55" i="12" s="1"/>
  <c r="G55" i="12"/>
  <c r="J59" i="12" a="1"/>
  <c r="J59" i="12" s="1"/>
  <c r="G59" i="12"/>
  <c r="J93" i="12" a="1"/>
  <c r="J93" i="12" s="1"/>
  <c r="G93" i="12"/>
  <c r="J81" i="12" a="1"/>
  <c r="J81" i="12" s="1"/>
  <c r="G81" i="12"/>
  <c r="J99" i="12" a="1"/>
  <c r="J99" i="12" s="1"/>
  <c r="G99" i="12"/>
  <c r="J64" i="12" a="1"/>
  <c r="J64" i="12" s="1"/>
  <c r="G64" i="12"/>
  <c r="J60" i="12" a="1"/>
  <c r="J60" i="12" s="1"/>
  <c r="G60" i="12"/>
  <c r="J91" i="12" a="1"/>
  <c r="J91" i="12" s="1"/>
  <c r="G91" i="12"/>
  <c r="J79" i="12" a="1"/>
  <c r="J79" i="12" s="1"/>
  <c r="G79" i="12"/>
  <c r="J96" i="12" a="1"/>
  <c r="J96" i="12" s="1"/>
  <c r="G96" i="12"/>
  <c r="J101" i="12" a="1"/>
  <c r="J101" i="12" s="1"/>
  <c r="G101" i="12"/>
  <c r="J73" i="12" a="1"/>
  <c r="J73" i="12" s="1"/>
  <c r="G73" i="12"/>
  <c r="J56" i="12" a="1"/>
  <c r="J56" i="12" s="1"/>
  <c r="G56" i="12"/>
  <c r="J65" i="12" a="1"/>
  <c r="J65" i="12" s="1"/>
  <c r="G65" i="12"/>
  <c r="J84" i="12" a="1"/>
  <c r="J84" i="12" s="1"/>
  <c r="G84" i="12"/>
  <c r="J77" i="12" a="1"/>
  <c r="J77" i="12" s="1"/>
  <c r="G77" i="12"/>
  <c r="J69" i="12" a="1"/>
  <c r="J69" i="12" s="1"/>
  <c r="G69" i="12"/>
  <c r="J92" i="12" a="1"/>
  <c r="J92" i="12" s="1"/>
  <c r="G92" i="12"/>
  <c r="J88" i="12" a="1"/>
  <c r="J88" i="12" s="1"/>
  <c r="G88" i="12"/>
  <c r="J97" i="12" a="1"/>
  <c r="J97" i="12" s="1"/>
  <c r="G97" i="12"/>
  <c r="J100" i="12" a="1"/>
  <c r="J100" i="12" s="1"/>
  <c r="G100" i="12"/>
  <c r="J85" i="12" a="1"/>
  <c r="J85" i="12" s="1"/>
  <c r="G85" i="12"/>
  <c r="J76" i="12" a="1"/>
  <c r="J76" i="12" s="1"/>
  <c r="G76" i="12"/>
  <c r="J89" i="12" a="1"/>
  <c r="J89" i="12" s="1"/>
  <c r="G89" i="12"/>
  <c r="J71" i="12" a="1"/>
  <c r="J71" i="12" s="1"/>
  <c r="G71" i="12"/>
  <c r="J83" i="12" a="1"/>
  <c r="J83" i="12" s="1"/>
  <c r="G83" i="12"/>
  <c r="J67" i="12" a="1"/>
  <c r="J67" i="12" s="1"/>
  <c r="G67" i="12"/>
  <c r="J57" i="12" a="1"/>
  <c r="J57" i="12" s="1"/>
  <c r="G57" i="12"/>
  <c r="J63" i="12" a="1"/>
  <c r="J63" i="12" s="1"/>
  <c r="G63" i="12"/>
  <c r="J61" i="12" a="1"/>
  <c r="J61" i="12" s="1"/>
  <c r="G61" i="12"/>
  <c r="J75" i="12" a="1"/>
  <c r="J75" i="12" s="1"/>
  <c r="G75" i="12"/>
  <c r="J68" i="12" a="1"/>
  <c r="J68" i="12" s="1"/>
  <c r="G68" i="12"/>
  <c r="J80" i="12" a="1"/>
  <c r="J80" i="12" s="1"/>
  <c r="G80" i="12"/>
  <c r="J87" i="12" a="1"/>
  <c r="J87" i="12" s="1"/>
  <c r="G87" i="12"/>
  <c r="J95" i="12" a="1"/>
  <c r="J95" i="12" s="1"/>
  <c r="G95" i="12"/>
  <c r="J72" i="12" a="1"/>
  <c r="J72" i="12" s="1"/>
  <c r="G72" i="12"/>
  <c r="D14" i="11"/>
  <c r="F14" i="11"/>
  <c r="C16" i="11" a="1"/>
  <c r="C16" i="11" s="1"/>
  <c r="G15" i="11" a="1"/>
  <c r="G15" i="11" s="1"/>
  <c r="H15" i="11"/>
  <c r="E15" i="11" a="1"/>
  <c r="E15" i="11" s="1"/>
  <c r="S5" i="9"/>
  <c r="AG5" i="9" s="1"/>
  <c r="H27" i="9"/>
  <c r="L27" i="9"/>
  <c r="P27" i="9"/>
  <c r="I27" i="9"/>
  <c r="M27" i="9"/>
  <c r="Q27" i="9"/>
  <c r="F27" i="9"/>
  <c r="J27" i="9"/>
  <c r="N27" i="9"/>
  <c r="G27" i="9"/>
  <c r="K27" i="9"/>
  <c r="O27" i="9"/>
  <c r="N45" i="9"/>
  <c r="J45" i="9"/>
  <c r="F45" i="9"/>
  <c r="Q45" i="9"/>
  <c r="M45" i="9"/>
  <c r="I45" i="9"/>
  <c r="E45" i="9"/>
  <c r="P45" i="9"/>
  <c r="L45" i="9"/>
  <c r="H45" i="9"/>
  <c r="O45" i="9"/>
  <c r="K45" i="9"/>
  <c r="G45" i="9"/>
  <c r="P9" i="9"/>
  <c r="E27" i="9"/>
  <c r="E9" i="9"/>
  <c r="M9" i="9"/>
  <c r="F9" i="9"/>
  <c r="J9" i="9"/>
  <c r="N9" i="9"/>
  <c r="I9" i="9"/>
  <c r="Q9" i="9"/>
  <c r="G9" i="9"/>
  <c r="L14" i="11" s="1" a="1"/>
  <c r="L14" i="11" s="1"/>
  <c r="K9" i="9"/>
  <c r="O9" i="9"/>
  <c r="H9" i="9"/>
  <c r="L9" i="9"/>
  <c r="Q14" i="11" l="1"/>
  <c r="O14" i="11"/>
  <c r="N14" i="11" a="1"/>
  <c r="N14" i="11" s="1"/>
  <c r="M14" i="11" a="1"/>
  <c r="M14" i="11" s="1"/>
  <c r="T14" i="11" s="1"/>
  <c r="L15" i="11" a="1"/>
  <c r="L15" i="11" s="1"/>
  <c r="C17" i="11" a="1"/>
  <c r="C17" i="11" s="1"/>
  <c r="G16" i="11" a="1"/>
  <c r="G16" i="11" s="1"/>
  <c r="E16" i="11" a="1"/>
  <c r="E16" i="11" s="1"/>
  <c r="H16" i="11"/>
  <c r="F15" i="11"/>
  <c r="J16" i="11" a="1"/>
  <c r="J16" i="11" s="1"/>
  <c r="D15" i="11"/>
  <c r="I14" i="11" a="1"/>
  <c r="I14" i="11" s="1"/>
  <c r="K14" i="11" s="1" a="1"/>
  <c r="K14" i="11" s="1"/>
  <c r="J17" i="11" a="1"/>
  <c r="J17" i="11" s="1"/>
  <c r="AU5" i="9"/>
  <c r="AH9" i="9"/>
  <c r="AL9" i="9"/>
  <c r="AP9" i="9"/>
  <c r="AI27" i="9"/>
  <c r="AM27" i="9"/>
  <c r="AQ27" i="9"/>
  <c r="AJ45" i="9"/>
  <c r="AN45" i="9"/>
  <c r="AR45" i="9"/>
  <c r="AI9" i="9"/>
  <c r="AM9" i="9"/>
  <c r="AQ9" i="9"/>
  <c r="AJ27" i="9"/>
  <c r="AN27" i="9"/>
  <c r="AR27" i="9"/>
  <c r="AG45" i="9"/>
  <c r="AK45" i="9"/>
  <c r="AO45" i="9"/>
  <c r="AS45" i="9"/>
  <c r="AJ9" i="9"/>
  <c r="AN9" i="9"/>
  <c r="AR9" i="9"/>
  <c r="AG27" i="9"/>
  <c r="AK27" i="9"/>
  <c r="AO27" i="9"/>
  <c r="AS27" i="9"/>
  <c r="AS9" i="9"/>
  <c r="AL27" i="9"/>
  <c r="AM45" i="9"/>
  <c r="AL45" i="9"/>
  <c r="AG9" i="9"/>
  <c r="AP27" i="9"/>
  <c r="AH45" i="9"/>
  <c r="AP45" i="9"/>
  <c r="AO9" i="9"/>
  <c r="AK9" i="9"/>
  <c r="AI45" i="9"/>
  <c r="AQ45" i="9"/>
  <c r="AH27" i="9"/>
  <c r="V9" i="9"/>
  <c r="AA45" i="9"/>
  <c r="AC9" i="9"/>
  <c r="AD27" i="9"/>
  <c r="Y45" i="9"/>
  <c r="T9" i="9"/>
  <c r="AE27" i="9"/>
  <c r="U27" i="9"/>
  <c r="S9" i="9"/>
  <c r="AB27" i="9"/>
  <c r="Z9" i="9"/>
  <c r="W45" i="9"/>
  <c r="AE45" i="9"/>
  <c r="S45" i="9"/>
  <c r="W9" i="9"/>
  <c r="AD9" i="9"/>
  <c r="U45" i="9"/>
  <c r="U9" i="9"/>
  <c r="V27" i="9"/>
  <c r="T45" i="9"/>
  <c r="AC45" i="9"/>
  <c r="W27" i="9"/>
  <c r="AE9" i="9"/>
  <c r="AD45" i="9"/>
  <c r="X27" i="9"/>
  <c r="AB9" i="9"/>
  <c r="AA27" i="9"/>
  <c r="AB45" i="9"/>
  <c r="X9" i="9"/>
  <c r="Z27" i="9"/>
  <c r="X45" i="9"/>
  <c r="Y9" i="9"/>
  <c r="AC27" i="9"/>
  <c r="AA9" i="9"/>
  <c r="Z45" i="9"/>
  <c r="T27" i="9"/>
  <c r="S27" i="9"/>
  <c r="Y27" i="9"/>
  <c r="V45" i="9"/>
  <c r="O15" i="11" l="1"/>
  <c r="M15" i="11" a="1"/>
  <c r="M15" i="11" s="1"/>
  <c r="T15" i="11" s="1"/>
  <c r="N15" i="11" a="1"/>
  <c r="N15" i="11" s="1"/>
  <c r="V14" i="11"/>
  <c r="L16" i="11" a="1"/>
  <c r="L16" i="11" s="1"/>
  <c r="D16" i="11"/>
  <c r="I15" i="11" a="1"/>
  <c r="I15" i="11" s="1"/>
  <c r="K15" i="11" s="1" a="1"/>
  <c r="K15" i="11" s="1"/>
  <c r="F16" i="11"/>
  <c r="C18" i="11" a="1"/>
  <c r="C18" i="11" s="1"/>
  <c r="H17" i="11"/>
  <c r="G17" i="11" a="1"/>
  <c r="G17" i="11" s="1"/>
  <c r="E17" i="11" a="1"/>
  <c r="E17" i="11" s="1"/>
  <c r="J18" i="11" a="1"/>
  <c r="J18" i="11" s="1"/>
  <c r="AU9" i="9"/>
  <c r="AY9" i="9"/>
  <c r="BC9" i="9"/>
  <c r="BG9" i="9"/>
  <c r="AV27" i="9"/>
  <c r="AZ27" i="9"/>
  <c r="BD27" i="9"/>
  <c r="AW45" i="9"/>
  <c r="BA45" i="9"/>
  <c r="BE45" i="9"/>
  <c r="BI5" i="9"/>
  <c r="AV9" i="9"/>
  <c r="AZ9" i="9"/>
  <c r="BD9" i="9"/>
  <c r="AW27" i="9"/>
  <c r="BA27" i="9"/>
  <c r="BE27" i="9"/>
  <c r="AX45" i="9"/>
  <c r="BB45" i="9"/>
  <c r="BF45" i="9"/>
  <c r="AW9" i="9"/>
  <c r="BA9" i="9"/>
  <c r="BE9" i="9"/>
  <c r="AX27" i="9"/>
  <c r="BB27" i="9"/>
  <c r="BF27" i="9"/>
  <c r="BC27" i="9"/>
  <c r="AV45" i="9"/>
  <c r="BD45" i="9"/>
  <c r="AX9" i="9"/>
  <c r="BG27" i="9"/>
  <c r="AY45" i="9"/>
  <c r="BG45" i="9"/>
  <c r="AY27" i="9"/>
  <c r="AU45" i="9"/>
  <c r="BB9" i="9"/>
  <c r="AU27" i="9"/>
  <c r="AZ45" i="9"/>
  <c r="BF9" i="9"/>
  <c r="BC45" i="9"/>
  <c r="N16" i="11" l="1" a="1"/>
  <c r="N16" i="11" s="1"/>
  <c r="Q16" i="11"/>
  <c r="M16" i="11" a="1"/>
  <c r="M16" i="11" s="1"/>
  <c r="V16" i="11" s="1"/>
  <c r="Q15" i="11"/>
  <c r="V15" i="11"/>
  <c r="C19" i="11" a="1"/>
  <c r="C19" i="11" s="1"/>
  <c r="J19" i="11" s="1" a="1"/>
  <c r="J19" i="11" s="1"/>
  <c r="G18" i="11" a="1"/>
  <c r="G18" i="11" s="1"/>
  <c r="H18" i="11"/>
  <c r="E18" i="11" a="1"/>
  <c r="E18" i="11" s="1"/>
  <c r="F17" i="11"/>
  <c r="D17" i="11"/>
  <c r="I17" i="11" s="1" a="1"/>
  <c r="I17" i="11" s="1"/>
  <c r="K17" i="11" s="1" a="1"/>
  <c r="K17" i="11" s="1"/>
  <c r="I16" i="11" a="1"/>
  <c r="I16" i="11" s="1"/>
  <c r="K16" i="11" s="1" a="1"/>
  <c r="K16" i="11" s="1"/>
  <c r="BL9" i="9"/>
  <c r="BP9" i="9"/>
  <c r="BT9" i="9"/>
  <c r="BI27" i="9"/>
  <c r="BM27" i="9"/>
  <c r="BQ27" i="9"/>
  <c r="BU27" i="9"/>
  <c r="BJ45" i="9"/>
  <c r="BN45" i="9"/>
  <c r="BR45" i="9"/>
  <c r="BI9" i="9"/>
  <c r="BM9" i="9"/>
  <c r="BQ9" i="9"/>
  <c r="BU9" i="9"/>
  <c r="BJ27" i="9"/>
  <c r="BN27" i="9"/>
  <c r="BR27" i="9"/>
  <c r="BK45" i="9"/>
  <c r="BO45" i="9"/>
  <c r="BS45" i="9"/>
  <c r="BW5" i="9"/>
  <c r="BJ9" i="9"/>
  <c r="BN9" i="9"/>
  <c r="BR9" i="9"/>
  <c r="BK27" i="9"/>
  <c r="BO27" i="9"/>
  <c r="BS27" i="9"/>
  <c r="BK9" i="9"/>
  <c r="BT27" i="9"/>
  <c r="BM45" i="9"/>
  <c r="BU45" i="9"/>
  <c r="BL45" i="9"/>
  <c r="BO9" i="9"/>
  <c r="BP45" i="9"/>
  <c r="BP27" i="9"/>
  <c r="BS9" i="9"/>
  <c r="BL27" i="9"/>
  <c r="BI45" i="9"/>
  <c r="BQ45" i="9"/>
  <c r="BT45" i="9"/>
  <c r="T16" i="11" l="1"/>
  <c r="AD18" i="11"/>
  <c r="AC18" i="11"/>
  <c r="AB18" i="11"/>
  <c r="AA18" i="11"/>
  <c r="Y18" i="11"/>
  <c r="Z18" i="11"/>
  <c r="X17" i="11"/>
  <c r="W17" i="11"/>
  <c r="V17" i="11"/>
  <c r="Q17" i="11"/>
  <c r="U17" i="11"/>
  <c r="R17" i="11"/>
  <c r="S17" i="11"/>
  <c r="P17" i="11"/>
  <c r="T17" i="11"/>
  <c r="N17" i="11" a="1"/>
  <c r="N17" i="11" s="1"/>
  <c r="O17" i="11"/>
  <c r="M17" i="11" a="1"/>
  <c r="M17" i="11" s="1"/>
  <c r="O16" i="11"/>
  <c r="L18" i="11" a="1"/>
  <c r="L18" i="11" s="1"/>
  <c r="K18" i="11" a="1"/>
  <c r="K18" i="11" s="1"/>
  <c r="D18" i="11"/>
  <c r="I18" i="11" s="1" a="1"/>
  <c r="I18" i="11" s="1"/>
  <c r="F18" i="11"/>
  <c r="C20" i="11" a="1"/>
  <c r="C20" i="11" s="1"/>
  <c r="J20" i="11" s="1" a="1"/>
  <c r="J20" i="11" s="1"/>
  <c r="G19" i="11" a="1"/>
  <c r="G19" i="11" s="1"/>
  <c r="H19" i="11"/>
  <c r="E19" i="11" a="1"/>
  <c r="E19" i="11" s="1"/>
  <c r="CA45" i="9"/>
  <c r="CI45" i="9"/>
  <c r="CI9" i="9"/>
  <c r="CF9" i="9"/>
  <c r="BZ9" i="9"/>
  <c r="BW9" i="9"/>
  <c r="CD27" i="9"/>
  <c r="CE27" i="9"/>
  <c r="CB27" i="9"/>
  <c r="BX45" i="9"/>
  <c r="CC45" i="9"/>
  <c r="CE45" i="9"/>
  <c r="CC9" i="9"/>
  <c r="CE9" i="9"/>
  <c r="BW27" i="9"/>
  <c r="CC27" i="9"/>
  <c r="CG27" i="9"/>
  <c r="BZ45" i="9"/>
  <c r="CK5" i="9"/>
  <c r="BY9" i="9"/>
  <c r="CD9" i="9"/>
  <c r="CA9" i="9"/>
  <c r="CH27" i="9"/>
  <c r="CI27" i="9"/>
  <c r="CF27" i="9"/>
  <c r="CB45" i="9"/>
  <c r="CG45" i="9"/>
  <c r="CD45" i="9"/>
  <c r="BX9" i="9"/>
  <c r="CH9" i="9"/>
  <c r="BW45" i="9"/>
  <c r="CF45" i="9"/>
  <c r="CH45" i="9"/>
  <c r="BY27" i="9"/>
  <c r="CB9" i="9"/>
  <c r="CG9" i="9"/>
  <c r="BZ27" i="9"/>
  <c r="CA27" i="9"/>
  <c r="BX27" i="9"/>
  <c r="BY45" i="9"/>
  <c r="AHJ43" i="9" a="1"/>
  <c r="AES61" i="9" a="1"/>
  <c r="AJZ25" i="9" a="1"/>
  <c r="ANZ25" i="9" a="1"/>
  <c r="ACB25" i="9" a="1"/>
  <c r="ALK25" i="9" a="1"/>
  <c r="AKY43" i="9" a="1"/>
  <c r="AMN25" i="9" a="1"/>
  <c r="TC25" i="9" a="1"/>
  <c r="AOO25" i="9" a="1"/>
  <c r="AJI61" i="9" a="1"/>
  <c r="AGQ43" i="9" a="1"/>
  <c r="AHX43" i="9" a="1"/>
  <c r="AHM61" i="9" a="1"/>
  <c r="ALU61" i="9" a="1"/>
  <c r="AKC61" i="9" a="1"/>
  <c r="AOM43" i="9" a="1"/>
  <c r="AIP43" i="9" a="1"/>
  <c r="AHC43" i="9" a="1"/>
  <c r="ALF25" i="9" a="1"/>
  <c r="AOE43" i="9" a="1"/>
  <c r="UV43" i="9" a="1"/>
  <c r="GT25" i="9" a="1"/>
  <c r="PL25" i="9" a="1"/>
  <c r="FU25" i="9" a="1"/>
  <c r="AHF43" i="9" a="1"/>
  <c r="CY25" i="9" a="1"/>
  <c r="AGV25" i="9" a="1"/>
  <c r="YH25" i="9" a="1"/>
  <c r="AGF25" i="9" a="1"/>
  <c r="JH25" i="9" a="1"/>
  <c r="AFE43" i="9" a="1"/>
  <c r="AGV61" i="9" a="1"/>
  <c r="AMC43" i="9" a="1"/>
  <c r="LE25" i="9" a="1"/>
  <c r="AJI43" i="9" a="1"/>
  <c r="AKQ25" i="9" a="1"/>
  <c r="AET25" i="9" a="1"/>
  <c r="AJD25" i="9" a="1"/>
  <c r="ALM43" i="9" a="1"/>
  <c r="AGL25" i="9" a="1"/>
  <c r="AMV25" i="9" a="1"/>
  <c r="AEY43" i="9" a="1"/>
  <c r="AIE43" i="9" a="1"/>
  <c r="YS25" i="9" a="1"/>
  <c r="ALK61" i="9" a="1"/>
  <c r="AHR61" i="9" a="1"/>
  <c r="AFD43" i="9" a="1"/>
  <c r="AMX61" i="9" a="1"/>
  <c r="GP43" i="9" a="1"/>
  <c r="ED25" i="9" a="1"/>
  <c r="WO25" i="9" a="1"/>
  <c r="CP25" i="9" a="1"/>
  <c r="AJG61" i="9" a="1"/>
  <c r="AII61" i="9" a="1"/>
  <c r="AGT43" i="9" a="1"/>
  <c r="ALM61" i="9" a="1"/>
  <c r="RM25" i="9" a="1"/>
  <c r="AEN61" i="9" a="1"/>
  <c r="AGY43" i="9" a="1"/>
  <c r="ANG25" i="9" a="1"/>
  <c r="AFS61" i="9" a="1"/>
  <c r="AFV43" i="9" a="1"/>
  <c r="ALH25" i="9" a="1"/>
  <c r="AOL25" i="9" a="1"/>
  <c r="AOD25" i="9" a="1"/>
  <c r="AON25" i="9" a="1"/>
  <c r="ZC25" i="9" a="1"/>
  <c r="AJN25" i="9" a="1"/>
  <c r="APB25" i="9" a="1"/>
  <c r="ANM61" i="9" a="1"/>
  <c r="ZP25" i="9" a="1"/>
  <c r="ALL43" i="9" a="1"/>
  <c r="CW25" i="9" a="1"/>
  <c r="AER25" i="9" a="1"/>
  <c r="ALA43" i="9" a="1"/>
  <c r="BK43" i="9" a="1"/>
  <c r="SH43" i="9" a="1"/>
  <c r="ALT61" i="9" a="1"/>
  <c r="AHE43" i="9" a="1"/>
  <c r="AMK25" i="9" a="1"/>
  <c r="BR43" i="9" a="1"/>
  <c r="ALG25" i="9" a="1"/>
  <c r="ALQ25" i="9" a="1"/>
  <c r="AFQ43" i="9" a="1"/>
  <c r="ALC43" i="9" a="1"/>
  <c r="GW25" i="9" a="1"/>
  <c r="UO25" i="9" a="1"/>
  <c r="AHF61" i="9" a="1"/>
  <c r="AIS61" i="9" a="1"/>
  <c r="AOH43" i="9" a="1"/>
  <c r="ANB25" i="9" a="1"/>
  <c r="AET61" i="9" a="1"/>
  <c r="GA25" i="9" a="1"/>
  <c r="YJ25" i="9" a="1"/>
  <c r="AIT61" i="9" a="1"/>
  <c r="AMM43" i="9" a="1"/>
  <c r="ALE43" i="9" a="1"/>
  <c r="QC25" i="9" a="1"/>
  <c r="NW25" i="9" a="1"/>
  <c r="AGE43" i="9" a="1"/>
  <c r="AKK43" i="9" a="1"/>
  <c r="UP25" i="9" a="1"/>
  <c r="BR25" i="9" a="1"/>
  <c r="HB43" i="9" a="1"/>
  <c r="AFG43" i="9" a="1"/>
  <c r="LV43" i="9" a="1"/>
  <c r="RO43" i="9" a="1"/>
  <c r="GK25" i="9" a="1"/>
  <c r="TS25" i="9" a="1"/>
  <c r="DE25" i="9" a="1"/>
  <c r="AFB25" i="9" a="1"/>
  <c r="AJC61" i="9" a="1"/>
  <c r="AMP43" i="9" a="1"/>
  <c r="AJB43" i="9" a="1"/>
  <c r="AGM43" i="9" a="1"/>
  <c r="WQ25" i="9" a="1"/>
  <c r="NZ25" i="9" a="1"/>
  <c r="VQ43" i="9" a="1"/>
  <c r="AJA61" i="9" a="1"/>
  <c r="AEW25" i="9" a="1"/>
  <c r="ANL43" i="9" a="1"/>
  <c r="HN25" i="9" a="1"/>
  <c r="ALM25" i="9" a="1"/>
  <c r="AGL43" i="9" a="1"/>
  <c r="AJZ43" i="9" a="1"/>
  <c r="AMQ61" i="9" a="1"/>
  <c r="APA25" i="9" a="1"/>
  <c r="AHK61" i="9" a="1"/>
  <c r="ANY43" i="9" a="1"/>
  <c r="NL25" i="9" a="1"/>
  <c r="AOK61" i="9" a="1"/>
  <c r="AKA25" i="9" a="1"/>
  <c r="ANC61" i="9" a="1"/>
  <c r="ANZ61" i="9" a="1"/>
  <c r="AMY43" i="9" a="1"/>
  <c r="ANV61" i="9" a="1"/>
  <c r="BA43" i="9" a="1"/>
  <c r="AHF25" i="9" a="1"/>
  <c r="AGU61" i="9" a="1"/>
  <c r="AON61" i="9" a="1"/>
  <c r="KU25" i="9" a="1"/>
  <c r="FF25" i="9" a="1"/>
  <c r="AEV43" i="9" a="1"/>
  <c r="AFI25" i="9" a="1"/>
  <c r="ANA61" i="9" a="1"/>
  <c r="AIF43" i="9" a="1"/>
  <c r="HQ25" i="9" a="1"/>
  <c r="AMV43" i="9" a="1"/>
  <c r="AIP25" i="9" a="1"/>
  <c r="PJ61" i="9" a="1"/>
  <c r="AGO43" i="9" a="1"/>
  <c r="AHX25" i="9" a="1"/>
  <c r="AGX61" i="9" a="1"/>
  <c r="UC25" i="9" a="1"/>
  <c r="KJ25" i="9" a="1"/>
  <c r="ABA25" i="9" a="1"/>
  <c r="JN25" i="9" a="1"/>
  <c r="AFR43" i="9" a="1"/>
  <c r="ALO61" i="9" a="1"/>
  <c r="AY25" i="9" a="1"/>
  <c r="AHD61" i="9" a="1"/>
  <c r="ANB61" i="9" a="1"/>
  <c r="MH25" i="9" a="1"/>
  <c r="ANP43" i="9" a="1"/>
  <c r="AMM61" i="9" a="1"/>
  <c r="AGV43" i="9" a="1"/>
  <c r="AGI43" i="9" a="1"/>
  <c r="ALY25" i="9" a="1"/>
  <c r="AEW43" i="9" a="1"/>
  <c r="BJ43" i="9" a="1"/>
  <c r="AMC61" i="9" a="1"/>
  <c r="AFB43" i="9" a="1"/>
  <c r="AFQ25" i="9" a="1"/>
  <c r="AMG43" i="9" a="1"/>
  <c r="FF61" i="9" a="1"/>
  <c r="AMD25" i="9" a="1"/>
  <c r="AHG25" i="9" a="1"/>
  <c r="AET43" i="9" a="1"/>
  <c r="AGC25" i="9" a="1"/>
  <c r="QM25" i="9" a="1"/>
  <c r="ADG25" i="9" a="1"/>
  <c r="AMH43" i="9" a="1"/>
  <c r="AFQ61" i="9" a="1"/>
  <c r="ALQ43" i="9" a="1"/>
  <c r="ALN43" i="9" a="1"/>
  <c r="AKO61" i="9" a="1"/>
  <c r="AOV25" i="9" a="1"/>
  <c r="AGD25" i="9" a="1"/>
  <c r="AO25" i="9" a="1"/>
  <c r="AGJ61" i="9" a="1"/>
  <c r="AIH43" i="9" a="1"/>
  <c r="SK25" i="9" a="1"/>
  <c r="AEM43" i="9" a="1"/>
  <c r="AOY61" i="9" a="1"/>
  <c r="AIF25" i="9" a="1"/>
  <c r="EM25" i="9" a="1"/>
  <c r="LF43" i="9" a="1"/>
  <c r="AHZ43" i="9" a="1"/>
  <c r="ABX25" i="9" a="1"/>
  <c r="MF43" i="9" a="1"/>
  <c r="LO25" i="9" a="1"/>
  <c r="ALU43" i="9" a="1"/>
  <c r="MK25" i="9" a="1"/>
  <c r="AJU25" i="9" a="1"/>
  <c r="AIO43" i="9" a="1"/>
  <c r="ANI43" i="9" a="1"/>
  <c r="AOQ25" i="9" a="1"/>
  <c r="AFW25" i="9" a="1"/>
  <c r="AHW61" i="9" a="1"/>
  <c r="AIJ25" i="9" a="1"/>
  <c r="FJ43" i="9" a="1"/>
  <c r="ALV25" i="9" a="1"/>
  <c r="VL43" i="9" a="1"/>
  <c r="ALI61" i="9" a="1"/>
  <c r="NU25" i="9" a="1"/>
  <c r="AMM25" i="9" a="1"/>
  <c r="AFY61" i="9" a="1"/>
  <c r="AKQ43" i="9" a="1"/>
  <c r="ALW25" i="9" a="1"/>
  <c r="AMO25" i="9" a="1"/>
  <c r="AHL61" i="9" a="1"/>
  <c r="AEQ43" i="9" a="1"/>
  <c r="AOX43" i="9" a="1"/>
  <c r="AIA25" i="9" a="1"/>
  <c r="AOC61" i="9" a="1"/>
  <c r="JG25" i="9" a="1"/>
  <c r="AJN61" i="9" a="1"/>
  <c r="AJY25" i="9" a="1"/>
  <c r="ZB25" i="9" a="1"/>
  <c r="ZO25" i="9" a="1"/>
  <c r="BF43" i="9" a="1"/>
  <c r="AMU25" i="9" a="1"/>
  <c r="ADL25" i="9" a="1"/>
  <c r="AFW43" i="9" a="1"/>
  <c r="DB25" i="9" a="1"/>
  <c r="FK25" i="9" a="1"/>
  <c r="ZM25" i="9" a="1"/>
  <c r="AMG61" i="9" a="1"/>
  <c r="AFM25" i="9" a="1"/>
  <c r="AJO43" i="9" a="1"/>
  <c r="AFM43" i="9" a="1"/>
  <c r="PM61" i="9" a="1"/>
  <c r="CK25" i="9" a="1"/>
  <c r="JT61" i="9" a="1"/>
  <c r="AAQ25" i="9" a="1"/>
  <c r="JP25" i="9" a="1"/>
  <c r="MW43" i="9" a="1"/>
  <c r="BD43" i="9" a="1"/>
  <c r="AMR43" i="9" a="1"/>
  <c r="AIB25" i="9" a="1"/>
  <c r="ANW61" i="9" a="1"/>
  <c r="AIW25" i="9" a="1"/>
  <c r="ALR61" i="9" a="1"/>
  <c r="AGS25" i="9" a="1"/>
  <c r="AFW61" i="9" a="1"/>
  <c r="JD25" i="9" a="1"/>
  <c r="AIU25" i="9" a="1"/>
  <c r="ACI25" i="9" a="1"/>
  <c r="AGS61" i="9" a="1"/>
  <c r="AFY43" i="9" a="1"/>
  <c r="ALR43" i="9" a="1"/>
  <c r="AJO25" i="9" a="1"/>
  <c r="AEU25" i="9" a="1"/>
  <c r="AEP43" i="9" a="1"/>
  <c r="AJS25" i="9" a="1"/>
  <c r="AKT25" i="9" a="1"/>
  <c r="AHR25" i="9" a="1"/>
  <c r="ALS25" i="9" a="1"/>
  <c r="ADY25" i="9" a="1"/>
  <c r="JV25" i="9" a="1"/>
  <c r="AMA25" i="9" a="1"/>
  <c r="AKP43" i="9" a="1"/>
  <c r="LB43" i="9" a="1"/>
  <c r="AGF43" i="9" a="1"/>
  <c r="MG25" i="9" a="1"/>
  <c r="ALL25" i="9" a="1"/>
  <c r="AKU43" i="9" a="1"/>
  <c r="YE25" i="9" a="1"/>
  <c r="BU25" i="9" a="1"/>
  <c r="RI25" i="9" a="1"/>
  <c r="FM25" i="9" a="1"/>
  <c r="APC43" i="9" a="1"/>
  <c r="AKC43" i="9" a="1"/>
  <c r="AFV61" i="9" a="1"/>
  <c r="AIQ61" i="9" a="1"/>
  <c r="ANZ43" i="9" a="1"/>
  <c r="AOE25" i="9" a="1"/>
  <c r="ALH43" i="9" a="1"/>
  <c r="AFC43" i="9" a="1"/>
  <c r="AFM61" i="9" a="1"/>
  <c r="AEP61" i="9" a="1"/>
  <c r="FH25" i="9" a="1"/>
  <c r="ANS43" i="9" a="1"/>
  <c r="AMB25" i="9" a="1"/>
  <c r="AHS61" i="9" a="1"/>
  <c r="AFP43" i="9" a="1"/>
  <c r="ANQ25" i="9" a="1"/>
  <c r="AEL43" i="9" a="1"/>
  <c r="AMR61" i="9" a="1"/>
  <c r="AFK43" i="9" a="1"/>
  <c r="AOJ43" i="9" a="1"/>
  <c r="AJM25" i="9" a="1"/>
  <c r="EE25" i="9" a="1"/>
  <c r="AOT61" i="9" a="1"/>
  <c r="QC43" i="9" a="1"/>
  <c r="YW25" i="9" a="1"/>
  <c r="AIC43" i="9" a="1"/>
  <c r="ADW25" i="9" a="1"/>
  <c r="JR43" i="9" a="1"/>
  <c r="UT25" i="9" a="1"/>
  <c r="AOS43" i="9" a="1"/>
  <c r="AHD43" i="9" a="1"/>
  <c r="NI25" i="9" a="1"/>
  <c r="ANK43" i="9" a="1"/>
  <c r="AOT25" i="9" a="1"/>
  <c r="AIJ43" i="9" a="1"/>
  <c r="ALR25" i="9" a="1"/>
  <c r="AKG43" i="9" a="1"/>
  <c r="AEM25" i="9" a="1"/>
  <c r="AGQ25" i="9" a="1"/>
  <c r="AKP25" i="9" a="1"/>
  <c r="AW61" i="9" a="1"/>
  <c r="DG25" i="9" a="1"/>
  <c r="AHT43" i="9" a="1"/>
  <c r="ANW25" i="9" a="1"/>
  <c r="ALZ61" i="9" a="1"/>
  <c r="ANE61" i="9" a="1"/>
  <c r="AIZ61" i="9" a="1"/>
  <c r="AEK43" i="9" a="1"/>
  <c r="OX25" i="9" a="1"/>
  <c r="AGB61" i="9" a="1"/>
  <c r="AOR43" i="9" a="1"/>
  <c r="AJC43" i="9" a="1"/>
  <c r="SZ25" i="9" a="1"/>
  <c r="AOR61" i="9" a="1"/>
  <c r="MX25" i="9" a="1"/>
  <c r="RW25" i="9" a="1"/>
  <c r="LA61" i="9" a="1"/>
  <c r="ANF61" i="9" a="1"/>
  <c r="ADR43" i="9" a="1"/>
  <c r="TH25" i="9" a="1"/>
  <c r="AHV61" i="9" a="1"/>
  <c r="AFC25" i="9" a="1"/>
  <c r="AER43" i="9" a="1"/>
  <c r="LV25" i="9" a="1"/>
  <c r="EJ25" i="9" a="1"/>
  <c r="AGP25" i="9" a="1"/>
  <c r="AEZ61" i="9" a="1"/>
  <c r="AMW43" i="9" a="1"/>
  <c r="ZH25" i="9" a="1"/>
  <c r="AKT43" i="9" a="1"/>
  <c r="AFX61" i="9" a="1"/>
  <c r="AFH61" i="9" a="1"/>
  <c r="AJZ61" i="9" a="1"/>
  <c r="AKL61" i="9" a="1"/>
  <c r="AIU43" i="9" a="1"/>
  <c r="AKL43" i="9" a="1"/>
  <c r="ANI25" i="9" a="1"/>
  <c r="RN25" i="9" a="1"/>
  <c r="AJH25" i="9" a="1"/>
  <c r="AOC25" i="9" a="1"/>
  <c r="AAW25" i="9" a="1"/>
  <c r="AY43" i="9" a="1"/>
  <c r="AFB61" i="9" a="1"/>
  <c r="AMX25" i="9" a="1"/>
  <c r="AKA61" i="9" a="1"/>
  <c r="DA25" i="9" a="1"/>
  <c r="ALP43" i="9" a="1"/>
  <c r="ALU25" i="9" a="1"/>
  <c r="EW25" i="9" a="1"/>
  <c r="JS25" i="9" a="1"/>
  <c r="AHV43" i="9" a="1"/>
  <c r="ABJ25" i="9" a="1"/>
  <c r="AKR43" i="9" a="1"/>
  <c r="AHU43" i="9" a="1"/>
  <c r="AOF25" i="9" a="1"/>
  <c r="FD25" i="9" a="1"/>
  <c r="DS25" i="9" a="1"/>
  <c r="AL43" i="9" a="1"/>
  <c r="DW43" i="9" a="1"/>
  <c r="AOD43" i="9" a="1"/>
  <c r="AEV61" i="9" a="1"/>
  <c r="AGB25" i="9" a="1"/>
  <c r="ANP25" i="9" a="1"/>
  <c r="AJX25" i="9" a="1"/>
  <c r="ACM43" i="9" a="1"/>
  <c r="ANJ25" i="9" a="1"/>
  <c r="AOL61" i="9" a="1"/>
  <c r="MM43" i="9" a="1"/>
  <c r="ADL43" i="9" a="1"/>
  <c r="JM25" i="9" a="1"/>
  <c r="AMS43" i="9" a="1"/>
  <c r="JF25" i="9" a="1"/>
  <c r="ZY43" i="9" a="1"/>
  <c r="BJ25" i="9" a="1"/>
  <c r="ZP43" i="9" a="1"/>
  <c r="JV61" i="9" a="1"/>
  <c r="OK25" i="9" a="1"/>
  <c r="EZ25" i="9" a="1"/>
  <c r="AMJ25" i="9" a="1"/>
  <c r="GJ61" i="9" a="1"/>
  <c r="XF25" i="9" a="1"/>
  <c r="SU61" i="9" a="1"/>
  <c r="XA25" i="9" a="1"/>
  <c r="EI25" i="9" a="1"/>
  <c r="AKW43" i="9" a="1"/>
  <c r="AOO61" i="9" a="1"/>
  <c r="AGJ43" i="9" a="1"/>
  <c r="AJS43" i="9" a="1"/>
  <c r="AKM25" i="9" a="1"/>
  <c r="MS61" i="9" a="1"/>
  <c r="ALV43" i="9" a="1"/>
  <c r="AOW43" i="9" a="1"/>
  <c r="AOE61" i="9" a="1"/>
  <c r="AGY61" i="9" a="1"/>
  <c r="ALE25" i="9" a="1"/>
  <c r="AES25" i="9" a="1"/>
  <c r="ER25" i="9" a="1"/>
  <c r="TX25" i="9" a="1"/>
  <c r="AIA61" i="9" a="1"/>
  <c r="XW25" i="9" a="1"/>
  <c r="AFA43" i="9" a="1"/>
  <c r="PB25" i="9" a="1"/>
  <c r="ALP25" i="9" a="1"/>
  <c r="HO43" i="9" a="1"/>
  <c r="RG61" i="9" a="1"/>
  <c r="QO61" i="9" a="1"/>
  <c r="ACR25" i="9" a="1"/>
  <c r="AJP61" i="9" a="1"/>
  <c r="EY25" i="9" a="1"/>
  <c r="CD43" i="9" a="1"/>
  <c r="AO43" i="9" a="1"/>
  <c r="JI25" i="9" a="1"/>
  <c r="ABF43" i="9" a="1"/>
  <c r="US61" i="9" a="1"/>
  <c r="CW61" i="9" a="1"/>
  <c r="MC43" i="9" a="1"/>
  <c r="RE61" i="9" a="1"/>
  <c r="FM61" i="9" a="1"/>
  <c r="AIC25" i="9" a="1"/>
  <c r="AGK43" i="9" a="1"/>
  <c r="AKA43" i="9" a="1"/>
  <c r="UF43" i="9" a="1"/>
  <c r="OQ43" i="9" a="1"/>
  <c r="ZP61" i="9" a="1"/>
  <c r="KY43" i="9" a="1"/>
  <c r="OU61" i="9" a="1"/>
  <c r="NA25" i="9" a="1"/>
  <c r="AGC61" i="9" a="1"/>
  <c r="AEZ43" i="9" a="1"/>
  <c r="AFT61" i="9" a="1"/>
  <c r="AJV43" i="9" a="1"/>
  <c r="BI25" i="9" a="1"/>
  <c r="SC25" i="9" a="1"/>
  <c r="ADA25" i="9" a="1"/>
  <c r="CH25" i="9" a="1"/>
  <c r="AEY25" i="9" a="1"/>
  <c r="WP61" i="9" a="1"/>
  <c r="AG25" i="9" a="1"/>
  <c r="IL61" i="9" a="1"/>
  <c r="VZ43" i="9" a="1"/>
  <c r="CL25" i="9" a="1"/>
  <c r="AGH43" i="9" a="1"/>
  <c r="GS25" i="9" a="1"/>
  <c r="AEG25" i="9" a="1"/>
  <c r="OE43" i="9" a="1"/>
  <c r="SJ25" i="9" a="1"/>
  <c r="AIS43" i="9" a="1"/>
  <c r="AKD25" i="9" a="1"/>
  <c r="ANL25" i="9" a="1"/>
  <c r="AHU25" i="9" a="1"/>
  <c r="ACY43" i="9" a="1"/>
  <c r="AIT25" i="9" a="1"/>
  <c r="RG25" i="9" a="1"/>
  <c r="DF25" i="9" a="1"/>
  <c r="AJQ43" i="9" a="1"/>
  <c r="AOX61" i="9" a="1"/>
  <c r="AMS25" i="9" a="1"/>
  <c r="AHN43" i="9" a="1"/>
  <c r="AIN25" i="9" a="1"/>
  <c r="AN25" i="9" a="1"/>
  <c r="AFJ61" i="9" a="1"/>
  <c r="AJK25" i="9" a="1"/>
  <c r="AOZ61" i="9" a="1"/>
  <c r="AEY61" i="9" a="1"/>
  <c r="QL25" i="9" a="1"/>
  <c r="ACX25" i="9" a="1"/>
  <c r="GG25" i="9" a="1"/>
  <c r="AOM25" i="9" a="1"/>
  <c r="AHK25" i="9" a="1"/>
  <c r="LO43" i="9" a="1"/>
  <c r="AFA25" i="9" a="1"/>
  <c r="AFR25" i="9" a="1"/>
  <c r="ANQ43" i="9" a="1"/>
  <c r="AOS25" i="9" a="1"/>
  <c r="VK25" i="9" a="1"/>
  <c r="AOA25" i="9" a="1"/>
  <c r="ALI43" i="9" a="1"/>
  <c r="ANC25" i="9" a="1"/>
  <c r="QH61" i="9" a="1"/>
  <c r="AKO25" i="9" a="1"/>
  <c r="AMT43" i="9" a="1"/>
  <c r="ZX25" i="9" a="1"/>
  <c r="DO43" i="9" a="1"/>
  <c r="HV25" i="9" a="1"/>
  <c r="KB61" i="9" a="1"/>
  <c r="PI25" i="9" a="1"/>
  <c r="AEO61" i="9" a="1"/>
  <c r="AJR25" i="9" a="1"/>
  <c r="AIW61" i="9" a="1"/>
  <c r="AIX61" i="9" a="1"/>
  <c r="AGO25" i="9" a="1"/>
  <c r="AJQ25" i="9" a="1"/>
  <c r="ADC25" i="9" a="1"/>
  <c r="ANU25" i="9" a="1"/>
  <c r="AMH25" i="9" a="1"/>
  <c r="AMI61" i="9" a="1"/>
  <c r="UN43" i="9" a="1"/>
  <c r="AES43" i="9" a="1"/>
  <c r="AJM43" i="9" a="1"/>
  <c r="SE25" i="9" a="1"/>
  <c r="AIN61" i="9" a="1"/>
  <c r="NS25" i="9" a="1"/>
  <c r="AFX43" i="9" a="1"/>
  <c r="AJP25" i="9" a="1"/>
  <c r="AKW25" i="9" a="1"/>
  <c r="AOJ61" i="9" a="1"/>
  <c r="ABL43" i="9" a="1"/>
  <c r="LS43" i="9" a="1"/>
  <c r="ABH43" i="9" a="1"/>
  <c r="XQ43" i="9" a="1"/>
  <c r="SO43" i="9" a="1"/>
  <c r="IU61" i="9" a="1"/>
  <c r="AEM61" i="9" a="1"/>
  <c r="BE43" i="9" a="1"/>
  <c r="AMT61" i="9" a="1"/>
  <c r="KY25" i="9" a="1"/>
  <c r="QW43" i="9" a="1"/>
  <c r="NM25" i="9" a="1"/>
  <c r="MZ61" i="9" a="1"/>
  <c r="LY25" i="9" a="1"/>
  <c r="ABL25" i="9" a="1"/>
  <c r="ADS25" i="9" a="1"/>
  <c r="GQ25" i="9" a="1"/>
  <c r="AEH43" i="9" a="1"/>
  <c r="ANC43" i="9" a="1"/>
  <c r="AEF43" i="9" a="1"/>
  <c r="AOU25" i="9" a="1"/>
  <c r="WI43" i="9" a="1"/>
  <c r="ANY61" i="9" a="1"/>
  <c r="AOK43" i="9" a="1"/>
  <c r="AMD61" i="9" a="1"/>
  <c r="ALZ43" i="9" a="1"/>
  <c r="PA25" i="9" a="1"/>
  <c r="AEN43" i="9" a="1"/>
  <c r="ALE61" i="9" a="1"/>
  <c r="UW25" i="9" a="1"/>
  <c r="ST43" i="9" a="1"/>
  <c r="SY61" i="9" a="1"/>
  <c r="ZD43" i="9" a="1"/>
  <c r="ANO25" i="9" a="1"/>
  <c r="AGO61" i="9" a="1"/>
  <c r="EX43" i="9" a="1"/>
  <c r="AFD61" i="9" a="1"/>
  <c r="DX25" i="9" a="1"/>
  <c r="HI25" i="9" a="1"/>
  <c r="AJV25" i="9" a="1"/>
  <c r="KV43" i="9" a="1"/>
  <c r="ABJ43" i="9" a="1"/>
  <c r="ACN25" i="9" a="1"/>
  <c r="ALB43" i="9" a="1"/>
  <c r="IY25" i="9" a="1"/>
  <c r="RE25" i="9" a="1"/>
  <c r="AKE61" i="9" a="1"/>
  <c r="XV43" i="9" a="1"/>
  <c r="PM43" i="9" a="1"/>
  <c r="ALL61" i="9" a="1"/>
  <c r="AIA43" i="9" a="1"/>
  <c r="IJ25" i="9" a="1"/>
  <c r="ALC25" i="9" a="1"/>
  <c r="ANU43" i="9" a="1"/>
  <c r="ME43" i="9" a="1"/>
  <c r="ANY25" i="9" a="1"/>
  <c r="HS25" i="9" a="1"/>
  <c r="AGH61" i="9" a="1"/>
  <c r="AAY43" i="9" a="1"/>
  <c r="AFH43" i="9" a="1"/>
  <c r="AND61" i="9" a="1"/>
  <c r="AHL25" i="9" a="1"/>
  <c r="ALY43" i="9" a="1"/>
  <c r="AIT43" i="9" a="1"/>
  <c r="AJL43" i="9" a="1"/>
  <c r="KU43" i="9" a="1"/>
  <c r="SL25" i="9" a="1"/>
  <c r="AFS43" i="9" a="1"/>
  <c r="BS43" i="9" a="1"/>
  <c r="KR25" i="9" a="1"/>
  <c r="ANT25" i="9" a="1"/>
  <c r="AKZ61" i="9" a="1"/>
  <c r="KF43" i="9" a="1"/>
  <c r="ACH25" i="9" a="1"/>
  <c r="ACM25" i="9" a="1"/>
  <c r="AOQ61" i="9" a="1"/>
  <c r="ALO43" i="9" a="1"/>
  <c r="AMA61" i="9" a="1"/>
  <c r="AGU43" i="9" a="1"/>
  <c r="GN25" i="9" a="1"/>
  <c r="DP25" i="9" a="1"/>
  <c r="AGG25" i="9" a="1"/>
  <c r="ANW43" i="9" a="1"/>
  <c r="PD25" i="9" a="1"/>
  <c r="AJL61" i="9" a="1"/>
  <c r="VE25" i="9" a="1"/>
  <c r="AOF43" i="9" a="1"/>
  <c r="OO43" i="9" a="1"/>
  <c r="PR25" i="9" a="1"/>
  <c r="AIU61" i="9" a="1"/>
  <c r="DR25" i="9" a="1"/>
  <c r="ANM43" i="9" a="1"/>
  <c r="AIM25" i="9" a="1"/>
  <c r="ANM25" i="9" a="1"/>
  <c r="AMA43" i="9" a="1"/>
  <c r="AHI25" i="9" a="1"/>
  <c r="AGG43" i="9" a="1"/>
  <c r="AJY43" i="9" a="1"/>
  <c r="AMI25" i="9" a="1"/>
  <c r="XC25" i="9" a="1"/>
  <c r="GO25" i="9" a="1"/>
  <c r="FJ25" i="9" a="1"/>
  <c r="XY25" i="9" a="1"/>
  <c r="AFO25" i="9" a="1"/>
  <c r="AFP25" i="9" a="1"/>
  <c r="AGD61" i="9" a="1"/>
  <c r="AIK43" i="9" a="1"/>
  <c r="AKX61" i="9" a="1"/>
  <c r="AW43" i="9" a="1"/>
  <c r="AKX25" i="9" a="1"/>
  <c r="IJ43" i="9" a="1"/>
  <c r="AGI25" i="9" a="1"/>
  <c r="AIK25" i="9" a="1"/>
  <c r="MD61" i="9" a="1"/>
  <c r="LB25" i="9" a="1"/>
  <c r="EW43" i="9" a="1"/>
  <c r="AGU25" i="9" a="1"/>
  <c r="AGY25" i="9" a="1"/>
  <c r="AKM43" i="9" a="1"/>
  <c r="AKI43" i="9" a="1"/>
  <c r="AOZ25" i="9" a="1"/>
  <c r="AMP25" i="9" a="1"/>
  <c r="AGB43" i="9" a="1"/>
  <c r="ADJ25" i="9" a="1"/>
  <c r="OM25" i="9" a="1"/>
  <c r="AIC61" i="9" a="1"/>
  <c r="RN43" i="9" a="1"/>
  <c r="AIE25" i="9" a="1"/>
  <c r="QB25" i="9" a="1"/>
  <c r="ABG25" i="9" a="1"/>
  <c r="KT43" i="9" a="1"/>
  <c r="HH43" i="9" a="1"/>
  <c r="ADQ61" i="9" a="1"/>
  <c r="AGX43" i="9" a="1"/>
  <c r="AKZ43" i="9" a="1"/>
  <c r="UK25" i="9" a="1"/>
  <c r="AKM61" i="9" a="1"/>
  <c r="ALW61" i="9" a="1"/>
  <c r="DW25" i="9" a="1"/>
  <c r="YM25" i="9" a="1"/>
  <c r="KB43" i="9" a="1"/>
  <c r="FV25" i="9" a="1"/>
  <c r="AGR43" i="9" a="1"/>
  <c r="HE25" i="9" a="1"/>
  <c r="FN25" i="9" a="1"/>
  <c r="HY61" i="9" a="1"/>
  <c r="VN43" i="9" a="1"/>
  <c r="UK61" i="9" a="1"/>
  <c r="VI43" i="9" a="1"/>
  <c r="PT43" i="9" a="1"/>
  <c r="PL43" i="9" a="1"/>
  <c r="XM43" i="9" a="1"/>
  <c r="ANR61" i="9" a="1"/>
  <c r="HD43" i="9" a="1"/>
  <c r="KS61" i="9" a="1"/>
  <c r="YQ43" i="9" a="1"/>
  <c r="AAQ61" i="9" a="1"/>
  <c r="QI61" i="9" a="1"/>
  <c r="GY25" i="9" a="1"/>
  <c r="DB43" i="9" a="1"/>
  <c r="AOA61" i="9" a="1"/>
  <c r="AOW25" i="9" a="1"/>
  <c r="AKW61" i="9" a="1"/>
  <c r="AKQ61" i="9" a="1"/>
  <c r="AGX25" i="9" a="1"/>
  <c r="AAX25" i="9" a="1"/>
  <c r="GK43" i="9" a="1"/>
  <c r="AK25" i="9" a="1"/>
  <c r="LD25" i="9" a="1"/>
  <c r="FT25" i="9" a="1"/>
  <c r="XM25" i="9" a="1"/>
  <c r="AII25" i="9" a="1"/>
  <c r="GL25" i="9" a="1"/>
  <c r="WX25" i="9" a="1"/>
  <c r="ANS61" i="9" a="1"/>
  <c r="AOQ43" i="9" a="1"/>
  <c r="WL25" i="9" a="1"/>
  <c r="ANR43" i="9" a="1"/>
  <c r="AGE25" i="9" a="1"/>
  <c r="AHW25" i="9" a="1"/>
  <c r="AKJ43" i="9" a="1"/>
  <c r="ANR25" i="9" a="1"/>
  <c r="AMW25" i="9" a="1"/>
  <c r="YF25" i="9" a="1"/>
  <c r="AJC25" i="9" a="1"/>
  <c r="AEV25" i="9" a="1"/>
  <c r="ZJ25" i="9" a="1"/>
  <c r="PR43" i="9" a="1"/>
  <c r="AFO43" i="9" a="1"/>
  <c r="AEO43" i="9" a="1"/>
  <c r="AFN43" i="9" a="1"/>
  <c r="AJI25" i="9" a="1"/>
  <c r="OW25" i="9" a="1"/>
  <c r="AJP43" i="9" a="1"/>
  <c r="KN25" i="9" a="1"/>
  <c r="AMO43" i="9" a="1"/>
  <c r="TQ43" i="9" a="1"/>
  <c r="AIM43" i="9" a="1"/>
  <c r="GP25" i="9" a="1"/>
  <c r="EA43" i="9" a="1"/>
  <c r="MI61" i="9" a="1"/>
  <c r="ADE25" i="9" a="1"/>
  <c r="AHT25" i="9" a="1"/>
  <c r="KV25" i="9" a="1"/>
  <c r="AJN43" i="9" a="1"/>
  <c r="JN43" i="9" a="1"/>
  <c r="AAY25" i="9" a="1"/>
  <c r="AHH43" i="9" a="1"/>
  <c r="AHD25" i="9" a="1"/>
  <c r="AJR61" i="9" a="1"/>
  <c r="AIH25" i="9" a="1"/>
  <c r="JE25" i="9" a="1"/>
  <c r="SQ25" i="9" a="1"/>
  <c r="CH43" i="9" a="1"/>
  <c r="VV25" i="9" a="1"/>
  <c r="AKP61" i="9" a="1"/>
  <c r="AIQ43" i="9" a="1"/>
  <c r="ACK25" i="9" a="1"/>
  <c r="IR25" i="9" a="1"/>
  <c r="AV43" i="9" a="1"/>
  <c r="AJW61" i="9" a="1"/>
  <c r="ALD25" i="9" a="1"/>
  <c r="AHJ61" i="9" a="1"/>
  <c r="AIY61" i="9" a="1"/>
  <c r="WK25" i="9" a="1"/>
  <c r="AFN61" i="9" a="1"/>
  <c r="AAE25" i="9" a="1"/>
  <c r="JE43" i="9" a="1"/>
  <c r="YP25" i="9" a="1"/>
  <c r="PF25" i="9" a="1"/>
  <c r="AAS43" i="9" a="1"/>
  <c r="JR61" i="9" a="1"/>
  <c r="CA25" i="9" a="1"/>
  <c r="ZS25" i="9" a="1"/>
  <c r="VW43" i="9" a="1"/>
  <c r="GE61" i="9" a="1"/>
  <c r="AGD43" i="9" a="1"/>
  <c r="ANP61" i="9" a="1"/>
  <c r="UU43" i="9" a="1"/>
  <c r="KA25" i="9" a="1"/>
  <c r="ACN43" i="9" a="1"/>
  <c r="XZ25" i="9" a="1"/>
  <c r="AA61" i="9" a="1"/>
  <c r="DU43" i="9" a="1"/>
  <c r="ACO43" i="9" a="1"/>
  <c r="AHV25" i="9" a="1"/>
  <c r="FN43" i="9" a="1"/>
  <c r="NG43" i="9" a="1"/>
  <c r="ZW25" i="9" a="1"/>
  <c r="TW43" i="9" a="1"/>
  <c r="AIX43" i="9" a="1"/>
  <c r="AHW43" i="9" a="1"/>
  <c r="AAO25" i="9" a="1"/>
  <c r="QL43" i="9" a="1"/>
  <c r="TK43" i="9" a="1"/>
  <c r="PO25" i="9" a="1"/>
  <c r="HR43" i="9" a="1"/>
  <c r="NS43" i="9" a="1"/>
  <c r="OW43" i="9" a="1"/>
  <c r="ALQ61" i="9" a="1"/>
  <c r="HG25" i="9" a="1"/>
  <c r="CR25" i="9" a="1"/>
  <c r="ID25" i="9" a="1"/>
  <c r="UH43" i="9" a="1"/>
  <c r="JC43" i="9" a="1"/>
  <c r="TZ61" i="9" a="1"/>
  <c r="BK25" i="9" a="1"/>
  <c r="AED61" i="9" a="1"/>
  <c r="KD43" i="9" a="1"/>
  <c r="DR43" i="9" a="1"/>
  <c r="SA61" i="9" a="1"/>
  <c r="GG43" i="9" a="1"/>
  <c r="AEZ25" i="9" a="1"/>
  <c r="LL43" i="9" a="1"/>
  <c r="LM25" i="9" a="1"/>
  <c r="AHG61" i="9" a="1"/>
  <c r="ALF61" i="9" a="1"/>
  <c r="AJW43" i="9" a="1"/>
  <c r="QW25" i="9" a="1"/>
  <c r="ADD61" i="9" a="1"/>
  <c r="AFG61" i="9" a="1"/>
  <c r="TS43" i="9" a="1"/>
  <c r="AX43" i="9" a="1"/>
  <c r="AFX25" i="9" a="1"/>
  <c r="PD43" i="9" a="1"/>
  <c r="GA61" i="9" a="1"/>
  <c r="ALS43" i="9" a="1"/>
  <c r="AGR25" i="9" a="1"/>
  <c r="AP43" i="9" a="1"/>
  <c r="AEI25" i="9" a="1"/>
  <c r="LE43" i="9" a="1"/>
  <c r="AEG61" i="9" a="1"/>
  <c r="DD61" i="9" a="1"/>
  <c r="YJ43" i="9" a="1"/>
  <c r="LF25" i="9" a="1"/>
  <c r="GE25" i="9" a="1"/>
  <c r="RY61" i="9" a="1"/>
  <c r="VB61" i="9" a="1"/>
  <c r="EB61" i="9" a="1"/>
  <c r="ABC25" i="9" a="1"/>
  <c r="IZ61" i="9" a="1"/>
  <c r="QF43" i="9" a="1"/>
  <c r="LL61" i="9" a="1"/>
  <c r="CK61" i="9" a="1"/>
  <c r="MN25" i="9" a="1"/>
  <c r="AMB61" i="9" a="1"/>
  <c r="AHC25" i="9" a="1"/>
  <c r="AMK61" i="9" a="1"/>
  <c r="AFF43" i="9" a="1"/>
  <c r="AOI61" i="9" a="1"/>
  <c r="AR25" i="9" a="1"/>
  <c r="AM25" i="9" a="1"/>
  <c r="AIJ61" i="9" a="1"/>
  <c r="RA25" i="9" a="1"/>
  <c r="AJD61" i="9" a="1"/>
  <c r="BF25" i="9" a="1"/>
  <c r="AMY61" i="9" a="1"/>
  <c r="AFV25" i="9" a="1"/>
  <c r="ALI25" i="9" a="1"/>
  <c r="RD25" i="9" a="1"/>
  <c r="AOY43" i="9" a="1"/>
  <c r="AFH25" i="9" a="1"/>
  <c r="AEP25" i="9" a="1"/>
  <c r="AFK61" i="9" a="1"/>
  <c r="ANX25" i="9" a="1"/>
  <c r="ALP61" i="9" a="1"/>
  <c r="AHY61" i="9" a="1"/>
  <c r="AOU61" i="9" a="1"/>
  <c r="DB61" i="9" a="1"/>
  <c r="TE25" i="9" a="1"/>
  <c r="KM25" i="9" a="1"/>
  <c r="DC25" i="9" a="1"/>
  <c r="ALT25" i="9" a="1"/>
  <c r="BG25" i="9" a="1"/>
  <c r="SY43" i="9" a="1"/>
  <c r="AGM61" i="9" a="1"/>
  <c r="ME25" i="9" a="1"/>
  <c r="TF43" i="9" a="1"/>
  <c r="EQ43" i="9" a="1"/>
  <c r="ACZ25" i="9" a="1"/>
  <c r="CG25" i="9" a="1"/>
  <c r="BZ25" i="9" a="1"/>
  <c r="YG25" i="9" a="1"/>
  <c r="ACX43" i="9" a="1"/>
  <c r="IA43" i="9" a="1"/>
  <c r="WM25" i="9" a="1"/>
  <c r="ACH43" i="9" a="1"/>
  <c r="AHH25" i="9" a="1"/>
  <c r="AKY61" i="9" a="1"/>
  <c r="FS25" i="9" a="1"/>
  <c r="VH25" i="9" a="1"/>
  <c r="AFT43" i="9" a="1"/>
  <c r="AJG25" i="9" a="1"/>
  <c r="AMX43" i="9" a="1"/>
  <c r="AKF61" i="9" a="1"/>
  <c r="YC25" i="9" a="1"/>
  <c r="AMF61" i="9" a="1"/>
  <c r="AOU43" i="9" a="1"/>
  <c r="AOX25" i="9" a="1"/>
  <c r="TR25" i="9" a="1"/>
  <c r="GF25" i="9" a="1"/>
  <c r="AFN25" i="9" a="1"/>
  <c r="SE43" i="9" a="1"/>
  <c r="AFU25" i="9" a="1"/>
  <c r="AR43" i="9" a="1"/>
  <c r="KI25" i="9" a="1"/>
  <c r="XD25" i="9" a="1"/>
  <c r="BS25" i="9" a="1"/>
  <c r="ADP25" i="9" a="1"/>
  <c r="YD43" i="9" a="1"/>
  <c r="HY43" i="9" a="1"/>
  <c r="KI43" i="9" a="1"/>
  <c r="UG43" i="9" a="1"/>
  <c r="AHZ61" i="9" a="1"/>
  <c r="NQ25" i="9" a="1"/>
  <c r="BP43" i="9" a="1"/>
  <c r="SR61" i="9" a="1"/>
  <c r="ANG43" i="9" a="1"/>
  <c r="AIF61" i="9" a="1"/>
  <c r="AJE25" i="9" a="1"/>
  <c r="ALK43" i="9" a="1"/>
  <c r="ANT43" i="9" a="1"/>
  <c r="AHG43" i="9" a="1"/>
  <c r="IS25" i="9" a="1"/>
  <c r="HZ25" i="9" a="1"/>
  <c r="WF25" i="9" a="1"/>
  <c r="EL25" i="9" a="1"/>
  <c r="DJ25" i="9" a="1"/>
  <c r="RF43" i="9" a="1"/>
  <c r="AIE61" i="9" a="1"/>
  <c r="HP61" i="9" a="1"/>
  <c r="LU43" i="9" a="1"/>
  <c r="SI43" i="9" a="1"/>
  <c r="AIY25" i="9" a="1"/>
  <c r="OZ25" i="9" a="1"/>
  <c r="WS43" i="9" a="1"/>
  <c r="RH43" i="9" a="1"/>
  <c r="DS61" i="9" a="1"/>
  <c r="AMU61" i="9" a="1"/>
  <c r="WT43" i="9" a="1"/>
  <c r="NH25" i="9" a="1"/>
  <c r="QR43" i="9" a="1"/>
  <c r="AND43" i="9" a="1"/>
  <c r="FO43" i="9" a="1"/>
  <c r="IX25" i="9" a="1"/>
  <c r="AHH61" i="9" a="1"/>
  <c r="FX25" i="9" a="1"/>
  <c r="AGZ43" i="9" a="1"/>
  <c r="FY43" i="9" a="1"/>
  <c r="DN61" i="9" a="1"/>
  <c r="AOI25" i="9" a="1"/>
  <c r="VC43" i="9" a="1"/>
  <c r="TX61" i="9" a="1"/>
  <c r="WB25" i="9" a="1"/>
  <c r="EO61" i="9" a="1"/>
  <c r="DQ43" i="9" a="1"/>
  <c r="QI43" i="9" a="1"/>
  <c r="ACA43" i="9" a="1"/>
  <c r="LT43" i="9" a="1"/>
  <c r="PT25" i="9" a="1"/>
  <c r="AAH61" i="9" a="1"/>
  <c r="BN43" i="9" a="1"/>
  <c r="NF61" i="9" a="1"/>
  <c r="UY25" i="9" a="1"/>
  <c r="YP61" i="9" a="1"/>
  <c r="RD61" i="9" a="1"/>
  <c r="JQ61" i="9" a="1"/>
  <c r="NB61" i="9" a="1"/>
  <c r="ACB61" i="9" a="1"/>
  <c r="YU43" i="9" a="1"/>
  <c r="MO43" i="9" a="1"/>
  <c r="QV43" i="9" a="1"/>
  <c r="KU61" i="9" a="1"/>
  <c r="MR61" i="9" a="1"/>
  <c r="PQ61" i="9" a="1"/>
  <c r="AM61" i="9" a="1"/>
  <c r="OR43" i="9" a="1"/>
  <c r="LH43" i="9" a="1"/>
  <c r="ABG43" i="9" a="1"/>
  <c r="DW61" i="9" a="1"/>
  <c r="IN61" i="9" a="1"/>
  <c r="OW61" i="9" a="1"/>
  <c r="AJE43" i="9" a="1"/>
  <c r="AMU43" i="9" a="1"/>
  <c r="DD25" i="9" a="1"/>
  <c r="LX43" i="9" a="1"/>
  <c r="AOM61" i="9" a="1"/>
  <c r="ANA43" i="9" a="1"/>
  <c r="IG43" i="9" a="1"/>
  <c r="ZS43" i="9" a="1"/>
  <c r="AMN61" i="9" a="1"/>
  <c r="AJY61" i="9" a="1"/>
  <c r="HA25" i="9" a="1"/>
  <c r="AMC25" i="9" a="1"/>
  <c r="DU25" i="9" a="1"/>
  <c r="AKF25" i="9" a="1"/>
  <c r="AHN61" i="9" a="1"/>
  <c r="OG43" i="9" a="1"/>
  <c r="JA61" i="9" a="1"/>
  <c r="YS43" i="9" a="1"/>
  <c r="RQ25" i="9" a="1"/>
  <c r="GZ43" i="9" a="1"/>
  <c r="YB25" i="9" a="1"/>
  <c r="AOR25" i="9" a="1"/>
  <c r="IO25" i="9" a="1"/>
  <c r="HC25" i="9" a="1"/>
  <c r="OD43" i="9" a="1"/>
  <c r="HH25" i="9" a="1"/>
  <c r="AGK25" i="9" a="1"/>
  <c r="ABQ43" i="9" a="1"/>
  <c r="AIZ43" i="9" a="1"/>
  <c r="ALS61" i="9" a="1"/>
  <c r="AIG25" i="9" a="1"/>
  <c r="AKX43" i="9" a="1"/>
  <c r="AAC43" i="9" a="1"/>
  <c r="CI25" i="9" a="1"/>
  <c r="VE43" i="9" a="1"/>
  <c r="VS25" i="9" a="1"/>
  <c r="MG43" i="9" a="1"/>
  <c r="AJV61" i="9" a="1"/>
  <c r="EV43" i="9" a="1"/>
  <c r="AAT43" i="9" a="1"/>
  <c r="ANJ43" i="9" a="1"/>
  <c r="AKI61" i="9" a="1"/>
  <c r="MJ25" i="9" a="1"/>
  <c r="WW43" i="9" a="1"/>
  <c r="WE25" i="9" a="1"/>
  <c r="JZ25" i="9" a="1"/>
  <c r="GW43" i="9" a="1"/>
  <c r="AKU25" i="9" a="1"/>
  <c r="AGS43" i="9" a="1"/>
  <c r="AKG25" i="9" a="1"/>
  <c r="AIH61" i="9" a="1"/>
  <c r="DI43" i="9" a="1"/>
  <c r="WG25" i="9" a="1"/>
  <c r="SM25" i="9" a="1"/>
  <c r="AMG25" i="9" a="1"/>
  <c r="AMS61" i="9" a="1"/>
  <c r="AJB61" i="9" a="1"/>
  <c r="AGF61" i="9" a="1"/>
  <c r="ZL25" i="9" a="1"/>
  <c r="RC25" i="9" a="1"/>
  <c r="AGM25" i="9" a="1"/>
  <c r="XK43" i="9" a="1"/>
  <c r="ANV25" i="9" a="1"/>
  <c r="AHK43" i="9" a="1"/>
  <c r="FW25" i="9" a="1"/>
  <c r="ANH25" i="9" a="1"/>
  <c r="AIV43" i="9" a="1"/>
  <c r="ALN25" i="9" a="1"/>
  <c r="OU25" i="9" a="1"/>
  <c r="IP25" i="9" a="1"/>
  <c r="AKR25" i="9" a="1"/>
  <c r="AAK25" i="9" a="1"/>
  <c r="AOK25" i="9" a="1"/>
  <c r="AEE25" i="9" a="1"/>
  <c r="AHO61" i="9" a="1"/>
  <c r="XU25" i="9" a="1"/>
  <c r="AGJ25" i="9" a="1"/>
  <c r="ADR25" i="9" a="1"/>
  <c r="AKY25" i="9" a="1"/>
  <c r="OY25" i="9" a="1"/>
  <c r="ABY25" i="9" a="1"/>
  <c r="AKD61" i="9" a="1"/>
  <c r="AMQ43" i="9" a="1"/>
  <c r="IP43" i="9" a="1"/>
  <c r="ACE61" i="9" a="1"/>
  <c r="ADG61" i="9" a="1"/>
  <c r="VM25" i="9" a="1"/>
  <c r="AAZ43" i="9" a="1"/>
  <c r="XQ25" i="9" a="1"/>
  <c r="AEG43" i="9" a="1"/>
  <c r="ZV43" i="9" a="1"/>
  <c r="XP43" i="9" a="1"/>
  <c r="IC25" i="9" a="1"/>
  <c r="ZZ25" i="9" a="1"/>
  <c r="AKC25" i="9" a="1"/>
  <c r="ALH61" i="9" a="1"/>
  <c r="ACY25" i="9" a="1"/>
  <c r="ZO61" i="9" a="1"/>
  <c r="ANE25" i="9" a="1"/>
  <c r="ML43" i="9" a="1"/>
  <c r="SW25" i="9" a="1"/>
  <c r="QE43" i="9" a="1"/>
  <c r="NC25" i="9" a="1"/>
  <c r="ANB43" i="9" a="1"/>
  <c r="MF25" i="9" a="1"/>
  <c r="AKR61" i="9" a="1"/>
  <c r="ADT43" i="9" a="1"/>
  <c r="AAM43" i="9" a="1"/>
  <c r="AIO25" i="9" a="1"/>
  <c r="PT61" i="9" a="1"/>
  <c r="AH25" i="9" a="1"/>
  <c r="AAG43" i="9" a="1"/>
  <c r="YV43" i="9" a="1"/>
  <c r="ACL61" i="9" a="1"/>
  <c r="AMQ25" i="9" a="1"/>
  <c r="AOF61" i="9" a="1"/>
  <c r="AOG25" i="9" a="1"/>
  <c r="AJJ61" i="9" a="1"/>
  <c r="AN43" i="9" a="1"/>
  <c r="APC25" i="9" a="1"/>
  <c r="AJH43" i="9" a="1"/>
  <c r="UB61" i="9" a="1"/>
  <c r="CQ25" i="9" a="1"/>
  <c r="PN43" i="9" a="1"/>
  <c r="OI43" i="9" a="1"/>
  <c r="WI25" i="9" a="1"/>
  <c r="AKN43" i="9" a="1"/>
  <c r="ABP25" i="9" a="1"/>
  <c r="AGA61" i="9" a="1"/>
  <c r="AU25" i="9" a="1"/>
  <c r="YM43" i="9" a="1"/>
  <c r="AKU61" i="9" a="1"/>
  <c r="VX43" i="9" a="1"/>
  <c r="GB43" i="9" a="1"/>
  <c r="SP25" i="9" a="1"/>
  <c r="TT25" i="9" a="1"/>
  <c r="VA25" i="9" a="1"/>
  <c r="TY43" i="9" a="1"/>
  <c r="YB61" i="9" a="1"/>
  <c r="XZ61" i="9" a="1"/>
  <c r="LY43" i="9" a="1"/>
  <c r="HV61" i="9" a="1"/>
  <c r="DC61" i="9" a="1"/>
  <c r="XV61" i="9" a="1"/>
  <c r="LS25" i="9" a="1"/>
  <c r="AEL61" i="9" a="1"/>
  <c r="PO43" i="9" a="1"/>
  <c r="ADD43" i="9" a="1"/>
  <c r="HM43" i="9" a="1"/>
  <c r="AD43" i="9" a="1"/>
  <c r="LC25" i="9" a="1"/>
  <c r="IG61" i="9" a="1"/>
  <c r="GF43" i="9" a="1"/>
  <c r="GB25" i="9" a="1"/>
  <c r="AEO25" i="9" a="1"/>
  <c r="II25" i="9" a="1"/>
  <c r="ANK25" i="9" a="1"/>
  <c r="AEB43" i="9" a="1"/>
  <c r="AMT25" i="9" a="1"/>
  <c r="AGA25" i="9" a="1"/>
  <c r="CO43" i="9" a="1"/>
  <c r="AJ25" i="9" a="1"/>
  <c r="AMH61" i="9" a="1"/>
  <c r="MZ43" i="9" a="1"/>
  <c r="IN43" i="9" a="1"/>
  <c r="CV61" i="9" a="1"/>
  <c r="LJ25" i="9" a="1"/>
  <c r="EH25" i="9" a="1"/>
  <c r="AOG61" i="9" a="1"/>
  <c r="AME61" i="9" a="1"/>
  <c r="LW43" i="9" a="1"/>
  <c r="PE25" i="9" a="1"/>
  <c r="AK43" i="9" a="1"/>
  <c r="ANA25" i="9" a="1"/>
  <c r="AMP61" i="9" a="1"/>
  <c r="EM43" i="9" a="1"/>
  <c r="VM43" i="9" a="1"/>
  <c r="AKE43" i="9" a="1"/>
  <c r="AHI43" i="9" a="1"/>
  <c r="KI61" i="9" a="1"/>
  <c r="ZG25" i="9" a="1"/>
  <c r="JM61" i="9" a="1"/>
  <c r="DO25" i="9" a="1"/>
  <c r="RR43" i="9" a="1"/>
  <c r="ALT43" i="9" a="1"/>
  <c r="AHY25" i="9" a="1"/>
  <c r="AHE25" i="9" a="1"/>
  <c r="FH43" i="9" a="1"/>
  <c r="ZW43" i="9" a="1"/>
  <c r="WG43" i="9" a="1"/>
  <c r="LG43" i="9" a="1"/>
  <c r="OM61" i="9" a="1"/>
  <c r="DY43" i="9" a="1"/>
  <c r="MI43" i="9" a="1"/>
  <c r="AAA25" i="9" a="1"/>
  <c r="VD25" i="9" a="1"/>
  <c r="GX25" i="9" a="1"/>
  <c r="QD25" i="9" a="1"/>
  <c r="GX43" i="9" a="1"/>
  <c r="AGC43" i="9" a="1"/>
  <c r="ADN25" i="9" a="1"/>
  <c r="TH61" i="9" a="1"/>
  <c r="XN25" i="9" a="1"/>
  <c r="SH61" i="9" a="1"/>
  <c r="NN25" i="9" a="1"/>
  <c r="AHQ43" i="9" a="1"/>
  <c r="AAO61" i="9" a="1"/>
  <c r="CH61" i="9" a="1"/>
  <c r="AAY61" i="9" a="1"/>
  <c r="NM61" i="9" a="1"/>
  <c r="AHU61" i="9" a="1"/>
  <c r="AND25" i="9" a="1"/>
  <c r="ZA25" i="9" a="1"/>
  <c r="PW25" i="9" a="1"/>
  <c r="CN25" i="9" a="1"/>
  <c r="ACL43" i="9" a="1"/>
  <c r="ALV61" i="9" a="1"/>
  <c r="UC43" i="9" a="1"/>
  <c r="HG43" i="9" a="1"/>
  <c r="LA43" i="9" a="1"/>
  <c r="WE43" i="9" a="1"/>
  <c r="CT25" i="9" a="1"/>
  <c r="AEN25" i="9" a="1"/>
  <c r="BB25" i="9" a="1"/>
  <c r="AHA43" i="9" a="1"/>
  <c r="AAU25" i="9" a="1"/>
  <c r="FA61" i="9" a="1"/>
  <c r="TF25" i="9" a="1"/>
  <c r="NG25" i="9" a="1"/>
  <c r="AOZ43" i="9" a="1"/>
  <c r="WU25" i="9" a="1"/>
  <c r="ST25" i="9" a="1"/>
  <c r="YJ61" i="9" a="1"/>
  <c r="OQ25" i="9" a="1"/>
  <c r="NL43" i="9" a="1"/>
  <c r="QN61" i="9" a="1"/>
  <c r="AAZ25" i="9" a="1"/>
  <c r="ABV43" i="9" a="1"/>
  <c r="JQ43" i="9" a="1"/>
  <c r="AAD25" i="9" a="1"/>
  <c r="JM43" i="9" a="1"/>
  <c r="NS61" i="9" a="1"/>
  <c r="HQ43" i="9" a="1"/>
  <c r="NI61" i="9" a="1"/>
  <c r="IU25" i="9" a="1"/>
  <c r="ABP61" i="9" a="1"/>
  <c r="HN61" i="9" a="1"/>
  <c r="SS43" i="9" a="1"/>
  <c r="YA43" i="9" a="1"/>
  <c r="BT43" i="9" a="1"/>
  <c r="FE43" i="9" a="1"/>
  <c r="PX43" i="9" a="1"/>
  <c r="AJA43" i="9" a="1"/>
  <c r="AHL43" i="9" a="1"/>
  <c r="AAV25" i="9" a="1"/>
  <c r="CB61" i="9" a="1"/>
  <c r="ES43" i="9" a="1"/>
  <c r="AGZ61" i="9" a="1"/>
  <c r="AFJ25" i="9" a="1"/>
  <c r="HE43" i="9" a="1"/>
  <c r="ANF43" i="9" a="1"/>
  <c r="XS43" i="9" a="1"/>
  <c r="YT43" i="9" a="1"/>
  <c r="PS61" i="9" a="1"/>
  <c r="UZ43" i="9" a="1"/>
  <c r="CN43" i="9" a="1"/>
  <c r="AIN43" i="9" a="1"/>
  <c r="UV25" i="9" a="1"/>
  <c r="AJE61" i="9" a="1"/>
  <c r="ANT61" i="9" a="1"/>
  <c r="HI43" i="9" a="1"/>
  <c r="NT43" i="9" a="1"/>
  <c r="RQ43" i="9" a="1"/>
  <c r="AAE61" i="9" a="1"/>
  <c r="LP25" i="9" a="1"/>
  <c r="QN43" i="9" a="1"/>
  <c r="NN43" i="9" a="1"/>
  <c r="GI43" i="9" a="1"/>
  <c r="AJ61" i="9" a="1"/>
  <c r="AEU43" i="9" a="1"/>
  <c r="HA43" i="9" a="1"/>
  <c r="NX43" i="9" a="1"/>
  <c r="QD43" i="9" a="1"/>
  <c r="CS43" i="9" a="1"/>
  <c r="ANH43" i="9" a="1"/>
  <c r="UZ25" i="9" a="1"/>
  <c r="AJQ61" i="9" a="1"/>
  <c r="PK25" i="9" a="1"/>
  <c r="JF61" i="9" a="1"/>
  <c r="LW25" i="9" a="1"/>
  <c r="FR61" i="9" a="1"/>
  <c r="VD43" i="9" a="1"/>
  <c r="KJ43" i="9" a="1"/>
  <c r="SB43" i="9" a="1"/>
  <c r="ABK43" i="9" a="1"/>
  <c r="UF61" i="9" a="1"/>
  <c r="CR43" i="9" a="1"/>
  <c r="DI61" i="9" a="1"/>
  <c r="YF61" i="9" a="1"/>
  <c r="UG61" i="9" a="1"/>
  <c r="WG61" i="9" a="1"/>
  <c r="ADA43" i="9" a="1"/>
  <c r="VL25" i="9" a="1"/>
  <c r="RA43" i="9" a="1"/>
  <c r="VQ25" i="9" a="1"/>
  <c r="ACJ25" i="9" a="1"/>
  <c r="XR25" i="9" a="1"/>
  <c r="AIS25" i="9" a="1"/>
  <c r="CG43" i="9" a="1"/>
  <c r="XW43" i="9" a="1"/>
  <c r="AOT43" i="9" a="1"/>
  <c r="AMF25" i="9" a="1"/>
  <c r="AMD43" i="9" a="1"/>
  <c r="AHM25" i="9" a="1"/>
  <c r="AOS61" i="9" a="1"/>
  <c r="AKZ25" i="9" a="1"/>
  <c r="HJ25" i="9" a="1"/>
  <c r="AGE61" i="9" a="1"/>
  <c r="ACB43" i="9" a="1"/>
  <c r="AJU43" i="9" a="1"/>
  <c r="KA61" i="9" a="1"/>
  <c r="TU25" i="9" a="1"/>
  <c r="AJG43" i="9" a="1"/>
  <c r="AFG25" i="9" a="1"/>
  <c r="AJR43" i="9" a="1"/>
  <c r="ABP43" i="9" a="1"/>
  <c r="AKK25" i="9" a="1"/>
  <c r="SD43" i="9" a="1"/>
  <c r="UT43" i="9" a="1"/>
  <c r="AGZ25" i="9" a="1"/>
  <c r="ANO43" i="9" a="1"/>
  <c r="SG25" i="9" a="1"/>
  <c r="ET61" i="9" a="1"/>
  <c r="ACC25" i="9" a="1"/>
  <c r="ABI25" i="9" a="1"/>
  <c r="AIV25" i="9" a="1"/>
  <c r="WJ43" i="9" a="1"/>
  <c r="GY61" i="9" a="1"/>
  <c r="IX43" i="9" a="1"/>
  <c r="LM61" i="9" a="1"/>
  <c r="XH61" i="9" a="1"/>
  <c r="GW61" i="9" a="1"/>
  <c r="NG61" i="9" a="1"/>
  <c r="FI43" i="9" a="1"/>
  <c r="QT61" i="9" a="1"/>
  <c r="NJ61" i="9" a="1"/>
  <c r="DR61" i="9" a="1"/>
  <c r="HL25" i="9" a="1"/>
  <c r="AFK25" i="9" a="1"/>
  <c r="ANQ61" i="9" a="1"/>
  <c r="AGT61" i="9" a="1"/>
  <c r="NW43" i="9" a="1"/>
  <c r="JF43" i="9" a="1"/>
  <c r="OJ25" i="9" a="1"/>
  <c r="RP43" i="9" a="1"/>
  <c r="JZ61" i="9" a="1"/>
  <c r="IS61" i="9" a="1"/>
  <c r="CQ43" i="9" a="1"/>
  <c r="GL43" i="9" a="1"/>
  <c r="AKN61" i="9" a="1"/>
  <c r="AJD43" i="9" a="1"/>
  <c r="UY43" i="9" a="1"/>
  <c r="QZ61" i="9" a="1"/>
  <c r="CL61" i="9" a="1"/>
  <c r="AJB25" i="9" a="1"/>
  <c r="BU43" i="9" a="1"/>
  <c r="CV43" i="9" a="1"/>
  <c r="BB61" i="9" a="1"/>
  <c r="VH43" i="9" a="1"/>
  <c r="SG61" i="9" a="1"/>
  <c r="BJ61" i="9" a="1"/>
  <c r="VP43" i="9" a="1"/>
  <c r="AIB61" i="9" a="1"/>
  <c r="AHQ61" i="9" a="1"/>
  <c r="RP25" i="9" a="1"/>
  <c r="ACK43" i="9" a="1"/>
  <c r="AFF61" i="9" a="1"/>
  <c r="LU25" i="9" a="1"/>
  <c r="RI43" i="9" a="1"/>
  <c r="HD61" i="9" a="1"/>
  <c r="SM43" i="9" a="1"/>
  <c r="ZM43" i="9" a="1"/>
  <c r="OK43" i="9" a="1"/>
  <c r="DQ61" i="9" a="1"/>
  <c r="NY25" i="9" a="1"/>
  <c r="MU61" i="9" a="1"/>
  <c r="SP43" i="9" a="1"/>
  <c r="ZF25" i="9" a="1"/>
  <c r="ALZ25" i="9" a="1"/>
  <c r="XE25" i="9" a="1"/>
  <c r="NV25" i="9" a="1"/>
  <c r="AAU43" i="9" a="1"/>
  <c r="ABQ61" i="9" a="1"/>
  <c r="XN61" i="9" a="1"/>
  <c r="AHS25" i="9" a="1"/>
  <c r="LP43" i="9" a="1"/>
  <c r="AEQ25" i="9" a="1"/>
  <c r="OV43" i="9" a="1"/>
  <c r="UX25" i="9" a="1"/>
  <c r="RH25" i="9" a="1"/>
  <c r="WT25" i="9" a="1"/>
  <c r="ADF61" i="9" a="1"/>
  <c r="ML25" i="9" a="1"/>
  <c r="AIZ25" i="9" a="1"/>
  <c r="LO61" i="9" a="1"/>
  <c r="ANI61" i="9" a="1"/>
  <c r="AKS43" i="9" a="1"/>
  <c r="TL25" i="9" a="1"/>
  <c r="SH25" i="9" a="1"/>
  <c r="ADF25" i="9" a="1"/>
  <c r="AKE25" i="9" a="1"/>
  <c r="GI61" i="9" a="1"/>
  <c r="ADY61" i="9" a="1"/>
  <c r="VY43" i="9" a="1"/>
  <c r="AEQ61" i="9" a="1"/>
  <c r="HO25" i="9" a="1"/>
  <c r="ALN61" i="9" a="1"/>
  <c r="AH43" i="9" a="1"/>
  <c r="HM25" i="9" a="1"/>
  <c r="JA43" i="9" a="1"/>
  <c r="AK61" i="9" a="1"/>
  <c r="TN43" i="9" a="1"/>
  <c r="AOO43" i="9" a="1"/>
  <c r="ACS25" i="9" a="1"/>
  <c r="AHO43" i="9" a="1"/>
  <c r="OD25" i="9" a="1"/>
  <c r="ABY43" i="9" a="1"/>
  <c r="WY25" i="9" a="1"/>
  <c r="AAD61" i="9" a="1"/>
  <c r="MM25" i="9" a="1"/>
  <c r="DK25" i="9" a="1"/>
  <c r="SF61" i="9" a="1"/>
  <c r="EF25" i="9" a="1"/>
  <c r="FI25" i="9" a="1"/>
  <c r="RJ25" i="9" a="1"/>
  <c r="SF43" i="9" a="1"/>
  <c r="GA43" i="9" a="1"/>
  <c r="NZ43" i="9" a="1"/>
  <c r="US43" i="9" a="1"/>
  <c r="QY43" i="9" a="1"/>
  <c r="EV25" i="9" a="1"/>
  <c r="UU25" i="9" a="1"/>
  <c r="AFY25" i="9" a="1"/>
  <c r="AKL25" i="9" a="1"/>
  <c r="ANK61" i="9" a="1"/>
  <c r="AJJ43" i="9" a="1"/>
  <c r="JQ25" i="9" a="1"/>
  <c r="GZ25" i="9" a="1"/>
  <c r="AIG43" i="9" a="1"/>
  <c r="EX25" i="9" a="1"/>
  <c r="PN25" i="9" a="1"/>
  <c r="YO25" i="9" a="1"/>
  <c r="AIX25" i="9" a="1"/>
  <c r="KE25" i="9" a="1"/>
  <c r="AMW61" i="9" a="1"/>
  <c r="FR25" i="9" a="1"/>
  <c r="APB61" i="9" a="1"/>
  <c r="AOG43" i="9" a="1"/>
  <c r="FZ43" i="9" a="1"/>
  <c r="AIB43" i="9" a="1"/>
  <c r="UE43" i="9" a="1"/>
  <c r="BC25" i="9" a="1"/>
  <c r="HU25" i="9" a="1"/>
  <c r="NQ43" i="9" a="1"/>
  <c r="QO25" i="9" a="1"/>
  <c r="NA43" i="9" a="1"/>
  <c r="HX25" i="9" a="1"/>
  <c r="BY25" i="9" a="1"/>
  <c r="VX25" i="9" a="1"/>
  <c r="HW61" i="9" a="1"/>
  <c r="AC25" i="9" a="1"/>
  <c r="TS61" i="9" a="1"/>
  <c r="AB43" i="9" a="1"/>
  <c r="RT43" i="9" a="1"/>
  <c r="YN25" i="9" a="1"/>
  <c r="LF61" i="9" a="1"/>
  <c r="AAE43" i="9" a="1"/>
  <c r="TT43" i="9" a="1"/>
  <c r="FU43" i="9" a="1"/>
  <c r="ANS25" i="9" a="1"/>
  <c r="EF43" i="9" a="1"/>
  <c r="PP25" i="9" a="1"/>
  <c r="AIY43" i="9" a="1"/>
  <c r="RU25" i="9" a="1"/>
  <c r="PY43" i="9" a="1"/>
  <c r="AFT25" i="9" a="1"/>
  <c r="AOA43" i="9" a="1"/>
  <c r="DN43" i="9" a="1"/>
  <c r="JB43" i="9" a="1"/>
  <c r="ADF43" i="9" a="1"/>
  <c r="AGW25" i="9" a="1"/>
  <c r="EO25" i="9" a="1"/>
  <c r="AHJ25" i="9" a="1"/>
  <c r="BI43" i="9" a="1"/>
  <c r="NE25" i="9" a="1"/>
  <c r="QU25" i="9" a="1"/>
  <c r="CC61" i="9" a="1"/>
  <c r="ER43" i="9" a="1"/>
  <c r="ABO25" i="9" a="1"/>
  <c r="HJ43" i="9" a="1"/>
  <c r="EU43" i="9" a="1"/>
  <c r="AKB61" i="9" a="1"/>
  <c r="KO43" i="9" a="1"/>
  <c r="HN43" i="9" a="1"/>
  <c r="ABM43" i="9" a="1"/>
  <c r="JT25" i="9" a="1"/>
  <c r="NZ61" i="9" a="1"/>
  <c r="BN61" i="9" a="1"/>
  <c r="ZX43" i="9" a="1"/>
  <c r="LR43" i="9" a="1"/>
  <c r="PA43" i="9" a="1"/>
  <c r="VM61" i="9" a="1"/>
  <c r="TA25" i="9" a="1"/>
  <c r="W25" i="9" a="1"/>
  <c r="VW61" i="9" a="1"/>
  <c r="ADS43" i="9" a="1"/>
  <c r="PG61" i="9" a="1"/>
  <c r="WX43" i="9" a="1"/>
  <c r="ACR61" i="9" a="1"/>
  <c r="VA43" i="9" a="1"/>
  <c r="YW43" i="9" a="1"/>
  <c r="ANE43" i="9" a="1"/>
  <c r="AOJ25" i="9" a="1"/>
  <c r="ER61" i="9" a="1"/>
  <c r="OB61" i="9" a="1"/>
  <c r="AEK25" i="9" a="1"/>
  <c r="AKG61" i="9" a="1"/>
  <c r="ADO43" i="9" a="1"/>
  <c r="AJL25" i="9" a="1"/>
  <c r="ACR43" i="9" a="1"/>
  <c r="CB25" i="9" a="1"/>
  <c r="AJS61" i="9" a="1"/>
  <c r="H61" i="9" a="1"/>
  <c r="IB25" i="9" a="1"/>
  <c r="CE43" i="9" a="1"/>
  <c r="RT25" i="9" a="1"/>
  <c r="AEK61" i="9" a="1"/>
  <c r="AJA25" i="9" a="1"/>
  <c r="GM43" i="9" a="1"/>
  <c r="LR61" i="9" a="1"/>
  <c r="UG25" i="9" a="1"/>
  <c r="LZ25" i="9" a="1"/>
  <c r="BN25" i="9" a="1"/>
  <c r="XB25" i="9" a="1"/>
  <c r="RS25" i="9" a="1"/>
  <c r="AHE61" i="9" a="1"/>
  <c r="ZR25" i="9" a="1"/>
  <c r="AHA61" i="9" a="1"/>
  <c r="ABE25" i="9" a="1"/>
  <c r="FT61" i="9" a="1"/>
  <c r="AER61" i="9" a="1"/>
  <c r="QU43" i="9" a="1"/>
  <c r="IW25" i="9" a="1"/>
  <c r="AFD25" i="9" a="1"/>
  <c r="AOH61" i="9" a="1"/>
  <c r="AMN43" i="9" a="1"/>
  <c r="FS43" i="9" a="1"/>
  <c r="VP61" i="9" a="1"/>
  <c r="TR43" i="9" a="1"/>
  <c r="TD25" i="9" a="1"/>
  <c r="AKF43" i="9" a="1"/>
  <c r="AQ43" i="9" a="1"/>
  <c r="ABS61" i="9" a="1"/>
  <c r="RK43" i="9" a="1"/>
  <c r="GJ43" i="9" a="1"/>
  <c r="ACP43" i="9" a="1"/>
  <c r="AAG61" i="9" a="1"/>
  <c r="WR25" i="9" a="1"/>
  <c r="GT61" i="9" a="1"/>
  <c r="AD61" i="9" a="1"/>
  <c r="AJU61" i="9" a="1"/>
  <c r="ALG43" i="9" a="1"/>
  <c r="MN61" i="9" a="1"/>
  <c r="ACU43" i="9" a="1"/>
  <c r="AAR25" i="9" a="1"/>
  <c r="AMJ43" i="9" a="1"/>
  <c r="XO25" i="9" a="1"/>
  <c r="RY25" i="9" a="1"/>
  <c r="QI25" i="9" a="1"/>
  <c r="AS25" i="9" a="1"/>
  <c r="AAL25" i="9" a="1"/>
  <c r="AHN25" i="9" a="1"/>
  <c r="ABW25" i="9" a="1"/>
  <c r="ACO25" i="9" a="1"/>
  <c r="AHM43" i="9" a="1"/>
  <c r="CA43" i="9" a="1"/>
  <c r="AKB25" i="9" a="1"/>
  <c r="GQ43" i="9" a="1"/>
  <c r="AIL25" i="9" a="1"/>
  <c r="AFO61" i="9" a="1"/>
  <c r="ADM25" i="9" a="1"/>
  <c r="AHA25" i="9" a="1"/>
  <c r="ZQ25" i="9" a="1"/>
  <c r="DF43" i="9" a="1"/>
  <c r="GH25" i="9" a="1"/>
  <c r="TV61" i="9" a="1"/>
  <c r="AKS25" i="9" a="1"/>
  <c r="JH61" i="9" a="1"/>
  <c r="AOC43" i="9" a="1"/>
  <c r="PI43" i="9" a="1"/>
  <c r="BP25" i="9" a="1"/>
  <c r="ACD43" i="9" a="1"/>
  <c r="PK43" i="9" a="1"/>
  <c r="DI25" i="9" a="1"/>
  <c r="ANF25" i="9" a="1"/>
  <c r="AAM25" i="9" a="1"/>
  <c r="YV25" i="9" a="1"/>
  <c r="LY61" i="9" a="1"/>
  <c r="VY25" i="9" a="1"/>
  <c r="RM43" i="9" a="1"/>
  <c r="AAA61" i="9" a="1"/>
  <c r="MK43" i="9" a="1"/>
  <c r="SX61" i="9" a="1"/>
  <c r="LJ61" i="9" a="1"/>
  <c r="PZ25" i="9" a="1"/>
  <c r="OC25" i="9" a="1"/>
  <c r="UF25" i="9" a="1"/>
  <c r="TM43" i="9" a="1"/>
  <c r="XK25" i="9" a="1"/>
  <c r="PU61" i="9" a="1"/>
  <c r="AFJ43" i="9" a="1"/>
  <c r="RB25" i="9" a="1"/>
  <c r="AIG61" i="9" a="1"/>
  <c r="BY43" i="9" a="1"/>
  <c r="JI43" i="9" a="1"/>
  <c r="ABK61" i="9" a="1"/>
  <c r="OL25" i="9" a="1"/>
  <c r="KD61" i="9" a="1"/>
  <c r="FK43" i="9" a="1"/>
  <c r="VB25" i="9" a="1"/>
  <c r="FQ25" i="9" a="1"/>
  <c r="GJ25" i="9" a="1"/>
  <c r="CK43" i="9" a="1"/>
  <c r="YB43" i="9" a="1"/>
  <c r="ZA43" i="9" a="1"/>
  <c r="VR61" i="9" a="1"/>
  <c r="OX61" i="9" a="1"/>
  <c r="AKK61" i="9" a="1"/>
  <c r="YY25" i="9" a="1"/>
  <c r="GF61" i="9" a="1"/>
  <c r="AON43" i="9" a="1"/>
  <c r="FA25" i="9" a="1"/>
  <c r="ACJ43" i="9" a="1"/>
  <c r="AHT61" i="9" a="1"/>
  <c r="MQ25" i="9" a="1"/>
  <c r="DM25" i="9" a="1"/>
  <c r="P43" i="9" a="1"/>
  <c r="CA61" i="9" a="1"/>
  <c r="AM43" i="9" a="1"/>
  <c r="AEH25" i="9" a="1"/>
  <c r="SK61" i="9" a="1"/>
  <c r="M61" i="9" a="1"/>
  <c r="VO61" i="9" a="1"/>
  <c r="VN25" i="9" a="1"/>
  <c r="NO25" i="9" a="1"/>
  <c r="LK61" i="9" a="1"/>
  <c r="ANL61" i="9" a="1"/>
  <c r="YT25" i="9" a="1"/>
  <c r="VX61" i="9" a="1"/>
  <c r="HB25" i="9" a="1"/>
  <c r="RV43" i="9" a="1"/>
  <c r="QT43" i="9" a="1"/>
  <c r="GS43" i="9" a="1"/>
  <c r="TV43" i="9" a="1"/>
  <c r="IE43" i="9" a="1"/>
  <c r="JR25" i="9" a="1"/>
  <c r="LM43" i="9" a="1"/>
  <c r="QZ25" i="9" a="1"/>
  <c r="ABW43" i="9" a="1"/>
  <c r="ADE43" i="9" a="1"/>
  <c r="AGT25" i="9" a="1"/>
  <c r="WP25" i="9" a="1"/>
  <c r="XG25" i="9" a="1"/>
  <c r="PP43" i="9" a="1"/>
  <c r="XL43" i="9" a="1"/>
  <c r="APA43" i="9" a="1"/>
  <c r="EE61" i="9" a="1"/>
  <c r="AV25" i="9" a="1"/>
  <c r="AEA61" i="9" a="1"/>
  <c r="BI61" i="9" a="1"/>
  <c r="IM43" i="9" a="1"/>
  <c r="CE25" i="9" a="1"/>
  <c r="AAH43" i="9" a="1"/>
  <c r="ANO61" i="9" a="1"/>
  <c r="ADU25" i="9" a="1"/>
  <c r="MU43" i="9" a="1"/>
  <c r="GV43" i="9" a="1"/>
  <c r="ZV25" i="9" a="1"/>
  <c r="UQ43" i="9" a="1"/>
  <c r="VZ25" i="9" a="1"/>
  <c r="MO25" i="9" a="1"/>
  <c r="KP43" i="9" a="1"/>
  <c r="XU61" i="9" a="1"/>
  <c r="XU43" i="9" a="1"/>
  <c r="QK25" i="9" a="1"/>
  <c r="BD25" i="9" a="1"/>
  <c r="DV25" i="9" a="1"/>
  <c r="ZQ43" i="9" a="1"/>
  <c r="TE61" i="9" a="1"/>
  <c r="JZ43" i="9" a="1"/>
  <c r="YK25" i="9" a="1"/>
  <c r="AX61" i="9" a="1"/>
  <c r="W61" i="9" a="1"/>
  <c r="XB43" i="9" a="1"/>
  <c r="O61" i="9" a="1"/>
  <c r="IW43" i="9" a="1"/>
  <c r="HY25" i="9" a="1"/>
  <c r="UX61" i="9" a="1"/>
  <c r="CP61" i="9" a="1"/>
  <c r="ADB25" i="9" a="1"/>
  <c r="UP61" i="9" a="1"/>
  <c r="JO61" i="9" a="1"/>
  <c r="GU25" i="9" a="1"/>
  <c r="IK61" i="9" a="1"/>
  <c r="AAN25" i="9" a="1"/>
  <c r="ACW25" i="9" a="1"/>
  <c r="WC25" i="9" a="1"/>
  <c r="NC43" i="9" a="1"/>
  <c r="FZ61" i="9" a="1"/>
  <c r="XE43" i="9" a="1"/>
  <c r="QK43" i="9" a="1"/>
  <c r="CZ61" i="9" a="1"/>
  <c r="CT61" i="9" a="1"/>
  <c r="WS61" i="9" a="1"/>
  <c r="XN43" i="9" a="1"/>
  <c r="ACV25" i="9" a="1"/>
  <c r="AI25" i="9" a="1"/>
  <c r="WR43" i="9" a="1"/>
  <c r="KG25" i="9" a="1"/>
  <c r="ZJ61" i="9" a="1"/>
  <c r="AAD43" i="9" a="1"/>
  <c r="CD61" i="9" a="1"/>
  <c r="ANG61" i="9" a="1"/>
  <c r="PW61" i="9" a="1"/>
  <c r="XK61" i="9" a="1"/>
  <c r="BY61" i="9" a="1"/>
  <c r="RM61" i="9" a="1"/>
  <c r="ACV43" i="9" a="1"/>
  <c r="IO61" i="9" a="1"/>
  <c r="DA43" i="9" a="1"/>
  <c r="FX61" i="9" a="1"/>
  <c r="HD25" i="9" a="1"/>
  <c r="TW25" i="9" a="1"/>
  <c r="ACZ43" i="9" a="1"/>
  <c r="ADW43" i="9" a="1"/>
  <c r="ZY25" i="9" a="1"/>
  <c r="DT43" i="9" a="1"/>
  <c r="JK61" i="9" a="1"/>
  <c r="WD61" i="9" a="1"/>
  <c r="AHI61" i="9" a="1"/>
  <c r="MQ61" i="9" a="1"/>
  <c r="WL43" i="9" a="1"/>
  <c r="ZL61" i="9" a="1"/>
  <c r="XD43" i="9" a="1"/>
  <c r="OR25" i="9" a="1"/>
  <c r="NO61" i="9" a="1"/>
  <c r="HG61" i="9" a="1"/>
  <c r="ACK61" i="9" a="1"/>
  <c r="AEU61" i="9" a="1"/>
  <c r="RO61" i="9" a="1"/>
  <c r="VC61" i="9" a="1"/>
  <c r="MA25" i="9" a="1"/>
  <c r="ABT43" i="9" a="1"/>
  <c r="HR61" i="9" a="1"/>
  <c r="OJ61" i="9" a="1"/>
  <c r="TY25" i="9" a="1"/>
  <c r="CI43" i="9" a="1"/>
  <c r="MH43" i="9" a="1"/>
  <c r="OZ61" i="9" a="1"/>
  <c r="NT25" i="9" a="1"/>
  <c r="AFP61" i="9" a="1"/>
  <c r="SD25" i="9" a="1"/>
  <c r="QH43" i="9" a="1"/>
  <c r="AKJ25" i="9" a="1"/>
  <c r="GN43" i="9" a="1"/>
  <c r="YK43" i="9" a="1"/>
  <c r="WS25" i="9" a="1"/>
  <c r="PX25" i="9" a="1"/>
  <c r="AME25" i="9" a="1"/>
  <c r="EP43" i="9" a="1"/>
  <c r="AKO43" i="9" a="1"/>
  <c r="AOI43" i="9" a="1"/>
  <c r="ACA25" i="9" a="1"/>
  <c r="ST61" i="9" a="1"/>
  <c r="OG61" i="9" a="1"/>
  <c r="SU25" i="9" a="1"/>
  <c r="DT61" i="9" a="1"/>
  <c r="AMF43" i="9" a="1"/>
  <c r="AEA25" i="9" a="1"/>
  <c r="AEB25" i="9" a="1"/>
  <c r="LP61" i="9" a="1"/>
  <c r="X25" i="9" a="1"/>
  <c r="TI43" i="9" a="1"/>
  <c r="EY61" i="9" a="1"/>
  <c r="HK43" i="9" a="1"/>
  <c r="BP61" i="9" a="1"/>
  <c r="Z25" i="9" a="1"/>
  <c r="UM61" i="9" a="1"/>
  <c r="AFC61" i="9" a="1"/>
  <c r="WW25" i="9" a="1"/>
  <c r="RX61" i="9" a="1"/>
  <c r="DV61" i="9" a="1"/>
  <c r="ACD25" i="9" a="1"/>
  <c r="QS25" i="9" a="1"/>
  <c r="AG61" i="9" a="1"/>
  <c r="ABZ61" i="9" a="1"/>
  <c r="RJ43" i="9" a="1"/>
  <c r="KW61" i="9" a="1"/>
  <c r="QB43" i="9" a="1"/>
  <c r="K25" i="9" a="1"/>
  <c r="FV43" i="9" a="1"/>
  <c r="ZD25" i="9" a="1"/>
  <c r="OL43" i="9" a="1"/>
  <c r="Q25" i="9" a="1"/>
  <c r="SC43" i="9" a="1"/>
  <c r="MV43" i="9" a="1"/>
  <c r="ACP61" i="9" a="1"/>
  <c r="AEC25" i="9" a="1"/>
  <c r="MK61" i="9" a="1"/>
  <c r="BK61" i="9" a="1"/>
  <c r="WQ43" i="9" a="1"/>
  <c r="ABU25" i="9" a="1"/>
  <c r="RK61" i="9" a="1"/>
  <c r="Y43" i="9" a="1"/>
  <c r="AAX43" i="9" a="1"/>
  <c r="BG43" i="9" a="1"/>
  <c r="BT61" i="9" a="1"/>
  <c r="AAW43" i="9" a="1"/>
  <c r="VU43" i="9" a="1"/>
  <c r="YR43" i="9" a="1"/>
  <c r="LX61" i="9" a="1"/>
  <c r="AAI25" i="9" a="1"/>
  <c r="KX43" i="9" a="1"/>
  <c r="GV61" i="9" a="1"/>
  <c r="AN61" i="9" a="1"/>
  <c r="GC43" i="9" a="1"/>
  <c r="SA43" i="9" a="1"/>
  <c r="ACL25" i="9" a="1"/>
  <c r="EJ61" i="9" a="1"/>
  <c r="IQ25" i="9" a="1"/>
  <c r="QH25" i="9" a="1"/>
  <c r="NF43" i="9" a="1"/>
  <c r="LQ25" i="9" a="1"/>
  <c r="GC61" i="9" a="1"/>
  <c r="XD61" i="9" a="1"/>
  <c r="ABT25" i="9" a="1"/>
  <c r="UB25" i="9" a="1"/>
  <c r="TQ25" i="9" a="1"/>
  <c r="FG43" i="9" a="1"/>
  <c r="SU43" i="9" a="1"/>
  <c r="PX61" i="9" a="1"/>
  <c r="BW25" i="9" a="1"/>
  <c r="CE61" i="9" a="1"/>
  <c r="DP43" i="9" a="1"/>
  <c r="JG61" i="9" a="1"/>
  <c r="ABZ25" i="9" a="1"/>
  <c r="QG25" i="9" a="1"/>
  <c r="QE61" i="9" a="1"/>
  <c r="APB43" i="9" a="1"/>
  <c r="ACU25" i="9" a="1"/>
  <c r="AAR43" i="9" a="1"/>
  <c r="GU43" i="9" a="1"/>
  <c r="HZ43" i="9" a="1"/>
  <c r="ABX61" i="9" a="1"/>
  <c r="AAV43" i="9" a="1"/>
  <c r="P61" i="9" a="1"/>
  <c r="ADO25" i="9" a="1"/>
  <c r="ABI61" i="9" a="1"/>
  <c r="JA25" i="9" a="1"/>
  <c r="SA25" i="9" a="1"/>
  <c r="LG25" i="9" a="1"/>
  <c r="VJ43" i="9" a="1"/>
  <c r="KX25" i="9" a="1"/>
  <c r="MD25" i="9" a="1"/>
  <c r="QB61" i="9" a="1"/>
  <c r="WY61" i="9" a="1"/>
  <c r="OL61" i="9" a="1"/>
  <c r="EQ25" i="9" a="1"/>
  <c r="ADK43" i="9" a="1"/>
  <c r="TD43" i="9" a="1"/>
  <c r="NV61" i="9" a="1"/>
  <c r="CC43" i="9" a="1"/>
  <c r="AFR61" i="9" a="1"/>
  <c r="RJ61" i="9" a="1"/>
  <c r="KN61" i="9" a="1"/>
  <c r="JV43" i="9" a="1"/>
  <c r="ADP43" i="9" a="1"/>
  <c r="TG61" i="9" a="1"/>
  <c r="AJX43" i="9" a="1"/>
  <c r="APA61" i="9" a="1"/>
  <c r="FK61" i="9" a="1"/>
  <c r="SK43" i="9" a="1"/>
  <c r="LI43" i="9" a="1"/>
  <c r="HL43" i="9" a="1"/>
  <c r="VR25" i="9" a="1"/>
  <c r="ZK61" i="9" a="1"/>
  <c r="AC61" i="9" a="1"/>
  <c r="YO61" i="9" a="1"/>
  <c r="VV61" i="9" a="1"/>
  <c r="US25" i="9" a="1"/>
  <c r="IO43" i="9" a="1"/>
  <c r="JK43" i="9" a="1"/>
  <c r="KT25" i="9" a="1"/>
  <c r="EP25" i="9" a="1"/>
  <c r="AMI43" i="9" a="1"/>
  <c r="AAM61" i="9" a="1"/>
  <c r="AIO61" i="9" a="1"/>
  <c r="AMK43" i="9" a="1"/>
  <c r="EC43" i="9" a="1"/>
  <c r="YR61" i="9" a="1"/>
  <c r="VU25" i="9" a="1"/>
  <c r="U25" i="9" a="1"/>
  <c r="XL61" i="9" a="1"/>
  <c r="AAK43" i="9" a="1"/>
  <c r="IZ25" i="9" a="1"/>
  <c r="Q43" i="9" a="1"/>
  <c r="EK43" i="9" a="1"/>
  <c r="IE61" i="9" a="1"/>
  <c r="CR61" i="9" a="1"/>
  <c r="NY43" i="9" a="1"/>
  <c r="JC61" i="9" a="1"/>
  <c r="IM25" i="9" a="1"/>
  <c r="K61" i="9" a="1"/>
  <c r="NK61" i="9" a="1"/>
  <c r="VG61" i="9" a="1"/>
  <c r="DE61" i="9" a="1"/>
  <c r="XR43" i="9" a="1"/>
  <c r="AAJ25" i="9" a="1"/>
  <c r="IC61" i="9" a="1"/>
  <c r="XE61" i="9" a="1"/>
  <c r="ACN61" i="9" a="1"/>
  <c r="ZZ61" i="9" a="1"/>
  <c r="OS61" i="9" a="1"/>
  <c r="ADO61" i="9" a="1"/>
  <c r="ACZ61" i="9" a="1"/>
  <c r="DU61" i="9" a="1"/>
  <c r="FF43" i="9" a="1"/>
  <c r="ADT25" i="9" a="1"/>
  <c r="PS43" i="9" a="1"/>
  <c r="MV25" i="9" a="1"/>
  <c r="KK61" i="9" a="1"/>
  <c r="KQ61" i="9" a="1"/>
  <c r="ABH25" i="9" a="1"/>
  <c r="AHC61" i="9" a="1"/>
  <c r="UJ25" i="9" a="1"/>
  <c r="ET43" i="9" a="1"/>
  <c r="YE61" i="9" a="1"/>
  <c r="ADK61" i="9" a="1"/>
  <c r="ZH43" i="9" a="1"/>
  <c r="LE61" i="9" a="1"/>
  <c r="ADZ43" i="9" a="1"/>
  <c r="EI61" i="9" a="1"/>
  <c r="XQ61" i="9" a="1"/>
  <c r="RB61" i="9" a="1"/>
  <c r="HZ61" i="9" a="1"/>
  <c r="ABM25" i="9" a="1"/>
  <c r="HV43" i="9" a="1"/>
  <c r="ABX43" i="9" a="1"/>
  <c r="XA43" i="9" a="1"/>
  <c r="ON25" i="9" a="1"/>
  <c r="IF43" i="9" a="1"/>
  <c r="YI25" i="9" a="1"/>
  <c r="VC25" i="9" a="1"/>
  <c r="AOV61" i="9" a="1"/>
  <c r="JU61" i="9" a="1"/>
  <c r="HK61" i="9" a="1"/>
  <c r="XZ43" i="9" a="1"/>
  <c r="EJ43" i="9" a="1"/>
  <c r="AIQ25" i="9" a="1"/>
  <c r="OA25" i="9" a="1"/>
  <c r="TN25" i="9" a="1"/>
  <c r="FO25" i="9" a="1"/>
  <c r="BL25" i="9" a="1"/>
  <c r="ANX43" i="9" a="1"/>
  <c r="MY25" i="9" a="1"/>
  <c r="TX43" i="9" a="1"/>
  <c r="ANX61" i="9" a="1"/>
  <c r="BO43" i="9" a="1"/>
  <c r="X61" i="9" a="1"/>
  <c r="SB61" i="9" a="1"/>
  <c r="GO61" i="9" a="1"/>
  <c r="WJ61" i="9" a="1"/>
  <c r="AFI61" i="9" a="1"/>
  <c r="AMB43" i="9" a="1"/>
  <c r="RG43" i="9" a="1"/>
  <c r="FD43" i="9" a="1"/>
  <c r="ABL61" i="9" a="1"/>
  <c r="YI43" i="9" a="1"/>
  <c r="UI61" i="9" a="1"/>
  <c r="PD61" i="9" a="1"/>
  <c r="GM25" i="9" a="1"/>
  <c r="T61" i="9" a="1"/>
  <c r="BU61" i="9" a="1"/>
  <c r="ZC43" i="9" a="1"/>
  <c r="KQ25" i="9" a="1"/>
  <c r="AAI61" i="9" a="1"/>
  <c r="JL43" i="9" a="1"/>
  <c r="RN61" i="9" a="1"/>
  <c r="ZO43" i="9" a="1"/>
  <c r="KW25" i="9" a="1"/>
  <c r="RX43" i="9" a="1"/>
  <c r="MJ61" i="9" a="1"/>
  <c r="S61" i="9" a="1"/>
  <c r="UO43" i="9" a="1"/>
  <c r="UL61" i="9" a="1"/>
  <c r="E25" i="9" a="1"/>
  <c r="MV61" i="9" a="1"/>
  <c r="ABA61" i="9" a="1"/>
  <c r="EQ61" i="9" a="1"/>
  <c r="MQ43" i="9" a="1"/>
  <c r="KJ61" i="9" a="1"/>
  <c r="SW61" i="9" a="1"/>
  <c r="RV61" i="9" a="1"/>
  <c r="TA43" i="9" a="1"/>
  <c r="XH25" i="9" a="1"/>
  <c r="ALA61" i="9" a="1"/>
  <c r="AHO25" i="9" a="1"/>
  <c r="AAR61" i="9" a="1"/>
  <c r="BF61" i="9" a="1"/>
  <c r="XI43" i="9" a="1"/>
  <c r="GH61" i="9" a="1"/>
  <c r="RC61" i="9" a="1"/>
  <c r="Z61" i="9" a="1"/>
  <c r="LZ61" i="9" a="1"/>
  <c r="ZG61" i="9" a="1"/>
  <c r="WF61" i="9" a="1"/>
  <c r="DV43" i="9" a="1"/>
  <c r="XY43" i="9" a="1"/>
  <c r="AIV61" i="9" a="1"/>
  <c r="DJ43" i="9" a="1"/>
  <c r="ED43" i="9" a="1"/>
  <c r="AAF43" i="9" a="1"/>
  <c r="SI25" i="9" a="1"/>
  <c r="CP43" i="9" a="1"/>
  <c r="ANH61" i="9" a="1"/>
  <c r="KH25" i="9" a="1"/>
  <c r="EI43" i="9" a="1"/>
  <c r="IR61" i="9" a="1"/>
  <c r="BM43" i="9" a="1"/>
  <c r="MU25" i="9" a="1"/>
  <c r="PJ43" i="9" a="1"/>
  <c r="N61" i="9" a="1"/>
  <c r="AED25" i="9" a="1"/>
  <c r="FX43" i="9" a="1"/>
  <c r="HB61" i="9" a="1"/>
  <c r="GN61" i="9" a="1"/>
  <c r="FZ25" i="9" a="1"/>
  <c r="GY43" i="9" a="1"/>
  <c r="SM61" i="9" a="1"/>
  <c r="NB43" i="9" a="1"/>
  <c r="JP43" i="9" a="1"/>
  <c r="ABJ61" i="9" a="1"/>
  <c r="OS25" i="9" a="1"/>
  <c r="ABE43" i="9" a="1"/>
  <c r="ACE25" i="9" a="1"/>
  <c r="WU43" i="9" a="1"/>
  <c r="QF61" i="9" a="1"/>
  <c r="GE43" i="9" a="1"/>
  <c r="VG43" i="9" a="1"/>
  <c r="AKT61" i="9" a="1"/>
  <c r="T25" i="9" a="1"/>
  <c r="VK43" i="9" a="1"/>
  <c r="FI61" i="9" a="1"/>
  <c r="AGQ61" i="9" a="1"/>
  <c r="TL61" i="9" a="1"/>
  <c r="NL61" i="9" a="1"/>
  <c r="ACW61" i="9" a="1"/>
  <c r="ED61" i="9" a="1"/>
  <c r="BX61" i="9" a="1"/>
  <c r="AAJ43" i="9" a="1"/>
  <c r="RC43" i="9" a="1"/>
  <c r="WW61" i="9" a="1"/>
  <c r="DQ25" i="9" a="1"/>
  <c r="IE25" i="9" a="1"/>
  <c r="WO61" i="9" a="1"/>
  <c r="UI43" i="9" a="1"/>
  <c r="QY61" i="9" a="1"/>
  <c r="AAT61" i="9" a="1"/>
  <c r="FQ61" i="9" a="1"/>
  <c r="ACC43" i="9" a="1"/>
  <c r="KO25" i="9" a="1"/>
  <c r="NJ43" i="9" a="1"/>
  <c r="ABQ25" i="9" a="1"/>
  <c r="ADI25" i="9" a="1"/>
  <c r="IQ61" i="9" a="1"/>
  <c r="AGW43" i="9" a="1"/>
  <c r="YT61" i="9" a="1"/>
  <c r="WN43" i="9" a="1"/>
  <c r="ADB43" i="9" a="1"/>
  <c r="LU61" i="9" a="1"/>
  <c r="AE25" i="9" a="1"/>
  <c r="AEA43" i="9" a="1"/>
  <c r="ADB61" i="9" a="1"/>
  <c r="HC43" i="9" a="1"/>
  <c r="ACS61" i="9" a="1"/>
  <c r="QP61" i="9" a="1"/>
  <c r="AHS43" i="9" a="1"/>
  <c r="AJH61" i="9" a="1"/>
  <c r="SG43" i="9" a="1"/>
  <c r="WA25" i="9" a="1"/>
  <c r="ZA61" i="9" a="1"/>
  <c r="L43" i="9" a="1"/>
  <c r="AFE25" i="9" a="1"/>
  <c r="AAF25" i="9" a="1"/>
  <c r="UA25" i="9" a="1"/>
  <c r="VV43" i="9" a="1"/>
  <c r="ACO61" i="9" a="1"/>
  <c r="AIP61" i="9" a="1"/>
  <c r="ZI43" i="9" a="1"/>
  <c r="U43" i="9" a="1"/>
  <c r="AAL61" i="9" a="1"/>
  <c r="ZC61" i="9" a="1"/>
  <c r="ALW43" i="9" a="1"/>
  <c r="GB61" i="9" a="1"/>
  <c r="CC25" i="9" a="1"/>
  <c r="DG61" i="9" a="1"/>
  <c r="RT61" i="9" a="1"/>
  <c r="PP61" i="9" a="1"/>
  <c r="IF61" i="9" a="1"/>
  <c r="UL43" i="9" a="1"/>
  <c r="EB25" i="9" a="1"/>
  <c r="TZ43" i="9" a="1"/>
  <c r="R16" i="11"/>
  <c r="PE43" i="9" a="1"/>
  <c r="NP61" i="9" a="1"/>
  <c r="PB43" i="9" a="1"/>
  <c r="ADY43" i="9" a="1"/>
  <c r="EH61" i="9" a="1"/>
  <c r="QQ25" i="9" a="1"/>
  <c r="IM61" i="9" a="1"/>
  <c r="AJX61" i="9" a="1"/>
  <c r="TG25" i="9" a="1"/>
  <c r="AFI43" i="9" a="1"/>
  <c r="ZR61" i="9" a="1"/>
  <c r="ADC43" i="9" a="1"/>
  <c r="BQ25" i="9" a="1"/>
  <c r="RO25" i="9" a="1"/>
  <c r="AG43" i="9" a="1"/>
  <c r="QY25" i="9" a="1"/>
  <c r="AJJ25" i="9" a="1"/>
  <c r="AIL43" i="9" a="1"/>
  <c r="VS43" i="9" a="1"/>
  <c r="OA61" i="9" a="1"/>
  <c r="TI25" i="9" a="1"/>
  <c r="IY43" i="9" a="1"/>
  <c r="DK61" i="9" a="1"/>
  <c r="QG43" i="9" a="1"/>
  <c r="DX61" i="9" a="1"/>
  <c r="QK61" i="9" a="1"/>
  <c r="HW25" i="9" a="1"/>
  <c r="UQ61" i="9" a="1"/>
  <c r="ADU61" i="9" a="1"/>
  <c r="Z43" i="9" a="1"/>
  <c r="AFU43" i="9" a="1"/>
  <c r="AFF25" i="9" a="1"/>
  <c r="ID61" i="9" a="1"/>
  <c r="AII43" i="9" a="1"/>
  <c r="AMY25" i="9" a="1"/>
  <c r="TV25" i="9" a="1"/>
  <c r="AOH25" i="9" a="1"/>
  <c r="UW43" i="9" a="1"/>
  <c r="BX43" i="9" a="1"/>
  <c r="TQ61" i="9" a="1"/>
  <c r="QO43" i="9" a="1"/>
  <c r="AAA43" i="9" a="1"/>
  <c r="GH43" i="9" a="1"/>
  <c r="LT25" i="9" a="1"/>
  <c r="SF25" i="9" a="1"/>
  <c r="IS43" i="9" a="1"/>
  <c r="NX25" i="9" a="1"/>
  <c r="RR61" i="9" a="1"/>
  <c r="ADX43" i="9" a="1"/>
  <c r="YC43" i="9" a="1"/>
  <c r="ADX25" i="9" a="1"/>
  <c r="OD61" i="9" a="1"/>
  <c r="ET25" i="9" a="1"/>
  <c r="ABF25" i="9" a="1"/>
  <c r="IA25" i="9" a="1"/>
  <c r="TO43" i="9" a="1"/>
  <c r="SO25" i="9" a="1"/>
  <c r="JL25" i="9" a="1"/>
  <c r="ACV61" i="9" a="1"/>
  <c r="WZ43" i="9" a="1"/>
  <c r="WE61" i="9" a="1"/>
  <c r="ZM61" i="9" a="1"/>
  <c r="HM61" i="9" a="1"/>
  <c r="BR61" i="9" a="1"/>
  <c r="XG43" i="9" a="1"/>
  <c r="IZ43" i="9" a="1"/>
  <c r="RP61" i="9" a="1"/>
  <c r="LZ43" i="9" a="1"/>
  <c r="IG25" i="9" a="1"/>
  <c r="MS43" i="9" a="1"/>
  <c r="UA61" i="9" a="1"/>
  <c r="P25" i="9" a="1"/>
  <c r="AKS61" i="9" a="1"/>
  <c r="S43" i="9" a="1"/>
  <c r="ADE61" i="9" a="1"/>
  <c r="ACG61" i="9" a="1"/>
  <c r="EM61" i="9" a="1"/>
  <c r="SD61" i="9" a="1"/>
  <c r="ADQ43" i="9" a="1"/>
  <c r="ZB61" i="9" a="1"/>
  <c r="QQ43" i="9" a="1"/>
  <c r="BL43" i="9" a="1"/>
  <c r="FG61" i="9" a="1"/>
  <c r="NJ25" i="9" a="1"/>
  <c r="TC43" i="9" a="1"/>
  <c r="DS43" i="9" a="1"/>
  <c r="XA61" i="9" a="1"/>
  <c r="KR61" i="9" a="1"/>
  <c r="KW43" i="9" a="1"/>
  <c r="AEF25" i="9" a="1"/>
  <c r="AIW43" i="9" a="1"/>
  <c r="IX61" i="9" a="1"/>
  <c r="YD25" i="9" a="1"/>
  <c r="UH61" i="9" a="1"/>
  <c r="SX25" i="9" a="1"/>
  <c r="QV61" i="9" a="1"/>
  <c r="UL25" i="9" a="1"/>
  <c r="VN61" i="9" a="1"/>
  <c r="SL61" i="9" a="1"/>
  <c r="OH43" i="9" a="1"/>
  <c r="OE25" i="9" a="1"/>
  <c r="ADM43" i="9" a="1"/>
  <c r="DY25" i="9" a="1"/>
  <c r="KD25" i="9" a="1"/>
  <c r="ZK25" i="9" a="1"/>
  <c r="ZL43" i="9" a="1"/>
  <c r="EH43" i="9" a="1"/>
  <c r="LK25" i="9" a="1"/>
  <c r="FT43" i="9" a="1"/>
  <c r="AFA61" i="9" a="1"/>
  <c r="JO43" i="9" a="1"/>
  <c r="ABH61" i="9" a="1"/>
  <c r="NI43" i="9" a="1"/>
  <c r="E61" i="9" a="1"/>
  <c r="ES25" i="9" a="1"/>
  <c r="ADQ25" i="9" a="1"/>
  <c r="BT25" i="9" a="1"/>
  <c r="NV43" i="9" a="1"/>
  <c r="BA25" i="9" a="1"/>
  <c r="QL61" i="9" a="1"/>
  <c r="ZY61" i="9" a="1"/>
  <c r="MS25" i="9" a="1"/>
  <c r="X43" i="9" a="1"/>
  <c r="QP43" i="9" a="1"/>
  <c r="QA43" i="9" a="1"/>
  <c r="FM43" i="9" a="1"/>
  <c r="KH43" i="9" a="1"/>
  <c r="AL61" i="9" a="1"/>
  <c r="ABT61" i="9" a="1"/>
  <c r="PK61" i="9" a="1"/>
  <c r="L25" i="9" a="1"/>
  <c r="NW61" i="9" a="1"/>
  <c r="XO43" i="9" a="1"/>
  <c r="ADJ61" i="9" a="1"/>
  <c r="OG25" i="9" a="1"/>
  <c r="BW43" i="9" a="1"/>
  <c r="VU61" i="9" a="1"/>
  <c r="HP43" i="9" a="1"/>
  <c r="I25" i="9" a="1"/>
  <c r="GM61" i="9" a="1"/>
  <c r="DH61" i="9" a="1"/>
  <c r="HP25" i="9" a="1"/>
  <c r="CI61" i="9" a="1"/>
  <c r="HS43" i="9" a="1"/>
  <c r="SS25" i="9" a="1"/>
  <c r="PS25" i="9" a="1"/>
  <c r="DO61" i="9" a="1"/>
  <c r="AAX61" i="9" a="1"/>
  <c r="VO25" i="9" a="1"/>
  <c r="ADG43" i="9" a="1"/>
  <c r="DK43" i="9" a="1"/>
  <c r="JL61" i="9" a="1"/>
  <c r="LH61" i="9" a="1"/>
  <c r="ZT43" i="9" a="1"/>
  <c r="RS43" i="9" a="1"/>
  <c r="JD61" i="9" a="1"/>
  <c r="LX25" i="9" a="1"/>
  <c r="FJ61" i="9" a="1"/>
  <c r="BL61" i="9" a="1"/>
  <c r="KG61" i="9" a="1"/>
  <c r="JK25" i="9" a="1"/>
  <c r="AAW61" i="9" a="1"/>
  <c r="WY43" i="9" a="1"/>
  <c r="WX61" i="9" a="1"/>
  <c r="AKD43" i="9" a="1"/>
  <c r="ABO61" i="9" a="1"/>
  <c r="BM25" i="9" a="1"/>
  <c r="VI25" i="9" a="1"/>
  <c r="RX25" i="9" a="1"/>
  <c r="ACE43" i="9" a="1"/>
  <c r="NA61" i="9" a="1"/>
  <c r="LI25" i="9" a="1"/>
  <c r="CU25" i="9" a="1"/>
  <c r="YG61" i="9" a="1"/>
  <c r="AEE43" i="9" a="1"/>
  <c r="ES61" i="9" a="1"/>
  <c r="WK61" i="9" a="1"/>
  <c r="ZU25" i="9" a="1"/>
  <c r="ADJ43" i="9" a="1"/>
  <c r="WB61" i="9" a="1"/>
  <c r="NT61" i="9" a="1"/>
  <c r="YQ61" i="9" a="1"/>
  <c r="YC61" i="9" a="1"/>
  <c r="NP43" i="9" a="1"/>
  <c r="BM61" i="9" a="1"/>
  <c r="OO61" i="9" a="1"/>
  <c r="SY25" i="9" a="1"/>
  <c r="WJ25" i="9" a="1"/>
  <c r="KS25" i="9" a="1"/>
  <c r="AGL61" i="9" a="1"/>
  <c r="AAI43" i="9" a="1"/>
  <c r="CD25" i="9" a="1"/>
  <c r="AA25" i="9" a="1"/>
  <c r="ALD43" i="9" a="1"/>
  <c r="FH61" i="9" a="1"/>
  <c r="KC25" i="9" a="1"/>
  <c r="KC43" i="9" a="1"/>
  <c r="SP61" i="9" a="1"/>
  <c r="YA61" i="9" a="1"/>
  <c r="ML61" i="9" a="1"/>
  <c r="KM43" i="9" a="1"/>
  <c r="ACD61" i="9" a="1"/>
  <c r="XT43" i="9" a="1"/>
  <c r="IL25" i="9" a="1"/>
  <c r="AFS25" i="9" a="1"/>
  <c r="UI25" i="9" a="1"/>
  <c r="I61" i="9" a="1"/>
  <c r="UB43" i="9" a="1"/>
  <c r="PE61" i="9" a="1"/>
  <c r="DM61" i="9" a="1"/>
  <c r="UK43" i="9" a="1"/>
  <c r="EG25" i="9" a="1"/>
  <c r="AGH25" i="9" a="1"/>
  <c r="BC43" i="9" a="1"/>
  <c r="DA61" i="9" a="1"/>
  <c r="AEE61" i="9" a="1"/>
  <c r="ACU61" i="9" a="1"/>
  <c r="EK25" i="9" a="1"/>
  <c r="AR61" i="9" a="1"/>
  <c r="OA43" i="9" a="1"/>
  <c r="HO61" i="9" a="1"/>
  <c r="ALO25" i="9" a="1"/>
  <c r="YX61" i="9" a="1"/>
  <c r="EB43" i="9" a="1"/>
  <c r="KT61" i="9" a="1"/>
  <c r="NX61" i="9" a="1"/>
  <c r="ZR43" i="9" a="1"/>
  <c r="AGR61" i="9" a="1"/>
  <c r="RH61" i="9" a="1"/>
  <c r="SX43" i="9" a="1"/>
  <c r="ACC61" i="9" a="1"/>
  <c r="PU43" i="9" a="1"/>
  <c r="ADC61" i="9" a="1"/>
  <c r="JW61" i="9" a="1"/>
  <c r="AE43" i="9" a="1"/>
  <c r="AAQ43" i="9" a="1"/>
  <c r="RQ61" i="9" a="1"/>
  <c r="BW61" i="9" a="1"/>
  <c r="PG25" i="9" a="1"/>
  <c r="PM25" i="9" a="1"/>
  <c r="PN61" i="9" a="1"/>
  <c r="ZB43" i="9" a="1"/>
  <c r="OI25" i="9" a="1"/>
  <c r="ABM61" i="9" a="1"/>
  <c r="ADM61" i="9" a="1"/>
  <c r="AZ43" i="9" a="1"/>
  <c r="S25" i="9" a="1"/>
  <c r="AAN61" i="9" a="1"/>
  <c r="GP61" i="9" a="1"/>
  <c r="F25" i="9" a="1"/>
  <c r="HA61" i="9" a="1"/>
  <c r="ABZ43" i="9" a="1"/>
  <c r="QC61" i="9" a="1"/>
  <c r="YA25" i="9" a="1"/>
  <c r="RF61" i="9" a="1"/>
  <c r="EU61" i="9" a="1"/>
  <c r="ABI43" i="9" a="1"/>
  <c r="JE61" i="9" a="1"/>
  <c r="UM43" i="9" a="1"/>
  <c r="AU43" i="9" a="1"/>
  <c r="UV61" i="9" a="1"/>
  <c r="LL25" i="9" a="1"/>
  <c r="DH43" i="9" a="1"/>
  <c r="YX25" i="9" a="1"/>
  <c r="MX43" i="9" a="1"/>
  <c r="ABB25" i="9" a="1"/>
  <c r="CU61" i="9" a="1"/>
  <c r="WM61" i="9" a="1"/>
  <c r="AAS25" i="9" a="1"/>
  <c r="AIM61" i="9" a="1"/>
  <c r="ANV43" i="9" a="1"/>
  <c r="PY61" i="9" a="1"/>
  <c r="ACI61" i="9" a="1"/>
  <c r="VJ25" i="9" a="1"/>
  <c r="FC25" i="9" a="1"/>
  <c r="AJM61" i="9" a="1"/>
  <c r="WM43" i="9" a="1"/>
  <c r="AEL25" i="9" a="1"/>
  <c r="JB25" i="9" a="1"/>
  <c r="AOW61" i="9" a="1"/>
  <c r="AHX61" i="9" a="1"/>
  <c r="AGI61" i="9" a="1"/>
  <c r="LR25" i="9" a="1"/>
  <c r="QG61" i="9" a="1"/>
  <c r="FY25" i="9" a="1"/>
  <c r="PJ25" i="9" a="1"/>
  <c r="AL25" i="9" a="1"/>
  <c r="ADT61" i="9" a="1"/>
  <c r="SQ43" i="9" a="1"/>
  <c r="NQ61" i="9" a="1"/>
  <c r="ZE25" i="9" a="1"/>
  <c r="ADX61" i="9" a="1"/>
  <c r="LH25" i="9" a="1"/>
  <c r="UA43" i="9" a="1"/>
  <c r="ADI61" i="9" a="1"/>
  <c r="ZF61" i="9" a="1"/>
  <c r="GQ61" i="9" a="1"/>
  <c r="ABY61" i="9" a="1"/>
  <c r="IF25" i="9" a="1"/>
  <c r="AAS61" i="9" a="1"/>
  <c r="KE43" i="9" a="1"/>
  <c r="ABF61" i="9" a="1"/>
  <c r="IB61" i="9" a="1"/>
  <c r="AAT25" i="9" a="1"/>
  <c r="RU43" i="9" a="1"/>
  <c r="SJ61" i="9" a="1"/>
  <c r="QA25" i="9" a="1"/>
  <c r="IJ61" i="9" a="1"/>
  <c r="AQ61" i="9" a="1"/>
  <c r="BZ61" i="9" a="1"/>
  <c r="OY61" i="9" a="1"/>
  <c r="UO61" i="9" a="1"/>
  <c r="FC43" i="9" a="1"/>
  <c r="TJ25" i="9" a="1"/>
  <c r="LB61" i="9" a="1"/>
  <c r="NH43" i="9" a="1"/>
  <c r="RS61" i="9" a="1"/>
  <c r="OE61" i="9" a="1"/>
  <c r="TO25" i="9" a="1"/>
  <c r="E43" i="9" a="1"/>
  <c r="KQ43" i="9" a="1"/>
  <c r="ACG25" i="9" a="1"/>
  <c r="KC61" i="9" a="1"/>
  <c r="LW61" i="9" a="1"/>
  <c r="FD61" i="9" a="1"/>
  <c r="NU61" i="9" a="1"/>
  <c r="AMV61" i="9" a="1"/>
  <c r="ABE61" i="9" a="1"/>
  <c r="CB43" i="9" a="1"/>
  <c r="ACH61" i="9" a="1"/>
  <c r="NK25" i="9" a="1"/>
  <c r="EA25" i="9" a="1"/>
  <c r="IK25" i="9" a="1"/>
  <c r="ZT61" i="9" a="1"/>
  <c r="KP61" i="9" a="1"/>
  <c r="MX61" i="9" a="1"/>
  <c r="BB43" i="9" a="1"/>
  <c r="MG61" i="9" a="1"/>
  <c r="WT61" i="9" a="1"/>
  <c r="PU25" i="9" a="1"/>
  <c r="MW25" i="9" a="1"/>
  <c r="XS61" i="9" a="1"/>
  <c r="M43" i="9" a="1"/>
  <c r="ZX61" i="9" a="1"/>
  <c r="CZ43" i="9" a="1"/>
  <c r="AOD61" i="9" a="1"/>
  <c r="ON43" i="9" a="1"/>
  <c r="KB25" i="9" a="1"/>
  <c r="AQ25" i="9" a="1"/>
  <c r="TF61" i="9" a="1"/>
  <c r="LJ43" i="9" a="1"/>
  <c r="SO61" i="9" a="1"/>
  <c r="ANU61" i="9" a="1"/>
  <c r="OS43" i="9" a="1"/>
  <c r="MO61" i="9" a="1"/>
  <c r="YU61" i="9" a="1"/>
  <c r="PF43" i="9" a="1"/>
  <c r="IN25" i="9" a="1"/>
  <c r="TR61" i="9" a="1"/>
  <c r="ZI25" i="9" a="1"/>
  <c r="CQ61" i="9" a="1"/>
  <c r="AED43" i="9" a="1"/>
  <c r="SI61" i="9" a="1"/>
  <c r="Y61" i="9" a="1"/>
  <c r="QS61" i="9" a="1"/>
  <c r="ZI61" i="9" a="1"/>
  <c r="FS61" i="9" a="1"/>
  <c r="AEH61" i="9" a="1"/>
  <c r="CO25" i="9" a="1"/>
  <c r="AI61" i="9" a="1"/>
  <c r="TK25" i="9" a="1"/>
  <c r="JB61" i="9" a="1"/>
  <c r="NU43" i="9" a="1"/>
  <c r="MM61" i="9" a="1"/>
  <c r="QR61" i="9" a="1"/>
  <c r="FW43" i="9" a="1"/>
  <c r="AH61" i="9" a="1"/>
  <c r="HK25" i="9" a="1"/>
  <c r="FL25" i="9" a="1"/>
  <c r="JY61" i="9" a="1"/>
  <c r="CG61" i="9" a="1"/>
  <c r="ZK43" i="9" a="1"/>
  <c r="Y25" i="9" a="1"/>
  <c r="IQ43" i="9" a="1"/>
  <c r="ZW61" i="9" a="1"/>
  <c r="IU43" i="9" a="1"/>
  <c r="V61" i="9" a="1"/>
  <c r="EC61" i="9" a="1"/>
  <c r="ADR61" i="9" a="1"/>
  <c r="ZV61" i="9" a="1"/>
  <c r="SQ61" i="9" a="1"/>
  <c r="XP25" i="9" a="1"/>
  <c r="XL25" i="9" a="1"/>
  <c r="VG25" i="9" a="1"/>
  <c r="U61" i="9" a="1"/>
  <c r="AAL43" i="9" a="1"/>
  <c r="ALG61" i="9" a="1"/>
  <c r="OX43" i="9" a="1"/>
  <c r="XO61" i="9" a="1"/>
  <c r="SZ43" i="9" a="1"/>
  <c r="ABO43" i="9" a="1"/>
  <c r="ABV61" i="9" a="1"/>
  <c r="AO61" i="9" a="1"/>
  <c r="PG43" i="9" a="1"/>
  <c r="JU43" i="9" a="1"/>
  <c r="MZ25" i="9" a="1"/>
  <c r="VW25" i="9" a="1"/>
  <c r="CM25" i="9" a="1"/>
  <c r="GV25" i="9" a="1"/>
  <c r="XM61" i="9" a="1"/>
  <c r="MH61" i="9" a="1"/>
  <c r="VH61" i="9" a="1"/>
  <c r="UM25" i="9" a="1"/>
  <c r="OB25" i="9" a="1"/>
  <c r="JW43" i="9" a="1"/>
  <c r="UZ61" i="9" a="1"/>
  <c r="ACQ43" i="9" a="1"/>
  <c r="AMR25" i="9" a="1"/>
  <c r="UH25" i="9" a="1"/>
  <c r="ALY61" i="9" a="1"/>
  <c r="ADN43" i="9" a="1"/>
  <c r="PI61" i="9" a="1"/>
  <c r="EW61" i="9" a="1"/>
  <c r="LD61" i="9" a="1"/>
  <c r="LG61" i="9" a="1"/>
  <c r="EL61" i="9" a="1"/>
  <c r="ZQ61" i="9" a="1"/>
  <c r="UJ43" i="9" a="1"/>
  <c r="EP61" i="9" a="1"/>
  <c r="CS25" i="9" a="1"/>
  <c r="EE43" i="9" a="1"/>
  <c r="ACQ61" i="9" a="1"/>
  <c r="UE61" i="9" a="1"/>
  <c r="MI25" i="9" a="1"/>
  <c r="AJO61" i="9" a="1"/>
  <c r="RV25" i="9" a="1"/>
  <c r="JG43" i="9" a="1"/>
  <c r="ZS61" i="9" a="1"/>
  <c r="KR43" i="9" a="1"/>
  <c r="TL43" i="9" a="1"/>
  <c r="OZ43" i="9" a="1"/>
  <c r="MT61" i="9" a="1"/>
  <c r="CL43" i="9" a="1"/>
  <c r="OV25" i="9" a="1"/>
  <c r="RW43" i="9" a="1"/>
  <c r="KY61" i="9" a="1"/>
  <c r="F61" i="9" a="1"/>
  <c r="TU61" i="9" a="1"/>
  <c r="LI61" i="9" a="1"/>
  <c r="FR43" i="9" a="1"/>
  <c r="ZH61" i="9" a="1"/>
  <c r="YH43" i="9" a="1"/>
  <c r="ZG43" i="9" a="1"/>
  <c r="WZ61" i="9" a="1"/>
  <c r="T43" i="9" a="1"/>
  <c r="YQ25" i="9" a="1"/>
  <c r="ADL61" i="9" a="1"/>
  <c r="KK25" i="9" a="1"/>
  <c r="HE61" i="9" a="1"/>
  <c r="TG43" i="9" a="1"/>
  <c r="NO43" i="9" a="1"/>
  <c r="AS43" i="9" a="1"/>
  <c r="TM61" i="9" a="1"/>
  <c r="AAU61" i="9" a="1"/>
  <c r="N25" i="9" a="1"/>
  <c r="KF25" i="9" a="1"/>
  <c r="AGP61" i="9" a="1"/>
  <c r="SZ61" i="9" a="1"/>
  <c r="SB25" i="9" a="1"/>
  <c r="LQ43" i="9" a="1"/>
  <c r="OH61" i="9" a="1"/>
  <c r="AEC61" i="9" a="1"/>
  <c r="AAG25" i="9" a="1"/>
  <c r="JY25" i="9" a="1"/>
  <c r="AFE61" i="9" a="1"/>
  <c r="MY61" i="9" a="1"/>
  <c r="RF25" i="9" a="1"/>
  <c r="MR43" i="9" a="1"/>
  <c r="VL61" i="9" a="1"/>
  <c r="KK43" i="9" a="1"/>
  <c r="PA61" i="9" a="1"/>
  <c r="ABC61" i="9" a="1"/>
  <c r="VY61" i="9" a="1"/>
  <c r="ALB61" i="9" a="1"/>
  <c r="JW25" i="9" a="1"/>
  <c r="WZ25" i="9" a="1"/>
  <c r="DD43" i="9" a="1"/>
  <c r="JH43" i="9" a="1"/>
  <c r="VP25" i="9" a="1"/>
  <c r="QD61" i="9" a="1"/>
  <c r="AAZ61" i="9" a="1"/>
  <c r="KV61" i="9" a="1"/>
  <c r="WI61" i="9" a="1"/>
  <c r="ACX61" i="9" a="1"/>
  <c r="EG43" i="9" a="1"/>
  <c r="Q61" i="9" a="1"/>
  <c r="DC43" i="9" a="1"/>
  <c r="DE43" i="9" a="1"/>
  <c r="VS61" i="9" a="1"/>
  <c r="JU25" i="9" a="1"/>
  <c r="UN25" i="9" a="1"/>
  <c r="TE43" i="9" a="1"/>
  <c r="AGW61" i="9" a="1"/>
  <c r="XF61" i="9" a="1"/>
  <c r="ACI43" i="9" a="1"/>
  <c r="YK61" i="9" a="1"/>
  <c r="AZ25" i="9" a="1"/>
  <c r="EA61" i="9" a="1"/>
  <c r="ACJ61" i="9" a="1"/>
  <c r="AW25" i="9" a="1"/>
  <c r="AHY43" i="9" a="1"/>
  <c r="ZF43" i="9" a="1"/>
  <c r="AHR43" i="9" a="1"/>
  <c r="QT25" i="9" a="1"/>
  <c r="MY43" i="9" a="1"/>
  <c r="OP61" i="9" a="1"/>
  <c r="ME61" i="9" a="1"/>
  <c r="ABK25" i="9" a="1"/>
  <c r="JT43" i="9" a="1"/>
  <c r="ACQ25" i="9" a="1"/>
  <c r="PQ25" i="9" a="1"/>
  <c r="QQ61" i="9" a="1"/>
  <c r="CW43" i="9" a="1"/>
  <c r="XC61" i="9" a="1"/>
  <c r="KX61" i="9" a="1"/>
  <c r="WN61" i="9" a="1"/>
  <c r="IT43" i="9" a="1"/>
  <c r="G61" i="9" a="1"/>
  <c r="ALC61" i="9" a="1"/>
  <c r="MW61" i="9" a="1"/>
  <c r="QM43" i="9" a="1"/>
  <c r="G25" i="9" a="1"/>
  <c r="KO61" i="9" a="1"/>
  <c r="ZU61" i="9" a="1"/>
  <c r="XH43" i="9" a="1"/>
  <c r="AY61" i="9" a="1"/>
  <c r="ABN61" i="9" a="1"/>
  <c r="CU43" i="9" a="1"/>
  <c r="BZ43" i="9" a="1"/>
  <c r="SW43" i="9" a="1"/>
  <c r="JS43" i="9" a="1"/>
  <c r="EF61" i="9" a="1"/>
  <c r="L61" i="9" a="1"/>
  <c r="YX43" i="9" a="1"/>
  <c r="XP61" i="9" a="1"/>
  <c r="HU43" i="9" a="1"/>
  <c r="UC61" i="9" a="1"/>
  <c r="ADI43" i="9" a="1"/>
  <c r="QR25" i="9" a="1"/>
  <c r="PY25" i="9" a="1"/>
  <c r="OY43" i="9" a="1"/>
  <c r="SV43" i="9" a="1"/>
  <c r="AAN43" i="9" a="1"/>
  <c r="AHQ25" i="9" a="1"/>
  <c r="JS61" i="9" a="1"/>
  <c r="HS61" i="9" a="1"/>
  <c r="VJ61" i="9" a="1"/>
  <c r="YH61" i="9" a="1"/>
  <c r="HQ61" i="9" a="1"/>
  <c r="XY61" i="9" a="1"/>
  <c r="TH43" i="9" a="1"/>
  <c r="OC61" i="9" a="1"/>
  <c r="VO43" i="9" a="1"/>
  <c r="CZ25" i="9" a="1"/>
  <c r="AMJ61" i="9" a="1"/>
  <c r="WC61" i="9" a="1"/>
  <c r="KF61" i="9" a="1"/>
  <c r="OC43" i="9" a="1"/>
  <c r="UN61" i="9" a="1"/>
  <c r="J43" i="9" a="1"/>
  <c r="AFU61" i="9" a="1"/>
  <c r="WP43" i="9" a="1"/>
  <c r="AP25" i="9" a="1"/>
  <c r="AEC43" i="9" a="1"/>
  <c r="WD43" i="9" a="1"/>
  <c r="UW61" i="9" a="1"/>
  <c r="ABN43" i="9" a="1"/>
  <c r="IK43" i="9" a="1"/>
  <c r="DY61" i="9" a="1"/>
  <c r="WU61" i="9" a="1"/>
  <c r="M25" i="9" a="1"/>
  <c r="RB43" i="9" a="1"/>
  <c r="FN61" i="9" a="1"/>
  <c r="PZ61" i="9" a="1"/>
  <c r="KP25" i="9" a="1"/>
  <c r="ABW61" i="9" a="1"/>
  <c r="MC25" i="9" a="1"/>
  <c r="YS61" i="9" a="1"/>
  <c r="AKJ61" i="9" a="1"/>
  <c r="FA43" i="9" a="1"/>
  <c r="RR25" i="9" a="1"/>
  <c r="IW61" i="9" a="1"/>
  <c r="ABA43" i="9" a="1"/>
  <c r="YW61" i="9" a="1"/>
  <c r="ON61" i="9" a="1"/>
  <c r="HI61" i="9" a="1"/>
  <c r="KN43" i="9" a="1"/>
  <c r="ADZ61" i="9" a="1"/>
  <c r="QW61" i="9" a="1"/>
  <c r="EL43" i="9" a="1"/>
  <c r="AGG61" i="9" a="1"/>
  <c r="MC61" i="9" a="1"/>
  <c r="PZ43" i="9" a="1"/>
  <c r="HH61" i="9" a="1"/>
  <c r="TK61" i="9" a="1"/>
  <c r="AEF61" i="9" a="1"/>
  <c r="HW43" i="9" a="1"/>
  <c r="YM61" i="9" a="1"/>
  <c r="TY61" i="9" a="1"/>
  <c r="QA61" i="9" a="1"/>
  <c r="XV25" i="9" a="1"/>
  <c r="ABV25" i="9" a="1"/>
  <c r="RI61" i="9" a="1"/>
  <c r="GG61" i="9" a="1"/>
  <c r="ABS25" i="9" a="1"/>
  <c r="AHZ25" i="9" a="1"/>
  <c r="WF43" i="9" a="1"/>
  <c r="YV61" i="9" a="1"/>
  <c r="IB43" i="9" a="1"/>
  <c r="AE61" i="9" a="1"/>
  <c r="UX43" i="9" a="1"/>
  <c r="AIK61" i="9" a="1"/>
  <c r="SS61" i="9" a="1"/>
  <c r="BX25" i="9" a="1"/>
  <c r="PC43" i="9" a="1"/>
  <c r="AB61" i="9" a="1"/>
  <c r="OB43" i="9" a="1"/>
  <c r="PF61" i="9" a="1"/>
  <c r="UY61" i="9" a="1"/>
  <c r="AP61" i="9" a="1"/>
  <c r="MA43" i="9" a="1"/>
  <c r="RK25" i="9" a="1"/>
  <c r="MR25" i="9" a="1"/>
  <c r="KH61" i="9" a="1"/>
  <c r="NE61" i="9" a="1"/>
  <c r="TI61" i="9" a="1"/>
  <c r="P15" i="11"/>
  <c r="CN61" i="9" a="1"/>
  <c r="RU61" i="9" a="1"/>
  <c r="ADD25" i="9" a="1"/>
  <c r="VR43" i="9" a="1"/>
  <c r="VA61" i="9" a="1"/>
  <c r="WB43" i="9" a="1"/>
  <c r="ADK25" i="9" a="1"/>
  <c r="ZE61" i="9" a="1"/>
  <c r="ABU43" i="9" a="1"/>
  <c r="OM43" i="9" a="1"/>
  <c r="APC61" i="9" a="1"/>
  <c r="ALF43" i="9" a="1"/>
  <c r="QN25" i="9" a="1"/>
  <c r="ABU61" i="9" a="1"/>
  <c r="XS25" i="9" a="1"/>
  <c r="YY61" i="9" a="1"/>
  <c r="HU61" i="9" a="1"/>
  <c r="CF61" i="9" a="1"/>
  <c r="AEI43" i="9" a="1"/>
  <c r="XF43" i="9" a="1"/>
  <c r="PC25" i="9" a="1"/>
  <c r="QU61" i="9" a="1"/>
  <c r="ADA61" i="9" a="1"/>
  <c r="ANJ61" i="9" a="1"/>
  <c r="GX61" i="9" a="1"/>
  <c r="WL61" i="9" a="1"/>
  <c r="AJ43" i="9" a="1"/>
  <c r="AV61" i="9" a="1"/>
  <c r="XT25" i="9" a="1"/>
  <c r="RA61" i="9" a="1"/>
  <c r="GO43" i="9" a="1"/>
  <c r="OP25" i="9" a="1"/>
  <c r="FE61" i="9" a="1"/>
  <c r="OO25" i="9" a="1"/>
  <c r="AZ61" i="9" a="1"/>
  <c r="EY43" i="9" a="1"/>
  <c r="UP43" i="9" a="1"/>
  <c r="KA43" i="9" a="1"/>
  <c r="NB25" i="9" a="1"/>
  <c r="RE43" i="9" a="1"/>
  <c r="BA61" i="9" a="1"/>
  <c r="SV25" i="9" a="1"/>
  <c r="SJ43" i="9" a="1"/>
  <c r="IP61" i="9" a="1"/>
  <c r="ALA25" i="9" a="1"/>
  <c r="FG25" i="9" a="1"/>
  <c r="VQ61" i="9" a="1"/>
  <c r="WC43" i="9" a="1"/>
  <c r="AEB61" i="9" a="1"/>
  <c r="YN61" i="9" a="1"/>
  <c r="FW61" i="9" a="1"/>
  <c r="SC61" i="9" a="1"/>
  <c r="AA43" i="9" a="1"/>
  <c r="R15" i="11"/>
  <c r="YF43" i="9" a="1"/>
  <c r="QP25" i="9" a="1"/>
  <c r="O25" i="9" a="1"/>
  <c r="RW61" i="9" a="1"/>
  <c r="DJ61" i="9" a="1"/>
  <c r="QM61" i="9" a="1"/>
  <c r="DT25" i="9" a="1"/>
  <c r="GS61" i="9" a="1"/>
  <c r="ACS43" i="9" a="1"/>
  <c r="CF25" i="9" a="1"/>
  <c r="TO61" i="9" a="1"/>
  <c r="FU61" i="9" a="1"/>
  <c r="AC43" i="9" a="1"/>
  <c r="NY61" i="9" a="1"/>
  <c r="DF61" i="9" a="1"/>
  <c r="DX43" i="9" a="1"/>
  <c r="II43" i="9" a="1"/>
  <c r="ACW43" i="9" a="1"/>
  <c r="AB25" i="9" a="1"/>
  <c r="HC61" i="9" a="1"/>
  <c r="HX61" i="9" a="1"/>
  <c r="XI61" i="9" a="1"/>
  <c r="TJ61" i="9" a="1"/>
  <c r="NM43" i="9" a="1"/>
  <c r="ZT25" i="9" a="1"/>
  <c r="RY43" i="9" a="1"/>
  <c r="OU43" i="9" a="1"/>
  <c r="EU25" i="9" a="1"/>
  <c r="GU61" i="9" a="1"/>
  <c r="AKI25" i="9" a="1"/>
  <c r="AGP43" i="9" a="1"/>
  <c r="QZ43" i="9" a="1"/>
  <c r="TW61" i="9" a="1"/>
  <c r="EO43" i="9" a="1"/>
  <c r="WA43" i="9" a="1"/>
  <c r="AAK61" i="9" a="1"/>
  <c r="JD43" i="9" a="1"/>
  <c r="ACY61" i="9" a="1"/>
  <c r="N43" i="9" a="1"/>
  <c r="TJ43" i="9" a="1"/>
  <c r="FL61" i="9" a="1"/>
  <c r="ACM61" i="9" a="1"/>
  <c r="CO61" i="9" a="1"/>
  <c r="AEW61" i="9" a="1"/>
  <c r="OK61" i="9" a="1"/>
  <c r="LC43" i="9" a="1"/>
  <c r="GK61" i="9" a="1"/>
  <c r="OI61" i="9" a="1"/>
  <c r="RD43" i="9" a="1"/>
  <c r="LV61" i="9" a="1"/>
  <c r="EZ61" i="9" a="1"/>
  <c r="YG43" i="9" a="1"/>
  <c r="BE61" i="9" a="1"/>
  <c r="AX25" i="9" a="1"/>
  <c r="AIL61" i="9" a="1"/>
  <c r="SL43" i="9" a="1"/>
  <c r="XC43" i="9" a="1"/>
  <c r="BG61" i="9" a="1"/>
  <c r="ACA61" i="9" a="1"/>
  <c r="AMO61" i="9" a="1"/>
  <c r="IT25" i="9" a="1"/>
  <c r="FC61" i="9" a="1"/>
  <c r="AAC25" i="9" a="1"/>
  <c r="AD25" i="9" a="1"/>
  <c r="KE61" i="9" a="1"/>
  <c r="GI25" i="9" a="1"/>
  <c r="CV25" i="9" a="1"/>
  <c r="TA61" i="9" a="1"/>
  <c r="WD25" i="9" a="1"/>
  <c r="AJK61" i="9" a="1"/>
  <c r="MJ43" i="9" a="1"/>
  <c r="OQ61" i="9" a="1"/>
  <c r="ZJ43" i="9" a="1"/>
  <c r="GZ61" i="9" a="1"/>
  <c r="EK61" i="9" a="1"/>
  <c r="BQ43" i="9" a="1"/>
  <c r="MA61" i="9" a="1"/>
  <c r="JP61" i="9" a="1"/>
  <c r="IC43" i="9" a="1"/>
  <c r="EV61" i="9" a="1"/>
  <c r="ACP25" i="9" a="1"/>
  <c r="EZ43" i="9" a="1"/>
  <c r="BE25" i="9" a="1"/>
  <c r="XT61" i="9" a="1"/>
  <c r="DN25" i="9" a="1"/>
  <c r="IY61" i="9" a="1"/>
  <c r="WN25" i="9" a="1"/>
  <c r="SR25" i="9" a="1"/>
  <c r="YO43" i="9" a="1"/>
  <c r="FY61" i="9" a="1"/>
  <c r="GC25" i="9" a="1"/>
  <c r="EX61" i="9" a="1"/>
  <c r="KS43" i="9" a="1"/>
  <c r="XB61" i="9" a="1"/>
  <c r="AGK61" i="9" a="1"/>
  <c r="ADP61" i="9" a="1"/>
  <c r="AME43" i="9" a="1"/>
  <c r="BD61" i="9" a="1"/>
  <c r="SV61" i="9" a="1"/>
  <c r="ADZ25" i="9" a="1"/>
  <c r="AOY25" i="9" a="1"/>
  <c r="DG43" i="9" a="1"/>
  <c r="J25" i="9" a="1"/>
  <c r="P14" i="11"/>
  <c r="ABN25" i="9" a="1"/>
  <c r="F43" i="9" a="1"/>
  <c r="MN43" i="9" a="1"/>
  <c r="AU61" i="9" a="1"/>
  <c r="DH25" i="9" a="1"/>
  <c r="OJ43" i="9" a="1"/>
  <c r="AOV43" i="9" a="1"/>
  <c r="ZE43" i="9" a="1"/>
  <c r="ID43" i="9" a="1"/>
  <c r="ALD61" i="9" a="1"/>
  <c r="DM43" i="9" a="1"/>
  <c r="CY61" i="9" a="1"/>
  <c r="DP61" i="9" a="1"/>
  <c r="LC61" i="9" a="1"/>
  <c r="YU25" i="9" a="1"/>
  <c r="CS61" i="9" a="1"/>
  <c r="QE25" i="9" a="1"/>
  <c r="VK61" i="9" a="1"/>
  <c r="WA61" i="9" a="1"/>
  <c r="BO25" i="9" a="1"/>
  <c r="QV25" i="9" a="1"/>
  <c r="YN43" i="9" a="1"/>
  <c r="XI25" i="9" a="1"/>
  <c r="AKN25" i="9" a="1"/>
  <c r="YI61" i="9" a="1"/>
  <c r="AOL43" i="9" a="1"/>
  <c r="HJ61" i="9" a="1"/>
  <c r="NH61" i="9" a="1"/>
  <c r="AAJ61" i="9" a="1"/>
  <c r="KG43" i="9" a="1"/>
  <c r="AGA43" i="9" a="1"/>
  <c r="J61" i="9" a="1"/>
  <c r="LD43" i="9" a="1"/>
  <c r="VD61" i="9" a="1"/>
  <c r="QF25" i="9" a="1"/>
  <c r="WK43" i="9" a="1"/>
  <c r="IR43" i="9" a="1"/>
  <c r="W43" i="9" a="1"/>
  <c r="QS43" i="9" a="1"/>
  <c r="NN61" i="9" a="1"/>
  <c r="NK43" i="9" a="1"/>
  <c r="ALB25" i="9" a="1"/>
  <c r="CY43" i="9" a="1"/>
  <c r="ZD61" i="9" a="1"/>
  <c r="IL43" i="9" a="1"/>
  <c r="LT61" i="9" a="1"/>
  <c r="UQ25" i="9" a="1"/>
  <c r="BO61" i="9" a="1"/>
  <c r="JN61" i="9" a="1"/>
  <c r="VE61" i="9" a="1"/>
  <c r="YP43" i="9" a="1"/>
  <c r="ADW61" i="9" a="1"/>
  <c r="ADS61" i="9" a="1"/>
  <c r="AI43" i="9" a="1"/>
  <c r="ZU43" i="9" a="1"/>
  <c r="PC61" i="9" a="1"/>
  <c r="AS61" i="9" a="1"/>
  <c r="KM61" i="9" a="1"/>
  <c r="R14" i="11"/>
  <c r="HR25" i="9" a="1"/>
  <c r="NP25" i="9" a="1"/>
  <c r="H43" i="9" a="1"/>
  <c r="MF61" i="9" a="1"/>
  <c r="WR61" i="9" a="1"/>
  <c r="JO25" i="9" a="1"/>
  <c r="YD61" i="9" a="1"/>
  <c r="VZ61" i="9" a="1"/>
  <c r="FQ43" i="9" a="1"/>
  <c r="UJ61" i="9" a="1"/>
  <c r="WO43" i="9" a="1"/>
  <c r="AAC61" i="9" a="1"/>
  <c r="BC61" i="9" a="1"/>
  <c r="GT43" i="9" a="1"/>
  <c r="LA25" i="9" a="1"/>
  <c r="IT61" i="9" a="1"/>
  <c r="AJK43" i="9" a="1"/>
  <c r="FO61" i="9" a="1"/>
  <c r="WQ61" i="9" a="1"/>
  <c r="ADN61" i="9" a="1"/>
  <c r="NE43" i="9" a="1"/>
  <c r="II61" i="9" a="1"/>
  <c r="PW43" i="9" a="1"/>
  <c r="BQ61" i="9" a="1"/>
  <c r="EG61" i="9" a="1"/>
  <c r="G43" i="9" a="1"/>
  <c r="TZ25" i="9" a="1"/>
  <c r="O43" i="9" a="1"/>
  <c r="AAF61" i="9" a="1"/>
  <c r="ADU43" i="9" a="1"/>
  <c r="TN61" i="9" a="1"/>
  <c r="VB43" i="9" a="1"/>
  <c r="PQ43" i="9" a="1"/>
  <c r="LQ61" i="9" a="1"/>
  <c r="ABS43" i="9" a="1"/>
  <c r="AKB43" i="9" a="1"/>
  <c r="H25" i="9" a="1"/>
  <c r="CM61" i="9" a="1"/>
  <c r="GL61" i="9" a="1"/>
  <c r="ABB43" i="9" a="1"/>
  <c r="MD43" i="9" a="1"/>
  <c r="CT43" i="9" a="1"/>
  <c r="MT43" i="9" a="1"/>
  <c r="MT25" i="9" a="1"/>
  <c r="LK43" i="9" a="1"/>
  <c r="V25" i="9" a="1"/>
  <c r="OV61" i="9" a="1"/>
  <c r="YR25" i="9" a="1"/>
  <c r="LS61" i="9" a="1"/>
  <c r="AEI61" i="9" a="1"/>
  <c r="TU43" i="9" a="1"/>
  <c r="AAH25" i="9" a="1"/>
  <c r="OH25" i="9" a="1"/>
  <c r="BS61" i="9" a="1"/>
  <c r="ACG43" i="9" a="1"/>
  <c r="ZZ43" i="9" a="1"/>
  <c r="PO61" i="9" a="1"/>
  <c r="I43" i="9" a="1"/>
  <c r="HX43" i="9" a="1"/>
  <c r="TM25" i="9" a="1"/>
  <c r="IA61" i="9" a="1"/>
  <c r="JC25" i="9" a="1"/>
  <c r="SE61" i="9" a="1"/>
  <c r="XR61" i="9" a="1"/>
  <c r="HL61" i="9" a="1"/>
  <c r="UT61" i="9" a="1"/>
  <c r="AAO43" i="9" a="1"/>
  <c r="SR43" i="9" a="1"/>
  <c r="NC61" i="9" a="1"/>
  <c r="CF43" i="9" a="1"/>
  <c r="UE25" i="9" a="1"/>
  <c r="OR61" i="9" a="1"/>
  <c r="UU61" i="9" a="1"/>
  <c r="FE25" i="9" a="1"/>
  <c r="ABC43" i="9" a="1"/>
  <c r="YE43" i="9" a="1"/>
  <c r="PB61" i="9" a="1"/>
  <c r="TD61" i="9" a="1"/>
  <c r="XG61" i="9" a="1"/>
  <c r="ABG61" i="9" a="1"/>
  <c r="ABB61" i="9" a="1"/>
  <c r="VI61" i="9" a="1"/>
  <c r="TC61" i="9" a="1"/>
  <c r="AJW25" i="9" a="1"/>
  <c r="YY43" i="9" a="1"/>
  <c r="FV61" i="9" a="1"/>
  <c r="JY43" i="9" a="1"/>
  <c r="OP43" i="9" a="1"/>
  <c r="CM43" i="9" a="1"/>
  <c r="V43" i="9" a="1"/>
  <c r="PL61" i="9" a="1"/>
  <c r="NF25" i="9" a="1"/>
  <c r="EC25" i="9" a="1"/>
  <c r="AAV61" i="9" a="1"/>
  <c r="PR61" i="9" a="1"/>
  <c r="JI61" i="9" a="1"/>
  <c r="XW61" i="9" a="1"/>
  <c r="FL43" i="9" a="1"/>
  <c r="TT61" i="9" a="1"/>
  <c r="K43" i="9" a="1"/>
  <c r="P16" i="11"/>
  <c r="K43" i="9" l="1"/>
  <c r="TT61" i="9"/>
  <c r="FL43" i="9"/>
  <c r="XW61" i="9"/>
  <c r="JI61" i="9"/>
  <c r="PR61" i="9"/>
  <c r="AAV61" i="9"/>
  <c r="EC25" i="9"/>
  <c r="NF25" i="9"/>
  <c r="PL61" i="9"/>
  <c r="V43" i="9"/>
  <c r="CM43" i="9"/>
  <c r="OP43" i="9"/>
  <c r="JY43" i="9"/>
  <c r="FV61" i="9"/>
  <c r="YY43" i="9"/>
  <c r="AJW25" i="9"/>
  <c r="TC61" i="9"/>
  <c r="VI61" i="9"/>
  <c r="ABB61" i="9"/>
  <c r="ABG61" i="9"/>
  <c r="XG61" i="9"/>
  <c r="TD61" i="9"/>
  <c r="PB61" i="9"/>
  <c r="YE43" i="9"/>
  <c r="ABC43" i="9"/>
  <c r="FE25" i="9"/>
  <c r="UU61" i="9"/>
  <c r="OR61" i="9"/>
  <c r="UE25" i="9"/>
  <c r="CF43" i="9"/>
  <c r="NC61" i="9"/>
  <c r="SR43" i="9"/>
  <c r="AAO43" i="9"/>
  <c r="UT61" i="9"/>
  <c r="HL61" i="9"/>
  <c r="XR61" i="9"/>
  <c r="SE61" i="9"/>
  <c r="JC25" i="9"/>
  <c r="IA61" i="9"/>
  <c r="TM25" i="9"/>
  <c r="HX43" i="9"/>
  <c r="I43" i="9"/>
  <c r="PO61" i="9"/>
  <c r="ZZ43" i="9"/>
  <c r="ACG43" i="9"/>
  <c r="BS61" i="9"/>
  <c r="OH25" i="9"/>
  <c r="AAH25" i="9"/>
  <c r="TU43" i="9"/>
  <c r="AEI61" i="9"/>
  <c r="LS61" i="9"/>
  <c r="YR25" i="9"/>
  <c r="OV61" i="9"/>
  <c r="V25" i="9"/>
  <c r="LK43" i="9"/>
  <c r="MT25" i="9"/>
  <c r="MT43" i="9"/>
  <c r="CT43" i="9"/>
  <c r="MD43" i="9"/>
  <c r="ABB43" i="9"/>
  <c r="GL61" i="9"/>
  <c r="CM61" i="9"/>
  <c r="H25" i="9"/>
  <c r="AKB43" i="9"/>
  <c r="ABS43" i="9"/>
  <c r="LQ61" i="9"/>
  <c r="PQ43" i="9"/>
  <c r="VB43" i="9"/>
  <c r="TN61" i="9"/>
  <c r="ADU43" i="9"/>
  <c r="AAF61" i="9"/>
  <c r="O43" i="9"/>
  <c r="TZ25" i="9"/>
  <c r="G43" i="9"/>
  <c r="EG61" i="9"/>
  <c r="BQ61" i="9"/>
  <c r="PW43" i="9"/>
  <c r="II61" i="9"/>
  <c r="NE43" i="9"/>
  <c r="ADN61" i="9"/>
  <c r="WQ61" i="9"/>
  <c r="FO61" i="9"/>
  <c r="AJK43" i="9"/>
  <c r="IT61" i="9"/>
  <c r="LA25" i="9"/>
  <c r="GT43" i="9"/>
  <c r="BC61" i="9"/>
  <c r="AAC61" i="9"/>
  <c r="WO43" i="9"/>
  <c r="UJ61" i="9"/>
  <c r="FQ43" i="9"/>
  <c r="VZ61" i="9"/>
  <c r="YD61" i="9"/>
  <c r="JO25" i="9"/>
  <c r="WR61" i="9"/>
  <c r="MF61" i="9"/>
  <c r="H43" i="9"/>
  <c r="NP25" i="9"/>
  <c r="HR25" i="9"/>
  <c r="KM61" i="9"/>
  <c r="AS61" i="9"/>
  <c r="PC61" i="9"/>
  <c r="ZU43" i="9"/>
  <c r="AI43" i="9"/>
  <c r="ADS61" i="9"/>
  <c r="ADW61" i="9"/>
  <c r="YP43" i="9"/>
  <c r="VE61" i="9"/>
  <c r="JN61" i="9"/>
  <c r="BO61" i="9"/>
  <c r="UQ25" i="9"/>
  <c r="LT61" i="9"/>
  <c r="IL43" i="9"/>
  <c r="ZD61" i="9"/>
  <c r="CY43" i="9"/>
  <c r="ALB25" i="9"/>
  <c r="NK43" i="9"/>
  <c r="NN61" i="9"/>
  <c r="QS43" i="9"/>
  <c r="W43" i="9"/>
  <c r="IR43" i="9"/>
  <c r="WK43" i="9"/>
  <c r="QF25" i="9"/>
  <c r="VD61" i="9"/>
  <c r="LD43" i="9"/>
  <c r="J61" i="9"/>
  <c r="AGA43" i="9"/>
  <c r="KG43" i="9"/>
  <c r="AAJ61" i="9"/>
  <c r="NH61" i="9"/>
  <c r="HJ61" i="9"/>
  <c r="AOL43" i="9"/>
  <c r="YI61" i="9"/>
  <c r="AKN25" i="9"/>
  <c r="XI25" i="9"/>
  <c r="YN43" i="9"/>
  <c r="QV25" i="9"/>
  <c r="BO25" i="9"/>
  <c r="WA61" i="9"/>
  <c r="VK61" i="9"/>
  <c r="QE25" i="9"/>
  <c r="CS61" i="9"/>
  <c r="YU25" i="9"/>
  <c r="LC61" i="9"/>
  <c r="DP61" i="9"/>
  <c r="CY61" i="9"/>
  <c r="DM43" i="9"/>
  <c r="ALD61" i="9"/>
  <c r="ID43" i="9"/>
  <c r="ZE43" i="9"/>
  <c r="AOV43" i="9"/>
  <c r="OJ43" i="9"/>
  <c r="DH25" i="9"/>
  <c r="AU61" i="9"/>
  <c r="MN43" i="9"/>
  <c r="F43" i="9"/>
  <c r="ABN25" i="9"/>
  <c r="S14" i="11"/>
  <c r="J25" i="9"/>
  <c r="DG43" i="9"/>
  <c r="AOY25" i="9"/>
  <c r="ADZ25" i="9"/>
  <c r="SV61" i="9"/>
  <c r="BD61" i="9"/>
  <c r="AME43" i="9"/>
  <c r="ADP61" i="9"/>
  <c r="AGK61" i="9"/>
  <c r="XB61" i="9"/>
  <c r="KS43" i="9"/>
  <c r="EX61" i="9"/>
  <c r="GC25" i="9"/>
  <c r="FY61" i="9"/>
  <c r="YO43" i="9"/>
  <c r="SR25" i="9"/>
  <c r="WN25" i="9"/>
  <c r="IY61" i="9"/>
  <c r="DN25" i="9"/>
  <c r="XT61" i="9"/>
  <c r="BE25" i="9"/>
  <c r="EZ43" i="9"/>
  <c r="ACP25" i="9"/>
  <c r="EV61" i="9"/>
  <c r="IC43" i="9"/>
  <c r="JP61" i="9"/>
  <c r="MA61" i="9"/>
  <c r="BQ43" i="9"/>
  <c r="EK61" i="9"/>
  <c r="GZ61" i="9"/>
  <c r="ZJ43" i="9"/>
  <c r="OQ61" i="9"/>
  <c r="MJ43" i="9"/>
  <c r="AJK61" i="9"/>
  <c r="WD25" i="9"/>
  <c r="TA61" i="9"/>
  <c r="CV25" i="9"/>
  <c r="GI25" i="9"/>
  <c r="KE61" i="9"/>
  <c r="AD25" i="9"/>
  <c r="AAC25" i="9"/>
  <c r="FC61" i="9"/>
  <c r="IT25" i="9"/>
  <c r="AMO61" i="9"/>
  <c r="ACA61" i="9"/>
  <c r="BG61" i="9"/>
  <c r="XC43" i="9"/>
  <c r="SL43" i="9"/>
  <c r="AIL61" i="9"/>
  <c r="AX25" i="9"/>
  <c r="BE61" i="9"/>
  <c r="YG43" i="9"/>
  <c r="EZ61" i="9"/>
  <c r="LV61" i="9"/>
  <c r="RD43" i="9"/>
  <c r="OI61" i="9"/>
  <c r="GK61" i="9"/>
  <c r="LC43" i="9"/>
  <c r="OK61" i="9"/>
  <c r="AEW61" i="9"/>
  <c r="CO61" i="9"/>
  <c r="ACM61" i="9"/>
  <c r="FL61" i="9"/>
  <c r="TJ43" i="9"/>
  <c r="N43" i="9"/>
  <c r="ACY61" i="9"/>
  <c r="JD43" i="9"/>
  <c r="AAK61" i="9"/>
  <c r="WA43" i="9"/>
  <c r="EO43" i="9"/>
  <c r="TW61" i="9"/>
  <c r="QZ43" i="9"/>
  <c r="AGP43" i="9"/>
  <c r="AKI25" i="9"/>
  <c r="GU61" i="9"/>
  <c r="EU25" i="9"/>
  <c r="OU43" i="9"/>
  <c r="RY43" i="9"/>
  <c r="ZT25" i="9"/>
  <c r="NM43" i="9"/>
  <c r="TJ61" i="9"/>
  <c r="XI61" i="9"/>
  <c r="HX61" i="9"/>
  <c r="HC61" i="9"/>
  <c r="AB25" i="9"/>
  <c r="ACW43" i="9"/>
  <c r="II43" i="9"/>
  <c r="DX43" i="9"/>
  <c r="DF61" i="9"/>
  <c r="NY61" i="9"/>
  <c r="AC43" i="9"/>
  <c r="K96" i="12" s="1" a="1"/>
  <c r="K96" i="12" s="1"/>
  <c r="P96" i="12" s="1"/>
  <c r="FU61" i="9"/>
  <c r="TO61" i="9"/>
  <c r="CF25" i="9"/>
  <c r="ACS43" i="9"/>
  <c r="GS61" i="9"/>
  <c r="DT25" i="9"/>
  <c r="QM61" i="9"/>
  <c r="DJ61" i="9"/>
  <c r="RW61" i="9"/>
  <c r="O25" i="9"/>
  <c r="QP25" i="9"/>
  <c r="YF43" i="9"/>
  <c r="AA43" i="9"/>
  <c r="SC61" i="9"/>
  <c r="FW61" i="9"/>
  <c r="YN61" i="9"/>
  <c r="AEB61" i="9"/>
  <c r="WC43" i="9"/>
  <c r="VQ61" i="9"/>
  <c r="FG25" i="9"/>
  <c r="ALA25" i="9"/>
  <c r="IP61" i="9"/>
  <c r="SJ43" i="9"/>
  <c r="SV25" i="9"/>
  <c r="BA61" i="9"/>
  <c r="RE43" i="9"/>
  <c r="NB25" i="9"/>
  <c r="KA43" i="9"/>
  <c r="UP43" i="9"/>
  <c r="EY43" i="9"/>
  <c r="AZ61" i="9"/>
  <c r="OO25" i="9"/>
  <c r="FE61" i="9"/>
  <c r="OP25" i="9"/>
  <c r="GO43" i="9"/>
  <c r="RA61" i="9"/>
  <c r="XT25" i="9"/>
  <c r="AV61" i="9"/>
  <c r="AJ43" i="9"/>
  <c r="WL61" i="9"/>
  <c r="GX61" i="9"/>
  <c r="ANJ61" i="9"/>
  <c r="ADA61" i="9"/>
  <c r="QU61" i="9"/>
  <c r="PC25" i="9"/>
  <c r="XF43" i="9"/>
  <c r="AEI43" i="9"/>
  <c r="CF61" i="9"/>
  <c r="CF7" i="9" s="1"/>
  <c r="CF6" i="9" s="1"/>
  <c r="HU61" i="9"/>
  <c r="YY61" i="9"/>
  <c r="XS25" i="9"/>
  <c r="ABU61" i="9"/>
  <c r="QN25" i="9"/>
  <c r="ALF43" i="9"/>
  <c r="APC61" i="9"/>
  <c r="OM43" i="9"/>
  <c r="ABU43" i="9"/>
  <c r="ZE61" i="9"/>
  <c r="ADK25" i="9"/>
  <c r="WB43" i="9"/>
  <c r="VA61" i="9"/>
  <c r="VR43" i="9"/>
  <c r="ADD25" i="9"/>
  <c r="RU61" i="9"/>
  <c r="CN61" i="9"/>
  <c r="S15" i="11"/>
  <c r="TI61" i="9"/>
  <c r="NE61" i="9"/>
  <c r="KH61" i="9"/>
  <c r="MR25" i="9"/>
  <c r="RK25" i="9"/>
  <c r="MA43" i="9"/>
  <c r="AP61" i="9"/>
  <c r="UY61" i="9"/>
  <c r="PF61" i="9"/>
  <c r="OB43" i="9"/>
  <c r="AB61" i="9"/>
  <c r="PC43" i="9"/>
  <c r="BX25" i="9"/>
  <c r="SS61" i="9"/>
  <c r="AIK61" i="9"/>
  <c r="UX43" i="9"/>
  <c r="AE61" i="9"/>
  <c r="IB43" i="9"/>
  <c r="YV61" i="9"/>
  <c r="WF43" i="9"/>
  <c r="AHZ25" i="9"/>
  <c r="ABS25" i="9"/>
  <c r="GG61" i="9"/>
  <c r="RI61" i="9"/>
  <c r="ABV25" i="9"/>
  <c r="XV25" i="9"/>
  <c r="QA61" i="9"/>
  <c r="TY61" i="9"/>
  <c r="YM61" i="9"/>
  <c r="HW43" i="9"/>
  <c r="AEF61" i="9"/>
  <c r="TK61" i="9"/>
  <c r="HH61" i="9"/>
  <c r="PZ43" i="9"/>
  <c r="MC61" i="9"/>
  <c r="AGG61" i="9"/>
  <c r="EL43" i="9"/>
  <c r="QW61" i="9"/>
  <c r="ADZ61" i="9"/>
  <c r="KN43" i="9"/>
  <c r="HI61" i="9"/>
  <c r="ON61" i="9"/>
  <c r="YW61" i="9"/>
  <c r="ABA43" i="9"/>
  <c r="IW61" i="9"/>
  <c r="RR25" i="9"/>
  <c r="FA43" i="9"/>
  <c r="AKJ61" i="9"/>
  <c r="YS61" i="9"/>
  <c r="MC25" i="9"/>
  <c r="ABW61" i="9"/>
  <c r="KP25" i="9"/>
  <c r="PZ61" i="9"/>
  <c r="FN61" i="9"/>
  <c r="RB43" i="9"/>
  <c r="M25" i="9"/>
  <c r="WU61" i="9"/>
  <c r="DY61" i="9"/>
  <c r="IK43" i="9"/>
  <c r="ABN43" i="9"/>
  <c r="UW61" i="9"/>
  <c r="WD43" i="9"/>
  <c r="AEC43" i="9"/>
  <c r="AP25" i="9"/>
  <c r="WP43" i="9"/>
  <c r="AFU61" i="9"/>
  <c r="J43" i="9"/>
  <c r="UN61" i="9"/>
  <c r="OC43" i="9"/>
  <c r="KF61" i="9"/>
  <c r="WC61" i="9"/>
  <c r="AMJ61" i="9"/>
  <c r="CZ25" i="9"/>
  <c r="VO43" i="9"/>
  <c r="OC61" i="9"/>
  <c r="TH43" i="9"/>
  <c r="XY61" i="9"/>
  <c r="HQ61" i="9"/>
  <c r="YH61" i="9"/>
  <c r="VJ61" i="9"/>
  <c r="HS61" i="9"/>
  <c r="JS61" i="9"/>
  <c r="AHQ25" i="9"/>
  <c r="AAN43" i="9"/>
  <c r="SV43" i="9"/>
  <c r="OY43" i="9"/>
  <c r="PY25" i="9"/>
  <c r="QR25" i="9"/>
  <c r="ADI43" i="9"/>
  <c r="UC61" i="9"/>
  <c r="HU43" i="9"/>
  <c r="XP61" i="9"/>
  <c r="YX43" i="9"/>
  <c r="L61" i="9"/>
  <c r="EF61" i="9"/>
  <c r="JS43" i="9"/>
  <c r="SW43" i="9"/>
  <c r="BZ43" i="9"/>
  <c r="CU43" i="9"/>
  <c r="ABN61" i="9"/>
  <c r="AY61" i="9"/>
  <c r="XH43" i="9"/>
  <c r="ZU61" i="9"/>
  <c r="KO61" i="9"/>
  <c r="G25" i="9"/>
  <c r="QM43" i="9"/>
  <c r="MW61" i="9"/>
  <c r="ALC61" i="9"/>
  <c r="G61" i="9"/>
  <c r="IT43" i="9"/>
  <c r="WN61" i="9"/>
  <c r="KX61" i="9"/>
  <c r="XC61" i="9"/>
  <c r="CW43" i="9"/>
  <c r="QQ61" i="9"/>
  <c r="PQ25" i="9"/>
  <c r="ACQ25" i="9"/>
  <c r="JT43" i="9"/>
  <c r="ABK25" i="9"/>
  <c r="ME61" i="9"/>
  <c r="OP61" i="9"/>
  <c r="MY43" i="9"/>
  <c r="QT25" i="9"/>
  <c r="AHR43" i="9"/>
  <c r="ZF43" i="9"/>
  <c r="AHY43" i="9"/>
  <c r="AW25" i="9"/>
  <c r="ACJ61" i="9"/>
  <c r="EA61" i="9"/>
  <c r="AZ25" i="9"/>
  <c r="YK61" i="9"/>
  <c r="ACI43" i="9"/>
  <c r="XF61" i="9"/>
  <c r="AGW61" i="9"/>
  <c r="TE43" i="9"/>
  <c r="UN25" i="9"/>
  <c r="JU25" i="9"/>
  <c r="VS61" i="9"/>
  <c r="DE43" i="9"/>
  <c r="DC43" i="9"/>
  <c r="Q61" i="9"/>
  <c r="EG43" i="9"/>
  <c r="ACX61" i="9"/>
  <c r="WI61" i="9"/>
  <c r="KV61" i="9"/>
  <c r="AAZ61" i="9"/>
  <c r="QD61" i="9"/>
  <c r="VP25" i="9"/>
  <c r="JH43" i="9"/>
  <c r="DD43" i="9"/>
  <c r="WZ25" i="9"/>
  <c r="JW25" i="9"/>
  <c r="ALB61" i="9"/>
  <c r="VY61" i="9"/>
  <c r="ABC61" i="9"/>
  <c r="PA61" i="9"/>
  <c r="KK43" i="9"/>
  <c r="VL61" i="9"/>
  <c r="MR43" i="9"/>
  <c r="RF25" i="9"/>
  <c r="MY61" i="9"/>
  <c r="AFE61" i="9"/>
  <c r="JY25" i="9"/>
  <c r="AAG25" i="9"/>
  <c r="AEC61" i="9"/>
  <c r="OH61" i="9"/>
  <c r="LQ43" i="9"/>
  <c r="SB25" i="9"/>
  <c r="SZ61" i="9"/>
  <c r="AGP61" i="9"/>
  <c r="KF25" i="9"/>
  <c r="N25" i="9"/>
  <c r="K91" i="12" s="1" a="1"/>
  <c r="K91" i="12" s="1"/>
  <c r="P91" i="12" s="1"/>
  <c r="AAU61" i="9"/>
  <c r="TM61" i="9"/>
  <c r="AS43" i="9"/>
  <c r="NO43" i="9"/>
  <c r="TG43" i="9"/>
  <c r="HE61" i="9"/>
  <c r="KK25" i="9"/>
  <c r="ADL61" i="9"/>
  <c r="YQ25" i="9"/>
  <c r="T43" i="9"/>
  <c r="K60" i="12" s="1" a="1"/>
  <c r="K60" i="12" s="1"/>
  <c r="M60" i="12" s="1"/>
  <c r="WZ61" i="9"/>
  <c r="ZG43" i="9"/>
  <c r="YH43" i="9"/>
  <c r="ZH61" i="9"/>
  <c r="FR43" i="9"/>
  <c r="LI61" i="9"/>
  <c r="TU61" i="9"/>
  <c r="F61" i="9"/>
  <c r="KY61" i="9"/>
  <c r="RW43" i="9"/>
  <c r="OV25" i="9"/>
  <c r="CL43" i="9"/>
  <c r="MT61" i="9"/>
  <c r="OZ43" i="9"/>
  <c r="TL43" i="9"/>
  <c r="KR43" i="9"/>
  <c r="ZS61" i="9"/>
  <c r="JG43" i="9"/>
  <c r="RV25" i="9"/>
  <c r="AJO61" i="9"/>
  <c r="MI25" i="9"/>
  <c r="UE61" i="9"/>
  <c r="ACQ61" i="9"/>
  <c r="EE43" i="9"/>
  <c r="CS25" i="9"/>
  <c r="EP61" i="9"/>
  <c r="UJ43" i="9"/>
  <c r="ZQ61" i="9"/>
  <c r="EL61" i="9"/>
  <c r="LG61" i="9"/>
  <c r="LD61" i="9"/>
  <c r="EW61" i="9"/>
  <c r="PI61" i="9"/>
  <c r="ADN43" i="9"/>
  <c r="ALY61" i="9"/>
  <c r="UH25" i="9"/>
  <c r="AMR25" i="9"/>
  <c r="ACQ43" i="9"/>
  <c r="UZ61" i="9"/>
  <c r="JW43" i="9"/>
  <c r="OB25" i="9"/>
  <c r="UM25" i="9"/>
  <c r="VH61" i="9"/>
  <c r="MH61" i="9"/>
  <c r="XM61" i="9"/>
  <c r="GV25" i="9"/>
  <c r="CM25" i="9"/>
  <c r="VW25" i="9"/>
  <c r="MZ25" i="9"/>
  <c r="JU43" i="9"/>
  <c r="PG43" i="9"/>
  <c r="AO61" i="9"/>
  <c r="ABV61" i="9"/>
  <c r="ABO43" i="9"/>
  <c r="SZ43" i="9"/>
  <c r="XO61" i="9"/>
  <c r="OX43" i="9"/>
  <c r="ALG61" i="9"/>
  <c r="AAL43" i="9"/>
  <c r="U61" i="9"/>
  <c r="VG25" i="9"/>
  <c r="XL25" i="9"/>
  <c r="XP25" i="9"/>
  <c r="SQ61" i="9"/>
  <c r="ZV61" i="9"/>
  <c r="ADR61" i="9"/>
  <c r="EC61" i="9"/>
  <c r="V61" i="9"/>
  <c r="V7" i="9" s="1"/>
  <c r="V6" i="9" s="1"/>
  <c r="IU43" i="9"/>
  <c r="ZW61" i="9"/>
  <c r="IQ43" i="9"/>
  <c r="Y25" i="9"/>
  <c r="ZK43" i="9"/>
  <c r="CG61" i="9"/>
  <c r="JY61" i="9"/>
  <c r="FL25" i="9"/>
  <c r="FL7" i="9" s="1"/>
  <c r="FL6" i="9" s="1"/>
  <c r="HK25" i="9"/>
  <c r="AH61" i="9"/>
  <c r="FW43" i="9"/>
  <c r="QR61" i="9"/>
  <c r="MM61" i="9"/>
  <c r="NU43" i="9"/>
  <c r="JB61" i="9"/>
  <c r="TK25" i="9"/>
  <c r="AI61" i="9"/>
  <c r="CO25" i="9"/>
  <c r="AEH61" i="9"/>
  <c r="FS61" i="9"/>
  <c r="ZI61" i="9"/>
  <c r="QS61" i="9"/>
  <c r="Y61" i="9"/>
  <c r="SI61" i="9"/>
  <c r="AED43" i="9"/>
  <c r="CQ61" i="9"/>
  <c r="ZI25" i="9"/>
  <c r="TR61" i="9"/>
  <c r="IN25" i="9"/>
  <c r="PF43" i="9"/>
  <c r="YU61" i="9"/>
  <c r="MO61" i="9"/>
  <c r="OS43" i="9"/>
  <c r="ANU61" i="9"/>
  <c r="SO61" i="9"/>
  <c r="LJ43" i="9"/>
  <c r="TF61" i="9"/>
  <c r="AQ25" i="9"/>
  <c r="KB25" i="9"/>
  <c r="ON43" i="9"/>
  <c r="AOD61" i="9"/>
  <c r="CZ43" i="9"/>
  <c r="ZX61" i="9"/>
  <c r="M43" i="9"/>
  <c r="XS61" i="9"/>
  <c r="MW25" i="9"/>
  <c r="PU25" i="9"/>
  <c r="WT61" i="9"/>
  <c r="MG61" i="9"/>
  <c r="BB43" i="9"/>
  <c r="MX61" i="9"/>
  <c r="KP61" i="9"/>
  <c r="ZT61" i="9"/>
  <c r="IK25" i="9"/>
  <c r="EA25" i="9"/>
  <c r="NK25" i="9"/>
  <c r="ACH61" i="9"/>
  <c r="CB43" i="9"/>
  <c r="ABE61" i="9"/>
  <c r="AMV61" i="9"/>
  <c r="NU61" i="9"/>
  <c r="FD61" i="9"/>
  <c r="LW61" i="9"/>
  <c r="KC61" i="9"/>
  <c r="ACG25" i="9"/>
  <c r="KQ43" i="9"/>
  <c r="E43" i="9"/>
  <c r="TO25" i="9"/>
  <c r="OE61" i="9"/>
  <c r="RS61" i="9"/>
  <c r="NH43" i="9"/>
  <c r="LB61" i="9"/>
  <c r="TJ25" i="9"/>
  <c r="FC43" i="9"/>
  <c r="UO61" i="9"/>
  <c r="OY61" i="9"/>
  <c r="BZ61" i="9"/>
  <c r="AQ61" i="9"/>
  <c r="IJ61" i="9"/>
  <c r="QA25" i="9"/>
  <c r="SJ61" i="9"/>
  <c r="RU43" i="9"/>
  <c r="AAT25" i="9"/>
  <c r="IB61" i="9"/>
  <c r="ABF61" i="9"/>
  <c r="KE43" i="9"/>
  <c r="AAS61" i="9"/>
  <c r="IF25" i="9"/>
  <c r="ABY61" i="9"/>
  <c r="GQ61" i="9"/>
  <c r="ZF61" i="9"/>
  <c r="ADI61" i="9"/>
  <c r="UA43" i="9"/>
  <c r="LH25" i="9"/>
  <c r="ADX61" i="9"/>
  <c r="ZE25" i="9"/>
  <c r="NQ61" i="9"/>
  <c r="SQ43" i="9"/>
  <c r="ADT61" i="9"/>
  <c r="AL25" i="9"/>
  <c r="PJ25" i="9"/>
  <c r="FY25" i="9"/>
  <c r="QG61" i="9"/>
  <c r="LR25" i="9"/>
  <c r="AGI61" i="9"/>
  <c r="AHX61" i="9"/>
  <c r="AOW61" i="9"/>
  <c r="JB25" i="9"/>
  <c r="AEL25" i="9"/>
  <c r="WM43" i="9"/>
  <c r="AJM61" i="9"/>
  <c r="FC25" i="9"/>
  <c r="VJ25" i="9"/>
  <c r="ACI61" i="9"/>
  <c r="PY61" i="9"/>
  <c r="ANV43" i="9"/>
  <c r="AIM61" i="9"/>
  <c r="AAS25" i="9"/>
  <c r="WM61" i="9"/>
  <c r="CU61" i="9"/>
  <c r="ABB25" i="9"/>
  <c r="MX43" i="9"/>
  <c r="YX25" i="9"/>
  <c r="DH43" i="9"/>
  <c r="LL25" i="9"/>
  <c r="UV61" i="9"/>
  <c r="AU43" i="9"/>
  <c r="UM43" i="9"/>
  <c r="JE61" i="9"/>
  <c r="ABI43" i="9"/>
  <c r="EU61" i="9"/>
  <c r="RF61" i="9"/>
  <c r="YA25" i="9"/>
  <c r="QC61" i="9"/>
  <c r="ABZ43" i="9"/>
  <c r="HA61" i="9"/>
  <c r="F25" i="9"/>
  <c r="GP61" i="9"/>
  <c r="AAN61" i="9"/>
  <c r="S25" i="9"/>
  <c r="AZ43" i="9"/>
  <c r="ADM61" i="9"/>
  <c r="ABM61" i="9"/>
  <c r="OI25" i="9"/>
  <c r="ZB43" i="9"/>
  <c r="PN61" i="9"/>
  <c r="PM25" i="9"/>
  <c r="PG25" i="9"/>
  <c r="BW61" i="9"/>
  <c r="RQ61" i="9"/>
  <c r="AAQ43" i="9"/>
  <c r="AE43" i="9"/>
  <c r="JW61" i="9"/>
  <c r="ADC61" i="9"/>
  <c r="PU43" i="9"/>
  <c r="ACC61" i="9"/>
  <c r="SX43" i="9"/>
  <c r="RH61" i="9"/>
  <c r="AGR61" i="9"/>
  <c r="ZR43" i="9"/>
  <c r="NX61" i="9"/>
  <c r="KT61" i="9"/>
  <c r="EB43" i="9"/>
  <c r="YX61" i="9"/>
  <c r="ALO25" i="9"/>
  <c r="HO61" i="9"/>
  <c r="OA43" i="9"/>
  <c r="AR61" i="9"/>
  <c r="EK25" i="9"/>
  <c r="ACU61" i="9"/>
  <c r="AEE61" i="9"/>
  <c r="DA61" i="9"/>
  <c r="BC43" i="9"/>
  <c r="AGH25" i="9"/>
  <c r="EG25" i="9"/>
  <c r="UK43" i="9"/>
  <c r="DM61" i="9"/>
  <c r="PE61" i="9"/>
  <c r="UB43" i="9"/>
  <c r="I61" i="9"/>
  <c r="UI25" i="9"/>
  <c r="AFS25" i="9"/>
  <c r="IL25" i="9"/>
  <c r="XT43" i="9"/>
  <c r="ACD61" i="9"/>
  <c r="KM43" i="9"/>
  <c r="ML61" i="9"/>
  <c r="YA61" i="9"/>
  <c r="SP61" i="9"/>
  <c r="KC43" i="9"/>
  <c r="KC25" i="9"/>
  <c r="FH61" i="9"/>
  <c r="ALD43" i="9"/>
  <c r="AA25" i="9"/>
  <c r="CD25" i="9"/>
  <c r="AAI43" i="9"/>
  <c r="AAI7" i="9" s="1"/>
  <c r="AAI6" i="9" s="1"/>
  <c r="AGL61" i="9"/>
  <c r="KS25" i="9"/>
  <c r="WJ25" i="9"/>
  <c r="SY25" i="9"/>
  <c r="OO61" i="9"/>
  <c r="BM61" i="9"/>
  <c r="NP43" i="9"/>
  <c r="YC61" i="9"/>
  <c r="YQ61" i="9"/>
  <c r="NT61" i="9"/>
  <c r="WB61" i="9"/>
  <c r="ADJ43" i="9"/>
  <c r="ZU25" i="9"/>
  <c r="WK61" i="9"/>
  <c r="ES61" i="9"/>
  <c r="AEE43" i="9"/>
  <c r="YG61" i="9"/>
  <c r="CU25" i="9"/>
  <c r="LI25" i="9"/>
  <c r="NA61" i="9"/>
  <c r="ACE43" i="9"/>
  <c r="RX25" i="9"/>
  <c r="VI25" i="9"/>
  <c r="BM25" i="9"/>
  <c r="ABO61" i="9"/>
  <c r="AKD43" i="9"/>
  <c r="WX61" i="9"/>
  <c r="WY43" i="9"/>
  <c r="AAW61" i="9"/>
  <c r="JK25" i="9"/>
  <c r="KG61" i="9"/>
  <c r="BL61" i="9"/>
  <c r="FJ61" i="9"/>
  <c r="LX25" i="9"/>
  <c r="JD61" i="9"/>
  <c r="RS43" i="9"/>
  <c r="ZT43" i="9"/>
  <c r="LH61" i="9"/>
  <c r="JL61" i="9"/>
  <c r="DK43" i="9"/>
  <c r="ADG43" i="9"/>
  <c r="VO25" i="9"/>
  <c r="AAX61" i="9"/>
  <c r="DO61" i="9"/>
  <c r="PS25" i="9"/>
  <c r="SS25" i="9"/>
  <c r="HS43" i="9"/>
  <c r="CI61" i="9"/>
  <c r="HP25" i="9"/>
  <c r="DH61" i="9"/>
  <c r="GM61" i="9"/>
  <c r="I25" i="9"/>
  <c r="HP43" i="9"/>
  <c r="VU61" i="9"/>
  <c r="BW43" i="9"/>
  <c r="OG25" i="9"/>
  <c r="ADJ61" i="9"/>
  <c r="XO43" i="9"/>
  <c r="NW61" i="9"/>
  <c r="L25" i="9"/>
  <c r="L7" i="9" s="1"/>
  <c r="L6" i="9" s="1"/>
  <c r="PK61" i="9"/>
  <c r="ABT61" i="9"/>
  <c r="AL61" i="9"/>
  <c r="KH43" i="9"/>
  <c r="FM43" i="9"/>
  <c r="QA43" i="9"/>
  <c r="QP43" i="9"/>
  <c r="X43" i="9"/>
  <c r="MS25" i="9"/>
  <c r="ZY61" i="9"/>
  <c r="QL61" i="9"/>
  <c r="BA25" i="9"/>
  <c r="NV43" i="9"/>
  <c r="BT25" i="9"/>
  <c r="ADQ25" i="9"/>
  <c r="ES25" i="9"/>
  <c r="E61" i="9"/>
  <c r="NI43" i="9"/>
  <c r="ABH61" i="9"/>
  <c r="JO43" i="9"/>
  <c r="AFA61" i="9"/>
  <c r="FT43" i="9"/>
  <c r="LK25" i="9"/>
  <c r="EH43" i="9"/>
  <c r="ZL43" i="9"/>
  <c r="ZK25" i="9"/>
  <c r="KD25" i="9"/>
  <c r="DY25" i="9"/>
  <c r="ADM43" i="9"/>
  <c r="OE25" i="9"/>
  <c r="OH43" i="9"/>
  <c r="SL61" i="9"/>
  <c r="VN61" i="9"/>
  <c r="UL25" i="9"/>
  <c r="QV61" i="9"/>
  <c r="SX25" i="9"/>
  <c r="UH61" i="9"/>
  <c r="YD25" i="9"/>
  <c r="IX61" i="9"/>
  <c r="AIW43" i="9"/>
  <c r="AEF25" i="9"/>
  <c r="KW43" i="9"/>
  <c r="KR61" i="9"/>
  <c r="XA61" i="9"/>
  <c r="DS43" i="9"/>
  <c r="TC43" i="9"/>
  <c r="NJ25" i="9"/>
  <c r="FG61" i="9"/>
  <c r="BL43" i="9"/>
  <c r="QQ43" i="9"/>
  <c r="ZB61" i="9"/>
  <c r="ADQ43" i="9"/>
  <c r="SD61" i="9"/>
  <c r="EM61" i="9"/>
  <c r="ACG61" i="9"/>
  <c r="ADE61" i="9"/>
  <c r="S43" i="9"/>
  <c r="AKS61" i="9"/>
  <c r="P25" i="9"/>
  <c r="UA61" i="9"/>
  <c r="MS43" i="9"/>
  <c r="IG25" i="9"/>
  <c r="LZ43" i="9"/>
  <c r="RP61" i="9"/>
  <c r="IZ43" i="9"/>
  <c r="XG43" i="9"/>
  <c r="BR61" i="9"/>
  <c r="HM61" i="9"/>
  <c r="ZM61" i="9"/>
  <c r="WE61" i="9"/>
  <c r="WZ43" i="9"/>
  <c r="ACV61" i="9"/>
  <c r="JL25" i="9"/>
  <c r="SO25" i="9"/>
  <c r="TO43" i="9"/>
  <c r="IA25" i="9"/>
  <c r="ABF25" i="9"/>
  <c r="ET25" i="9"/>
  <c r="OD61" i="9"/>
  <c r="ADX25" i="9"/>
  <c r="YC43" i="9"/>
  <c r="ADX43" i="9"/>
  <c r="RR61" i="9"/>
  <c r="NX25" i="9"/>
  <c r="IS43" i="9"/>
  <c r="SF25" i="9"/>
  <c r="LT25" i="9"/>
  <c r="GH43" i="9"/>
  <c r="AAA43" i="9"/>
  <c r="QO43" i="9"/>
  <c r="TQ61" i="9"/>
  <c r="BX43" i="9"/>
  <c r="UW43" i="9"/>
  <c r="AOH25" i="9"/>
  <c r="TV25" i="9"/>
  <c r="AMY25" i="9"/>
  <c r="AII43" i="9"/>
  <c r="ID61" i="9"/>
  <c r="AFF25" i="9"/>
  <c r="AFU43" i="9"/>
  <c r="Z43" i="9"/>
  <c r="ADU61" i="9"/>
  <c r="UQ61" i="9"/>
  <c r="HW25" i="9"/>
  <c r="QK61" i="9"/>
  <c r="DX61" i="9"/>
  <c r="QG43" i="9"/>
  <c r="DK61" i="9"/>
  <c r="IY43" i="9"/>
  <c r="TI25" i="9"/>
  <c r="OA61" i="9"/>
  <c r="VS43" i="9"/>
  <c r="AIL43" i="9"/>
  <c r="AJJ25" i="9"/>
  <c r="QY25" i="9"/>
  <c r="AG43" i="9"/>
  <c r="RO25" i="9"/>
  <c r="BQ25" i="9"/>
  <c r="ADC43" i="9"/>
  <c r="ZR61" i="9"/>
  <c r="AFI43" i="9"/>
  <c r="TG25" i="9"/>
  <c r="AJX61" i="9"/>
  <c r="IM61" i="9"/>
  <c r="QQ25" i="9"/>
  <c r="EH61" i="9"/>
  <c r="ADY43" i="9"/>
  <c r="PB43" i="9"/>
  <c r="NP61" i="9"/>
  <c r="PE43" i="9"/>
  <c r="TZ43" i="9"/>
  <c r="EB25" i="9"/>
  <c r="UL43" i="9"/>
  <c r="IF61" i="9"/>
  <c r="PP61" i="9"/>
  <c r="RT61" i="9"/>
  <c r="DG61" i="9"/>
  <c r="CC25" i="9"/>
  <c r="GB61" i="9"/>
  <c r="ALW43" i="9"/>
  <c r="ZC61" i="9"/>
  <c r="AAL61" i="9"/>
  <c r="U43" i="9"/>
  <c r="ZI43" i="9"/>
  <c r="AIP61" i="9"/>
  <c r="ACO61" i="9"/>
  <c r="VV43" i="9"/>
  <c r="UA25" i="9"/>
  <c r="AAF25" i="9"/>
  <c r="AFE25" i="9"/>
  <c r="L43" i="9"/>
  <c r="ZA61" i="9"/>
  <c r="WA25" i="9"/>
  <c r="SG43" i="9"/>
  <c r="AJH61" i="9"/>
  <c r="AHS43" i="9"/>
  <c r="QP61" i="9"/>
  <c r="ACS61" i="9"/>
  <c r="HC43" i="9"/>
  <c r="ADB61" i="9"/>
  <c r="AEA43" i="9"/>
  <c r="AE25" i="9"/>
  <c r="LU61" i="9"/>
  <c r="ADB43" i="9"/>
  <c r="WN43" i="9"/>
  <c r="YT61" i="9"/>
  <c r="AGW43" i="9"/>
  <c r="IQ61" i="9"/>
  <c r="ADI25" i="9"/>
  <c r="ABQ25" i="9"/>
  <c r="NJ43" i="9"/>
  <c r="KO25" i="9"/>
  <c r="ACC43" i="9"/>
  <c r="FQ61" i="9"/>
  <c r="AAT61" i="9"/>
  <c r="QY61" i="9"/>
  <c r="UI43" i="9"/>
  <c r="WO61" i="9"/>
  <c r="IE25" i="9"/>
  <c r="DQ25" i="9"/>
  <c r="WW61" i="9"/>
  <c r="RC43" i="9"/>
  <c r="AAJ43" i="9"/>
  <c r="BX61" i="9"/>
  <c r="ED61" i="9"/>
  <c r="ACW61" i="9"/>
  <c r="NL61" i="9"/>
  <c r="TL61" i="9"/>
  <c r="AGQ61" i="9"/>
  <c r="FI61" i="9"/>
  <c r="VK43" i="9"/>
  <c r="T25" i="9"/>
  <c r="AKT61" i="9"/>
  <c r="VG43" i="9"/>
  <c r="GE43" i="9"/>
  <c r="QF61" i="9"/>
  <c r="WU43" i="9"/>
  <c r="ACE25" i="9"/>
  <c r="ABE43" i="9"/>
  <c r="OS25" i="9"/>
  <c r="ABJ61" i="9"/>
  <c r="JP43" i="9"/>
  <c r="NB43" i="9"/>
  <c r="SM61" i="9"/>
  <c r="GY43" i="9"/>
  <c r="FZ25" i="9"/>
  <c r="GN61" i="9"/>
  <c r="HB61" i="9"/>
  <c r="FX43" i="9"/>
  <c r="AED25" i="9"/>
  <c r="N61" i="9"/>
  <c r="PJ43" i="9"/>
  <c r="MU25" i="9"/>
  <c r="BM43" i="9"/>
  <c r="IR61" i="9"/>
  <c r="EI43" i="9"/>
  <c r="KH25" i="9"/>
  <c r="ANH61" i="9"/>
  <c r="CP43" i="9"/>
  <c r="SI25" i="9"/>
  <c r="AAF43" i="9"/>
  <c r="ED43" i="9"/>
  <c r="DJ43" i="9"/>
  <c r="AIV61" i="9"/>
  <c r="XY43" i="9"/>
  <c r="DV43" i="9"/>
  <c r="WF61" i="9"/>
  <c r="ZG61" i="9"/>
  <c r="LZ61" i="9"/>
  <c r="Z61" i="9"/>
  <c r="K85" i="12" s="1" a="1"/>
  <c r="K85" i="12" s="1"/>
  <c r="P85" i="12" s="1"/>
  <c r="RC61" i="9"/>
  <c r="GH61" i="9"/>
  <c r="XI43" i="9"/>
  <c r="BF61" i="9"/>
  <c r="AAR61" i="9"/>
  <c r="AHO25" i="9"/>
  <c r="ALA61" i="9"/>
  <c r="XH25" i="9"/>
  <c r="TA43" i="9"/>
  <c r="RV61" i="9"/>
  <c r="SW61" i="9"/>
  <c r="KJ61" i="9"/>
  <c r="MQ43" i="9"/>
  <c r="EQ61" i="9"/>
  <c r="ABA61" i="9"/>
  <c r="MV61" i="9"/>
  <c r="E25" i="9"/>
  <c r="UL61" i="9"/>
  <c r="UO43" i="9"/>
  <c r="S61" i="9"/>
  <c r="MJ61" i="9"/>
  <c r="RX43" i="9"/>
  <c r="KW25" i="9"/>
  <c r="ZO43" i="9"/>
  <c r="RN61" i="9"/>
  <c r="JL43" i="9"/>
  <c r="AAI61" i="9"/>
  <c r="KQ25" i="9"/>
  <c r="ZC43" i="9"/>
  <c r="BU61" i="9"/>
  <c r="T61" i="9"/>
  <c r="GM25" i="9"/>
  <c r="PD61" i="9"/>
  <c r="UI61" i="9"/>
  <c r="YI43" i="9"/>
  <c r="ABL61" i="9"/>
  <c r="FD43" i="9"/>
  <c r="RG43" i="9"/>
  <c r="AMB43" i="9"/>
  <c r="AFI61" i="9"/>
  <c r="WJ61" i="9"/>
  <c r="GO61" i="9"/>
  <c r="SB61" i="9"/>
  <c r="X61" i="9"/>
  <c r="K77" i="12" s="1" a="1"/>
  <c r="K77" i="12" s="1"/>
  <c r="M77" i="12" s="1"/>
  <c r="BO43" i="9"/>
  <c r="ANX61" i="9"/>
  <c r="TX43" i="9"/>
  <c r="MY25" i="9"/>
  <c r="ANX43" i="9"/>
  <c r="BL25" i="9"/>
  <c r="FO25" i="9"/>
  <c r="TN25" i="9"/>
  <c r="OA25" i="9"/>
  <c r="OA7" i="9" s="1"/>
  <c r="OA6" i="9" s="1"/>
  <c r="AIQ25" i="9"/>
  <c r="EJ43" i="9"/>
  <c r="XZ43" i="9"/>
  <c r="HK61" i="9"/>
  <c r="JU61" i="9"/>
  <c r="AOV61" i="9"/>
  <c r="VC25" i="9"/>
  <c r="YI25" i="9"/>
  <c r="IF43" i="9"/>
  <c r="ON25" i="9"/>
  <c r="XA43" i="9"/>
  <c r="ABX43" i="9"/>
  <c r="HV43" i="9"/>
  <c r="ABM25" i="9"/>
  <c r="HZ61" i="9"/>
  <c r="RB61" i="9"/>
  <c r="XQ61" i="9"/>
  <c r="EI61" i="9"/>
  <c r="ADZ43" i="9"/>
  <c r="LE61" i="9"/>
  <c r="ZH43" i="9"/>
  <c r="ADK61" i="9"/>
  <c r="YE61" i="9"/>
  <c r="ET43" i="9"/>
  <c r="UJ25" i="9"/>
  <c r="AHC61" i="9"/>
  <c r="ABH25" i="9"/>
  <c r="KQ61" i="9"/>
  <c r="KK61" i="9"/>
  <c r="KK7" i="9" s="1"/>
  <c r="KK6" i="9" s="1"/>
  <c r="MV25" i="9"/>
  <c r="PS43" i="9"/>
  <c r="ADT25" i="9"/>
  <c r="FF43" i="9"/>
  <c r="DU61" i="9"/>
  <c r="ACZ61" i="9"/>
  <c r="ADO61" i="9"/>
  <c r="OS61" i="9"/>
  <c r="ZZ61" i="9"/>
  <c r="ACN61" i="9"/>
  <c r="XE61" i="9"/>
  <c r="IC61" i="9"/>
  <c r="AAJ25" i="9"/>
  <c r="XR43" i="9"/>
  <c r="DE61" i="9"/>
  <c r="VG61" i="9"/>
  <c r="NK61" i="9"/>
  <c r="K61" i="9"/>
  <c r="IM25" i="9"/>
  <c r="JC61" i="9"/>
  <c r="NY43" i="9"/>
  <c r="CR61" i="9"/>
  <c r="IE61" i="9"/>
  <c r="EK43" i="9"/>
  <c r="Q43" i="9"/>
  <c r="IZ25" i="9"/>
  <c r="AAK43" i="9"/>
  <c r="XL61" i="9"/>
  <c r="U25" i="9"/>
  <c r="VU25" i="9"/>
  <c r="YR61" i="9"/>
  <c r="EC43" i="9"/>
  <c r="AMK43" i="9"/>
  <c r="AIO61" i="9"/>
  <c r="AAM61" i="9"/>
  <c r="AMI43" i="9"/>
  <c r="EP25" i="9"/>
  <c r="KT25" i="9"/>
  <c r="JK43" i="9"/>
  <c r="IO43" i="9"/>
  <c r="US25" i="9"/>
  <c r="VV61" i="9"/>
  <c r="YO61" i="9"/>
  <c r="AC61" i="9"/>
  <c r="ZK61" i="9"/>
  <c r="VR25" i="9"/>
  <c r="HL43" i="9"/>
  <c r="LI43" i="9"/>
  <c r="SK43" i="9"/>
  <c r="FK61" i="9"/>
  <c r="APA61" i="9"/>
  <c r="AJX43" i="9"/>
  <c r="TG61" i="9"/>
  <c r="ADP43" i="9"/>
  <c r="JV43" i="9"/>
  <c r="KN61" i="9"/>
  <c r="RJ61" i="9"/>
  <c r="AFR61" i="9"/>
  <c r="CC43" i="9"/>
  <c r="NV61" i="9"/>
  <c r="TD43" i="9"/>
  <c r="ADK43" i="9"/>
  <c r="EQ25" i="9"/>
  <c r="OL61" i="9"/>
  <c r="WY61" i="9"/>
  <c r="QB61" i="9"/>
  <c r="MD25" i="9"/>
  <c r="KX25" i="9"/>
  <c r="VJ43" i="9"/>
  <c r="LG25" i="9"/>
  <c r="SA25" i="9"/>
  <c r="JA25" i="9"/>
  <c r="ABI61" i="9"/>
  <c r="ADO25" i="9"/>
  <c r="P61" i="9"/>
  <c r="AAV43" i="9"/>
  <c r="ABX61" i="9"/>
  <c r="HZ43" i="9"/>
  <c r="GU43" i="9"/>
  <c r="AAR43" i="9"/>
  <c r="ACU25" i="9"/>
  <c r="APB43" i="9"/>
  <c r="QE61" i="9"/>
  <c r="QG25" i="9"/>
  <c r="QG7" i="9" s="1"/>
  <c r="QG6" i="9" s="1"/>
  <c r="ABZ25" i="9"/>
  <c r="JG61" i="9"/>
  <c r="DP43" i="9"/>
  <c r="CE61" i="9"/>
  <c r="BW25" i="9"/>
  <c r="PX61" i="9"/>
  <c r="SU43" i="9"/>
  <c r="FG43" i="9"/>
  <c r="TQ25" i="9"/>
  <c r="UB25" i="9"/>
  <c r="ABT25" i="9"/>
  <c r="XD61" i="9"/>
  <c r="GC61" i="9"/>
  <c r="LQ25" i="9"/>
  <c r="NF43" i="9"/>
  <c r="QH25" i="9"/>
  <c r="IQ25" i="9"/>
  <c r="EJ61" i="9"/>
  <c r="ACL25" i="9"/>
  <c r="SA43" i="9"/>
  <c r="GC43" i="9"/>
  <c r="AN61" i="9"/>
  <c r="GV61" i="9"/>
  <c r="KX43" i="9"/>
  <c r="AAI25" i="9"/>
  <c r="LX61" i="9"/>
  <c r="YR43" i="9"/>
  <c r="VU43" i="9"/>
  <c r="AAW43" i="9"/>
  <c r="BT61" i="9"/>
  <c r="BG43" i="9"/>
  <c r="AAX43" i="9"/>
  <c r="Y43" i="9"/>
  <c r="RK61" i="9"/>
  <c r="ABU25" i="9"/>
  <c r="WQ43" i="9"/>
  <c r="BK61" i="9"/>
  <c r="MK61" i="9"/>
  <c r="AEC25" i="9"/>
  <c r="ACP61" i="9"/>
  <c r="MV43" i="9"/>
  <c r="SC43" i="9"/>
  <c r="Q25" i="9"/>
  <c r="OL43" i="9"/>
  <c r="ZD25" i="9"/>
  <c r="FV43" i="9"/>
  <c r="K25" i="9"/>
  <c r="QB43" i="9"/>
  <c r="KW61" i="9"/>
  <c r="RJ43" i="9"/>
  <c r="ABZ61" i="9"/>
  <c r="AG61" i="9"/>
  <c r="QS25" i="9"/>
  <c r="ACD25" i="9"/>
  <c r="DV61" i="9"/>
  <c r="RX61" i="9"/>
  <c r="WW25" i="9"/>
  <c r="AFC61" i="9"/>
  <c r="UM61" i="9"/>
  <c r="Z25" i="9"/>
  <c r="BP61" i="9"/>
  <c r="HK43" i="9"/>
  <c r="EY61" i="9"/>
  <c r="TI43" i="9"/>
  <c r="X25" i="9"/>
  <c r="LP61" i="9"/>
  <c r="AEB25" i="9"/>
  <c r="AEA25" i="9"/>
  <c r="AMF43" i="9"/>
  <c r="DT61" i="9"/>
  <c r="SU25" i="9"/>
  <c r="OG61" i="9"/>
  <c r="ST61" i="9"/>
  <c r="ACA25" i="9"/>
  <c r="AOI43" i="9"/>
  <c r="AKO43" i="9"/>
  <c r="EP43" i="9"/>
  <c r="AME25" i="9"/>
  <c r="PX25" i="9"/>
  <c r="WS25" i="9"/>
  <c r="YK43" i="9"/>
  <c r="GN43" i="9"/>
  <c r="AKJ25" i="9"/>
  <c r="QH43" i="9"/>
  <c r="SD25" i="9"/>
  <c r="AFP61" i="9"/>
  <c r="NT25" i="9"/>
  <c r="OZ61" i="9"/>
  <c r="MH43" i="9"/>
  <c r="CI43" i="9"/>
  <c r="TY25" i="9"/>
  <c r="OJ61" i="9"/>
  <c r="HR61" i="9"/>
  <c r="ABT43" i="9"/>
  <c r="MA25" i="9"/>
  <c r="VC61" i="9"/>
  <c r="RO61" i="9"/>
  <c r="AEU61" i="9"/>
  <c r="ACK61" i="9"/>
  <c r="HG61" i="9"/>
  <c r="NO61" i="9"/>
  <c r="OR25" i="9"/>
  <c r="XD43" i="9"/>
  <c r="ZL61" i="9"/>
  <c r="WL43" i="9"/>
  <c r="MQ61" i="9"/>
  <c r="AHI61" i="9"/>
  <c r="WD61" i="9"/>
  <c r="JK61" i="9"/>
  <c r="DT43" i="9"/>
  <c r="ZY25" i="9"/>
  <c r="ADW43" i="9"/>
  <c r="ACZ43" i="9"/>
  <c r="TW25" i="9"/>
  <c r="HD25" i="9"/>
  <c r="FX61" i="9"/>
  <c r="DA43" i="9"/>
  <c r="IO61" i="9"/>
  <c r="ACV43" i="9"/>
  <c r="RM61" i="9"/>
  <c r="BY61" i="9"/>
  <c r="XK61" i="9"/>
  <c r="PW61" i="9"/>
  <c r="ANG61" i="9"/>
  <c r="CD61" i="9"/>
  <c r="AAD43" i="9"/>
  <c r="ZJ61" i="9"/>
  <c r="KG25" i="9"/>
  <c r="KG7" i="9" s="1"/>
  <c r="KG6" i="9" s="1"/>
  <c r="WR43" i="9"/>
  <c r="AI25" i="9"/>
  <c r="ACV25" i="9"/>
  <c r="XN43" i="9"/>
  <c r="WS61" i="9"/>
  <c r="CT61" i="9"/>
  <c r="CZ61" i="9"/>
  <c r="QK43" i="9"/>
  <c r="XE43" i="9"/>
  <c r="FZ61" i="9"/>
  <c r="NC43" i="9"/>
  <c r="WC25" i="9"/>
  <c r="ACW25" i="9"/>
  <c r="AAN25" i="9"/>
  <c r="IK61" i="9"/>
  <c r="GU25" i="9"/>
  <c r="GU7" i="9" s="1"/>
  <c r="GU6" i="9" s="1"/>
  <c r="JO61" i="9"/>
  <c r="UP61" i="9"/>
  <c r="ADB25" i="9"/>
  <c r="CP61" i="9"/>
  <c r="UX61" i="9"/>
  <c r="HY25" i="9"/>
  <c r="IW43" i="9"/>
  <c r="O61" i="9"/>
  <c r="XB43" i="9"/>
  <c r="W61" i="9"/>
  <c r="K73" i="12" s="1" a="1"/>
  <c r="K73" i="12" s="1"/>
  <c r="M73" i="12" s="1"/>
  <c r="AX61" i="9"/>
  <c r="YK25" i="9"/>
  <c r="JZ43" i="9"/>
  <c r="TE61" i="9"/>
  <c r="ZQ43" i="9"/>
  <c r="DV25" i="9"/>
  <c r="BD25" i="9"/>
  <c r="QK25" i="9"/>
  <c r="XU43" i="9"/>
  <c r="XU61" i="9"/>
  <c r="KP43" i="9"/>
  <c r="MO25" i="9"/>
  <c r="VZ25" i="9"/>
  <c r="UQ43" i="9"/>
  <c r="ZV25" i="9"/>
  <c r="GV43" i="9"/>
  <c r="MU43" i="9"/>
  <c r="ADU25" i="9"/>
  <c r="ANO61" i="9"/>
  <c r="AAH43" i="9"/>
  <c r="CE25" i="9"/>
  <c r="IM43" i="9"/>
  <c r="BI61" i="9"/>
  <c r="AEA61" i="9"/>
  <c r="AV25" i="9"/>
  <c r="EE61" i="9"/>
  <c r="APA43" i="9"/>
  <c r="XL43" i="9"/>
  <c r="PP43" i="9"/>
  <c r="XG25" i="9"/>
  <c r="WP25" i="9"/>
  <c r="AGT25" i="9"/>
  <c r="ADE43" i="9"/>
  <c r="ABW43" i="9"/>
  <c r="QZ25" i="9"/>
  <c r="LM43" i="9"/>
  <c r="JR25" i="9"/>
  <c r="IE43" i="9"/>
  <c r="TV43" i="9"/>
  <c r="GS43" i="9"/>
  <c r="QT43" i="9"/>
  <c r="RV43" i="9"/>
  <c r="HB25" i="9"/>
  <c r="VX61" i="9"/>
  <c r="YT25" i="9"/>
  <c r="ANL61" i="9"/>
  <c r="LK61" i="9"/>
  <c r="NO25" i="9"/>
  <c r="VN25" i="9"/>
  <c r="VO61" i="9"/>
  <c r="M61" i="9"/>
  <c r="SK61" i="9"/>
  <c r="AEH25" i="9"/>
  <c r="AM43" i="9"/>
  <c r="CA61" i="9"/>
  <c r="P43" i="9"/>
  <c r="DM25" i="9"/>
  <c r="MQ25" i="9"/>
  <c r="AHT61" i="9"/>
  <c r="ACJ43" i="9"/>
  <c r="FA25" i="9"/>
  <c r="AON43" i="9"/>
  <c r="GF61" i="9"/>
  <c r="YY25" i="9"/>
  <c r="YY7" i="9" s="1"/>
  <c r="YY6" i="9" s="1"/>
  <c r="AKK61" i="9"/>
  <c r="OX61" i="9"/>
  <c r="VR61" i="9"/>
  <c r="ZA43" i="9"/>
  <c r="YB43" i="9"/>
  <c r="CK43" i="9"/>
  <c r="GJ25" i="9"/>
  <c r="FQ25" i="9"/>
  <c r="FQ7" i="9" s="1"/>
  <c r="FQ6" i="9" s="1"/>
  <c r="VB25" i="9"/>
  <c r="FK43" i="9"/>
  <c r="KD61" i="9"/>
  <c r="OL25" i="9"/>
  <c r="ABK61" i="9"/>
  <c r="JI43" i="9"/>
  <c r="BY43" i="9"/>
  <c r="AIG61" i="9"/>
  <c r="RB25" i="9"/>
  <c r="AFJ43" i="9"/>
  <c r="PU61" i="9"/>
  <c r="XK25" i="9"/>
  <c r="TM43" i="9"/>
  <c r="UF25" i="9"/>
  <c r="OC25" i="9"/>
  <c r="PZ25" i="9"/>
  <c r="LJ61" i="9"/>
  <c r="SX61" i="9"/>
  <c r="MK43" i="9"/>
  <c r="AAA61" i="9"/>
  <c r="RM43" i="9"/>
  <c r="VY25" i="9"/>
  <c r="LY61" i="9"/>
  <c r="YV25" i="9"/>
  <c r="AAM25" i="9"/>
  <c r="ANF25" i="9"/>
  <c r="DI25" i="9"/>
  <c r="PK43" i="9"/>
  <c r="ACD43" i="9"/>
  <c r="BP25" i="9"/>
  <c r="PI43" i="9"/>
  <c r="AOC43" i="9"/>
  <c r="JH61" i="9"/>
  <c r="AKS25" i="9"/>
  <c r="TV61" i="9"/>
  <c r="GH25" i="9"/>
  <c r="DF43" i="9"/>
  <c r="ZQ25" i="9"/>
  <c r="AHA25" i="9"/>
  <c r="ADM25" i="9"/>
  <c r="AFO61" i="9"/>
  <c r="AIL25" i="9"/>
  <c r="GQ43" i="9"/>
  <c r="AKB25" i="9"/>
  <c r="CA43" i="9"/>
  <c r="AHM43" i="9"/>
  <c r="ACO25" i="9"/>
  <c r="ABW25" i="9"/>
  <c r="AHN25" i="9"/>
  <c r="AAL25" i="9"/>
  <c r="AS25" i="9"/>
  <c r="QI25" i="9"/>
  <c r="RY25" i="9"/>
  <c r="XO25" i="9"/>
  <c r="AMJ43" i="9"/>
  <c r="AAR25" i="9"/>
  <c r="ACU43" i="9"/>
  <c r="MN61" i="9"/>
  <c r="ALG43" i="9"/>
  <c r="AJU61" i="9"/>
  <c r="AD61" i="9"/>
  <c r="GT61" i="9"/>
  <c r="WR25" i="9"/>
  <c r="AAG61" i="9"/>
  <c r="ACP43" i="9"/>
  <c r="GJ43" i="9"/>
  <c r="RK43" i="9"/>
  <c r="ABS61" i="9"/>
  <c r="AQ43" i="9"/>
  <c r="AKF43" i="9"/>
  <c r="TD25" i="9"/>
  <c r="TD7" i="9" s="1"/>
  <c r="TD6" i="9" s="1"/>
  <c r="TR43" i="9"/>
  <c r="VP61" i="9"/>
  <c r="FS43" i="9"/>
  <c r="AMN43" i="9"/>
  <c r="AOH61" i="9"/>
  <c r="AFD25" i="9"/>
  <c r="IW25" i="9"/>
  <c r="QU43" i="9"/>
  <c r="AER61" i="9"/>
  <c r="FT61" i="9"/>
  <c r="ABE25" i="9"/>
  <c r="AHA61" i="9"/>
  <c r="ZR25" i="9"/>
  <c r="AHE61" i="9"/>
  <c r="RS25" i="9"/>
  <c r="XB25" i="9"/>
  <c r="XB7" i="9" s="1"/>
  <c r="XB6" i="9" s="1"/>
  <c r="BN25" i="9"/>
  <c r="LZ25" i="9"/>
  <c r="UG25" i="9"/>
  <c r="LR61" i="9"/>
  <c r="GM43" i="9"/>
  <c r="AJA25" i="9"/>
  <c r="AEK61" i="9"/>
  <c r="RT25" i="9"/>
  <c r="CE43" i="9"/>
  <c r="IB25" i="9"/>
  <c r="H61" i="9"/>
  <c r="K69" i="12" s="1" a="1"/>
  <c r="K69" i="12" s="1"/>
  <c r="P69" i="12" s="1"/>
  <c r="AJS61" i="9"/>
  <c r="CB25" i="9"/>
  <c r="ACR43" i="9"/>
  <c r="AJL25" i="9"/>
  <c r="ADO43" i="9"/>
  <c r="AKG61" i="9"/>
  <c r="AEK25" i="9"/>
  <c r="OB61" i="9"/>
  <c r="ER61" i="9"/>
  <c r="AOJ25" i="9"/>
  <c r="ANE43" i="9"/>
  <c r="YW43" i="9"/>
  <c r="VA43" i="9"/>
  <c r="ACR61" i="9"/>
  <c r="WX43" i="9"/>
  <c r="PG61" i="9"/>
  <c r="ADS43" i="9"/>
  <c r="VW61" i="9"/>
  <c r="W25" i="9"/>
  <c r="K71" i="12" s="1" a="1"/>
  <c r="K71" i="12" s="1"/>
  <c r="TA25" i="9"/>
  <c r="VM61" i="9"/>
  <c r="PA43" i="9"/>
  <c r="LR43" i="9"/>
  <c r="ZX43" i="9"/>
  <c r="BN61" i="9"/>
  <c r="NZ61" i="9"/>
  <c r="JT25" i="9"/>
  <c r="ABM43" i="9"/>
  <c r="ABM7" i="9" s="1"/>
  <c r="ABM6" i="9" s="1"/>
  <c r="HN43" i="9"/>
  <c r="KO43" i="9"/>
  <c r="AKB61" i="9"/>
  <c r="EU43" i="9"/>
  <c r="HJ43" i="9"/>
  <c r="ABO25" i="9"/>
  <c r="ER43" i="9"/>
  <c r="CC61" i="9"/>
  <c r="QU25" i="9"/>
  <c r="NE25" i="9"/>
  <c r="BI43" i="9"/>
  <c r="AHJ25" i="9"/>
  <c r="EO25" i="9"/>
  <c r="AGW25" i="9"/>
  <c r="ADF43" i="9"/>
  <c r="JB43" i="9"/>
  <c r="DN43" i="9"/>
  <c r="AOA43" i="9"/>
  <c r="AFT25" i="9"/>
  <c r="PY43" i="9"/>
  <c r="RU25" i="9"/>
  <c r="AIY43" i="9"/>
  <c r="PP25" i="9"/>
  <c r="PP7" i="9" s="1"/>
  <c r="PP6" i="9" s="1"/>
  <c r="EF43" i="9"/>
  <c r="ANS25" i="9"/>
  <c r="FU43" i="9"/>
  <c r="TT43" i="9"/>
  <c r="AAE43" i="9"/>
  <c r="LF61" i="9"/>
  <c r="YN25" i="9"/>
  <c r="RT43" i="9"/>
  <c r="AB43" i="9"/>
  <c r="TS61" i="9"/>
  <c r="AC25" i="9"/>
  <c r="HW61" i="9"/>
  <c r="VX25" i="9"/>
  <c r="BY25" i="9"/>
  <c r="BY7" i="9" s="1"/>
  <c r="BY6" i="9" s="1"/>
  <c r="HX25" i="9"/>
  <c r="NA43" i="9"/>
  <c r="QO25" i="9"/>
  <c r="NQ43" i="9"/>
  <c r="HU25" i="9"/>
  <c r="HU7" i="9" s="1"/>
  <c r="HU6" i="9" s="1"/>
  <c r="BC25" i="9"/>
  <c r="UE43" i="9"/>
  <c r="AIB43" i="9"/>
  <c r="FZ43" i="9"/>
  <c r="AOG43" i="9"/>
  <c r="APB61" i="9"/>
  <c r="FR25" i="9"/>
  <c r="AMW61" i="9"/>
  <c r="KE25" i="9"/>
  <c r="AIX25" i="9"/>
  <c r="YO25" i="9"/>
  <c r="PN25" i="9"/>
  <c r="EX25" i="9"/>
  <c r="AIG43" i="9"/>
  <c r="GZ25" i="9"/>
  <c r="JQ25" i="9"/>
  <c r="AJJ43" i="9"/>
  <c r="ANK61" i="9"/>
  <c r="AKL25" i="9"/>
  <c r="AFY25" i="9"/>
  <c r="UU25" i="9"/>
  <c r="EV25" i="9"/>
  <c r="QY43" i="9"/>
  <c r="US43" i="9"/>
  <c r="NZ43" i="9"/>
  <c r="GA43" i="9"/>
  <c r="SF43" i="9"/>
  <c r="RJ25" i="9"/>
  <c r="FI25" i="9"/>
  <c r="EF25" i="9"/>
  <c r="SF61" i="9"/>
  <c r="DK25" i="9"/>
  <c r="MM25" i="9"/>
  <c r="AAD61" i="9"/>
  <c r="WY25" i="9"/>
  <c r="ABY43" i="9"/>
  <c r="OD25" i="9"/>
  <c r="AHO43" i="9"/>
  <c r="ACS25" i="9"/>
  <c r="AOO43" i="9"/>
  <c r="TN43" i="9"/>
  <c r="AK61" i="9"/>
  <c r="JA43" i="9"/>
  <c r="HM25" i="9"/>
  <c r="AH43" i="9"/>
  <c r="ALN61" i="9"/>
  <c r="HO25" i="9"/>
  <c r="AEQ61" i="9"/>
  <c r="VY43" i="9"/>
  <c r="ADY61" i="9"/>
  <c r="GI61" i="9"/>
  <c r="AKE25" i="9"/>
  <c r="ADF25" i="9"/>
  <c r="SH25" i="9"/>
  <c r="TL25" i="9"/>
  <c r="AKS43" i="9"/>
  <c r="ANI61" i="9"/>
  <c r="LO61" i="9"/>
  <c r="AIZ25" i="9"/>
  <c r="ML25" i="9"/>
  <c r="ADF61" i="9"/>
  <c r="WT25" i="9"/>
  <c r="RH25" i="9"/>
  <c r="UX25" i="9"/>
  <c r="OV43" i="9"/>
  <c r="AEQ25" i="9"/>
  <c r="LP43" i="9"/>
  <c r="AHS25" i="9"/>
  <c r="XN61" i="9"/>
  <c r="ABQ61" i="9"/>
  <c r="AAU43" i="9"/>
  <c r="NV25" i="9"/>
  <c r="XE25" i="9"/>
  <c r="ALZ25" i="9"/>
  <c r="ZF25" i="9"/>
  <c r="SP43" i="9"/>
  <c r="MU61" i="9"/>
  <c r="NY25" i="9"/>
  <c r="DQ61" i="9"/>
  <c r="OK43" i="9"/>
  <c r="ZM43" i="9"/>
  <c r="SM43" i="9"/>
  <c r="HD61" i="9"/>
  <c r="RI43" i="9"/>
  <c r="LU25" i="9"/>
  <c r="AFF61" i="9"/>
  <c r="ACK43" i="9"/>
  <c r="RP25" i="9"/>
  <c r="AHQ61" i="9"/>
  <c r="AIB61" i="9"/>
  <c r="VP43" i="9"/>
  <c r="BJ61" i="9"/>
  <c r="SG61" i="9"/>
  <c r="VH43" i="9"/>
  <c r="BB61" i="9"/>
  <c r="CV43" i="9"/>
  <c r="BU43" i="9"/>
  <c r="AJB25" i="9"/>
  <c r="CL61" i="9"/>
  <c r="QZ61" i="9"/>
  <c r="UY43" i="9"/>
  <c r="AJD43" i="9"/>
  <c r="AKN61" i="9"/>
  <c r="GL43" i="9"/>
  <c r="CQ43" i="9"/>
  <c r="IS61" i="9"/>
  <c r="JZ61" i="9"/>
  <c r="RP43" i="9"/>
  <c r="OJ25" i="9"/>
  <c r="JF43" i="9"/>
  <c r="NW43" i="9"/>
  <c r="AGT61" i="9"/>
  <c r="ANQ61" i="9"/>
  <c r="AFK25" i="9"/>
  <c r="HL25" i="9"/>
  <c r="DR61" i="9"/>
  <c r="NJ61" i="9"/>
  <c r="QT61" i="9"/>
  <c r="FI43" i="9"/>
  <c r="NG61" i="9"/>
  <c r="GW61" i="9"/>
  <c r="XH61" i="9"/>
  <c r="LM61" i="9"/>
  <c r="IX43" i="9"/>
  <c r="GY61" i="9"/>
  <c r="WJ43" i="9"/>
  <c r="WJ7" i="9" s="1"/>
  <c r="WJ6" i="9" s="1"/>
  <c r="AIV25" i="9"/>
  <c r="ABI25" i="9"/>
  <c r="ABI7" i="9" s="1"/>
  <c r="ABI6" i="9" s="1"/>
  <c r="ACC25" i="9"/>
  <c r="ET61" i="9"/>
  <c r="SG25" i="9"/>
  <c r="ANO43" i="9"/>
  <c r="AGZ25" i="9"/>
  <c r="UT43" i="9"/>
  <c r="SD43" i="9"/>
  <c r="SD7" i="9" s="1"/>
  <c r="SD6" i="9" s="1"/>
  <c r="AKK25" i="9"/>
  <c r="ABP43" i="9"/>
  <c r="AJR43" i="9"/>
  <c r="AFG25" i="9"/>
  <c r="AJG43" i="9"/>
  <c r="TU25" i="9"/>
  <c r="KA61" i="9"/>
  <c r="AJU43" i="9"/>
  <c r="ACB43" i="9"/>
  <c r="AGE61" i="9"/>
  <c r="HJ25" i="9"/>
  <c r="AKZ25" i="9"/>
  <c r="AOS61" i="9"/>
  <c r="AHM25" i="9"/>
  <c r="AMD43" i="9"/>
  <c r="AMF25" i="9"/>
  <c r="AOT43" i="9"/>
  <c r="XW43" i="9"/>
  <c r="CG43" i="9"/>
  <c r="AIS25" i="9"/>
  <c r="XR25" i="9"/>
  <c r="XR7" i="9" s="1"/>
  <c r="XR6" i="9" s="1"/>
  <c r="ACJ25" i="9"/>
  <c r="VQ25" i="9"/>
  <c r="RA43" i="9"/>
  <c r="VL25" i="9"/>
  <c r="ADA43" i="9"/>
  <c r="WG61" i="9"/>
  <c r="UG61" i="9"/>
  <c r="YF61" i="9"/>
  <c r="DI61" i="9"/>
  <c r="CR43" i="9"/>
  <c r="UF61" i="9"/>
  <c r="ABK43" i="9"/>
  <c r="SB43" i="9"/>
  <c r="KJ43" i="9"/>
  <c r="VD43" i="9"/>
  <c r="FR61" i="9"/>
  <c r="LW25" i="9"/>
  <c r="JF61" i="9"/>
  <c r="PK25" i="9"/>
  <c r="AJQ61" i="9"/>
  <c r="UZ25" i="9"/>
  <c r="ANH43" i="9"/>
  <c r="CS43" i="9"/>
  <c r="QD43" i="9"/>
  <c r="NX43" i="9"/>
  <c r="HA43" i="9"/>
  <c r="AEU43" i="9"/>
  <c r="AJ61" i="9"/>
  <c r="GI43" i="9"/>
  <c r="NN43" i="9"/>
  <c r="QN43" i="9"/>
  <c r="LP25" i="9"/>
  <c r="AAE61" i="9"/>
  <c r="RQ43" i="9"/>
  <c r="NT43" i="9"/>
  <c r="HI43" i="9"/>
  <c r="ANT61" i="9"/>
  <c r="AJE61" i="9"/>
  <c r="UV25" i="9"/>
  <c r="AIN43" i="9"/>
  <c r="CN43" i="9"/>
  <c r="UZ43" i="9"/>
  <c r="PS61" i="9"/>
  <c r="YT43" i="9"/>
  <c r="XS43" i="9"/>
  <c r="ANF43" i="9"/>
  <c r="HE43" i="9"/>
  <c r="AFJ25" i="9"/>
  <c r="AGZ61" i="9"/>
  <c r="ES43" i="9"/>
  <c r="CB61" i="9"/>
  <c r="AAV25" i="9"/>
  <c r="AHL43" i="9"/>
  <c r="AJA43" i="9"/>
  <c r="PX43" i="9"/>
  <c r="FE43" i="9"/>
  <c r="BT43" i="9"/>
  <c r="YA43" i="9"/>
  <c r="SS43" i="9"/>
  <c r="HN61" i="9"/>
  <c r="ABP61" i="9"/>
  <c r="IU25" i="9"/>
  <c r="NI61" i="9"/>
  <c r="HQ43" i="9"/>
  <c r="NS61" i="9"/>
  <c r="JM43" i="9"/>
  <c r="AAD25" i="9"/>
  <c r="JQ43" i="9"/>
  <c r="ABV43" i="9"/>
  <c r="AAZ25" i="9"/>
  <c r="QN61" i="9"/>
  <c r="NL43" i="9"/>
  <c r="OQ25" i="9"/>
  <c r="YJ61" i="9"/>
  <c r="ST25" i="9"/>
  <c r="WU25" i="9"/>
  <c r="WU7" i="9" s="1"/>
  <c r="WU6" i="9" s="1"/>
  <c r="AOZ43" i="9"/>
  <c r="NG25" i="9"/>
  <c r="TF25" i="9"/>
  <c r="FA61" i="9"/>
  <c r="AAU25" i="9"/>
  <c r="AHA43" i="9"/>
  <c r="BB25" i="9"/>
  <c r="AEN25" i="9"/>
  <c r="CT25" i="9"/>
  <c r="WE43" i="9"/>
  <c r="LA43" i="9"/>
  <c r="HG43" i="9"/>
  <c r="UC43" i="9"/>
  <c r="ALV61" i="9"/>
  <c r="ACL43" i="9"/>
  <c r="CN25" i="9"/>
  <c r="PW25" i="9"/>
  <c r="ZA25" i="9"/>
  <c r="AND25" i="9"/>
  <c r="AHU61" i="9"/>
  <c r="NM61" i="9"/>
  <c r="AAY61" i="9"/>
  <c r="CH61" i="9"/>
  <c r="AAO61" i="9"/>
  <c r="AHQ43" i="9"/>
  <c r="NN25" i="9"/>
  <c r="SH61" i="9"/>
  <c r="XN25" i="9"/>
  <c r="TH61" i="9"/>
  <c r="ADN25" i="9"/>
  <c r="AGC43" i="9"/>
  <c r="GX43" i="9"/>
  <c r="QD25" i="9"/>
  <c r="GX25" i="9"/>
  <c r="VD25" i="9"/>
  <c r="VD7" i="9" s="1"/>
  <c r="VD6" i="9" s="1"/>
  <c r="AAA25" i="9"/>
  <c r="AAA7" i="9" s="1"/>
  <c r="AAA6" i="9" s="1"/>
  <c r="MI43" i="9"/>
  <c r="DY43" i="9"/>
  <c r="OM61" i="9"/>
  <c r="LG43" i="9"/>
  <c r="WG43" i="9"/>
  <c r="ZW43" i="9"/>
  <c r="FH43" i="9"/>
  <c r="AHE25" i="9"/>
  <c r="AHY25" i="9"/>
  <c r="ALT43" i="9"/>
  <c r="RR43" i="9"/>
  <c r="DO25" i="9"/>
  <c r="JM61" i="9"/>
  <c r="ZG25" i="9"/>
  <c r="KI61" i="9"/>
  <c r="AHI43" i="9"/>
  <c r="AKE43" i="9"/>
  <c r="VM43" i="9"/>
  <c r="EM43" i="9"/>
  <c r="AMP61" i="9"/>
  <c r="ANA25" i="9"/>
  <c r="AK43" i="9"/>
  <c r="PE25" i="9"/>
  <c r="LW43" i="9"/>
  <c r="AME61" i="9"/>
  <c r="AOG61" i="9"/>
  <c r="EH25" i="9"/>
  <c r="LJ25" i="9"/>
  <c r="CV61" i="9"/>
  <c r="IN43" i="9"/>
  <c r="MZ43" i="9"/>
  <c r="AMH61" i="9"/>
  <c r="AJ25" i="9"/>
  <c r="CO43" i="9"/>
  <c r="AGA25" i="9"/>
  <c r="AMT25" i="9"/>
  <c r="AEB43" i="9"/>
  <c r="ANK25" i="9"/>
  <c r="II25" i="9"/>
  <c r="AEO25" i="9"/>
  <c r="GB25" i="9"/>
  <c r="GF43" i="9"/>
  <c r="IG61" i="9"/>
  <c r="LC25" i="9"/>
  <c r="LC7" i="9" s="1"/>
  <c r="LC6" i="9" s="1"/>
  <c r="AD43" i="9"/>
  <c r="HM43" i="9"/>
  <c r="ADD43" i="9"/>
  <c r="PO43" i="9"/>
  <c r="AEL61" i="9"/>
  <c r="LS25" i="9"/>
  <c r="XV61" i="9"/>
  <c r="DC61" i="9"/>
  <c r="HV61" i="9"/>
  <c r="LY43" i="9"/>
  <c r="XZ61" i="9"/>
  <c r="YB61" i="9"/>
  <c r="TY43" i="9"/>
  <c r="VA25" i="9"/>
  <c r="TT25" i="9"/>
  <c r="SP25" i="9"/>
  <c r="SP7" i="9" s="1"/>
  <c r="SP6" i="9" s="1"/>
  <c r="GB43" i="9"/>
  <c r="VX43" i="9"/>
  <c r="AKU61" i="9"/>
  <c r="YM43" i="9"/>
  <c r="AU25" i="9"/>
  <c r="AGA61" i="9"/>
  <c r="ABP25" i="9"/>
  <c r="AKN43" i="9"/>
  <c r="WI25" i="9"/>
  <c r="OI43" i="9"/>
  <c r="PN43" i="9"/>
  <c r="CQ25" i="9"/>
  <c r="UB61" i="9"/>
  <c r="AJH43" i="9"/>
  <c r="APC25" i="9"/>
  <c r="AN43" i="9"/>
  <c r="AJJ61" i="9"/>
  <c r="AOG25" i="9"/>
  <c r="AOF61" i="9"/>
  <c r="AMQ25" i="9"/>
  <c r="ACL61" i="9"/>
  <c r="YV43" i="9"/>
  <c r="AAG43" i="9"/>
  <c r="AH25" i="9"/>
  <c r="PT61" i="9"/>
  <c r="AIO25" i="9"/>
  <c r="AAM43" i="9"/>
  <c r="ADT43" i="9"/>
  <c r="ADT7" i="9" s="1"/>
  <c r="ADT6" i="9" s="1"/>
  <c r="AKR61" i="9"/>
  <c r="MF25" i="9"/>
  <c r="ANB43" i="9"/>
  <c r="NC25" i="9"/>
  <c r="QE43" i="9"/>
  <c r="SW25" i="9"/>
  <c r="ML43" i="9"/>
  <c r="ANE25" i="9"/>
  <c r="ZO61" i="9"/>
  <c r="ACY25" i="9"/>
  <c r="ALH61" i="9"/>
  <c r="AKC25" i="9"/>
  <c r="ZZ25" i="9"/>
  <c r="IC25" i="9"/>
  <c r="XP43" i="9"/>
  <c r="ZV43" i="9"/>
  <c r="AEG43" i="9"/>
  <c r="XQ25" i="9"/>
  <c r="AAZ43" i="9"/>
  <c r="VM25" i="9"/>
  <c r="ADG61" i="9"/>
  <c r="ACE61" i="9"/>
  <c r="IP43" i="9"/>
  <c r="AMQ43" i="9"/>
  <c r="AKD61" i="9"/>
  <c r="ABY25" i="9"/>
  <c r="OY25" i="9"/>
  <c r="AKY25" i="9"/>
  <c r="ADR25" i="9"/>
  <c r="AGJ25" i="9"/>
  <c r="XU25" i="9"/>
  <c r="AHO61" i="9"/>
  <c r="AEE25" i="9"/>
  <c r="AOK25" i="9"/>
  <c r="AAK25" i="9"/>
  <c r="AKR25" i="9"/>
  <c r="IP25" i="9"/>
  <c r="OU25" i="9"/>
  <c r="ALN25" i="9"/>
  <c r="AIV43" i="9"/>
  <c r="ANH25" i="9"/>
  <c r="FW25" i="9"/>
  <c r="AHK43" i="9"/>
  <c r="ANV25" i="9"/>
  <c r="XK43" i="9"/>
  <c r="AGM25" i="9"/>
  <c r="RC25" i="9"/>
  <c r="ZL25" i="9"/>
  <c r="AGF61" i="9"/>
  <c r="AJB61" i="9"/>
  <c r="AMS61" i="9"/>
  <c r="AMG25" i="9"/>
  <c r="SM25" i="9"/>
  <c r="WG25" i="9"/>
  <c r="DI43" i="9"/>
  <c r="AIH61" i="9"/>
  <c r="AKG25" i="9"/>
  <c r="AGS43" i="9"/>
  <c r="AKU25" i="9"/>
  <c r="GW43" i="9"/>
  <c r="JZ25" i="9"/>
  <c r="WE25" i="9"/>
  <c r="WW43" i="9"/>
  <c r="WW7" i="9" s="1"/>
  <c r="WW6" i="9" s="1"/>
  <c r="MJ25" i="9"/>
  <c r="AKI61" i="9"/>
  <c r="ANJ43" i="9"/>
  <c r="AAT43" i="9"/>
  <c r="EV43" i="9"/>
  <c r="AJV61" i="9"/>
  <c r="MG43" i="9"/>
  <c r="VS25" i="9"/>
  <c r="VE43" i="9"/>
  <c r="CI25" i="9"/>
  <c r="AAC43" i="9"/>
  <c r="AKX43" i="9"/>
  <c r="AIG25" i="9"/>
  <c r="ALS61" i="9"/>
  <c r="AIZ43" i="9"/>
  <c r="ABQ43" i="9"/>
  <c r="AGK25" i="9"/>
  <c r="HH25" i="9"/>
  <c r="OD43" i="9"/>
  <c r="HC25" i="9"/>
  <c r="IO25" i="9"/>
  <c r="AOR25" i="9"/>
  <c r="YB25" i="9"/>
  <c r="GZ43" i="9"/>
  <c r="RQ25" i="9"/>
  <c r="YS43" i="9"/>
  <c r="JA61" i="9"/>
  <c r="OG43" i="9"/>
  <c r="AHN61" i="9"/>
  <c r="AKF25" i="9"/>
  <c r="DU25" i="9"/>
  <c r="AMC25" i="9"/>
  <c r="HA25" i="9"/>
  <c r="AJY61" i="9"/>
  <c r="AMN61" i="9"/>
  <c r="ZS43" i="9"/>
  <c r="IG43" i="9"/>
  <c r="ANA43" i="9"/>
  <c r="AOM61" i="9"/>
  <c r="LX43" i="9"/>
  <c r="DD25" i="9"/>
  <c r="AMU43" i="9"/>
  <c r="AJE43" i="9"/>
  <c r="OW61" i="9"/>
  <c r="IN61" i="9"/>
  <c r="DW61" i="9"/>
  <c r="ABG43" i="9"/>
  <c r="LH43" i="9"/>
  <c r="OR43" i="9"/>
  <c r="AM61" i="9"/>
  <c r="PQ61" i="9"/>
  <c r="MR61" i="9"/>
  <c r="KU61" i="9"/>
  <c r="QV43" i="9"/>
  <c r="MO43" i="9"/>
  <c r="YU43" i="9"/>
  <c r="ACB61" i="9"/>
  <c r="NB61" i="9"/>
  <c r="NB7" i="9" s="1"/>
  <c r="NB6" i="9" s="1"/>
  <c r="JQ61" i="9"/>
  <c r="RD61" i="9"/>
  <c r="YP61" i="9"/>
  <c r="UY25" i="9"/>
  <c r="NF61" i="9"/>
  <c r="BN43" i="9"/>
  <c r="AAH61" i="9"/>
  <c r="PT25" i="9"/>
  <c r="LT43" i="9"/>
  <c r="ACA43" i="9"/>
  <c r="QI43" i="9"/>
  <c r="DQ43" i="9"/>
  <c r="EO61" i="9"/>
  <c r="WB25" i="9"/>
  <c r="TX61" i="9"/>
  <c r="VC43" i="9"/>
  <c r="AOI25" i="9"/>
  <c r="DN61" i="9"/>
  <c r="FY43" i="9"/>
  <c r="AGZ43" i="9"/>
  <c r="AGZ7" i="9" s="1"/>
  <c r="AGZ6" i="9" s="1"/>
  <c r="FX25" i="9"/>
  <c r="AHH61" i="9"/>
  <c r="IX25" i="9"/>
  <c r="IX7" i="9" s="1"/>
  <c r="IX6" i="9" s="1"/>
  <c r="FO43" i="9"/>
  <c r="AND43" i="9"/>
  <c r="QR43" i="9"/>
  <c r="NH25" i="9"/>
  <c r="WT43" i="9"/>
  <c r="AMU61" i="9"/>
  <c r="DS61" i="9"/>
  <c r="RH43" i="9"/>
  <c r="WS43" i="9"/>
  <c r="OZ25" i="9"/>
  <c r="AIY25" i="9"/>
  <c r="SI43" i="9"/>
  <c r="LU43" i="9"/>
  <c r="LU7" i="9" s="1"/>
  <c r="LU6" i="9" s="1"/>
  <c r="HP61" i="9"/>
  <c r="AIE61" i="9"/>
  <c r="RF43" i="9"/>
  <c r="DJ25" i="9"/>
  <c r="EL25" i="9"/>
  <c r="EL7" i="9" s="1"/>
  <c r="EL6" i="9" s="1"/>
  <c r="WF25" i="9"/>
  <c r="HZ25" i="9"/>
  <c r="HZ7" i="9" s="1"/>
  <c r="HZ6" i="9" s="1"/>
  <c r="IS25" i="9"/>
  <c r="AHG43" i="9"/>
  <c r="ANT43" i="9"/>
  <c r="ALK43" i="9"/>
  <c r="AJE25" i="9"/>
  <c r="AIF61" i="9"/>
  <c r="ANG43" i="9"/>
  <c r="SR61" i="9"/>
  <c r="BP43" i="9"/>
  <c r="NQ25" i="9"/>
  <c r="AHZ61" i="9"/>
  <c r="UG43" i="9"/>
  <c r="KI43" i="9"/>
  <c r="HY43" i="9"/>
  <c r="YD43" i="9"/>
  <c r="ADP25" i="9"/>
  <c r="ADP7" i="9" s="1"/>
  <c r="ADP6" i="9" s="1"/>
  <c r="BS25" i="9"/>
  <c r="XD25" i="9"/>
  <c r="XD7" i="9" s="1"/>
  <c r="XD6" i="9" s="1"/>
  <c r="KI25" i="9"/>
  <c r="AR43" i="9"/>
  <c r="AFU25" i="9"/>
  <c r="SE43" i="9"/>
  <c r="AFN25" i="9"/>
  <c r="GF25" i="9"/>
  <c r="TR25" i="9"/>
  <c r="AOX25" i="9"/>
  <c r="AOU43" i="9"/>
  <c r="AMF61" i="9"/>
  <c r="YC25" i="9"/>
  <c r="AKF61" i="9"/>
  <c r="AMX43" i="9"/>
  <c r="AJG25" i="9"/>
  <c r="AFT43" i="9"/>
  <c r="VH25" i="9"/>
  <c r="FS25" i="9"/>
  <c r="AKY61" i="9"/>
  <c r="AHH25" i="9"/>
  <c r="ACH43" i="9"/>
  <c r="WM25" i="9"/>
  <c r="IA43" i="9"/>
  <c r="ACX43" i="9"/>
  <c r="YG25" i="9"/>
  <c r="BZ25" i="9"/>
  <c r="CG25" i="9"/>
  <c r="ACZ25" i="9"/>
  <c r="EQ43" i="9"/>
  <c r="TF43" i="9"/>
  <c r="TF7" i="9" s="1"/>
  <c r="TF6" i="9" s="1"/>
  <c r="ME25" i="9"/>
  <c r="AGM61" i="9"/>
  <c r="SY43" i="9"/>
  <c r="BG25" i="9"/>
  <c r="ALT25" i="9"/>
  <c r="DC25" i="9"/>
  <c r="KM25" i="9"/>
  <c r="TE25" i="9"/>
  <c r="DB61" i="9"/>
  <c r="AOU61" i="9"/>
  <c r="AHY61" i="9"/>
  <c r="ALP61" i="9"/>
  <c r="ANX25" i="9"/>
  <c r="AFK61" i="9"/>
  <c r="AEP25" i="9"/>
  <c r="AFH25" i="9"/>
  <c r="AOY43" i="9"/>
  <c r="RD25" i="9"/>
  <c r="ALI25" i="9"/>
  <c r="AFV25" i="9"/>
  <c r="AMY61" i="9"/>
  <c r="BF25" i="9"/>
  <c r="AJD61" i="9"/>
  <c r="RA25" i="9"/>
  <c r="AIJ61" i="9"/>
  <c r="AM25" i="9"/>
  <c r="AR25" i="9"/>
  <c r="AOI61" i="9"/>
  <c r="AFF43" i="9"/>
  <c r="AMK61" i="9"/>
  <c r="AHC25" i="9"/>
  <c r="AMB61" i="9"/>
  <c r="MN25" i="9"/>
  <c r="CK61" i="9"/>
  <c r="LL61" i="9"/>
  <c r="QF43" i="9"/>
  <c r="IZ61" i="9"/>
  <c r="ABC25" i="9"/>
  <c r="EB61" i="9"/>
  <c r="VB61" i="9"/>
  <c r="RY61" i="9"/>
  <c r="GE25" i="9"/>
  <c r="LF25" i="9"/>
  <c r="YJ43" i="9"/>
  <c r="DD61" i="9"/>
  <c r="AEG61" i="9"/>
  <c r="LE43" i="9"/>
  <c r="AEI25" i="9"/>
  <c r="AEI7" i="9" s="1"/>
  <c r="AEI6" i="9" s="1"/>
  <c r="AP43" i="9"/>
  <c r="AGR25" i="9"/>
  <c r="ALS43" i="9"/>
  <c r="GA61" i="9"/>
  <c r="PD43" i="9"/>
  <c r="AFX25" i="9"/>
  <c r="AX43" i="9"/>
  <c r="TS43" i="9"/>
  <c r="AFG61" i="9"/>
  <c r="ADD61" i="9"/>
  <c r="QW25" i="9"/>
  <c r="AJW43" i="9"/>
  <c r="ALF61" i="9"/>
  <c r="AHG61" i="9"/>
  <c r="LM25" i="9"/>
  <c r="LL43" i="9"/>
  <c r="AEZ25" i="9"/>
  <c r="GG43" i="9"/>
  <c r="SA61" i="9"/>
  <c r="DR43" i="9"/>
  <c r="KD43" i="9"/>
  <c r="KD7" i="9" s="1"/>
  <c r="KD6" i="9" s="1"/>
  <c r="AED61" i="9"/>
  <c r="BK25" i="9"/>
  <c r="TZ61" i="9"/>
  <c r="JC43" i="9"/>
  <c r="UH43" i="9"/>
  <c r="ID25" i="9"/>
  <c r="CR25" i="9"/>
  <c r="HG25" i="9"/>
  <c r="ALQ61" i="9"/>
  <c r="OW43" i="9"/>
  <c r="NS43" i="9"/>
  <c r="HR43" i="9"/>
  <c r="PO25" i="9"/>
  <c r="TK43" i="9"/>
  <c r="QL43" i="9"/>
  <c r="AAO25" i="9"/>
  <c r="AHW43" i="9"/>
  <c r="AIX43" i="9"/>
  <c r="TW43" i="9"/>
  <c r="ZW25" i="9"/>
  <c r="NG43" i="9"/>
  <c r="FN43" i="9"/>
  <c r="AHV25" i="9"/>
  <c r="ACO43" i="9"/>
  <c r="DU43" i="9"/>
  <c r="AA61" i="9"/>
  <c r="XZ25" i="9"/>
  <c r="ACN43" i="9"/>
  <c r="KA25" i="9"/>
  <c r="UU43" i="9"/>
  <c r="ANP61" i="9"/>
  <c r="AGD43" i="9"/>
  <c r="GE61" i="9"/>
  <c r="VW43" i="9"/>
  <c r="ZS25" i="9"/>
  <c r="ZS7" i="9" s="1"/>
  <c r="ZS6" i="9" s="1"/>
  <c r="CA25" i="9"/>
  <c r="JR61" i="9"/>
  <c r="AAS43" i="9"/>
  <c r="PF25" i="9"/>
  <c r="YP25" i="9"/>
  <c r="YP7" i="9" s="1"/>
  <c r="YP6" i="9" s="1"/>
  <c r="JE43" i="9"/>
  <c r="AAE25" i="9"/>
  <c r="AFN61" i="9"/>
  <c r="WK25" i="9"/>
  <c r="WK7" i="9" s="1"/>
  <c r="WK6" i="9" s="1"/>
  <c r="AIY61" i="9"/>
  <c r="AHJ61" i="9"/>
  <c r="ALD25" i="9"/>
  <c r="ALD7" i="9" s="1"/>
  <c r="ALD6" i="9" s="1"/>
  <c r="AJW61" i="9"/>
  <c r="AV43" i="9"/>
  <c r="IR25" i="9"/>
  <c r="ACK25" i="9"/>
  <c r="AIQ43" i="9"/>
  <c r="AKP61" i="9"/>
  <c r="VV25" i="9"/>
  <c r="CH43" i="9"/>
  <c r="SQ25" i="9"/>
  <c r="JE25" i="9"/>
  <c r="AIH25" i="9"/>
  <c r="AJR61" i="9"/>
  <c r="AHD25" i="9"/>
  <c r="AHH43" i="9"/>
  <c r="AAY25" i="9"/>
  <c r="JN43" i="9"/>
  <c r="AJN43" i="9"/>
  <c r="KV25" i="9"/>
  <c r="AHT25" i="9"/>
  <c r="ADE25" i="9"/>
  <c r="MI61" i="9"/>
  <c r="EA43" i="9"/>
  <c r="EA7" i="9" s="1"/>
  <c r="EA6" i="9" s="1"/>
  <c r="GP25" i="9"/>
  <c r="AIM43" i="9"/>
  <c r="TQ43" i="9"/>
  <c r="TQ7" i="9" s="1"/>
  <c r="TQ6" i="9" s="1"/>
  <c r="AMO43" i="9"/>
  <c r="KN25" i="9"/>
  <c r="AJP43" i="9"/>
  <c r="OW25" i="9"/>
  <c r="AJI25" i="9"/>
  <c r="AFN43" i="9"/>
  <c r="AEO43" i="9"/>
  <c r="AFO43" i="9"/>
  <c r="PR43" i="9"/>
  <c r="ZJ25" i="9"/>
  <c r="AEV25" i="9"/>
  <c r="AJC25" i="9"/>
  <c r="YF25" i="9"/>
  <c r="AMW25" i="9"/>
  <c r="ANR25" i="9"/>
  <c r="AKJ43" i="9"/>
  <c r="AKJ7" i="9" s="1"/>
  <c r="AKJ6" i="9" s="1"/>
  <c r="AHW25" i="9"/>
  <c r="AGE25" i="9"/>
  <c r="ANR43" i="9"/>
  <c r="WL25" i="9"/>
  <c r="AOQ43" i="9"/>
  <c r="ANS61" i="9"/>
  <c r="WX25" i="9"/>
  <c r="GL25" i="9"/>
  <c r="AII25" i="9"/>
  <c r="XM25" i="9"/>
  <c r="FT25" i="9"/>
  <c r="LD25" i="9"/>
  <c r="AK25" i="9"/>
  <c r="GK43" i="9"/>
  <c r="AAX25" i="9"/>
  <c r="AGX25" i="9"/>
  <c r="AKQ61" i="9"/>
  <c r="AKW61" i="9"/>
  <c r="AOW25" i="9"/>
  <c r="AOA61" i="9"/>
  <c r="DB43" i="9"/>
  <c r="GY25" i="9"/>
  <c r="QI61" i="9"/>
  <c r="AAQ61" i="9"/>
  <c r="YQ43" i="9"/>
  <c r="KS61" i="9"/>
  <c r="HD43" i="9"/>
  <c r="ANR61" i="9"/>
  <c r="ANR7" i="9" s="1"/>
  <c r="ANR6" i="9" s="1"/>
  <c r="XM43" i="9"/>
  <c r="PL43" i="9"/>
  <c r="PT43" i="9"/>
  <c r="VI43" i="9"/>
  <c r="VI7" i="9" s="1"/>
  <c r="VI6" i="9" s="1"/>
  <c r="UK61" i="9"/>
  <c r="VN43" i="9"/>
  <c r="HY61" i="9"/>
  <c r="FN25" i="9"/>
  <c r="HE25" i="9"/>
  <c r="AGR43" i="9"/>
  <c r="FV25" i="9"/>
  <c r="KB43" i="9"/>
  <c r="YM25" i="9"/>
  <c r="DW25" i="9"/>
  <c r="ALW61" i="9"/>
  <c r="AKM61" i="9"/>
  <c r="UK25" i="9"/>
  <c r="AKZ43" i="9"/>
  <c r="AGX43" i="9"/>
  <c r="ADQ61" i="9"/>
  <c r="HH43" i="9"/>
  <c r="HH7" i="9" s="1"/>
  <c r="HH6" i="9" s="1"/>
  <c r="KT43" i="9"/>
  <c r="ABG25" i="9"/>
  <c r="QB25" i="9"/>
  <c r="AIE25" i="9"/>
  <c r="RN43" i="9"/>
  <c r="AIC61" i="9"/>
  <c r="OM25" i="9"/>
  <c r="ADJ25" i="9"/>
  <c r="AGB43" i="9"/>
  <c r="AMP25" i="9"/>
  <c r="AOZ25" i="9"/>
  <c r="AKI43" i="9"/>
  <c r="AKI7" i="9" s="1"/>
  <c r="AKI6" i="9" s="1"/>
  <c r="AKM43" i="9"/>
  <c r="AGY25" i="9"/>
  <c r="AGU25" i="9"/>
  <c r="EW43" i="9"/>
  <c r="LB25" i="9"/>
  <c r="MD61" i="9"/>
  <c r="AIK25" i="9"/>
  <c r="AGI25" i="9"/>
  <c r="IJ43" i="9"/>
  <c r="AKX25" i="9"/>
  <c r="AW43" i="9"/>
  <c r="AKX61" i="9"/>
  <c r="AIK43" i="9"/>
  <c r="AGD61" i="9"/>
  <c r="AFP25" i="9"/>
  <c r="AFO25" i="9"/>
  <c r="XY25" i="9"/>
  <c r="FJ25" i="9"/>
  <c r="GO25" i="9"/>
  <c r="XC25" i="9"/>
  <c r="AMI25" i="9"/>
  <c r="AJY43" i="9"/>
  <c r="AGG43" i="9"/>
  <c r="AHI25" i="9"/>
  <c r="AMA43" i="9"/>
  <c r="ANM25" i="9"/>
  <c r="AIM25" i="9"/>
  <c r="ANM43" i="9"/>
  <c r="DR25" i="9"/>
  <c r="AIU61" i="9"/>
  <c r="PR25" i="9"/>
  <c r="OO43" i="9"/>
  <c r="AOF43" i="9"/>
  <c r="VE25" i="9"/>
  <c r="AJL61" i="9"/>
  <c r="PD25" i="9"/>
  <c r="ANW43" i="9"/>
  <c r="AGG25" i="9"/>
  <c r="DP25" i="9"/>
  <c r="GN25" i="9"/>
  <c r="AGU43" i="9"/>
  <c r="AMA61" i="9"/>
  <c r="ALO43" i="9"/>
  <c r="AOQ61" i="9"/>
  <c r="ACM25" i="9"/>
  <c r="ACH25" i="9"/>
  <c r="KF43" i="9"/>
  <c r="AKZ61" i="9"/>
  <c r="ANT25" i="9"/>
  <c r="KR25" i="9"/>
  <c r="BS43" i="9"/>
  <c r="AFS43" i="9"/>
  <c r="SL25" i="9"/>
  <c r="KU43" i="9"/>
  <c r="AJL43" i="9"/>
  <c r="AIT43" i="9"/>
  <c r="ALY43" i="9"/>
  <c r="AHL25" i="9"/>
  <c r="AND61" i="9"/>
  <c r="AFH43" i="9"/>
  <c r="AAY43" i="9"/>
  <c r="AGH61" i="9"/>
  <c r="HS25" i="9"/>
  <c r="HS7" i="9" s="1"/>
  <c r="HS6" i="9" s="1"/>
  <c r="ANY25" i="9"/>
  <c r="ME43" i="9"/>
  <c r="ANU43" i="9"/>
  <c r="ALC25" i="9"/>
  <c r="IJ25" i="9"/>
  <c r="AIA43" i="9"/>
  <c r="ALL61" i="9"/>
  <c r="PM43" i="9"/>
  <c r="XV43" i="9"/>
  <c r="AKE61" i="9"/>
  <c r="RE25" i="9"/>
  <c r="IY25" i="9"/>
  <c r="IY7" i="9" s="1"/>
  <c r="IY6" i="9" s="1"/>
  <c r="ALB43" i="9"/>
  <c r="ALB7" i="9" s="1"/>
  <c r="ALB6" i="9" s="1"/>
  <c r="ACN25" i="9"/>
  <c r="ABJ43" i="9"/>
  <c r="KV43" i="9"/>
  <c r="AJV25" i="9"/>
  <c r="HI25" i="9"/>
  <c r="DX25" i="9"/>
  <c r="AFD61" i="9"/>
  <c r="EX43" i="9"/>
  <c r="AGO61" i="9"/>
  <c r="ANO25" i="9"/>
  <c r="ZD43" i="9"/>
  <c r="SY61" i="9"/>
  <c r="ST43" i="9"/>
  <c r="UW25" i="9"/>
  <c r="UW7" i="9" s="1"/>
  <c r="UW6" i="9" s="1"/>
  <c r="ALE61" i="9"/>
  <c r="AEN43" i="9"/>
  <c r="PA25" i="9"/>
  <c r="ALZ43" i="9"/>
  <c r="AMD61" i="9"/>
  <c r="AOK43" i="9"/>
  <c r="ANY61" i="9"/>
  <c r="WI43" i="9"/>
  <c r="AOU25" i="9"/>
  <c r="AEF43" i="9"/>
  <c r="ANC43" i="9"/>
  <c r="AEH43" i="9"/>
  <c r="GQ25" i="9"/>
  <c r="GQ7" i="9" s="1"/>
  <c r="GQ6" i="9" s="1"/>
  <c r="ADS25" i="9"/>
  <c r="ABL25" i="9"/>
  <c r="LY25" i="9"/>
  <c r="MZ61" i="9"/>
  <c r="NM25" i="9"/>
  <c r="NM7" i="9" s="1"/>
  <c r="NM6" i="9" s="1"/>
  <c r="QW43" i="9"/>
  <c r="KY25" i="9"/>
  <c r="AMT61" i="9"/>
  <c r="BE43" i="9"/>
  <c r="AEM61" i="9"/>
  <c r="IU61" i="9"/>
  <c r="SO43" i="9"/>
  <c r="XQ43" i="9"/>
  <c r="ABH43" i="9"/>
  <c r="LS43" i="9"/>
  <c r="ABL43" i="9"/>
  <c r="AOJ61" i="9"/>
  <c r="AKW25" i="9"/>
  <c r="AJP25" i="9"/>
  <c r="AFX43" i="9"/>
  <c r="NS25" i="9"/>
  <c r="AIN61" i="9"/>
  <c r="SE25" i="9"/>
  <c r="AJM43" i="9"/>
  <c r="AES43" i="9"/>
  <c r="UN43" i="9"/>
  <c r="AMI61" i="9"/>
  <c r="AMH25" i="9"/>
  <c r="ANU25" i="9"/>
  <c r="ADC25" i="9"/>
  <c r="AJQ25" i="9"/>
  <c r="AGO25" i="9"/>
  <c r="AIX61" i="9"/>
  <c r="AIW61" i="9"/>
  <c r="AJR25" i="9"/>
  <c r="AEO61" i="9"/>
  <c r="PI25" i="9"/>
  <c r="KB61" i="9"/>
  <c r="HV25" i="9"/>
  <c r="DO43" i="9"/>
  <c r="ZX25" i="9"/>
  <c r="AMT43" i="9"/>
  <c r="AKO25" i="9"/>
  <c r="QH61" i="9"/>
  <c r="ANC25" i="9"/>
  <c r="ALI43" i="9"/>
  <c r="AOA25" i="9"/>
  <c r="VK25" i="9"/>
  <c r="VK7" i="9" s="1"/>
  <c r="VK6" i="9" s="1"/>
  <c r="AOS25" i="9"/>
  <c r="ANQ43" i="9"/>
  <c r="AFR25" i="9"/>
  <c r="AFA25" i="9"/>
  <c r="LO43" i="9"/>
  <c r="AHK25" i="9"/>
  <c r="AOM25" i="9"/>
  <c r="GG25" i="9"/>
  <c r="ACX25" i="9"/>
  <c r="ACX7" i="9" s="1"/>
  <c r="ACX6" i="9" s="1"/>
  <c r="QL25" i="9"/>
  <c r="AEY61" i="9"/>
  <c r="AOZ61" i="9"/>
  <c r="AJK25" i="9"/>
  <c r="AFJ61" i="9"/>
  <c r="AN25" i="9"/>
  <c r="AIN25" i="9"/>
  <c r="AHN43" i="9"/>
  <c r="AMS25" i="9"/>
  <c r="AOX61" i="9"/>
  <c r="AJQ43" i="9"/>
  <c r="DF25" i="9"/>
  <c r="RG25" i="9"/>
  <c r="AIT25" i="9"/>
  <c r="ACY43" i="9"/>
  <c r="AHU25" i="9"/>
  <c r="ANL25" i="9"/>
  <c r="AKD25" i="9"/>
  <c r="AIS43" i="9"/>
  <c r="SJ25" i="9"/>
  <c r="SJ7" i="9" s="1"/>
  <c r="SJ6" i="9" s="1"/>
  <c r="OE43" i="9"/>
  <c r="AEG25" i="9"/>
  <c r="GS25" i="9"/>
  <c r="GS7" i="9" s="1"/>
  <c r="GS6" i="9" s="1"/>
  <c r="AGH43" i="9"/>
  <c r="CL25" i="9"/>
  <c r="VZ43" i="9"/>
  <c r="IL61" i="9"/>
  <c r="AG25" i="9"/>
  <c r="WP61" i="9"/>
  <c r="AEY25" i="9"/>
  <c r="CH25" i="9"/>
  <c r="ADA25" i="9"/>
  <c r="ADA7" i="9" s="1"/>
  <c r="ADA6" i="9" s="1"/>
  <c r="SC25" i="9"/>
  <c r="BI25" i="9"/>
  <c r="AJV43" i="9"/>
  <c r="AFT61" i="9"/>
  <c r="AFT7" i="9" s="1"/>
  <c r="AFT6" i="9" s="1"/>
  <c r="AEZ43" i="9"/>
  <c r="AGC61" i="9"/>
  <c r="NA25" i="9"/>
  <c r="OU61" i="9"/>
  <c r="KY43" i="9"/>
  <c r="ZP61" i="9"/>
  <c r="OQ43" i="9"/>
  <c r="UF43" i="9"/>
  <c r="AKA43" i="9"/>
  <c r="AGK43" i="9"/>
  <c r="AIC25" i="9"/>
  <c r="FM61" i="9"/>
  <c r="RE61" i="9"/>
  <c r="MC43" i="9"/>
  <c r="CW61" i="9"/>
  <c r="US61" i="9"/>
  <c r="ABF43" i="9"/>
  <c r="JI25" i="9"/>
  <c r="AO43" i="9"/>
  <c r="CD43" i="9"/>
  <c r="EY25" i="9"/>
  <c r="AJP61" i="9"/>
  <c r="ACR25" i="9"/>
  <c r="ACR7" i="9" s="1"/>
  <c r="ACR6" i="9" s="1"/>
  <c r="QO61" i="9"/>
  <c r="RG61" i="9"/>
  <c r="HO43" i="9"/>
  <c r="ALP25" i="9"/>
  <c r="PB25" i="9"/>
  <c r="AFA43" i="9"/>
  <c r="XW25" i="9"/>
  <c r="AIA61" i="9"/>
  <c r="TX25" i="9"/>
  <c r="ER25" i="9"/>
  <c r="AES25" i="9"/>
  <c r="ALE25" i="9"/>
  <c r="AGY61" i="9"/>
  <c r="AOE61" i="9"/>
  <c r="AOW43" i="9"/>
  <c r="ALV43" i="9"/>
  <c r="MS61" i="9"/>
  <c r="AKM25" i="9"/>
  <c r="AJS43" i="9"/>
  <c r="AGJ43" i="9"/>
  <c r="AOO61" i="9"/>
  <c r="AKW43" i="9"/>
  <c r="EI25" i="9"/>
  <c r="XA25" i="9"/>
  <c r="SU61" i="9"/>
  <c r="SU7" i="9" s="1"/>
  <c r="SU6" i="9" s="1"/>
  <c r="XF25" i="9"/>
  <c r="GJ61" i="9"/>
  <c r="AMJ25" i="9"/>
  <c r="AMJ7" i="9" s="1"/>
  <c r="AMJ6" i="9" s="1"/>
  <c r="EZ25" i="9"/>
  <c r="OK25" i="9"/>
  <c r="JV61" i="9"/>
  <c r="ZP43" i="9"/>
  <c r="BJ25" i="9"/>
  <c r="ZY43" i="9"/>
  <c r="JF25" i="9"/>
  <c r="AMS43" i="9"/>
  <c r="JM25" i="9"/>
  <c r="ADL43" i="9"/>
  <c r="MM43" i="9"/>
  <c r="AOL61" i="9"/>
  <c r="ANJ25" i="9"/>
  <c r="ACM43" i="9"/>
  <c r="AJX25" i="9"/>
  <c r="ANP25" i="9"/>
  <c r="AGB25" i="9"/>
  <c r="AEV61" i="9"/>
  <c r="AOD43" i="9"/>
  <c r="DW43" i="9"/>
  <c r="AL43" i="9"/>
  <c r="DS25" i="9"/>
  <c r="FD25" i="9"/>
  <c r="AOF25" i="9"/>
  <c r="AHU43" i="9"/>
  <c r="AKR43" i="9"/>
  <c r="ABJ25" i="9"/>
  <c r="ABJ7" i="9" s="1"/>
  <c r="ABJ6" i="9" s="1"/>
  <c r="AHV43" i="9"/>
  <c r="JS25" i="9"/>
  <c r="EW25" i="9"/>
  <c r="ALU25" i="9"/>
  <c r="ALP43" i="9"/>
  <c r="DA25" i="9"/>
  <c r="AKA61" i="9"/>
  <c r="AMX25" i="9"/>
  <c r="AFB61" i="9"/>
  <c r="AY43" i="9"/>
  <c r="AAW25" i="9"/>
  <c r="AOC25" i="9"/>
  <c r="AJH25" i="9"/>
  <c r="RN25" i="9"/>
  <c r="ANI25" i="9"/>
  <c r="AKL43" i="9"/>
  <c r="AIU43" i="9"/>
  <c r="AKL61" i="9"/>
  <c r="AJZ61" i="9"/>
  <c r="AFH61" i="9"/>
  <c r="AFX61" i="9"/>
  <c r="AKT43" i="9"/>
  <c r="ZH25" i="9"/>
  <c r="AMW43" i="9"/>
  <c r="AEZ61" i="9"/>
  <c r="AGP25" i="9"/>
  <c r="EJ25" i="9"/>
  <c r="LV25" i="9"/>
  <c r="AER43" i="9"/>
  <c r="AFC25" i="9"/>
  <c r="AHV61" i="9"/>
  <c r="TH25" i="9"/>
  <c r="ADR43" i="9"/>
  <c r="ADR7" i="9" s="1"/>
  <c r="ADR6" i="9" s="1"/>
  <c r="ANF61" i="9"/>
  <c r="LA61" i="9"/>
  <c r="RW25" i="9"/>
  <c r="MX25" i="9"/>
  <c r="MX7" i="9" s="1"/>
  <c r="MX6" i="9" s="1"/>
  <c r="AOR61" i="9"/>
  <c r="SZ25" i="9"/>
  <c r="AJC43" i="9"/>
  <c r="AOR43" i="9"/>
  <c r="AGB61" i="9"/>
  <c r="OX25" i="9"/>
  <c r="AEK43" i="9"/>
  <c r="AIZ61" i="9"/>
  <c r="ANE61" i="9"/>
  <c r="ALZ61" i="9"/>
  <c r="ANW25" i="9"/>
  <c r="AHT43" i="9"/>
  <c r="DG25" i="9"/>
  <c r="DG7" i="9" s="1"/>
  <c r="DG6" i="9" s="1"/>
  <c r="AW61" i="9"/>
  <c r="AKP25" i="9"/>
  <c r="AGQ25" i="9"/>
  <c r="AEM25" i="9"/>
  <c r="AKG43" i="9"/>
  <c r="ALR25" i="9"/>
  <c r="AIJ43" i="9"/>
  <c r="AOT25" i="9"/>
  <c r="ANK43" i="9"/>
  <c r="NI25" i="9"/>
  <c r="AHD43" i="9"/>
  <c r="AOS43" i="9"/>
  <c r="UT25" i="9"/>
  <c r="JR43" i="9"/>
  <c r="ADW25" i="9"/>
  <c r="AIC43" i="9"/>
  <c r="YW25" i="9"/>
  <c r="QC43" i="9"/>
  <c r="AOT61" i="9"/>
  <c r="EE25" i="9"/>
  <c r="AJM25" i="9"/>
  <c r="AOJ43" i="9"/>
  <c r="AFK43" i="9"/>
  <c r="AMR61" i="9"/>
  <c r="AEL43" i="9"/>
  <c r="ANQ25" i="9"/>
  <c r="AFP43" i="9"/>
  <c r="AHS61" i="9"/>
  <c r="AMB25" i="9"/>
  <c r="ANS43" i="9"/>
  <c r="FH25" i="9"/>
  <c r="AEP61" i="9"/>
  <c r="AFM61" i="9"/>
  <c r="AFC43" i="9"/>
  <c r="ALH43" i="9"/>
  <c r="AOE25" i="9"/>
  <c r="ANZ43" i="9"/>
  <c r="AIQ61" i="9"/>
  <c r="AFV61" i="9"/>
  <c r="AKC43" i="9"/>
  <c r="APC43" i="9"/>
  <c r="FM25" i="9"/>
  <c r="RI25" i="9"/>
  <c r="RI7" i="9" s="1"/>
  <c r="RI6" i="9" s="1"/>
  <c r="BU25" i="9"/>
  <c r="YE25" i="9"/>
  <c r="AKU43" i="9"/>
  <c r="ALL25" i="9"/>
  <c r="MG25" i="9"/>
  <c r="AGF43" i="9"/>
  <c r="LB43" i="9"/>
  <c r="AKP43" i="9"/>
  <c r="AMA25" i="9"/>
  <c r="JV25" i="9"/>
  <c r="ADY25" i="9"/>
  <c r="ALS25" i="9"/>
  <c r="AHR25" i="9"/>
  <c r="AKT25" i="9"/>
  <c r="AJS25" i="9"/>
  <c r="AJS7" i="9" s="1"/>
  <c r="AJS6" i="9" s="1"/>
  <c r="AEP43" i="9"/>
  <c r="AEU25" i="9"/>
  <c r="AJO25" i="9"/>
  <c r="ALR43" i="9"/>
  <c r="AFY43" i="9"/>
  <c r="AGS61" i="9"/>
  <c r="ACI25" i="9"/>
  <c r="AIU25" i="9"/>
  <c r="JD25" i="9"/>
  <c r="AFW61" i="9"/>
  <c r="AGS25" i="9"/>
  <c r="ALR61" i="9"/>
  <c r="AIW25" i="9"/>
  <c r="ANW61" i="9"/>
  <c r="AIB25" i="9"/>
  <c r="AMR43" i="9"/>
  <c r="BD43" i="9"/>
  <c r="BD7" i="9" s="1"/>
  <c r="BD6" i="9" s="1"/>
  <c r="MW43" i="9"/>
  <c r="JP25" i="9"/>
  <c r="AAQ25" i="9"/>
  <c r="JT61" i="9"/>
  <c r="CK25" i="9"/>
  <c r="PM61" i="9"/>
  <c r="AFM43" i="9"/>
  <c r="AJO43" i="9"/>
  <c r="AFM25" i="9"/>
  <c r="AMG61" i="9"/>
  <c r="ZM25" i="9"/>
  <c r="FK25" i="9"/>
  <c r="FK7" i="9" s="1"/>
  <c r="FK6" i="9" s="1"/>
  <c r="DB25" i="9"/>
  <c r="AFW43" i="9"/>
  <c r="ADL25" i="9"/>
  <c r="AMU25" i="9"/>
  <c r="BF43" i="9"/>
  <c r="ZO25" i="9"/>
  <c r="ZB25" i="9"/>
  <c r="AJY25" i="9"/>
  <c r="AJN61" i="9"/>
  <c r="JG25" i="9"/>
  <c r="AOC61" i="9"/>
  <c r="AIA25" i="9"/>
  <c r="AIA7" i="9" s="1"/>
  <c r="AIA6" i="9" s="1"/>
  <c r="AOX43" i="9"/>
  <c r="AEQ43" i="9"/>
  <c r="AHL61" i="9"/>
  <c r="AMO25" i="9"/>
  <c r="ALW25" i="9"/>
  <c r="AKQ43" i="9"/>
  <c r="AFY61" i="9"/>
  <c r="AMM25" i="9"/>
  <c r="NU25" i="9"/>
  <c r="ALI61" i="9"/>
  <c r="VL43" i="9"/>
  <c r="ALV25" i="9"/>
  <c r="ALV7" i="9" s="1"/>
  <c r="ALV6" i="9" s="1"/>
  <c r="FJ43" i="9"/>
  <c r="AIJ25" i="9"/>
  <c r="AHW61" i="9"/>
  <c r="AFW25" i="9"/>
  <c r="AOQ25" i="9"/>
  <c r="AOQ7" i="9" s="1"/>
  <c r="AOQ6" i="9" s="1"/>
  <c r="ANI43" i="9"/>
  <c r="AIO43" i="9"/>
  <c r="AJU25" i="9"/>
  <c r="MK25" i="9"/>
  <c r="ALU43" i="9"/>
  <c r="LO25" i="9"/>
  <c r="MF43" i="9"/>
  <c r="MF7" i="9" s="1"/>
  <c r="MF6" i="9" s="1"/>
  <c r="ABX25" i="9"/>
  <c r="ABX7" i="9" s="1"/>
  <c r="ABX6" i="9" s="1"/>
  <c r="AHZ43" i="9"/>
  <c r="LF43" i="9"/>
  <c r="EM25" i="9"/>
  <c r="AIF25" i="9"/>
  <c r="AOY61" i="9"/>
  <c r="AEM43" i="9"/>
  <c r="SK25" i="9"/>
  <c r="SK7" i="9" s="1"/>
  <c r="SK6" i="9" s="1"/>
  <c r="AIH43" i="9"/>
  <c r="AGJ61" i="9"/>
  <c r="AO25" i="9"/>
  <c r="AGD25" i="9"/>
  <c r="AOV25" i="9"/>
  <c r="AKO61" i="9"/>
  <c r="ALN43" i="9"/>
  <c r="ALQ43" i="9"/>
  <c r="AFQ61" i="9"/>
  <c r="AMH43" i="9"/>
  <c r="ADG25" i="9"/>
  <c r="QM25" i="9"/>
  <c r="QM7" i="9" s="1"/>
  <c r="QM6" i="9" s="1"/>
  <c r="AGC25" i="9"/>
  <c r="AET43" i="9"/>
  <c r="AHG25" i="9"/>
  <c r="AMD25" i="9"/>
  <c r="AMD7" i="9" s="1"/>
  <c r="AMD6" i="9" s="1"/>
  <c r="FF61" i="9"/>
  <c r="AMG43" i="9"/>
  <c r="AFQ25" i="9"/>
  <c r="AFB43" i="9"/>
  <c r="AMC61" i="9"/>
  <c r="BJ43" i="9"/>
  <c r="AEW43" i="9"/>
  <c r="ALY25" i="9"/>
  <c r="ALY7" i="9" s="1"/>
  <c r="ALY6" i="9" s="1"/>
  <c r="AGI43" i="9"/>
  <c r="AGI7" i="9" s="1"/>
  <c r="AGI6" i="9" s="1"/>
  <c r="AGV43" i="9"/>
  <c r="AMM61" i="9"/>
  <c r="ANP43" i="9"/>
  <c r="MH25" i="9"/>
  <c r="ANB61" i="9"/>
  <c r="AHD61" i="9"/>
  <c r="AY25" i="9"/>
  <c r="ALO61" i="9"/>
  <c r="AFR43" i="9"/>
  <c r="JN25" i="9"/>
  <c r="ABA25" i="9"/>
  <c r="ABA7" i="9" s="1"/>
  <c r="ABA6" i="9" s="1"/>
  <c r="KJ25" i="9"/>
  <c r="UC25" i="9"/>
  <c r="AGX61" i="9"/>
  <c r="AHX25" i="9"/>
  <c r="AGO43" i="9"/>
  <c r="PJ61" i="9"/>
  <c r="AIP25" i="9"/>
  <c r="AMV43" i="9"/>
  <c r="HQ25" i="9"/>
  <c r="AIF43" i="9"/>
  <c r="ANA61" i="9"/>
  <c r="AFI25" i="9"/>
  <c r="AEV43" i="9"/>
  <c r="FF25" i="9"/>
  <c r="KU25" i="9"/>
  <c r="AON61" i="9"/>
  <c r="AON7" i="9" s="1"/>
  <c r="AON6" i="9" s="1"/>
  <c r="AGU61" i="9"/>
  <c r="AHF25" i="9"/>
  <c r="BA43" i="9"/>
  <c r="ANV61" i="9"/>
  <c r="AMY43" i="9"/>
  <c r="ANZ61" i="9"/>
  <c r="ANC61" i="9"/>
  <c r="AKA25" i="9"/>
  <c r="AKA7" i="9" s="1"/>
  <c r="AKA6" i="9" s="1"/>
  <c r="AOK61" i="9"/>
  <c r="NL25" i="9"/>
  <c r="ANY43" i="9"/>
  <c r="AHK61" i="9"/>
  <c r="APA25" i="9"/>
  <c r="APA7" i="9" s="1"/>
  <c r="APA6" i="9" s="1"/>
  <c r="AMQ61" i="9"/>
  <c r="AJZ43" i="9"/>
  <c r="AGL43" i="9"/>
  <c r="ALM25" i="9"/>
  <c r="HN25" i="9"/>
  <c r="ANL43" i="9"/>
  <c r="AEW25" i="9"/>
  <c r="AJA61" i="9"/>
  <c r="VQ43" i="9"/>
  <c r="NZ25" i="9"/>
  <c r="WQ25" i="9"/>
  <c r="WQ7" i="9" s="1"/>
  <c r="WQ6" i="9" s="1"/>
  <c r="AGM43" i="9"/>
  <c r="AJB43" i="9"/>
  <c r="AMP43" i="9"/>
  <c r="AJC61" i="9"/>
  <c r="AFB25" i="9"/>
  <c r="DE25" i="9"/>
  <c r="TS25" i="9"/>
  <c r="TS7" i="9" s="1"/>
  <c r="TS6" i="9" s="1"/>
  <c r="GK25" i="9"/>
  <c r="GK7" i="9" s="1"/>
  <c r="GK6" i="9" s="1"/>
  <c r="RO43" i="9"/>
  <c r="RO7" i="9" s="1"/>
  <c r="RO6" i="9" s="1"/>
  <c r="LV43" i="9"/>
  <c r="AFG43" i="9"/>
  <c r="HB43" i="9"/>
  <c r="HB7" i="9" s="1"/>
  <c r="HB6" i="9" s="1"/>
  <c r="BR25" i="9"/>
  <c r="UP25" i="9"/>
  <c r="AKK43" i="9"/>
  <c r="AGE43" i="9"/>
  <c r="NW25" i="9"/>
  <c r="QC25" i="9"/>
  <c r="ALE43" i="9"/>
  <c r="AMM43" i="9"/>
  <c r="AIT61" i="9"/>
  <c r="YJ25" i="9"/>
  <c r="GA25" i="9"/>
  <c r="AET61" i="9"/>
  <c r="ANB25" i="9"/>
  <c r="AOH43" i="9"/>
  <c r="AIS61" i="9"/>
  <c r="AHF61" i="9"/>
  <c r="UO25" i="9"/>
  <c r="UO7" i="9" s="1"/>
  <c r="UO6" i="9" s="1"/>
  <c r="GW25" i="9"/>
  <c r="ALC43" i="9"/>
  <c r="AFQ43" i="9"/>
  <c r="ALQ25" i="9"/>
  <c r="ALG25" i="9"/>
  <c r="BR43" i="9"/>
  <c r="AMK25" i="9"/>
  <c r="AHE43" i="9"/>
  <c r="ALT61" i="9"/>
  <c r="SH43" i="9"/>
  <c r="BK43" i="9"/>
  <c r="BK7" i="9" s="1"/>
  <c r="BK6" i="9" s="1"/>
  <c r="ALA43" i="9"/>
  <c r="ALA7" i="9" s="1"/>
  <c r="ALA6" i="9" s="1"/>
  <c r="AER25" i="9"/>
  <c r="CW25" i="9"/>
  <c r="ALL43" i="9"/>
  <c r="ZP25" i="9"/>
  <c r="ANM61" i="9"/>
  <c r="APB25" i="9"/>
  <c r="AJN25" i="9"/>
  <c r="ZC25" i="9"/>
  <c r="ZC7" i="9" s="1"/>
  <c r="ZC6" i="9" s="1"/>
  <c r="AON25" i="9"/>
  <c r="AOD25" i="9"/>
  <c r="AOD7" i="9" s="1"/>
  <c r="AOD6" i="9" s="1"/>
  <c r="AOL25" i="9"/>
  <c r="AOL7" i="9" s="1"/>
  <c r="AOL6" i="9" s="1"/>
  <c r="ALH25" i="9"/>
  <c r="AFV43" i="9"/>
  <c r="AFS61" i="9"/>
  <c r="ANG25" i="9"/>
  <c r="AGY43" i="9"/>
  <c r="AEN61" i="9"/>
  <c r="RM25" i="9"/>
  <c r="ALM61" i="9"/>
  <c r="AGT43" i="9"/>
  <c r="AII61" i="9"/>
  <c r="AJG61" i="9"/>
  <c r="CP25" i="9"/>
  <c r="CP7" i="9" s="1"/>
  <c r="CP6" i="9" s="1"/>
  <c r="WO25" i="9"/>
  <c r="ED25" i="9"/>
  <c r="GP43" i="9"/>
  <c r="AMX61" i="9"/>
  <c r="AFD43" i="9"/>
  <c r="AHR61" i="9"/>
  <c r="ALK61" i="9"/>
  <c r="YS25" i="9"/>
  <c r="YS7" i="9" s="1"/>
  <c r="YS6" i="9" s="1"/>
  <c r="AIE43" i="9"/>
  <c r="AEY43" i="9"/>
  <c r="AMV25" i="9"/>
  <c r="AGL25" i="9"/>
  <c r="ALM43" i="9"/>
  <c r="AJD25" i="9"/>
  <c r="AJD7" i="9" s="1"/>
  <c r="AJD6" i="9" s="1"/>
  <c r="AET25" i="9"/>
  <c r="AKQ25" i="9"/>
  <c r="AJI43" i="9"/>
  <c r="LE25" i="9"/>
  <c r="AMC43" i="9"/>
  <c r="AGV61" i="9"/>
  <c r="AFE43" i="9"/>
  <c r="JH25" i="9"/>
  <c r="AGF25" i="9"/>
  <c r="YH25" i="9"/>
  <c r="YH7" i="9" s="1"/>
  <c r="YH6" i="9" s="1"/>
  <c r="AGV25" i="9"/>
  <c r="CY25" i="9"/>
  <c r="AHF43" i="9"/>
  <c r="FU25" i="9"/>
  <c r="FU7" i="9" s="1"/>
  <c r="FU6" i="9" s="1"/>
  <c r="PL25" i="9"/>
  <c r="GT25" i="9"/>
  <c r="UV43" i="9"/>
  <c r="AOE43" i="9"/>
  <c r="ALF25" i="9"/>
  <c r="AHC43" i="9"/>
  <c r="AIP43" i="9"/>
  <c r="AOM43" i="9"/>
  <c r="AKC61" i="9"/>
  <c r="ALU61" i="9"/>
  <c r="AHM61" i="9"/>
  <c r="AHX43" i="9"/>
  <c r="AGQ43" i="9"/>
  <c r="AJI61" i="9"/>
  <c r="AOO25" i="9"/>
  <c r="TC25" i="9"/>
  <c r="TC7" i="9" s="1"/>
  <c r="TC6" i="9" s="1"/>
  <c r="AMN25" i="9"/>
  <c r="AKY43" i="9"/>
  <c r="ALK25" i="9"/>
  <c r="ACB25" i="9"/>
  <c r="ACB7" i="9" s="1"/>
  <c r="ACB6" i="9" s="1"/>
  <c r="ANZ25" i="9"/>
  <c r="AJZ25" i="9"/>
  <c r="AES61" i="9"/>
  <c r="AHJ43" i="9"/>
  <c r="AHJ7" i="9" s="1"/>
  <c r="AHJ6" i="9" s="1"/>
  <c r="K56" i="12" a="1"/>
  <c r="K56" i="12" s="1"/>
  <c r="M56" i="12" s="1"/>
  <c r="K97" i="12" a="1"/>
  <c r="K97" i="12" s="1"/>
  <c r="P97" i="12" s="1"/>
  <c r="K68" i="12" a="1"/>
  <c r="K68" i="12" s="1"/>
  <c r="M68" i="12" s="1"/>
  <c r="K83" i="12" a="1"/>
  <c r="K83" i="12" s="1"/>
  <c r="M83" i="12" s="1"/>
  <c r="K72" i="12" a="1"/>
  <c r="K72" i="12" s="1"/>
  <c r="L72" i="12" s="1"/>
  <c r="K88" i="12" a="1"/>
  <c r="K88" i="12" s="1"/>
  <c r="M88" i="12" s="1"/>
  <c r="K80" i="12" a="1"/>
  <c r="K80" i="12" s="1"/>
  <c r="M80" i="12" s="1"/>
  <c r="S16" i="11"/>
  <c r="AD19" i="11"/>
  <c r="AA19" i="11"/>
  <c r="AB19" i="11"/>
  <c r="AC19" i="11"/>
  <c r="Z19" i="11"/>
  <c r="X18" i="11"/>
  <c r="U18" i="11"/>
  <c r="T18" i="11"/>
  <c r="V18" i="11"/>
  <c r="W18" i="11"/>
  <c r="P18" i="11"/>
  <c r="Q18" i="11"/>
  <c r="R18" i="11"/>
  <c r="S18" i="11"/>
  <c r="M18" i="11" a="1"/>
  <c r="M18" i="11" s="1"/>
  <c r="N18" i="11" a="1"/>
  <c r="N18" i="11" s="1"/>
  <c r="O18" i="11"/>
  <c r="I7" i="9"/>
  <c r="I6" i="9" s="1"/>
  <c r="SL7" i="9"/>
  <c r="SL6" i="9" s="1"/>
  <c r="UT7" i="9"/>
  <c r="UT6" i="9" s="1"/>
  <c r="SZ7" i="9"/>
  <c r="SZ6" i="9" s="1"/>
  <c r="ZH7" i="9"/>
  <c r="ZH6" i="9" s="1"/>
  <c r="RG7" i="9"/>
  <c r="RG6" i="9" s="1"/>
  <c r="GT7" i="9"/>
  <c r="GT6" i="9" s="1"/>
  <c r="YR7" i="9"/>
  <c r="YR6" i="9" s="1"/>
  <c r="BW7" i="9"/>
  <c r="BW6" i="9" s="1"/>
  <c r="G7" i="9"/>
  <c r="G6" i="9" s="1"/>
  <c r="IW7" i="9"/>
  <c r="IW6" i="9" s="1"/>
  <c r="FG7" i="9"/>
  <c r="FG6" i="9" s="1"/>
  <c r="YX7" i="9"/>
  <c r="YX6" i="9" s="1"/>
  <c r="BX7" i="9"/>
  <c r="BX6" i="9" s="1"/>
  <c r="L17" i="11" a="1"/>
  <c r="L17" i="11" s="1"/>
  <c r="ANK7" i="9"/>
  <c r="ANK6" i="9" s="1"/>
  <c r="AAW7" i="9"/>
  <c r="AAW6" i="9" s="1"/>
  <c r="VN7" i="9"/>
  <c r="VN6" i="9" s="1"/>
  <c r="NQ7" i="9"/>
  <c r="NQ6" i="9" s="1"/>
  <c r="LT7" i="9"/>
  <c r="LT6" i="9" s="1"/>
  <c r="ON7" i="9"/>
  <c r="ON6" i="9" s="1"/>
  <c r="RV7" i="9"/>
  <c r="RV6" i="9" s="1"/>
  <c r="ADF7" i="9"/>
  <c r="ADF6" i="9" s="1"/>
  <c r="ALI7" i="9"/>
  <c r="ALI6" i="9" s="1"/>
  <c r="L19" i="11" a="1"/>
  <c r="L19" i="11" s="1"/>
  <c r="K19" i="11" a="1"/>
  <c r="K19" i="11" s="1"/>
  <c r="C21" i="11" a="1"/>
  <c r="C21" i="11" s="1"/>
  <c r="G20" i="11" a="1"/>
  <c r="G20" i="11" s="1"/>
  <c r="H20" i="11"/>
  <c r="E20" i="11" a="1"/>
  <c r="E20" i="11" s="1"/>
  <c r="D19" i="11"/>
  <c r="I19" i="11" s="1" a="1"/>
  <c r="I19" i="11" s="1"/>
  <c r="F19" i="11"/>
  <c r="CO9" i="9"/>
  <c r="CP9" i="9"/>
  <c r="CU9" i="9"/>
  <c r="CR27" i="9"/>
  <c r="CO45" i="9"/>
  <c r="CU45" i="9"/>
  <c r="CS45" i="9"/>
  <c r="CN9" i="9"/>
  <c r="CV27" i="9"/>
  <c r="CP27" i="9"/>
  <c r="CY5" i="9"/>
  <c r="CW9" i="9"/>
  <c r="CM9" i="9"/>
  <c r="CR9" i="9"/>
  <c r="CV9" i="9"/>
  <c r="CK27" i="9"/>
  <c r="CT27" i="9"/>
  <c r="CW45" i="9"/>
  <c r="CT45" i="9"/>
  <c r="CN45" i="9"/>
  <c r="CQ27" i="9"/>
  <c r="CS27" i="9"/>
  <c r="CL45" i="9"/>
  <c r="CQ45" i="9"/>
  <c r="CS9" i="9"/>
  <c r="CU27" i="9"/>
  <c r="CW27" i="9"/>
  <c r="CR45" i="9"/>
  <c r="CK9" i="9"/>
  <c r="CL9" i="9"/>
  <c r="CQ9" i="9"/>
  <c r="CM27" i="9"/>
  <c r="CN27" i="9"/>
  <c r="CO27" i="9"/>
  <c r="CK45" i="9"/>
  <c r="CL27" i="9"/>
  <c r="CM45" i="9"/>
  <c r="CV45" i="9"/>
  <c r="CT9" i="9"/>
  <c r="CP45" i="9"/>
  <c r="U14" i="11"/>
  <c r="U16" i="11"/>
  <c r="U15" i="11"/>
  <c r="QW7" i="9" l="1"/>
  <c r="QW6" i="9" s="1"/>
  <c r="AJB7" i="9"/>
  <c r="AJB6" i="9" s="1"/>
  <c r="YO7" i="9"/>
  <c r="YO6" i="9" s="1"/>
  <c r="AKW7" i="9"/>
  <c r="AKW6" i="9" s="1"/>
  <c r="ACM7" i="9"/>
  <c r="ACM6" i="9" s="1"/>
  <c r="AAY7" i="9"/>
  <c r="AAY6" i="9" s="1"/>
  <c r="VQ7" i="9"/>
  <c r="VQ6" i="9" s="1"/>
  <c r="DY7" i="9"/>
  <c r="DY6" i="9" s="1"/>
  <c r="PG7" i="9"/>
  <c r="PG6" i="9" s="1"/>
  <c r="JB7" i="9"/>
  <c r="JB6" i="9" s="1"/>
  <c r="OB7" i="9"/>
  <c r="OB6" i="9" s="1"/>
  <c r="IT7" i="9"/>
  <c r="IT6" i="9" s="1"/>
  <c r="WD7" i="9"/>
  <c r="WD6" i="9" s="1"/>
  <c r="ANI7" i="9"/>
  <c r="ANI6" i="9" s="1"/>
  <c r="JT7" i="9"/>
  <c r="JT6" i="9" s="1"/>
  <c r="AGJ7" i="9"/>
  <c r="AGJ6" i="9" s="1"/>
  <c r="AIN7" i="9"/>
  <c r="AIN6" i="9" s="1"/>
  <c r="AFA7" i="9"/>
  <c r="AFA6" i="9" s="1"/>
  <c r="QH7" i="9"/>
  <c r="QH6" i="9" s="1"/>
  <c r="AJM7" i="9"/>
  <c r="AJM6" i="9" s="1"/>
  <c r="ABL7" i="9"/>
  <c r="ABL6" i="9" s="1"/>
  <c r="KF7" i="9"/>
  <c r="KF6" i="9" s="1"/>
  <c r="AW7" i="9"/>
  <c r="AW6" i="9" s="1"/>
  <c r="AKM7" i="9"/>
  <c r="AKM6" i="9" s="1"/>
  <c r="LD7" i="9"/>
  <c r="LD6" i="9" s="1"/>
  <c r="WL7" i="9"/>
  <c r="WL6" i="9" s="1"/>
  <c r="ZW7" i="9"/>
  <c r="ZW6" i="9" s="1"/>
  <c r="HG7" i="9"/>
  <c r="HG6" i="9" s="1"/>
  <c r="JC7" i="9"/>
  <c r="JC6" i="9" s="1"/>
  <c r="MN7" i="9"/>
  <c r="MN6" i="9" s="1"/>
  <c r="AOY7" i="9"/>
  <c r="AOY6" i="9" s="1"/>
  <c r="CG7" i="9"/>
  <c r="CG6" i="9" s="1"/>
  <c r="IO7" i="9"/>
  <c r="IO6" i="9" s="1"/>
  <c r="GX7" i="9"/>
  <c r="GX6" i="9" s="1"/>
  <c r="AAV7" i="9"/>
  <c r="AAV6" i="9" s="1"/>
  <c r="NV7" i="9"/>
  <c r="NV6" i="9" s="1"/>
  <c r="AKS7" i="9"/>
  <c r="AKS6" i="9" s="1"/>
  <c r="DK7" i="9"/>
  <c r="DK6" i="9" s="1"/>
  <c r="HX7" i="9"/>
  <c r="HX6" i="9" s="1"/>
  <c r="AC7" i="9"/>
  <c r="AC6" i="9" s="1"/>
  <c r="YN7" i="9"/>
  <c r="YN6" i="9" s="1"/>
  <c r="NE7" i="9"/>
  <c r="NE6" i="9" s="1"/>
  <c r="KO7" i="9"/>
  <c r="KO6" i="9" s="1"/>
  <c r="ZR7" i="9"/>
  <c r="ZR6" i="9" s="1"/>
  <c r="ABS7" i="9"/>
  <c r="ABS6" i="9" s="1"/>
  <c r="GH7" i="9"/>
  <c r="GH6" i="9" s="1"/>
  <c r="PZ7" i="9"/>
  <c r="PZ6" i="9" s="1"/>
  <c r="OL7" i="9"/>
  <c r="OL6" i="9" s="1"/>
  <c r="AJO7" i="9"/>
  <c r="AJO6" i="9" s="1"/>
  <c r="AIW7" i="9"/>
  <c r="AIW6" i="9" s="1"/>
  <c r="ADW7" i="9"/>
  <c r="ADW6" i="9" s="1"/>
  <c r="AIJ7" i="9"/>
  <c r="AIJ6" i="9" s="1"/>
  <c r="AER7" i="9"/>
  <c r="AER6" i="9" s="1"/>
  <c r="AJH7" i="9"/>
  <c r="AJH6" i="9" s="1"/>
  <c r="AOF7" i="9"/>
  <c r="AOF6" i="9" s="1"/>
  <c r="XA7" i="9"/>
  <c r="XA6" i="9" s="1"/>
  <c r="NA7" i="9"/>
  <c r="NA6" i="9" s="1"/>
  <c r="IL7" i="9"/>
  <c r="IL6" i="9" s="1"/>
  <c r="ACY7" i="9"/>
  <c r="ACY6" i="9" s="1"/>
  <c r="AMH7" i="9"/>
  <c r="AMH6" i="9" s="1"/>
  <c r="PM7" i="9"/>
  <c r="PM6" i="9" s="1"/>
  <c r="AJL7" i="9"/>
  <c r="AJL6" i="9" s="1"/>
  <c r="DP7" i="9"/>
  <c r="DP6" i="9" s="1"/>
  <c r="GO7" i="9"/>
  <c r="GO6" i="9" s="1"/>
  <c r="AIK7" i="9"/>
  <c r="AIK6" i="9" s="1"/>
  <c r="KB7" i="9"/>
  <c r="KB6" i="9" s="1"/>
  <c r="FN7" i="9"/>
  <c r="FN6" i="9" s="1"/>
  <c r="GL7" i="9"/>
  <c r="GL6" i="9" s="1"/>
  <c r="OW7" i="9"/>
  <c r="OW6" i="9" s="1"/>
  <c r="SQ7" i="9"/>
  <c r="SQ6" i="9" s="1"/>
  <c r="ACN7" i="9"/>
  <c r="ACN6" i="9" s="1"/>
  <c r="AAO7" i="9"/>
  <c r="AAO6" i="9" s="1"/>
  <c r="AFF7" i="9"/>
  <c r="AFF6" i="9" s="1"/>
  <c r="ALT7" i="9"/>
  <c r="ALT6" i="9" s="1"/>
  <c r="ME7" i="9"/>
  <c r="ME6" i="9" s="1"/>
  <c r="IA7" i="9"/>
  <c r="IA6" i="9" s="1"/>
  <c r="AR7" i="9"/>
  <c r="AR6" i="9" s="1"/>
  <c r="SI7" i="9"/>
  <c r="SI6" i="9" s="1"/>
  <c r="IN7" i="9"/>
  <c r="IN6" i="9" s="1"/>
  <c r="HA7" i="9"/>
  <c r="HA6" i="9" s="1"/>
  <c r="RQ7" i="9"/>
  <c r="RQ6" i="9" s="1"/>
  <c r="AIG7" i="9"/>
  <c r="AIG6" i="9" s="1"/>
  <c r="EV7" i="9"/>
  <c r="EV6" i="9" s="1"/>
  <c r="AMG7" i="9"/>
  <c r="AMG6" i="9" s="1"/>
  <c r="ZL7" i="9"/>
  <c r="ZL6" i="9" s="1"/>
  <c r="AHO7" i="9"/>
  <c r="AHO6" i="9" s="1"/>
  <c r="VM7" i="9"/>
  <c r="VM6" i="9" s="1"/>
  <c r="SH7" i="9"/>
  <c r="SH6" i="9" s="1"/>
  <c r="GA7" i="9"/>
  <c r="GA6" i="9" s="1"/>
  <c r="BA7" i="9"/>
  <c r="BA6" i="9" s="1"/>
  <c r="JN7" i="9"/>
  <c r="JN6" i="9" s="1"/>
  <c r="ALN7" i="9"/>
  <c r="ALN6" i="9" s="1"/>
  <c r="LF7" i="9"/>
  <c r="LF6" i="9" s="1"/>
  <c r="LB7" i="9"/>
  <c r="LB6" i="9" s="1"/>
  <c r="JF7" i="9"/>
  <c r="JF6" i="9" s="1"/>
  <c r="GJ7" i="9"/>
  <c r="GJ6" i="9" s="1"/>
  <c r="EI7" i="9"/>
  <c r="EI6" i="9" s="1"/>
  <c r="JI7" i="9"/>
  <c r="JI6" i="9" s="1"/>
  <c r="MC7" i="9"/>
  <c r="MC6" i="9" s="1"/>
  <c r="AJR7" i="9"/>
  <c r="AJR6" i="9" s="1"/>
  <c r="AMI7" i="9"/>
  <c r="AMI6" i="9" s="1"/>
  <c r="SE7" i="9"/>
  <c r="SE6" i="9" s="1"/>
  <c r="IU7" i="9"/>
  <c r="IU6" i="9" s="1"/>
  <c r="LY7" i="9"/>
  <c r="LY6" i="9" s="1"/>
  <c r="KR7" i="9"/>
  <c r="KR6" i="9" s="1"/>
  <c r="ACH7" i="9"/>
  <c r="ACH6" i="9" s="1"/>
  <c r="ABG7" i="9"/>
  <c r="ABG6" i="9" s="1"/>
  <c r="AAX7" i="9"/>
  <c r="AAX6" i="9" s="1"/>
  <c r="RA7" i="9"/>
  <c r="RA6" i="9" s="1"/>
  <c r="BZ7" i="9"/>
  <c r="BZ6" i="9" s="1"/>
  <c r="FS7" i="9"/>
  <c r="FS6" i="9" s="1"/>
  <c r="OG7" i="9"/>
  <c r="OG6" i="9" s="1"/>
  <c r="VS7" i="9"/>
  <c r="VS6" i="9" s="1"/>
  <c r="OY7" i="9"/>
  <c r="OY6" i="9" s="1"/>
  <c r="II7" i="9"/>
  <c r="II6" i="9" s="1"/>
  <c r="WY7" i="9"/>
  <c r="WY6" i="9" s="1"/>
  <c r="QU7" i="9"/>
  <c r="QU6" i="9" s="1"/>
  <c r="AS7" i="9"/>
  <c r="AS6" i="9" s="1"/>
  <c r="K59" i="12" a="1"/>
  <c r="K59" i="12" s="1"/>
  <c r="M59" i="12" s="1"/>
  <c r="K76" i="12" a="1"/>
  <c r="K76" i="12" s="1"/>
  <c r="M76" i="12" s="1"/>
  <c r="ANZ7" i="9"/>
  <c r="ANZ6" i="9" s="1"/>
  <c r="AMN7" i="9"/>
  <c r="AMN6" i="9" s="1"/>
  <c r="PL7" i="9"/>
  <c r="PL6" i="9" s="1"/>
  <c r="AGM7" i="9"/>
  <c r="AGM6" i="9" s="1"/>
  <c r="AJA7" i="9"/>
  <c r="AJA6" i="9" s="1"/>
  <c r="MH7" i="9"/>
  <c r="MH6" i="9" s="1"/>
  <c r="FF7" i="9"/>
  <c r="FF6" i="9" s="1"/>
  <c r="AIF7" i="9"/>
  <c r="AIF6" i="9" s="1"/>
  <c r="CK7" i="9"/>
  <c r="CK6" i="9" s="1"/>
  <c r="AGS7" i="9"/>
  <c r="AGS6" i="9" s="1"/>
  <c r="MG7" i="9"/>
  <c r="MG6" i="9" s="1"/>
  <c r="BU7" i="9"/>
  <c r="BU6" i="9" s="1"/>
  <c r="EE7" i="9"/>
  <c r="EE6" i="9" s="1"/>
  <c r="ANF7" i="9"/>
  <c r="ANF6" i="9" s="1"/>
  <c r="AKT7" i="9"/>
  <c r="AKT6" i="9" s="1"/>
  <c r="RN7" i="9"/>
  <c r="RN6" i="9" s="1"/>
  <c r="AL7" i="9"/>
  <c r="AL6" i="9" s="1"/>
  <c r="JM7" i="9"/>
  <c r="JM6" i="9" s="1"/>
  <c r="AG7" i="9"/>
  <c r="AG6" i="9" s="1"/>
  <c r="ZX7" i="9"/>
  <c r="ZX6" i="9" s="1"/>
  <c r="AIX7" i="9"/>
  <c r="AIX6" i="9" s="1"/>
  <c r="XQ7" i="9"/>
  <c r="XQ6" i="9" s="1"/>
  <c r="SY7" i="9"/>
  <c r="SY6" i="9" s="1"/>
  <c r="IJ7" i="9"/>
  <c r="IJ6" i="9" s="1"/>
  <c r="XC7" i="9"/>
  <c r="XC6" i="9" s="1"/>
  <c r="EW7" i="9"/>
  <c r="EW6" i="9" s="1"/>
  <c r="AK7" i="9"/>
  <c r="AK6" i="9" s="1"/>
  <c r="KA7" i="9"/>
  <c r="KA6" i="9" s="1"/>
  <c r="AGR7" i="9"/>
  <c r="AGR6" i="9" s="1"/>
  <c r="AM7" i="9"/>
  <c r="AM6" i="9" s="1"/>
  <c r="AFU7" i="9"/>
  <c r="AFU6" i="9" s="1"/>
  <c r="AJE7" i="9"/>
  <c r="AJE6" i="9" s="1"/>
  <c r="DJ7" i="9"/>
  <c r="DJ6" i="9" s="1"/>
  <c r="WT7" i="9"/>
  <c r="WT6" i="9" s="1"/>
  <c r="QV7" i="9"/>
  <c r="QV6" i="9" s="1"/>
  <c r="AKF7" i="9"/>
  <c r="AKF6" i="9" s="1"/>
  <c r="SM7" i="9"/>
  <c r="SM6" i="9" s="1"/>
  <c r="AEE7" i="9"/>
  <c r="AEE6" i="9" s="1"/>
  <c r="QE7" i="9"/>
  <c r="QE6" i="9" s="1"/>
  <c r="AHY7" i="9"/>
  <c r="AHY6" i="9" s="1"/>
  <c r="WG7" i="9"/>
  <c r="WG6" i="9" s="1"/>
  <c r="PW7" i="9"/>
  <c r="PW6" i="9" s="1"/>
  <c r="UC7" i="9"/>
  <c r="UC6" i="9" s="1"/>
  <c r="AAE7" i="9"/>
  <c r="AAE6" i="9" s="1"/>
  <c r="UZ7" i="9"/>
  <c r="UZ6" i="9" s="1"/>
  <c r="TU7" i="9"/>
  <c r="TU6" i="9" s="1"/>
  <c r="OJ7" i="9"/>
  <c r="OJ6" i="9" s="1"/>
  <c r="OV7" i="9"/>
  <c r="OV6" i="9" s="1"/>
  <c r="VY7" i="9"/>
  <c r="VY6" i="9" s="1"/>
  <c r="OD7" i="9"/>
  <c r="OD6" i="9" s="1"/>
  <c r="AOG7" i="9"/>
  <c r="AOG6" i="9" s="1"/>
  <c r="HW7" i="9"/>
  <c r="HW6" i="9" s="1"/>
  <c r="IB7" i="9"/>
  <c r="IB6" i="9" s="1"/>
  <c r="ACP7" i="9"/>
  <c r="ACP6" i="9" s="1"/>
  <c r="TM7" i="9"/>
  <c r="TM6" i="9" s="1"/>
  <c r="ZQ7" i="9"/>
  <c r="ZQ6" i="9" s="1"/>
  <c r="ADB7" i="9"/>
  <c r="ADB6" i="9" s="1"/>
  <c r="ACV7" i="9"/>
  <c r="ACV6" i="9" s="1"/>
  <c r="MA7" i="9"/>
  <c r="MA6" i="9" s="1"/>
  <c r="K79" i="12" a="1"/>
  <c r="K79" i="12" s="1"/>
  <c r="M79" i="12" s="1"/>
  <c r="IM7" i="9"/>
  <c r="IM6" i="9" s="1"/>
  <c r="K55" i="12" a="1"/>
  <c r="K55" i="12" s="1"/>
  <c r="P55" i="12" s="1"/>
  <c r="K65" i="12" a="1"/>
  <c r="K65" i="12" s="1"/>
  <c r="M65" i="12" s="1"/>
  <c r="AIV7" i="9"/>
  <c r="AIV6" i="9" s="1"/>
  <c r="AFJ7" i="9"/>
  <c r="AFJ6" i="9" s="1"/>
  <c r="HI7" i="9"/>
  <c r="HI6" i="9" s="1"/>
  <c r="HM7" i="9"/>
  <c r="HM6" i="9" s="1"/>
  <c r="ABY7" i="9"/>
  <c r="ABY6" i="9" s="1"/>
  <c r="UI7" i="9"/>
  <c r="UI6" i="9" s="1"/>
  <c r="SX7" i="9"/>
  <c r="SX6" i="9" s="1"/>
  <c r="OS7" i="9"/>
  <c r="OS6" i="9" s="1"/>
  <c r="EF7" i="9"/>
  <c r="EF6" i="9" s="1"/>
  <c r="XT7" i="9"/>
  <c r="XT6" i="9" s="1"/>
  <c r="ABE7" i="9"/>
  <c r="ABE6" i="9" s="1"/>
  <c r="K64" i="12" a="1"/>
  <c r="K64" i="12" s="1"/>
  <c r="P64" i="12" s="1"/>
  <c r="AKO7" i="9"/>
  <c r="AKO6" i="9" s="1"/>
  <c r="ALZ7" i="9"/>
  <c r="ALZ6" i="9" s="1"/>
  <c r="TL7" i="9"/>
  <c r="TL6" i="9" s="1"/>
  <c r="OC7" i="9"/>
  <c r="OC6" i="9" s="1"/>
  <c r="NK7" i="9"/>
  <c r="NK6" i="9" s="1"/>
  <c r="K61" i="12" a="1"/>
  <c r="K61" i="12" s="1"/>
  <c r="P61" i="12" s="1"/>
  <c r="BM7" i="9"/>
  <c r="BM6" i="9" s="1"/>
  <c r="ST7" i="9"/>
  <c r="ST6" i="9" s="1"/>
  <c r="Y7" i="9"/>
  <c r="Y6" i="9" s="1"/>
  <c r="IQ7" i="9"/>
  <c r="IQ6" i="9" s="1"/>
  <c r="NY7" i="9"/>
  <c r="NY6" i="9" s="1"/>
  <c r="KH7" i="9"/>
  <c r="KH6" i="9" s="1"/>
  <c r="FX7" i="9"/>
  <c r="FX6" i="9" s="1"/>
  <c r="ADI7" i="9"/>
  <c r="ADI6" i="9" s="1"/>
  <c r="F7" i="9"/>
  <c r="F6" i="9" s="1"/>
  <c r="YA7" i="9"/>
  <c r="YA6" i="9" s="1"/>
  <c r="ER7" i="9"/>
  <c r="ER6" i="9" s="1"/>
  <c r="PJ7" i="9"/>
  <c r="PJ6" i="9" s="1"/>
  <c r="OX7" i="9"/>
  <c r="OX6" i="9" s="1"/>
  <c r="AEC7" i="9"/>
  <c r="AEC6" i="9" s="1"/>
  <c r="OI7" i="9"/>
  <c r="OI6" i="9" s="1"/>
  <c r="YG7" i="9"/>
  <c r="YG6" i="9" s="1"/>
  <c r="NN7" i="9"/>
  <c r="NN6" i="9" s="1"/>
  <c r="UJ7" i="9"/>
  <c r="UJ6" i="9" s="1"/>
  <c r="HP7" i="9"/>
  <c r="HP6" i="9" s="1"/>
  <c r="ANB7" i="9"/>
  <c r="ANB6" i="9" s="1"/>
  <c r="FJ7" i="9"/>
  <c r="FJ6" i="9" s="1"/>
  <c r="ALW7" i="9"/>
  <c r="ALW6" i="9" s="1"/>
  <c r="AEM7" i="9"/>
  <c r="AEM6" i="9" s="1"/>
  <c r="DA7" i="9"/>
  <c r="DA6" i="9" s="1"/>
  <c r="MS7" i="9"/>
  <c r="MS6" i="9" s="1"/>
  <c r="CD7" i="9"/>
  <c r="CD6" i="9" s="1"/>
  <c r="PI7" i="9"/>
  <c r="PI6" i="9" s="1"/>
  <c r="ADS7" i="9"/>
  <c r="ADS6" i="9" s="1"/>
  <c r="AEF7" i="9"/>
  <c r="AEF6" i="9" s="1"/>
  <c r="XV7" i="9"/>
  <c r="XV6" i="9" s="1"/>
  <c r="OO7" i="9"/>
  <c r="OO6" i="9" s="1"/>
  <c r="ADJ7" i="9"/>
  <c r="ADJ6" i="9" s="1"/>
  <c r="XM7" i="9"/>
  <c r="XM6" i="9" s="1"/>
  <c r="YQ7" i="9"/>
  <c r="YQ6" i="9" s="1"/>
  <c r="AII7" i="9"/>
  <c r="AII6" i="9" s="1"/>
  <c r="JE7" i="9"/>
  <c r="JE6" i="9" s="1"/>
  <c r="DU7" i="9"/>
  <c r="DU6" i="9" s="1"/>
  <c r="UH7" i="9"/>
  <c r="UH6" i="9" s="1"/>
  <c r="ABC7" i="9"/>
  <c r="ABC6" i="9" s="1"/>
  <c r="YC7" i="9"/>
  <c r="YC6" i="9" s="1"/>
  <c r="BP7" i="9"/>
  <c r="BP6" i="9" s="1"/>
  <c r="IS7" i="9"/>
  <c r="IS6" i="9" s="1"/>
  <c r="WS7" i="9"/>
  <c r="WS6" i="9" s="1"/>
  <c r="FO7" i="9"/>
  <c r="FO6" i="9" s="1"/>
  <c r="AU7" i="9"/>
  <c r="AU6" i="9" s="1"/>
  <c r="AD7" i="9"/>
  <c r="AD6" i="9" s="1"/>
  <c r="AEB7" i="9"/>
  <c r="AEB6" i="9" s="1"/>
  <c r="AHQ7" i="9"/>
  <c r="AHQ6" i="9" s="1"/>
  <c r="JH7" i="9"/>
  <c r="JH6" i="9" s="1"/>
  <c r="NF7" i="9"/>
  <c r="NF6" i="9" s="1"/>
  <c r="SA7" i="9"/>
  <c r="SA6" i="9" s="1"/>
  <c r="EQ7" i="9"/>
  <c r="EQ6" i="9" s="1"/>
  <c r="QZ7" i="9"/>
  <c r="QZ6" i="9" s="1"/>
  <c r="UX7" i="9"/>
  <c r="UX6" i="9" s="1"/>
  <c r="RJ7" i="9"/>
  <c r="RJ6" i="9" s="1"/>
  <c r="ABW7" i="9"/>
  <c r="ABW6" i="9" s="1"/>
  <c r="AEA7" i="9"/>
  <c r="AEA6" i="9" s="1"/>
  <c r="QK7" i="9"/>
  <c r="QK6" i="9" s="1"/>
  <c r="LQ7" i="9"/>
  <c r="LQ6" i="9" s="1"/>
  <c r="ADZ7" i="9"/>
  <c r="ADZ6" i="9" s="1"/>
  <c r="QA7" i="9"/>
  <c r="QA6" i="9" s="1"/>
  <c r="T7" i="9"/>
  <c r="T6" i="9" s="1"/>
  <c r="ZZ7" i="9"/>
  <c r="ZZ6" i="9" s="1"/>
  <c r="ABV7" i="9"/>
  <c r="ABV6" i="9" s="1"/>
  <c r="XS7" i="9"/>
  <c r="XS6" i="9" s="1"/>
  <c r="GI7" i="9"/>
  <c r="GI6" i="9" s="1"/>
  <c r="NX7" i="9"/>
  <c r="NX6" i="9" s="1"/>
  <c r="GY7" i="9"/>
  <c r="GY6" i="9" s="1"/>
  <c r="LZ7" i="9"/>
  <c r="LZ6" i="9" s="1"/>
  <c r="RB7" i="9"/>
  <c r="RB6" i="9" s="1"/>
  <c r="QT7" i="9"/>
  <c r="QT6" i="9" s="1"/>
  <c r="ABZ7" i="9"/>
  <c r="ABZ6" i="9" s="1"/>
  <c r="Q7" i="9"/>
  <c r="Q6" i="9" s="1"/>
  <c r="ABU7" i="9"/>
  <c r="ABU6" i="9" s="1"/>
  <c r="BO7" i="9"/>
  <c r="BO6" i="9" s="1"/>
  <c r="TA7" i="9"/>
  <c r="TA6" i="9" s="1"/>
  <c r="K93" i="12" a="1"/>
  <c r="K93" i="12" s="1"/>
  <c r="M93" i="12" s="1"/>
  <c r="AAJ7" i="9"/>
  <c r="AAJ6" i="9" s="1"/>
  <c r="K84" i="12" a="1"/>
  <c r="K84" i="12" s="1"/>
  <c r="P84" i="12" s="1"/>
  <c r="K99" i="12" a="1"/>
  <c r="K99" i="12" s="1"/>
  <c r="L99" i="12" s="1"/>
  <c r="R99" i="12" s="1"/>
  <c r="QP7" i="9"/>
  <c r="QP6" i="9" s="1"/>
  <c r="NP7" i="9"/>
  <c r="NP6" i="9" s="1"/>
  <c r="VZ7" i="9"/>
  <c r="VZ6" i="9" s="1"/>
  <c r="UK7" i="9"/>
  <c r="UK6" i="9" s="1"/>
  <c r="DE7" i="9"/>
  <c r="DE6" i="9" s="1"/>
  <c r="IR7" i="9"/>
  <c r="IR6" i="9" s="1"/>
  <c r="TZ7" i="9"/>
  <c r="TZ6" i="9" s="1"/>
  <c r="AMO7" i="9"/>
  <c r="AMO6" i="9" s="1"/>
  <c r="MI7" i="9"/>
  <c r="MI6" i="9" s="1"/>
  <c r="AHM7" i="9"/>
  <c r="AHM6" i="9" s="1"/>
  <c r="AGF7" i="9"/>
  <c r="AGF6" i="9" s="1"/>
  <c r="AHL7" i="9"/>
  <c r="AHL6" i="9" s="1"/>
  <c r="ZM7" i="9"/>
  <c r="ZM6" i="9" s="1"/>
  <c r="ADY7" i="9"/>
  <c r="ADY6" i="9" s="1"/>
  <c r="AEK7" i="9"/>
  <c r="AEK6" i="9" s="1"/>
  <c r="AJX7" i="9"/>
  <c r="AJX6" i="9" s="1"/>
  <c r="AAT7" i="9"/>
  <c r="AAT6" i="9" s="1"/>
  <c r="RR7" i="9"/>
  <c r="RR6" i="9" s="1"/>
  <c r="U7" i="9"/>
  <c r="U6" i="9" s="1"/>
  <c r="K63" i="12" a="1"/>
  <c r="K63" i="12" s="1"/>
  <c r="L63" i="12" s="1"/>
  <c r="O63" i="12" s="1"/>
  <c r="PR7" i="9"/>
  <c r="PR6" i="9" s="1"/>
  <c r="HN7" i="9"/>
  <c r="HN6" i="9" s="1"/>
  <c r="OK7" i="9"/>
  <c r="OK6" i="9" s="1"/>
  <c r="VW7" i="9"/>
  <c r="VW6" i="9" s="1"/>
  <c r="YV7" i="9"/>
  <c r="YV6" i="9" s="1"/>
  <c r="VU7" i="9"/>
  <c r="VU6" i="9" s="1"/>
  <c r="IF7" i="9"/>
  <c r="IF6" i="9" s="1"/>
  <c r="DH7" i="9"/>
  <c r="DH6" i="9" s="1"/>
  <c r="CU7" i="9"/>
  <c r="CU6" i="9" s="1"/>
  <c r="K92" i="12" a="1"/>
  <c r="K92" i="12" s="1"/>
  <c r="M92" i="12" s="1"/>
  <c r="AEH7" i="9"/>
  <c r="AEH6" i="9" s="1"/>
  <c r="HD7" i="9"/>
  <c r="HD6" i="9" s="1"/>
  <c r="AMB7" i="9"/>
  <c r="AMB6" i="9" s="1"/>
  <c r="BG7" i="9"/>
  <c r="BG6" i="9" s="1"/>
  <c r="DS7" i="9"/>
  <c r="DS6" i="9" s="1"/>
  <c r="AAZ7" i="9"/>
  <c r="AAZ6" i="9" s="1"/>
  <c r="K89" i="12" a="1"/>
  <c r="K89" i="12" s="1"/>
  <c r="M89" i="12" s="1"/>
  <c r="JO7" i="9"/>
  <c r="JO6" i="9" s="1"/>
  <c r="K57" i="12" a="1"/>
  <c r="K57" i="12" s="1"/>
  <c r="P57" i="12" s="1"/>
  <c r="K101" i="12" a="1"/>
  <c r="K101" i="12" s="1"/>
  <c r="M101" i="12" s="1"/>
  <c r="PA7" i="9"/>
  <c r="PA6" i="9" s="1"/>
  <c r="VX7" i="9"/>
  <c r="VX6" i="9" s="1"/>
  <c r="MO7" i="9"/>
  <c r="MO6" i="9" s="1"/>
  <c r="XH7" i="9"/>
  <c r="XH6" i="9" s="1"/>
  <c r="ADU7" i="9"/>
  <c r="ADU6" i="9" s="1"/>
  <c r="XG7" i="9"/>
  <c r="XG6" i="9" s="1"/>
  <c r="UP7" i="9"/>
  <c r="UP6" i="9" s="1"/>
  <c r="SC7" i="9"/>
  <c r="SC6" i="9" s="1"/>
  <c r="KT7" i="9"/>
  <c r="KT6" i="9" s="1"/>
  <c r="ACE7" i="9"/>
  <c r="ACE6" i="9" s="1"/>
  <c r="XO7" i="9"/>
  <c r="XO6" i="9" s="1"/>
  <c r="VO7" i="9"/>
  <c r="VO6" i="9" s="1"/>
  <c r="RX7" i="9"/>
  <c r="RX6" i="9" s="1"/>
  <c r="RS7" i="9"/>
  <c r="RS6" i="9" s="1"/>
  <c r="AOW7" i="9"/>
  <c r="AOW6" i="9" s="1"/>
  <c r="JA7" i="9"/>
  <c r="JA6" i="9" s="1"/>
  <c r="EX7" i="9"/>
  <c r="EX6" i="9" s="1"/>
  <c r="EB7" i="9"/>
  <c r="EB6" i="9" s="1"/>
  <c r="EU7" i="9"/>
  <c r="EU6" i="9" s="1"/>
  <c r="PY7" i="9"/>
  <c r="PY6" i="9" s="1"/>
  <c r="FW7" i="9"/>
  <c r="FW6" i="9" s="1"/>
  <c r="PC7" i="9"/>
  <c r="PC6" i="9" s="1"/>
  <c r="GB7" i="9"/>
  <c r="GB6" i="9" s="1"/>
  <c r="GW7" i="9"/>
  <c r="GW6" i="9" s="1"/>
  <c r="AKR7" i="9"/>
  <c r="AKR6" i="9" s="1"/>
  <c r="NC7" i="9"/>
  <c r="NC6" i="9" s="1"/>
  <c r="CQ7" i="9"/>
  <c r="CQ6" i="9" s="1"/>
  <c r="YB7" i="9"/>
  <c r="YB6" i="9" s="1"/>
  <c r="XN7" i="9"/>
  <c r="XN6" i="9" s="1"/>
  <c r="CN7" i="9"/>
  <c r="CN6" i="9" s="1"/>
  <c r="YT7" i="9"/>
  <c r="YT6" i="9" s="1"/>
  <c r="QD7" i="9"/>
  <c r="QD6" i="9" s="1"/>
  <c r="ABK7" i="9"/>
  <c r="ABK6" i="9" s="1"/>
  <c r="AKK7" i="9"/>
  <c r="AKK6" i="9" s="1"/>
  <c r="AKE7" i="9"/>
  <c r="AKE6" i="9" s="1"/>
  <c r="AMW7" i="9"/>
  <c r="AMW6" i="9" s="1"/>
  <c r="AGW7" i="9"/>
  <c r="AGW6" i="9" s="1"/>
  <c r="AKG7" i="9"/>
  <c r="AKG6" i="9" s="1"/>
  <c r="CE7" i="9"/>
  <c r="CE6" i="9" s="1"/>
  <c r="TR7" i="9"/>
  <c r="TR6" i="9" s="1"/>
  <c r="AAR7" i="9"/>
  <c r="AAR6" i="9" s="1"/>
  <c r="AKB7" i="9"/>
  <c r="AKB6" i="9" s="1"/>
  <c r="ACJ7" i="9"/>
  <c r="ACJ6" i="9" s="1"/>
  <c r="TE7" i="9"/>
  <c r="TE6" i="9" s="1"/>
  <c r="W7" i="9"/>
  <c r="W6" i="9" s="1"/>
  <c r="AAN7" i="9"/>
  <c r="AAN6" i="9" s="1"/>
  <c r="AI7" i="9"/>
  <c r="AI6" i="9" s="1"/>
  <c r="MQ7" i="9"/>
  <c r="MQ6" i="9" s="1"/>
  <c r="ABT7" i="9"/>
  <c r="ABT6" i="9" s="1"/>
  <c r="AME7" i="9"/>
  <c r="AME6" i="9" s="1"/>
  <c r="ACA7" i="9"/>
  <c r="ACA6" i="9" s="1"/>
  <c r="HK7" i="9"/>
  <c r="HK6" i="9" s="1"/>
  <c r="ACD7" i="9"/>
  <c r="ACD6" i="9" s="1"/>
  <c r="EJ7" i="9"/>
  <c r="EJ6" i="9" s="1"/>
  <c r="UB7" i="9"/>
  <c r="UB6" i="9" s="1"/>
  <c r="ADK7" i="9"/>
  <c r="ADK6" i="9" s="1"/>
  <c r="VV7" i="9"/>
  <c r="VV6" i="9" s="1"/>
  <c r="YE7" i="9"/>
  <c r="YE6" i="9" s="1"/>
  <c r="VC7" i="9"/>
  <c r="VC6" i="9" s="1"/>
  <c r="TN7" i="9"/>
  <c r="TN6" i="9" s="1"/>
  <c r="MY7" i="9"/>
  <c r="MY6" i="9" s="1"/>
  <c r="X7" i="9"/>
  <c r="X6" i="9" s="1"/>
  <c r="KQ7" i="9"/>
  <c r="KQ6" i="9" s="1"/>
  <c r="ZO7" i="9"/>
  <c r="ZO6" i="9" s="1"/>
  <c r="S7" i="9"/>
  <c r="S6" i="9" s="1"/>
  <c r="MV7" i="9"/>
  <c r="MV6" i="9" s="1"/>
  <c r="Z7" i="9"/>
  <c r="Z6" i="9" s="1"/>
  <c r="DV7" i="9"/>
  <c r="DV6" i="9" s="1"/>
  <c r="JP7" i="9"/>
  <c r="JP6" i="9" s="1"/>
  <c r="ACW7" i="9"/>
  <c r="ACW6" i="9" s="1"/>
  <c r="AE7" i="9"/>
  <c r="AE6" i="9" s="1"/>
  <c r="AAL7" i="9"/>
  <c r="AAL6" i="9" s="1"/>
  <c r="CC7" i="9"/>
  <c r="CC6" i="9" s="1"/>
  <c r="TG7" i="9"/>
  <c r="TG6" i="9" s="1"/>
  <c r="TI7" i="9"/>
  <c r="TI6" i="9" s="1"/>
  <c r="ID7" i="9"/>
  <c r="ID6" i="9" s="1"/>
  <c r="SF7" i="9"/>
  <c r="SF6" i="9" s="1"/>
  <c r="ADX7" i="9"/>
  <c r="ADX6" i="9" s="1"/>
  <c r="ET7" i="9"/>
  <c r="ET6" i="9" s="1"/>
  <c r="WE7" i="9"/>
  <c r="WE6" i="9" s="1"/>
  <c r="QQ7" i="9"/>
  <c r="QQ6" i="9" s="1"/>
  <c r="KW7" i="9"/>
  <c r="KW6" i="9" s="1"/>
  <c r="ZK7" i="9"/>
  <c r="ZK6" i="9" s="1"/>
  <c r="JK7" i="9"/>
  <c r="JK6" i="9" s="1"/>
  <c r="KC7" i="9"/>
  <c r="KC6" i="9" s="1"/>
  <c r="FC7" i="9"/>
  <c r="FC6" i="9" s="1"/>
  <c r="JU7" i="9"/>
  <c r="JU6" i="9" s="1"/>
  <c r="ACQ7" i="9"/>
  <c r="ACQ6" i="9" s="1"/>
  <c r="LI7" i="9"/>
  <c r="LI6" i="9" s="1"/>
  <c r="PQ7" i="9"/>
  <c r="PQ6" i="9" s="1"/>
  <c r="ANY7" i="9"/>
  <c r="ANY6" i="9" s="1"/>
  <c r="ADG7" i="9"/>
  <c r="ADG6" i="9" s="1"/>
  <c r="AHW7" i="9"/>
  <c r="AHW6" i="9" s="1"/>
  <c r="AOI7" i="9"/>
  <c r="AOI6" i="9" s="1"/>
  <c r="AAK7" i="9"/>
  <c r="AAK6" i="9" s="1"/>
  <c r="XU7" i="9"/>
  <c r="XU6" i="9" s="1"/>
  <c r="AAM7" i="9"/>
  <c r="AAM6" i="9" s="1"/>
  <c r="TT7" i="9"/>
  <c r="TT6" i="9" s="1"/>
  <c r="QY7" i="9"/>
  <c r="QY6" i="9" s="1"/>
  <c r="AY7" i="9"/>
  <c r="AY6" i="9" s="1"/>
  <c r="ANA7" i="9"/>
  <c r="ANA6" i="9" s="1"/>
  <c r="JR7" i="9"/>
  <c r="JR6" i="9" s="1"/>
  <c r="ACK7" i="9"/>
  <c r="ACK6" i="9" s="1"/>
  <c r="VB7" i="9"/>
  <c r="VB6" i="9" s="1"/>
  <c r="DI7" i="9"/>
  <c r="DI6" i="9" s="1"/>
  <c r="E7" i="9"/>
  <c r="E6" i="9" s="1"/>
  <c r="FM7" i="9"/>
  <c r="FM6" i="9" s="1"/>
  <c r="KE7" i="9"/>
  <c r="KE6" i="9" s="1"/>
  <c r="ACC7" i="9"/>
  <c r="ACC6" i="9" s="1"/>
  <c r="AMT7" i="9"/>
  <c r="AMT6" i="9" s="1"/>
  <c r="AOC7" i="9"/>
  <c r="AOC6" i="9" s="1"/>
  <c r="ED7" i="9"/>
  <c r="ED6" i="9" s="1"/>
  <c r="QO7" i="9"/>
  <c r="QO6" i="9" s="1"/>
  <c r="OE7" i="9"/>
  <c r="OE6" i="9" s="1"/>
  <c r="ZY7" i="9"/>
  <c r="ZY6" i="9" s="1"/>
  <c r="KS7" i="9"/>
  <c r="KS6" i="9" s="1"/>
  <c r="KM7" i="9"/>
  <c r="KM6" i="9" s="1"/>
  <c r="ACU7" i="9"/>
  <c r="ACU6" i="9" s="1"/>
  <c r="AAS7" i="9"/>
  <c r="AAS6" i="9" s="1"/>
  <c r="IK7" i="9"/>
  <c r="IK6" i="9" s="1"/>
  <c r="CZ7" i="9"/>
  <c r="CZ6" i="9" s="1"/>
  <c r="CO7" i="9"/>
  <c r="CO6" i="9" s="1"/>
  <c r="ALG7" i="9"/>
  <c r="ALG6" i="9" s="1"/>
  <c r="UM7" i="9"/>
  <c r="UM6" i="9" s="1"/>
  <c r="ADN7" i="9"/>
  <c r="ADN6" i="9" s="1"/>
  <c r="UE7" i="9"/>
  <c r="UE6" i="9" s="1"/>
  <c r="OZ7" i="9"/>
  <c r="OZ6" i="9" s="1"/>
  <c r="ZG7" i="9"/>
  <c r="ZG6" i="9" s="1"/>
  <c r="WI7" i="9"/>
  <c r="WI6" i="9" s="1"/>
  <c r="UN7" i="9"/>
  <c r="UN6" i="9" s="1"/>
  <c r="KX7" i="9"/>
  <c r="KX6" i="9" s="1"/>
  <c r="QR7" i="9"/>
  <c r="QR6" i="9" s="1"/>
  <c r="VJ7" i="9"/>
  <c r="VJ6" i="9" s="1"/>
  <c r="AP7" i="9"/>
  <c r="AP6" i="9" s="1"/>
  <c r="KP7" i="9"/>
  <c r="KP6" i="9" s="1"/>
  <c r="KN7" i="9"/>
  <c r="KN6" i="9" s="1"/>
  <c r="TK7" i="9"/>
  <c r="TK6" i="9" s="1"/>
  <c r="MR7" i="9"/>
  <c r="MR6" i="9" s="1"/>
  <c r="XF7" i="9"/>
  <c r="XF6" i="9" s="1"/>
  <c r="ANJ7" i="9"/>
  <c r="ANJ6" i="9" s="1"/>
  <c r="EY7" i="9"/>
  <c r="EY6" i="9" s="1"/>
  <c r="WC7" i="9"/>
  <c r="WC6" i="9" s="1"/>
  <c r="TO7" i="9"/>
  <c r="TO6" i="9" s="1"/>
  <c r="AB7" i="9"/>
  <c r="AB6" i="9" s="1"/>
  <c r="TJ7" i="9"/>
  <c r="TJ6" i="9" s="1"/>
  <c r="WA7" i="9"/>
  <c r="WA6" i="9" s="1"/>
  <c r="AAC7" i="9"/>
  <c r="AAC6" i="9" s="1"/>
  <c r="IC7" i="9"/>
  <c r="IC6" i="9" s="1"/>
  <c r="WN7" i="9"/>
  <c r="WN6" i="9" s="1"/>
  <c r="GC7" i="9"/>
  <c r="GC6" i="9" s="1"/>
  <c r="SV7" i="9"/>
  <c r="SV6" i="9" s="1"/>
  <c r="DM7" i="9"/>
  <c r="DM6" i="9" s="1"/>
  <c r="XI7" i="9"/>
  <c r="XI6" i="9" s="1"/>
  <c r="CY7" i="9"/>
  <c r="CY6" i="9" s="1"/>
  <c r="UQ7" i="9"/>
  <c r="UQ6" i="9" s="1"/>
  <c r="EG7" i="9"/>
  <c r="EG6" i="9" s="1"/>
  <c r="MD7" i="9"/>
  <c r="MD6" i="9" s="1"/>
  <c r="LK7" i="9"/>
  <c r="LK6" i="9" s="1"/>
  <c r="OH7" i="9"/>
  <c r="OH6" i="9" s="1"/>
  <c r="UU7" i="9"/>
  <c r="UU6" i="9" s="1"/>
  <c r="ABB7" i="9"/>
  <c r="ABB6" i="9" s="1"/>
  <c r="CM7" i="9"/>
  <c r="CM6" i="9" s="1"/>
  <c r="EC7" i="9"/>
  <c r="EC6" i="9" s="1"/>
  <c r="APC7" i="9"/>
  <c r="APC6" i="9" s="1"/>
  <c r="ACL7" i="9"/>
  <c r="ACL6" i="9" s="1"/>
  <c r="LA7" i="9"/>
  <c r="LA6" i="9" s="1"/>
  <c r="CL7" i="9"/>
  <c r="CL6" i="9" s="1"/>
  <c r="EO7" i="9"/>
  <c r="EO6" i="9" s="1"/>
  <c r="VA7" i="9"/>
  <c r="VA6" i="9" s="1"/>
  <c r="DD7" i="9"/>
  <c r="DD6" i="9" s="1"/>
  <c r="ANV7" i="9"/>
  <c r="ANV6" i="9" s="1"/>
  <c r="OR7" i="9"/>
  <c r="OR6" i="9" s="1"/>
  <c r="LG7" i="9"/>
  <c r="LG6" i="9" s="1"/>
  <c r="K7" i="9"/>
  <c r="K6" i="9" s="1"/>
  <c r="K81" i="12" a="1"/>
  <c r="K81" i="12" s="1"/>
  <c r="M81" i="12" s="1"/>
  <c r="GM7" i="9"/>
  <c r="GM6" i="9" s="1"/>
  <c r="FZ7" i="9"/>
  <c r="FZ6" i="9" s="1"/>
  <c r="K95" i="12" a="1"/>
  <c r="K95" i="12" s="1"/>
  <c r="M95" i="12" s="1"/>
  <c r="O7" i="9"/>
  <c r="O6" i="9" s="1"/>
  <c r="AHX7" i="9"/>
  <c r="AHX6" i="9" s="1"/>
  <c r="AFP7" i="9"/>
  <c r="AFP6" i="9" s="1"/>
  <c r="AOZ7" i="9"/>
  <c r="AOZ6" i="9" s="1"/>
  <c r="AEZ7" i="9"/>
  <c r="AEZ6" i="9" s="1"/>
  <c r="AKY7" i="9"/>
  <c r="AKY6" i="9" s="1"/>
  <c r="AMQ7" i="9"/>
  <c r="AMQ6" i="9" s="1"/>
  <c r="DO7" i="9"/>
  <c r="DO6" i="9" s="1"/>
  <c r="RP7" i="9"/>
  <c r="RP6" i="9" s="1"/>
  <c r="JQ7" i="9"/>
  <c r="JQ6" i="9" s="1"/>
  <c r="AAH7" i="9"/>
  <c r="AAH6" i="9" s="1"/>
  <c r="LH7" i="9"/>
  <c r="LH6" i="9" s="1"/>
  <c r="AQ7" i="9"/>
  <c r="AQ6" i="9" s="1"/>
  <c r="ACI7" i="9"/>
  <c r="ACI6" i="9" s="1"/>
  <c r="ABN7" i="9"/>
  <c r="ABN6" i="9" s="1"/>
  <c r="K87" i="12" a="1"/>
  <c r="K87" i="12" s="1"/>
  <c r="M87" i="12" s="1"/>
  <c r="M7" i="9"/>
  <c r="M6" i="9" s="1"/>
  <c r="K67" i="12" a="1"/>
  <c r="K67" i="12" s="1"/>
  <c r="M67" i="12" s="1"/>
  <c r="H7" i="9"/>
  <c r="H6" i="9" s="1"/>
  <c r="QI7" i="9"/>
  <c r="QI6" i="9" s="1"/>
  <c r="K100" i="12" a="1"/>
  <c r="K100" i="12" s="1"/>
  <c r="M100" i="12" s="1"/>
  <c r="P7" i="9"/>
  <c r="P6" i="9" s="1"/>
  <c r="IZ7" i="9"/>
  <c r="IZ6" i="9" s="1"/>
  <c r="AOH7" i="9"/>
  <c r="AOH6" i="9" s="1"/>
  <c r="SO7" i="9"/>
  <c r="SO6" i="9" s="1"/>
  <c r="FY7" i="9"/>
  <c r="FY6" i="9" s="1"/>
  <c r="XL7" i="9"/>
  <c r="XL6" i="9" s="1"/>
  <c r="GV7" i="9"/>
  <c r="GV6" i="9" s="1"/>
  <c r="JG7" i="9"/>
  <c r="JG6" i="9" s="1"/>
  <c r="RF7" i="9"/>
  <c r="RF6" i="9" s="1"/>
  <c r="DT7" i="9"/>
  <c r="DT6" i="9" s="1"/>
  <c r="K75" i="12" a="1"/>
  <c r="K75" i="12" s="1"/>
  <c r="L75" i="12" s="1"/>
  <c r="O75" i="12" s="1"/>
  <c r="J7" i="9"/>
  <c r="J6" i="9" s="1"/>
  <c r="HR7" i="9"/>
  <c r="HR6" i="9" s="1"/>
  <c r="ALK7" i="9"/>
  <c r="ALK6" i="9" s="1"/>
  <c r="AOO7" i="9"/>
  <c r="AOO6" i="9" s="1"/>
  <c r="AHF7" i="9"/>
  <c r="AHF6" i="9" s="1"/>
  <c r="AET7" i="9"/>
  <c r="AET6" i="9" s="1"/>
  <c r="AMV7" i="9"/>
  <c r="AMV6" i="9" s="1"/>
  <c r="GP7" i="9"/>
  <c r="GP6" i="9" s="1"/>
  <c r="AJG7" i="9"/>
  <c r="AJG6" i="9" s="1"/>
  <c r="APB7" i="9"/>
  <c r="APB6" i="9" s="1"/>
  <c r="CW7" i="9"/>
  <c r="CW6" i="9" s="1"/>
  <c r="ALC7" i="9"/>
  <c r="ALC6" i="9" s="1"/>
  <c r="ALE7" i="9"/>
  <c r="ALE6" i="9" s="1"/>
  <c r="AMP7" i="9"/>
  <c r="AMP6" i="9" s="1"/>
  <c r="NZ7" i="9"/>
  <c r="NZ6" i="9" s="1"/>
  <c r="AGX7" i="9"/>
  <c r="AGX6" i="9" s="1"/>
  <c r="AMM7" i="9"/>
  <c r="AMM6" i="9" s="1"/>
  <c r="AO7" i="9"/>
  <c r="AO6" i="9" s="1"/>
  <c r="VL7" i="9"/>
  <c r="VL6" i="9" s="1"/>
  <c r="AFY7" i="9"/>
  <c r="AFY6" i="9" s="1"/>
  <c r="ADL7" i="9"/>
  <c r="ADL6" i="9" s="1"/>
  <c r="AAQ7" i="9"/>
  <c r="AAQ6" i="9" s="1"/>
  <c r="AIU7" i="9"/>
  <c r="AIU6" i="9" s="1"/>
  <c r="AIQ7" i="9"/>
  <c r="AIQ6" i="9" s="1"/>
  <c r="NI7" i="9"/>
  <c r="NI6" i="9" s="1"/>
  <c r="AJC7" i="9"/>
  <c r="AJC6" i="9" s="1"/>
  <c r="RW7" i="9"/>
  <c r="RW6" i="9" s="1"/>
  <c r="TH7" i="9"/>
  <c r="TH6" i="9" s="1"/>
  <c r="AMX7" i="9"/>
  <c r="AMX6" i="9" s="1"/>
  <c r="FD7" i="9"/>
  <c r="FD6" i="9" s="1"/>
  <c r="HO7" i="9"/>
  <c r="HO6" i="9" s="1"/>
  <c r="AGK7" i="9"/>
  <c r="AGK6" i="9" s="1"/>
  <c r="AKD7" i="9"/>
  <c r="AKD6" i="9" s="1"/>
  <c r="KU7" i="9"/>
  <c r="KU6" i="9" s="1"/>
  <c r="AHD7" i="9"/>
  <c r="AHD6" i="9" s="1"/>
  <c r="AEW7" i="9"/>
  <c r="AEW6" i="9" s="1"/>
  <c r="AIO7" i="9"/>
  <c r="AIO6" i="9" s="1"/>
  <c r="AGQ7" i="9"/>
  <c r="AGQ6" i="9" s="1"/>
  <c r="ALF7" i="9"/>
  <c r="ALF6" i="9" s="1"/>
  <c r="AGV7" i="9"/>
  <c r="AGV6" i="9" s="1"/>
  <c r="AFE7" i="9"/>
  <c r="AFE6" i="9" s="1"/>
  <c r="AFD7" i="9"/>
  <c r="AFD6" i="9" s="1"/>
  <c r="WO7" i="9"/>
  <c r="WO6" i="9" s="1"/>
  <c r="AGT7" i="9"/>
  <c r="AGT6" i="9" s="1"/>
  <c r="ALH7" i="9"/>
  <c r="ALH6" i="9" s="1"/>
  <c r="AHE7" i="9"/>
  <c r="AHE6" i="9" s="1"/>
  <c r="ALQ7" i="9"/>
  <c r="ALQ6" i="9" s="1"/>
  <c r="AFB7" i="9"/>
  <c r="AFB6" i="9" s="1"/>
  <c r="AMY7" i="9"/>
  <c r="AMY6" i="9" s="1"/>
  <c r="AGU7" i="9"/>
  <c r="AGU6" i="9" s="1"/>
  <c r="HQ7" i="9"/>
  <c r="HQ6" i="9" s="1"/>
  <c r="AGO7" i="9"/>
  <c r="AGO6" i="9" s="1"/>
  <c r="KJ7" i="9"/>
  <c r="KJ6" i="9" s="1"/>
  <c r="ALO7" i="9"/>
  <c r="ALO6" i="9" s="1"/>
  <c r="AOV7" i="9"/>
  <c r="AOV6" i="9" s="1"/>
  <c r="AIH7" i="9"/>
  <c r="AIH6" i="9" s="1"/>
  <c r="MK7" i="9"/>
  <c r="MK6" i="9" s="1"/>
  <c r="AJN7" i="9"/>
  <c r="AJN6" i="9" s="1"/>
  <c r="BF7" i="9"/>
  <c r="BF6" i="9" s="1"/>
  <c r="DB7" i="9"/>
  <c r="DB6" i="9" s="1"/>
  <c r="AFW7" i="9"/>
  <c r="AFW6" i="9" s="1"/>
  <c r="AEU7" i="9"/>
  <c r="AEU6" i="9" s="1"/>
  <c r="AHR7" i="9"/>
  <c r="AHR6" i="9" s="1"/>
  <c r="AOE7" i="9"/>
  <c r="AOE6" i="9" s="1"/>
  <c r="AEP7" i="9"/>
  <c r="AEP6" i="9" s="1"/>
  <c r="AHS7" i="9"/>
  <c r="AHS6" i="9" s="1"/>
  <c r="AOT7" i="9"/>
  <c r="AOT6" i="9" s="1"/>
  <c r="ANE7" i="9"/>
  <c r="ANE6" i="9" s="1"/>
  <c r="AOR7" i="9"/>
  <c r="AOR6" i="9" s="1"/>
  <c r="AN7" i="9"/>
  <c r="AN6" i="9" s="1"/>
  <c r="AOM7" i="9"/>
  <c r="AOM6" i="9" s="1"/>
  <c r="AFR7" i="9"/>
  <c r="AFR6" i="9" s="1"/>
  <c r="AJQ7" i="9"/>
  <c r="AJQ6" i="9" s="1"/>
  <c r="LS7" i="9"/>
  <c r="LS6" i="9" s="1"/>
  <c r="ANO7" i="9"/>
  <c r="ANO6" i="9" s="1"/>
  <c r="DX7" i="9"/>
  <c r="DX6" i="9" s="1"/>
  <c r="RE7" i="9"/>
  <c r="RE6" i="9" s="1"/>
  <c r="ALL7" i="9"/>
  <c r="ALL6" i="9" s="1"/>
  <c r="AGG7" i="9"/>
  <c r="AGG6" i="9" s="1"/>
  <c r="VE7" i="9"/>
  <c r="VE6" i="9" s="1"/>
  <c r="AJY7" i="9"/>
  <c r="AJY6" i="9" s="1"/>
  <c r="AGD7" i="9"/>
  <c r="AGD6" i="9" s="1"/>
  <c r="FV7" i="9"/>
  <c r="FV6" i="9" s="1"/>
  <c r="HY7" i="9"/>
  <c r="HY6" i="9" s="1"/>
  <c r="AEO7" i="9"/>
  <c r="AEO6" i="9" s="1"/>
  <c r="AIM7" i="9"/>
  <c r="AIM6" i="9" s="1"/>
  <c r="CH7" i="9"/>
  <c r="CH6" i="9" s="1"/>
  <c r="PF7" i="9"/>
  <c r="PF6" i="9" s="1"/>
  <c r="XZ7" i="9"/>
  <c r="XZ6" i="9" s="1"/>
  <c r="AHV7" i="9"/>
  <c r="AHV6" i="9" s="1"/>
  <c r="TW7" i="9"/>
  <c r="TW6" i="9" s="1"/>
  <c r="CR7" i="9"/>
  <c r="CR6" i="9" s="1"/>
  <c r="DR7" i="9"/>
  <c r="DR6" i="9" s="1"/>
  <c r="AJW7" i="9"/>
  <c r="AJW6" i="9" s="1"/>
  <c r="QF7" i="9"/>
  <c r="QF6" i="9" s="1"/>
  <c r="AFV7" i="9"/>
  <c r="AFV6" i="9" s="1"/>
  <c r="WM7" i="9"/>
  <c r="WM6" i="9" s="1"/>
  <c r="AOU7" i="9"/>
  <c r="AOU6" i="9" s="1"/>
  <c r="AFN7" i="9"/>
  <c r="AFN6" i="9" s="1"/>
  <c r="YD7" i="9"/>
  <c r="YD6" i="9" s="1"/>
  <c r="ANG7" i="9"/>
  <c r="ANG6" i="9" s="1"/>
  <c r="WF7" i="9"/>
  <c r="WF6" i="9" s="1"/>
  <c r="BN7" i="9"/>
  <c r="BN6" i="9" s="1"/>
  <c r="LX7" i="9"/>
  <c r="LX6" i="9" s="1"/>
  <c r="ABQ7" i="9"/>
  <c r="ABQ6" i="9" s="1"/>
  <c r="AMS7" i="9"/>
  <c r="AMS6" i="9" s="1"/>
  <c r="RC7" i="9"/>
  <c r="RC6" i="9" s="1"/>
  <c r="AHK7" i="9"/>
  <c r="AHK6" i="9" s="1"/>
  <c r="XP7" i="9"/>
  <c r="XP6" i="9" s="1"/>
  <c r="ML7" i="9"/>
  <c r="ML6" i="9" s="1"/>
  <c r="AAG7" i="9"/>
  <c r="AAG6" i="9" s="1"/>
  <c r="PN7" i="9"/>
  <c r="PN6" i="9" s="1"/>
  <c r="IG7" i="9"/>
  <c r="IG6" i="9" s="1"/>
  <c r="AGA7" i="9"/>
  <c r="AGA6" i="9" s="1"/>
  <c r="MZ7" i="9"/>
  <c r="MZ6" i="9" s="1"/>
  <c r="EH7" i="9"/>
  <c r="EH6" i="9" s="1"/>
  <c r="PE7" i="9"/>
  <c r="PE6" i="9" s="1"/>
  <c r="EM7" i="9"/>
  <c r="EM6" i="9" s="1"/>
  <c r="FH7" i="9"/>
  <c r="FH6" i="9" s="1"/>
  <c r="OM7" i="9"/>
  <c r="OM6" i="9" s="1"/>
  <c r="AND7" i="9"/>
  <c r="AND6" i="9" s="1"/>
  <c r="BB7" i="9"/>
  <c r="BB6" i="9" s="1"/>
  <c r="AAD7" i="9"/>
  <c r="AAD6" i="9" s="1"/>
  <c r="SS7" i="9"/>
  <c r="SS6" i="9" s="1"/>
  <c r="CB7" i="9"/>
  <c r="CB6" i="9" s="1"/>
  <c r="PS7" i="9"/>
  <c r="PS6" i="9" s="1"/>
  <c r="NT7" i="9"/>
  <c r="NT6" i="9" s="1"/>
  <c r="PK7" i="9"/>
  <c r="PK6" i="9" s="1"/>
  <c r="UG7" i="9"/>
  <c r="UG6" i="9" s="1"/>
  <c r="AMF7" i="9"/>
  <c r="AMF6" i="9" s="1"/>
  <c r="AJU7" i="9"/>
  <c r="AJU6" i="9" s="1"/>
  <c r="SG7" i="9"/>
  <c r="SG6" i="9" s="1"/>
  <c r="LM7" i="9"/>
  <c r="LM6" i="9" s="1"/>
  <c r="FI7" i="9"/>
  <c r="FI6" i="9" s="1"/>
  <c r="AKN7" i="9"/>
  <c r="AKN6" i="9" s="1"/>
  <c r="LP7" i="9"/>
  <c r="LP6" i="9" s="1"/>
  <c r="RH7" i="9"/>
  <c r="RH6" i="9" s="1"/>
  <c r="AIZ7" i="9"/>
  <c r="AIZ6" i="9" s="1"/>
  <c r="ACS7" i="9"/>
  <c r="ACS6" i="9" s="1"/>
  <c r="FR7" i="9"/>
  <c r="FR6" i="9" s="1"/>
  <c r="AIB7" i="9"/>
  <c r="AIB6" i="9" s="1"/>
  <c r="RU7" i="9"/>
  <c r="RU6" i="9" s="1"/>
  <c r="DN7" i="9"/>
  <c r="DN6" i="9" s="1"/>
  <c r="HJ7" i="9"/>
  <c r="HJ6" i="9" s="1"/>
  <c r="ADO7" i="9"/>
  <c r="ADO6" i="9" s="1"/>
  <c r="RT7" i="9"/>
  <c r="RT6" i="9" s="1"/>
  <c r="RK7" i="9"/>
  <c r="RK6" i="9" s="1"/>
  <c r="WR7" i="9"/>
  <c r="WR6" i="9" s="1"/>
  <c r="ACO7" i="9"/>
  <c r="ACO6" i="9" s="1"/>
  <c r="VR7" i="9"/>
  <c r="VR6" i="9" s="1"/>
  <c r="ZV7" i="9"/>
  <c r="ZV6" i="9" s="1"/>
  <c r="NO7" i="9"/>
  <c r="NO6" i="9" s="1"/>
  <c r="EP7" i="9"/>
  <c r="EP6" i="9" s="1"/>
  <c r="QS7" i="9"/>
  <c r="QS6" i="9" s="1"/>
  <c r="AGP7" i="9"/>
  <c r="AGP6" i="9" s="1"/>
  <c r="JS7" i="9"/>
  <c r="JS6" i="9" s="1"/>
  <c r="BJ7" i="9"/>
  <c r="BJ6" i="9" s="1"/>
  <c r="EZ7" i="9"/>
  <c r="EZ6" i="9" s="1"/>
  <c r="TX7" i="9"/>
  <c r="TX6" i="9" s="1"/>
  <c r="PB7" i="9"/>
  <c r="PB6" i="9" s="1"/>
  <c r="US7" i="9"/>
  <c r="US6" i="9" s="1"/>
  <c r="OU7" i="9"/>
  <c r="OU6" i="9" s="1"/>
  <c r="DF7" i="9"/>
  <c r="DF6" i="9" s="1"/>
  <c r="AJK7" i="9"/>
  <c r="AJK6" i="9" s="1"/>
  <c r="BE7" i="9"/>
  <c r="BE6" i="9" s="1"/>
  <c r="AEN7" i="9"/>
  <c r="AEN6" i="9" s="1"/>
  <c r="AJV7" i="9"/>
  <c r="AJV6" i="9" s="1"/>
  <c r="GN7" i="9"/>
  <c r="GN6" i="9" s="1"/>
  <c r="PD7" i="9"/>
  <c r="PD6" i="9" s="1"/>
  <c r="AHI7" i="9"/>
  <c r="AHI6" i="9" s="1"/>
  <c r="AFO7" i="9"/>
  <c r="AFO6" i="9" s="1"/>
  <c r="AKQ7" i="9"/>
  <c r="AKQ6" i="9" s="1"/>
  <c r="YF7" i="9"/>
  <c r="YF6" i="9" s="1"/>
  <c r="KV7" i="9"/>
  <c r="KV6" i="9" s="1"/>
  <c r="AV7" i="9"/>
  <c r="AV6" i="9" s="1"/>
  <c r="NG7" i="9"/>
  <c r="NG6" i="9" s="1"/>
  <c r="PO7" i="9"/>
  <c r="PO6" i="9" s="1"/>
  <c r="AED7" i="9"/>
  <c r="AED6" i="9" s="1"/>
  <c r="GG7" i="9"/>
  <c r="GG6" i="9" s="1"/>
  <c r="AFX7" i="9"/>
  <c r="AFX6" i="9" s="1"/>
  <c r="AMK7" i="9"/>
  <c r="AMK6" i="9" s="1"/>
  <c r="AFK7" i="9"/>
  <c r="AFK6" i="9" s="1"/>
  <c r="DC7" i="9"/>
  <c r="DC6" i="9" s="1"/>
  <c r="ACZ7" i="9"/>
  <c r="ACZ6" i="9" s="1"/>
  <c r="AHH7" i="9"/>
  <c r="AHH6" i="9" s="1"/>
  <c r="BS7" i="9"/>
  <c r="BS6" i="9" s="1"/>
  <c r="UY7" i="9"/>
  <c r="UY6" i="9" s="1"/>
  <c r="DW7" i="9"/>
  <c r="DW6" i="9" s="1"/>
  <c r="ALS7" i="9"/>
  <c r="ALS6" i="9" s="1"/>
  <c r="CI7" i="9"/>
  <c r="CI6" i="9" s="1"/>
  <c r="XK7" i="9"/>
  <c r="XK6" i="9" s="1"/>
  <c r="ANH7" i="9"/>
  <c r="ANH6" i="9" s="1"/>
  <c r="TY7" i="9"/>
  <c r="TY6" i="9" s="1"/>
  <c r="AJ7" i="9"/>
  <c r="AJ6" i="9" s="1"/>
  <c r="CV7" i="9"/>
  <c r="CV6" i="9" s="1"/>
  <c r="CT7" i="9"/>
  <c r="CT6" i="9" s="1"/>
  <c r="OQ7" i="9"/>
  <c r="OQ6" i="9" s="1"/>
  <c r="BT7" i="9"/>
  <c r="BT6" i="9" s="1"/>
  <c r="LW7" i="9"/>
  <c r="LW6" i="9" s="1"/>
  <c r="SB7" i="9"/>
  <c r="SB6" i="9" s="1"/>
  <c r="AGE7" i="9"/>
  <c r="AGE6" i="9" s="1"/>
  <c r="AH7" i="9"/>
  <c r="AH6" i="9" s="1"/>
  <c r="BC7" i="9"/>
  <c r="BC6" i="9" s="1"/>
  <c r="RY7" i="9"/>
  <c r="RY6" i="9" s="1"/>
  <c r="LJ7" i="9"/>
  <c r="LJ6" i="9" s="1"/>
  <c r="FA7" i="9"/>
  <c r="FA6" i="9" s="1"/>
  <c r="AX7" i="9"/>
  <c r="AX6" i="9" s="1"/>
  <c r="OP7" i="9"/>
  <c r="OP6" i="9" s="1"/>
  <c r="AGC7" i="9"/>
  <c r="AGC6" i="9" s="1"/>
  <c r="AOX7" i="9"/>
  <c r="AOX6" i="9" s="1"/>
  <c r="ANW7" i="9"/>
  <c r="ANW6" i="9" s="1"/>
  <c r="RD7" i="9"/>
  <c r="RD6" i="9" s="1"/>
  <c r="JZ7" i="9"/>
  <c r="JZ6" i="9" s="1"/>
  <c r="IP7" i="9"/>
  <c r="IP6" i="9" s="1"/>
  <c r="QB7" i="9"/>
  <c r="QB6" i="9" s="1"/>
  <c r="AJP7" i="9"/>
  <c r="AJP6" i="9" s="1"/>
  <c r="ABP7" i="9"/>
  <c r="ABP6" i="9" s="1"/>
  <c r="PU7" i="9"/>
  <c r="PU6" i="9" s="1"/>
  <c r="GF7" i="9"/>
  <c r="GF6" i="9" s="1"/>
  <c r="YK7" i="9"/>
  <c r="YK6" i="9" s="1"/>
  <c r="ALR7" i="9"/>
  <c r="ALR6" i="9" s="1"/>
  <c r="AKX7" i="9"/>
  <c r="AKX6" i="9" s="1"/>
  <c r="KI7" i="9"/>
  <c r="KI6" i="9" s="1"/>
  <c r="AKU7" i="9"/>
  <c r="AKU6" i="9" s="1"/>
  <c r="ADD7" i="9"/>
  <c r="ADD6" i="9" s="1"/>
  <c r="UV7" i="9"/>
  <c r="UV6" i="9" s="1"/>
  <c r="AKZ7" i="9"/>
  <c r="AKZ6" i="9" s="1"/>
  <c r="VP7" i="9"/>
  <c r="VP6" i="9" s="1"/>
  <c r="DQ7" i="9"/>
  <c r="DQ6" i="9" s="1"/>
  <c r="GZ7" i="9"/>
  <c r="GZ6" i="9" s="1"/>
  <c r="ANS7" i="9"/>
  <c r="ANS6" i="9" s="1"/>
  <c r="AHA7" i="9"/>
  <c r="AHA6" i="9" s="1"/>
  <c r="CA7" i="9"/>
  <c r="CA6" i="9" s="1"/>
  <c r="WP7" i="9"/>
  <c r="WP6" i="9" s="1"/>
  <c r="XE7" i="9"/>
  <c r="XE6" i="9" s="1"/>
  <c r="ADM7" i="9"/>
  <c r="ADM6" i="9" s="1"/>
  <c r="AOK7" i="9"/>
  <c r="AOK6" i="9" s="1"/>
  <c r="AIE7" i="9"/>
  <c r="AIE6" i="9" s="1"/>
  <c r="AJI7" i="9"/>
  <c r="AJI6" i="9" s="1"/>
  <c r="AFM7" i="9"/>
  <c r="AFM6" i="9" s="1"/>
  <c r="AFC7" i="9"/>
  <c r="AFC6" i="9" s="1"/>
  <c r="AGH7" i="9"/>
  <c r="AGH6" i="9" s="1"/>
  <c r="ANU7" i="9"/>
  <c r="ANU6" i="9" s="1"/>
  <c r="BR7" i="9"/>
  <c r="BR6" i="9" s="1"/>
  <c r="AMA7" i="9"/>
  <c r="AMA6" i="9" s="1"/>
  <c r="AMR7" i="9"/>
  <c r="AMR6" i="9" s="1"/>
  <c r="AIC7" i="9"/>
  <c r="AIC6" i="9" s="1"/>
  <c r="AOJ7" i="9"/>
  <c r="AOJ6" i="9" s="1"/>
  <c r="HE7" i="9"/>
  <c r="HE6" i="9" s="1"/>
  <c r="AIY7" i="9"/>
  <c r="AIY6" i="9" s="1"/>
  <c r="AAU7" i="9"/>
  <c r="AAU6" i="9" s="1"/>
  <c r="AHG7" i="9"/>
  <c r="AHG6" i="9" s="1"/>
  <c r="PX7" i="9"/>
  <c r="PX6" i="9" s="1"/>
  <c r="HL7" i="9"/>
  <c r="HL6" i="9" s="1"/>
  <c r="AHT7" i="9"/>
  <c r="AHT6" i="9" s="1"/>
  <c r="AHC7" i="9"/>
  <c r="AHC6" i="9" s="1"/>
  <c r="SW7" i="9"/>
  <c r="SW6" i="9" s="1"/>
  <c r="UL7" i="9"/>
  <c r="UL6" i="9" s="1"/>
  <c r="AIL7" i="9"/>
  <c r="AIL6" i="9" s="1"/>
  <c r="ABF7" i="9"/>
  <c r="ABF6" i="9" s="1"/>
  <c r="BL7" i="9"/>
  <c r="BL6" i="9" s="1"/>
  <c r="ZT7" i="9"/>
  <c r="ZT6" i="9" s="1"/>
  <c r="EK7" i="9"/>
  <c r="EK6" i="9" s="1"/>
  <c r="JW7" i="9"/>
  <c r="JW6" i="9" s="1"/>
  <c r="AZ7" i="9"/>
  <c r="AZ6" i="9" s="1"/>
  <c r="UA7" i="9"/>
  <c r="UA6" i="9" s="1"/>
  <c r="MT7" i="9"/>
  <c r="MT6" i="9" s="1"/>
  <c r="AKC7" i="9"/>
  <c r="AKC6" i="9" s="1"/>
  <c r="AIT7" i="9"/>
  <c r="AIT6" i="9" s="1"/>
  <c r="M69" i="12"/>
  <c r="QN7" i="9"/>
  <c r="QN6" i="9" s="1"/>
  <c r="AIS7" i="9"/>
  <c r="AIS6" i="9" s="1"/>
  <c r="AFG7" i="9"/>
  <c r="AFG6" i="9" s="1"/>
  <c r="ZD7" i="9"/>
  <c r="ZD6" i="9" s="1"/>
  <c r="AAF7" i="9"/>
  <c r="AAF6" i="9" s="1"/>
  <c r="AFI7" i="9"/>
  <c r="AFI6" i="9" s="1"/>
  <c r="ABO7" i="9"/>
  <c r="ABO6" i="9" s="1"/>
  <c r="AEL7" i="9"/>
  <c r="AEL6" i="9" s="1"/>
  <c r="VG7" i="9"/>
  <c r="VG6" i="9" s="1"/>
  <c r="CS7" i="9"/>
  <c r="CS6" i="9" s="1"/>
  <c r="WZ7" i="9"/>
  <c r="WZ6" i="9" s="1"/>
  <c r="FE7" i="9"/>
  <c r="FE6" i="9" s="1"/>
  <c r="AA7" i="9"/>
  <c r="AA6" i="9" s="1"/>
  <c r="BQ7" i="9"/>
  <c r="BQ6" i="9" s="1"/>
  <c r="SR7" i="9"/>
  <c r="SR6" i="9" s="1"/>
  <c r="AGB7" i="9"/>
  <c r="AGB6" i="9" s="1"/>
  <c r="LO7" i="9"/>
  <c r="LO6" i="9" s="1"/>
  <c r="AOS7" i="9"/>
  <c r="AOS6" i="9" s="1"/>
  <c r="ANC7" i="9"/>
  <c r="ANC6" i="9" s="1"/>
  <c r="AFS7" i="9"/>
  <c r="AFS6" i="9" s="1"/>
  <c r="PT7" i="9"/>
  <c r="PT6" i="9" s="1"/>
  <c r="AJJ7" i="9"/>
  <c r="AJJ6" i="9" s="1"/>
  <c r="LR7" i="9"/>
  <c r="LR6" i="9" s="1"/>
  <c r="AHN7" i="9"/>
  <c r="AHN6" i="9" s="1"/>
  <c r="LE7" i="9"/>
  <c r="LE6" i="9" s="1"/>
  <c r="NL7" i="9"/>
  <c r="NL6" i="9" s="1"/>
  <c r="IE7" i="9"/>
  <c r="IE6" i="9" s="1"/>
  <c r="NJ7" i="9"/>
  <c r="NJ6" i="9" s="1"/>
  <c r="ADC7" i="9"/>
  <c r="ADC6" i="9" s="1"/>
  <c r="TV7" i="9"/>
  <c r="TV6" i="9" s="1"/>
  <c r="ABH7" i="9"/>
  <c r="ABH6" i="9" s="1"/>
  <c r="ADQ7" i="9"/>
  <c r="ADQ6" i="9" s="1"/>
  <c r="AGL7" i="9"/>
  <c r="AGL6" i="9" s="1"/>
  <c r="N7" i="9"/>
  <c r="N6" i="9" s="1"/>
  <c r="YW7" i="9"/>
  <c r="YW6" i="9" s="1"/>
  <c r="ALM7" i="9"/>
  <c r="ALM6" i="9" s="1"/>
  <c r="GE7" i="9"/>
  <c r="GE6" i="9" s="1"/>
  <c r="AEG7" i="9"/>
  <c r="AEG6" i="9" s="1"/>
  <c r="WX7" i="9"/>
  <c r="WX6" i="9" s="1"/>
  <c r="MU7" i="9"/>
  <c r="MU6" i="9" s="1"/>
  <c r="YI7" i="9"/>
  <c r="YI6" i="9" s="1"/>
  <c r="ACG7" i="9"/>
  <c r="ACG6" i="9" s="1"/>
  <c r="QL7" i="9"/>
  <c r="QL6" i="9" s="1"/>
  <c r="JL7" i="9"/>
  <c r="JL6" i="9" s="1"/>
  <c r="ZI7" i="9"/>
  <c r="ZI6" i="9" s="1"/>
  <c r="JY7" i="9"/>
  <c r="JY6" i="9" s="1"/>
  <c r="XY7" i="9"/>
  <c r="XY6" i="9" s="1"/>
  <c r="M61" i="12"/>
  <c r="JD7" i="9"/>
  <c r="JD6" i="9" s="1"/>
  <c r="ANX7" i="9"/>
  <c r="ANX6" i="9" s="1"/>
  <c r="NH7" i="9"/>
  <c r="NH6" i="9" s="1"/>
  <c r="AMC7" i="9"/>
  <c r="AMC6" i="9" s="1"/>
  <c r="RM7" i="9"/>
  <c r="RM6" i="9" s="1"/>
  <c r="ANL7" i="9"/>
  <c r="ANL6" i="9" s="1"/>
  <c r="AJZ7" i="9"/>
  <c r="AJZ6" i="9" s="1"/>
  <c r="AFQ7" i="9"/>
  <c r="AFQ6" i="9" s="1"/>
  <c r="ZB7" i="9"/>
  <c r="ZB6" i="9" s="1"/>
  <c r="ANQ7" i="9"/>
  <c r="ANQ6" i="9" s="1"/>
  <c r="QC7" i="9"/>
  <c r="QC6" i="9" s="1"/>
  <c r="AKP7" i="9"/>
  <c r="AKP6" i="9" s="1"/>
  <c r="AKL7" i="9"/>
  <c r="AKL6" i="9" s="1"/>
  <c r="MM7" i="9"/>
  <c r="MM6" i="9" s="1"/>
  <c r="XW7" i="9"/>
  <c r="XW6" i="9" s="1"/>
  <c r="BI7" i="9"/>
  <c r="BI6" i="9" s="1"/>
  <c r="HV7" i="9"/>
  <c r="HV6" i="9" s="1"/>
  <c r="FT7" i="9"/>
  <c r="FT6" i="9" s="1"/>
  <c r="ADE7" i="9"/>
  <c r="ADE6" i="9" s="1"/>
  <c r="WB7" i="9"/>
  <c r="WB6" i="9" s="1"/>
  <c r="YU7" i="9"/>
  <c r="YU6" i="9" s="1"/>
  <c r="HC7" i="9"/>
  <c r="HC6" i="9" s="1"/>
  <c r="ZF7" i="9"/>
  <c r="ZF6" i="9" s="1"/>
  <c r="VH7" i="9"/>
  <c r="VH6" i="9" s="1"/>
  <c r="ZJ7" i="9"/>
  <c r="ZJ6" i="9" s="1"/>
  <c r="LV7" i="9"/>
  <c r="LV6" i="9" s="1"/>
  <c r="ALU7" i="9"/>
  <c r="ALU6" i="9" s="1"/>
  <c r="JV7" i="9"/>
  <c r="JV6" i="9" s="1"/>
  <c r="AIP7" i="9"/>
  <c r="AIP6" i="9" s="1"/>
  <c r="AES7" i="9"/>
  <c r="AES6" i="9" s="1"/>
  <c r="AEY7" i="9"/>
  <c r="AEY6" i="9" s="1"/>
  <c r="KY7" i="9"/>
  <c r="KY6" i="9" s="1"/>
  <c r="ANM7" i="9"/>
  <c r="ANM6" i="9" s="1"/>
  <c r="AGY7" i="9"/>
  <c r="AGY6" i="9" s="1"/>
  <c r="AEV7" i="9"/>
  <c r="AEV6" i="9" s="1"/>
  <c r="ANP7" i="9"/>
  <c r="ANP6" i="9" s="1"/>
  <c r="NS7" i="9"/>
  <c r="NS6" i="9" s="1"/>
  <c r="LL7" i="9"/>
  <c r="LL6" i="9" s="1"/>
  <c r="ALP7" i="9"/>
  <c r="ALP6" i="9" s="1"/>
  <c r="AHZ7" i="9"/>
  <c r="AHZ6" i="9" s="1"/>
  <c r="ANT7" i="9"/>
  <c r="ANT6" i="9" s="1"/>
  <c r="AMU7" i="9"/>
  <c r="AMU6" i="9" s="1"/>
  <c r="MJ7" i="9"/>
  <c r="MJ6" i="9" s="1"/>
  <c r="ES7" i="9"/>
  <c r="ES6" i="9" s="1"/>
  <c r="AOA7" i="9"/>
  <c r="AOA6" i="9" s="1"/>
  <c r="ZU7" i="9"/>
  <c r="ZU6" i="9" s="1"/>
  <c r="YJ7" i="9"/>
  <c r="YJ6" i="9" s="1"/>
  <c r="AEQ7" i="9"/>
  <c r="AEQ6" i="9" s="1"/>
  <c r="ZA7" i="9"/>
  <c r="ZA6" i="9" s="1"/>
  <c r="ZE7" i="9"/>
  <c r="ZE6" i="9" s="1"/>
  <c r="ZP7" i="9"/>
  <c r="ZP6" i="9" s="1"/>
  <c r="NW7" i="9"/>
  <c r="NW6" i="9" s="1"/>
  <c r="NU7" i="9"/>
  <c r="NU6" i="9" s="1"/>
  <c r="MW7" i="9"/>
  <c r="MW6" i="9" s="1"/>
  <c r="UF7" i="9"/>
  <c r="UF6" i="9" s="1"/>
  <c r="AHU7" i="9"/>
  <c r="AHU6" i="9" s="1"/>
  <c r="AFH7" i="9"/>
  <c r="AFH6" i="9" s="1"/>
  <c r="YM7" i="9"/>
  <c r="YM6" i="9" s="1"/>
  <c r="L56" i="12"/>
  <c r="N56" i="12" s="1"/>
  <c r="P56" i="12"/>
  <c r="P76" i="12"/>
  <c r="L79" i="12"/>
  <c r="R79" i="12" s="1"/>
  <c r="L61" i="12"/>
  <c r="Q61" i="12" s="1"/>
  <c r="M91" i="12"/>
  <c r="L80" i="12"/>
  <c r="Q80" i="12" s="1"/>
  <c r="P80" i="12"/>
  <c r="L91" i="12"/>
  <c r="R91" i="12" s="1"/>
  <c r="P72" i="12"/>
  <c r="L84" i="12"/>
  <c r="R84" i="12" s="1"/>
  <c r="M84" i="12"/>
  <c r="M96" i="12"/>
  <c r="P88" i="12"/>
  <c r="L88" i="12"/>
  <c r="Q88" i="12" s="1"/>
  <c r="L77" i="12"/>
  <c r="R77" i="12" s="1"/>
  <c r="M97" i="12"/>
  <c r="L68" i="12"/>
  <c r="Q68" i="12" s="1"/>
  <c r="L97" i="12"/>
  <c r="Q97" i="12" s="1"/>
  <c r="L76" i="12"/>
  <c r="R76" i="12" s="1"/>
  <c r="L69" i="12"/>
  <c r="Q69" i="12" s="1"/>
  <c r="P68" i="12"/>
  <c r="L96" i="12"/>
  <c r="Q96" i="12" s="1"/>
  <c r="P73" i="12"/>
  <c r="L60" i="12"/>
  <c r="O60" i="12" s="1"/>
  <c r="L73" i="12"/>
  <c r="O73" i="12" s="1"/>
  <c r="L85" i="12"/>
  <c r="N85" i="12" s="1"/>
  <c r="P60" i="12"/>
  <c r="M64" i="12"/>
  <c r="P79" i="12"/>
  <c r="L83" i="12"/>
  <c r="R83" i="12" s="1"/>
  <c r="P83" i="12"/>
  <c r="M85" i="12"/>
  <c r="M72" i="12"/>
  <c r="P77" i="12"/>
  <c r="P65" i="12"/>
  <c r="X19" i="11"/>
  <c r="U19" i="11"/>
  <c r="T19" i="11"/>
  <c r="R19" i="11"/>
  <c r="S19" i="11"/>
  <c r="W19" i="11"/>
  <c r="V19" i="11"/>
  <c r="Q19" i="11"/>
  <c r="O19" i="11"/>
  <c r="P19" i="11"/>
  <c r="N19" i="11" a="1"/>
  <c r="N19" i="11" s="1"/>
  <c r="M19" i="11" a="1"/>
  <c r="M19" i="11" s="1"/>
  <c r="M71" i="12"/>
  <c r="P71" i="12"/>
  <c r="R72" i="12"/>
  <c r="Q72" i="12"/>
  <c r="R63" i="12"/>
  <c r="M55" i="12"/>
  <c r="O72" i="12"/>
  <c r="N72" i="12"/>
  <c r="N63" i="12"/>
  <c r="L71" i="12"/>
  <c r="L55" i="12"/>
  <c r="L20" i="11" a="1"/>
  <c r="L20" i="11" s="1"/>
  <c r="C22" i="11" a="1"/>
  <c r="C22" i="11" s="1"/>
  <c r="H21" i="11"/>
  <c r="G21" i="11" a="1"/>
  <c r="G21" i="11" s="1"/>
  <c r="E21" i="11" a="1"/>
  <c r="E21" i="11" s="1"/>
  <c r="F20" i="11"/>
  <c r="D20" i="11"/>
  <c r="I20" i="11" s="1" a="1"/>
  <c r="I20" i="11" s="1"/>
  <c r="K20" i="11" s="1" a="1"/>
  <c r="K20" i="11" s="1"/>
  <c r="J21" i="11" a="1"/>
  <c r="J21" i="11" s="1"/>
  <c r="DJ9" i="9"/>
  <c r="DK9" i="9"/>
  <c r="DA9" i="9"/>
  <c r="DD27" i="9"/>
  <c r="DI27" i="9"/>
  <c r="DK27" i="9"/>
  <c r="DJ45" i="9"/>
  <c r="DG45" i="9"/>
  <c r="DG27" i="9"/>
  <c r="DI45" i="9"/>
  <c r="DM5" i="9"/>
  <c r="CY9" i="9"/>
  <c r="CZ9" i="9"/>
  <c r="DE9" i="9"/>
  <c r="DH27" i="9"/>
  <c r="DB27" i="9"/>
  <c r="CY27" i="9"/>
  <c r="DC27" i="9"/>
  <c r="DK45" i="9"/>
  <c r="CZ45" i="9"/>
  <c r="DB9" i="9"/>
  <c r="DC9" i="9"/>
  <c r="DD9" i="9"/>
  <c r="DI9" i="9"/>
  <c r="DA27" i="9"/>
  <c r="DF27" i="9"/>
  <c r="DB45" i="9"/>
  <c r="CY45" i="9"/>
  <c r="DD45" i="9"/>
  <c r="DH45" i="9"/>
  <c r="DF9" i="9"/>
  <c r="DG9" i="9"/>
  <c r="DH9" i="9"/>
  <c r="CZ27" i="9"/>
  <c r="DE27" i="9"/>
  <c r="DJ27" i="9"/>
  <c r="DF45" i="9"/>
  <c r="DC45" i="9"/>
  <c r="DE45" i="9"/>
  <c r="DA45" i="9"/>
  <c r="W15" i="11"/>
  <c r="W16" i="11"/>
  <c r="W14" i="11"/>
  <c r="P59" i="12" l="1"/>
  <c r="L59" i="12"/>
  <c r="Q59" i="12" s="1"/>
  <c r="L65" i="12"/>
  <c r="N65" i="12" s="1"/>
  <c r="L64" i="12"/>
  <c r="O64" i="12" s="1"/>
  <c r="M99" i="12"/>
  <c r="P99" i="12"/>
  <c r="O99" i="12"/>
  <c r="Q63" i="12"/>
  <c r="M63" i="12"/>
  <c r="L67" i="12"/>
  <c r="Q67" i="12" s="1"/>
  <c r="Q99" i="12"/>
  <c r="N99" i="12"/>
  <c r="P67" i="12"/>
  <c r="P63" i="12"/>
  <c r="P93" i="12"/>
  <c r="L101" i="12"/>
  <c r="Q101" i="12" s="1"/>
  <c r="P101" i="12"/>
  <c r="P89" i="12"/>
  <c r="P92" i="12"/>
  <c r="L92" i="12"/>
  <c r="R92" i="12" s="1"/>
  <c r="P87" i="12"/>
  <c r="L89" i="12"/>
  <c r="N89" i="12" s="1"/>
  <c r="L93" i="12"/>
  <c r="Q93" i="12" s="1"/>
  <c r="P81" i="12"/>
  <c r="L81" i="12"/>
  <c r="R81" i="12" s="1"/>
  <c r="L100" i="12"/>
  <c r="R100" i="12" s="1"/>
  <c r="M57" i="12"/>
  <c r="L57" i="12"/>
  <c r="Q57" i="12" s="1"/>
  <c r="P100" i="12"/>
  <c r="Q65" i="12"/>
  <c r="N75" i="12"/>
  <c r="R75" i="12"/>
  <c r="P95" i="12"/>
  <c r="L95" i="12"/>
  <c r="O95" i="12" s="1"/>
  <c r="M75" i="12"/>
  <c r="P75" i="12"/>
  <c r="Q75" i="12"/>
  <c r="L87" i="12"/>
  <c r="Q87" i="12" s="1"/>
  <c r="X14" i="11"/>
  <c r="X16" i="11"/>
  <c r="X15" i="11"/>
  <c r="R56" i="12"/>
  <c r="O56" i="12"/>
  <c r="Q56" i="12"/>
  <c r="O65" i="12"/>
  <c r="R65" i="12"/>
  <c r="N93" i="12"/>
  <c r="R61" i="12"/>
  <c r="Q79" i="12"/>
  <c r="Q91" i="12"/>
  <c r="O68" i="12"/>
  <c r="O84" i="12"/>
  <c r="O59" i="12"/>
  <c r="Q84" i="12"/>
  <c r="N84" i="12"/>
  <c r="N59" i="12"/>
  <c r="O69" i="12"/>
  <c r="O79" i="12"/>
  <c r="N69" i="12"/>
  <c r="N79" i="12"/>
  <c r="O91" i="12"/>
  <c r="N61" i="12"/>
  <c r="O61" i="12"/>
  <c r="N80" i="12"/>
  <c r="R88" i="12"/>
  <c r="R73" i="12"/>
  <c r="O96" i="12"/>
  <c r="O77" i="12"/>
  <c r="O80" i="12"/>
  <c r="R80" i="12"/>
  <c r="N77" i="12"/>
  <c r="O97" i="12"/>
  <c r="N91" i="12"/>
  <c r="N88" i="12"/>
  <c r="N60" i="12"/>
  <c r="R67" i="12"/>
  <c r="O67" i="12"/>
  <c r="N68" i="12"/>
  <c r="O88" i="12"/>
  <c r="R60" i="12"/>
  <c r="Q76" i="12"/>
  <c r="O76" i="12"/>
  <c r="O85" i="12"/>
  <c r="R59" i="12"/>
  <c r="N97" i="12"/>
  <c r="R85" i="12"/>
  <c r="Q77" i="12"/>
  <c r="R97" i="12"/>
  <c r="N73" i="12"/>
  <c r="Q85" i="12"/>
  <c r="N76" i="12"/>
  <c r="O83" i="12"/>
  <c r="R69" i="12"/>
  <c r="Q83" i="12"/>
  <c r="Q60" i="12"/>
  <c r="N83" i="12"/>
  <c r="Q73" i="12"/>
  <c r="N96" i="12"/>
  <c r="R68" i="12"/>
  <c r="R96" i="12"/>
  <c r="N20" i="11" a="1"/>
  <c r="N20" i="11" s="1"/>
  <c r="M20" i="11" a="1"/>
  <c r="M20" i="11" s="1"/>
  <c r="T20" i="11" s="1"/>
  <c r="Q71" i="12"/>
  <c r="R71" i="12"/>
  <c r="Q55" i="12"/>
  <c r="R55" i="12"/>
  <c r="N71" i="12"/>
  <c r="O71" i="12"/>
  <c r="N55" i="12"/>
  <c r="O55" i="12"/>
  <c r="L21" i="11" a="1"/>
  <c r="L21" i="11" s="1"/>
  <c r="C23" i="11" a="1"/>
  <c r="C23" i="11" s="1"/>
  <c r="H22" i="11"/>
  <c r="G22" i="11" a="1"/>
  <c r="G22" i="11" s="1"/>
  <c r="E22" i="11" a="1"/>
  <c r="E22" i="11" s="1"/>
  <c r="J22" i="11" a="1"/>
  <c r="J22" i="11" s="1"/>
  <c r="F21" i="11"/>
  <c r="D21" i="11"/>
  <c r="EA5" i="9"/>
  <c r="DP9" i="9"/>
  <c r="DQ9" i="9"/>
  <c r="DV9" i="9"/>
  <c r="DY27" i="9"/>
  <c r="DN9" i="9"/>
  <c r="DP27" i="9"/>
  <c r="DT27" i="9"/>
  <c r="DM45" i="9"/>
  <c r="DQ45" i="9"/>
  <c r="DN45" i="9"/>
  <c r="DM9" i="9"/>
  <c r="DW27" i="9"/>
  <c r="DV45" i="9"/>
  <c r="DR45" i="9"/>
  <c r="DO9" i="9"/>
  <c r="DT9" i="9"/>
  <c r="DU9" i="9"/>
  <c r="DM27" i="9"/>
  <c r="DN27" i="9"/>
  <c r="DO27" i="9"/>
  <c r="DO45" i="9"/>
  <c r="DP45" i="9"/>
  <c r="DU45" i="9"/>
  <c r="DY45" i="9"/>
  <c r="DX27" i="9"/>
  <c r="DU27" i="9"/>
  <c r="DW45" i="9"/>
  <c r="DS9" i="9"/>
  <c r="DX9" i="9"/>
  <c r="DY9" i="9"/>
  <c r="DQ27" i="9"/>
  <c r="DR27" i="9"/>
  <c r="DS27" i="9"/>
  <c r="DS45" i="9"/>
  <c r="DT45" i="9"/>
  <c r="DW9" i="9"/>
  <c r="DR9" i="9"/>
  <c r="DV27" i="9"/>
  <c r="DX45" i="9"/>
  <c r="N64" i="12" l="1"/>
  <c r="R64" i="12"/>
  <c r="Q64" i="12"/>
  <c r="N67" i="12"/>
  <c r="N101" i="12"/>
  <c r="Q92" i="12"/>
  <c r="O101" i="12"/>
  <c r="O89" i="12"/>
  <c r="R89" i="12"/>
  <c r="R101" i="12"/>
  <c r="Q89" i="12"/>
  <c r="O92" i="12"/>
  <c r="O93" i="12"/>
  <c r="R93" i="12"/>
  <c r="N92" i="12"/>
  <c r="N57" i="12"/>
  <c r="O57" i="12"/>
  <c r="R57" i="12"/>
  <c r="O100" i="12"/>
  <c r="Q100" i="12"/>
  <c r="N100" i="12"/>
  <c r="O81" i="12"/>
  <c r="Q81" i="12"/>
  <c r="N81" i="12"/>
  <c r="R95" i="12"/>
  <c r="N87" i="12"/>
  <c r="O87" i="12"/>
  <c r="Q95" i="12"/>
  <c r="N95" i="12"/>
  <c r="R87" i="12"/>
  <c r="AA17" i="11"/>
  <c r="Y17" i="11"/>
  <c r="F41" i="12" a="1"/>
  <c r="F41" i="12" s="1"/>
  <c r="AJ22" i="11" s="1"/>
  <c r="Y19" i="11"/>
  <c r="Z17" i="11"/>
  <c r="O20" i="11"/>
  <c r="V20" i="11"/>
  <c r="V21" i="11"/>
  <c r="Q21" i="11"/>
  <c r="M21" i="11" a="1"/>
  <c r="M21" i="11" s="1"/>
  <c r="T21" i="11" s="1"/>
  <c r="N21" i="11" a="1"/>
  <c r="N21" i="11" s="1"/>
  <c r="O21" i="11"/>
  <c r="Q20" i="11"/>
  <c r="L22" i="11" a="1"/>
  <c r="L22" i="11" s="1"/>
  <c r="C24" i="11" a="1"/>
  <c r="C24" i="11" s="1"/>
  <c r="J24" i="11" s="1" a="1"/>
  <c r="J24" i="11" s="1"/>
  <c r="H23" i="11"/>
  <c r="G23" i="11" a="1"/>
  <c r="G23" i="11" s="1"/>
  <c r="E23" i="11" a="1"/>
  <c r="E23" i="11" s="1"/>
  <c r="J23" i="11" a="1"/>
  <c r="J23" i="11" s="1"/>
  <c r="F22" i="11"/>
  <c r="D22" i="11"/>
  <c r="I21" i="11" a="1"/>
  <c r="I21" i="11" s="1"/>
  <c r="K21" i="11" s="1" a="1"/>
  <c r="K21" i="11" s="1"/>
  <c r="EO5" i="9"/>
  <c r="EA27" i="9"/>
  <c r="EM45" i="9"/>
  <c r="EK27" i="9"/>
  <c r="EB9" i="9"/>
  <c r="EG9" i="9"/>
  <c r="EE27" i="9"/>
  <c r="ED45" i="9"/>
  <c r="EF9" i="9"/>
  <c r="EK9" i="9"/>
  <c r="EI9" i="9"/>
  <c r="EH27" i="9"/>
  <c r="EI27" i="9"/>
  <c r="EJ27" i="9"/>
  <c r="EF45" i="9"/>
  <c r="EC45" i="9"/>
  <c r="EL45" i="9"/>
  <c r="EA45" i="9"/>
  <c r="EE45" i="9"/>
  <c r="EH9" i="9"/>
  <c r="EB27" i="9"/>
  <c r="EE9" i="9"/>
  <c r="ED27" i="9"/>
  <c r="EF27" i="9"/>
  <c r="EH45" i="9"/>
  <c r="EJ9" i="9"/>
  <c r="ED9" i="9"/>
  <c r="EM9" i="9"/>
  <c r="EL27" i="9"/>
  <c r="EM27" i="9"/>
  <c r="EC27" i="9"/>
  <c r="EJ45" i="9"/>
  <c r="EG45" i="9"/>
  <c r="EI45" i="9"/>
  <c r="EC9" i="9"/>
  <c r="EA9" i="9"/>
  <c r="EG27" i="9"/>
  <c r="EK45" i="9"/>
  <c r="EL9" i="9"/>
  <c r="EB45" i="9"/>
  <c r="AC17" i="11" l="1"/>
  <c r="AD17" i="11"/>
  <c r="AB17" i="11"/>
  <c r="N22" i="11" a="1"/>
  <c r="N22" i="11" s="1"/>
  <c r="M22" i="11" a="1"/>
  <c r="M22" i="11" s="1"/>
  <c r="T22" i="11" s="1"/>
  <c r="L23" i="11" a="1"/>
  <c r="L23" i="11" s="1"/>
  <c r="C25" i="11" a="1"/>
  <c r="C25" i="11" s="1"/>
  <c r="G24" i="11" a="1"/>
  <c r="G24" i="11" s="1"/>
  <c r="H24" i="11"/>
  <c r="E24" i="11" a="1"/>
  <c r="E24" i="11" s="1"/>
  <c r="F23" i="11"/>
  <c r="D23" i="11"/>
  <c r="I22" i="11" a="1"/>
  <c r="I22" i="11" s="1"/>
  <c r="K22" i="11" s="1" a="1"/>
  <c r="K22" i="11" s="1"/>
  <c r="EO9" i="9"/>
  <c r="EP9" i="9"/>
  <c r="EU9" i="9"/>
  <c r="EV9" i="9"/>
  <c r="ER27" i="9"/>
  <c r="ES27" i="9"/>
  <c r="EX27" i="9"/>
  <c r="FA45" i="9"/>
  <c r="EP27" i="9"/>
  <c r="EY45" i="9"/>
  <c r="ES9" i="9"/>
  <c r="ET9" i="9"/>
  <c r="EY9" i="9"/>
  <c r="EQ27" i="9"/>
  <c r="EV27" i="9"/>
  <c r="EW27" i="9"/>
  <c r="EO45" i="9"/>
  <c r="EP45" i="9"/>
  <c r="EU45" i="9"/>
  <c r="ER45" i="9"/>
  <c r="EO27" i="9"/>
  <c r="EW45" i="9"/>
  <c r="EQ45" i="9"/>
  <c r="EW9" i="9"/>
  <c r="EX9" i="9"/>
  <c r="EZ9" i="9"/>
  <c r="EU27" i="9"/>
  <c r="EZ27" i="9"/>
  <c r="FA27" i="9"/>
  <c r="ES45" i="9"/>
  <c r="ET45" i="9"/>
  <c r="EV45" i="9"/>
  <c r="EZ45" i="9"/>
  <c r="FC5" i="9"/>
  <c r="FA9" i="9"/>
  <c r="EQ9" i="9"/>
  <c r="ER9" i="9"/>
  <c r="EY27" i="9"/>
  <c r="ET27" i="9"/>
  <c r="EX45" i="9"/>
  <c r="Q22" i="11" l="1"/>
  <c r="Q23" i="11"/>
  <c r="N23" i="11" a="1"/>
  <c r="N23" i="11" s="1"/>
  <c r="M23" i="11" a="1"/>
  <c r="M23" i="11" s="1"/>
  <c r="O23" i="11" s="1"/>
  <c r="V22" i="11"/>
  <c r="O22" i="11"/>
  <c r="L24" i="11" a="1"/>
  <c r="L24" i="11" s="1"/>
  <c r="D24" i="11"/>
  <c r="I23" i="11" a="1"/>
  <c r="I23" i="11" s="1"/>
  <c r="K23" i="11" s="1" a="1"/>
  <c r="K23" i="11" s="1"/>
  <c r="C26" i="11" a="1"/>
  <c r="C26" i="11" s="1"/>
  <c r="J26" i="11" s="1" a="1"/>
  <c r="J26" i="11" s="1"/>
  <c r="H25" i="11"/>
  <c r="G25" i="11" a="1"/>
  <c r="G25" i="11" s="1"/>
  <c r="E25" i="11" a="1"/>
  <c r="E25" i="11" s="1"/>
  <c r="J25" i="11" a="1"/>
  <c r="J25" i="11" s="1"/>
  <c r="F24" i="11"/>
  <c r="FQ5" i="9"/>
  <c r="FC9" i="9"/>
  <c r="FO27" i="9"/>
  <c r="FF9" i="9"/>
  <c r="FG9" i="9"/>
  <c r="FH9" i="9"/>
  <c r="FD27" i="9"/>
  <c r="FE27" i="9"/>
  <c r="FJ27" i="9"/>
  <c r="FF45" i="9"/>
  <c r="FC45" i="9"/>
  <c r="FD45" i="9"/>
  <c r="FM45" i="9"/>
  <c r="FO9" i="9"/>
  <c r="FE9" i="9"/>
  <c r="FM27" i="9"/>
  <c r="FK45" i="9"/>
  <c r="FG27" i="9"/>
  <c r="FD9" i="9"/>
  <c r="FF27" i="9"/>
  <c r="FC27" i="9"/>
  <c r="FE45" i="9"/>
  <c r="FJ9" i="9"/>
  <c r="FK9" i="9"/>
  <c r="FL9" i="9"/>
  <c r="FH27" i="9"/>
  <c r="FI27" i="9"/>
  <c r="FN27" i="9"/>
  <c r="FJ45" i="9"/>
  <c r="FG45" i="9"/>
  <c r="FL45" i="9"/>
  <c r="FH45" i="9"/>
  <c r="FN9" i="9"/>
  <c r="FL27" i="9"/>
  <c r="FK27" i="9"/>
  <c r="FN45" i="9"/>
  <c r="FI45" i="9"/>
  <c r="FI9" i="9"/>
  <c r="FM9" i="9"/>
  <c r="FO45" i="9"/>
  <c r="R21" i="11"/>
  <c r="R22" i="11"/>
  <c r="R20" i="11"/>
  <c r="R23" i="11"/>
  <c r="V23" i="11" l="1"/>
  <c r="N24" i="11" a="1"/>
  <c r="N24" i="11" s="1"/>
  <c r="T24" i="11" s="1"/>
  <c r="M24" i="11" a="1"/>
  <c r="M24" i="11" s="1"/>
  <c r="V24" i="11" s="1"/>
  <c r="T23" i="11"/>
  <c r="F25" i="11"/>
  <c r="L25" i="11" a="1"/>
  <c r="L25" i="11" s="1"/>
  <c r="D25" i="11"/>
  <c r="I25" i="11" s="1" a="1"/>
  <c r="I25" i="11" s="1"/>
  <c r="K25" i="11" s="1" a="1"/>
  <c r="K25" i="11" s="1"/>
  <c r="I24" i="11" a="1"/>
  <c r="I24" i="11" s="1"/>
  <c r="K24" i="11" s="1" a="1"/>
  <c r="K24" i="11" s="1"/>
  <c r="C27" i="11" a="1"/>
  <c r="C27" i="11" s="1"/>
  <c r="J27" i="11" s="1" a="1"/>
  <c r="J27" i="11" s="1"/>
  <c r="H26" i="11"/>
  <c r="G26" i="11" a="1"/>
  <c r="G26" i="11" s="1"/>
  <c r="E26" i="11" a="1"/>
  <c r="E26" i="11" s="1"/>
  <c r="GE5" i="9"/>
  <c r="FT9" i="9"/>
  <c r="FU9" i="9"/>
  <c r="FV9" i="9"/>
  <c r="FY27" i="9"/>
  <c r="FZ27" i="9"/>
  <c r="GB27" i="9"/>
  <c r="FT27" i="9"/>
  <c r="FU45" i="9"/>
  <c r="FS9" i="9"/>
  <c r="FX9" i="9"/>
  <c r="FY9" i="9"/>
  <c r="FZ9" i="9"/>
  <c r="GC27" i="9"/>
  <c r="FS27" i="9"/>
  <c r="FS45" i="9"/>
  <c r="FT45" i="9"/>
  <c r="GC45" i="9"/>
  <c r="FY45" i="9"/>
  <c r="FQ9" i="9"/>
  <c r="FR9" i="9"/>
  <c r="FV27" i="9"/>
  <c r="GA45" i="9"/>
  <c r="FX27" i="9"/>
  <c r="FZ45" i="9"/>
  <c r="FW9" i="9"/>
  <c r="GB9" i="9"/>
  <c r="GC9" i="9"/>
  <c r="FQ27" i="9"/>
  <c r="FR27" i="9"/>
  <c r="FW27" i="9"/>
  <c r="FW45" i="9"/>
  <c r="FX45" i="9"/>
  <c r="FV45" i="9"/>
  <c r="FR45" i="9"/>
  <c r="GA9" i="9"/>
  <c r="FU27" i="9"/>
  <c r="GA27" i="9"/>
  <c r="GB45" i="9"/>
  <c r="FQ45" i="9"/>
  <c r="P23" i="11"/>
  <c r="P22" i="11"/>
  <c r="P20" i="11"/>
  <c r="P21" i="11"/>
  <c r="O24" i="11" l="1"/>
  <c r="W25" i="11"/>
  <c r="X25" i="11"/>
  <c r="V25" i="11"/>
  <c r="S25" i="11"/>
  <c r="Q25" i="11"/>
  <c r="U25" i="11"/>
  <c r="P25" i="11"/>
  <c r="R25" i="11"/>
  <c r="T25" i="11"/>
  <c r="O25" i="11"/>
  <c r="N25" i="11" a="1"/>
  <c r="N25" i="11" s="1"/>
  <c r="M25" i="11" a="1"/>
  <c r="M25" i="11" s="1"/>
  <c r="Q24" i="11"/>
  <c r="AC26" i="11"/>
  <c r="AD26" i="11"/>
  <c r="AA26" i="11"/>
  <c r="Y26" i="11"/>
  <c r="AB26" i="11"/>
  <c r="Z26" i="11"/>
  <c r="S22" i="11"/>
  <c r="S20" i="11"/>
  <c r="S21" i="11"/>
  <c r="S23" i="11"/>
  <c r="K26" i="11" a="1"/>
  <c r="K26" i="11" s="1"/>
  <c r="L26" i="11" a="1"/>
  <c r="L26" i="11" s="1"/>
  <c r="C28" i="11" a="1"/>
  <c r="C28" i="11" s="1"/>
  <c r="J28" i="11" s="1" a="1"/>
  <c r="J28" i="11" s="1"/>
  <c r="H27" i="11"/>
  <c r="G27" i="11" a="1"/>
  <c r="G27" i="11" s="1"/>
  <c r="E27" i="11" a="1"/>
  <c r="E27" i="11" s="1"/>
  <c r="D26" i="11"/>
  <c r="I26" i="11" s="1" a="1"/>
  <c r="I26" i="11" s="1"/>
  <c r="F26" i="11"/>
  <c r="GN9" i="9"/>
  <c r="GH9" i="9"/>
  <c r="GM9" i="9"/>
  <c r="GP27" i="9"/>
  <c r="GQ27" i="9"/>
  <c r="GN27" i="9"/>
  <c r="GN45" i="9"/>
  <c r="GO45" i="9"/>
  <c r="GH45" i="9"/>
  <c r="GI45" i="9"/>
  <c r="GF9" i="9"/>
  <c r="GP9" i="9"/>
  <c r="GH27" i="9"/>
  <c r="GF27" i="9"/>
  <c r="GG45" i="9"/>
  <c r="GQ45" i="9"/>
  <c r="GJ9" i="9"/>
  <c r="GI9" i="9"/>
  <c r="GM27" i="9"/>
  <c r="GJ45" i="9"/>
  <c r="GM45" i="9"/>
  <c r="GS5" i="9"/>
  <c r="GG9" i="9"/>
  <c r="GL9" i="9"/>
  <c r="GQ9" i="9"/>
  <c r="GE27" i="9"/>
  <c r="GE9" i="9"/>
  <c r="GG27" i="9"/>
  <c r="GK27" i="9"/>
  <c r="GL45" i="9"/>
  <c r="GP45" i="9"/>
  <c r="GK9" i="9"/>
  <c r="GI27" i="9"/>
  <c r="GF45" i="9"/>
  <c r="GE45" i="9"/>
  <c r="GO9" i="9"/>
  <c r="GL27" i="9"/>
  <c r="GJ27" i="9"/>
  <c r="GK45" i="9"/>
  <c r="GO27" i="9"/>
  <c r="P24" i="11"/>
  <c r="R24" i="11"/>
  <c r="S24" i="11" l="1"/>
  <c r="X26" i="11"/>
  <c r="W26" i="11"/>
  <c r="T26" i="11"/>
  <c r="V26" i="11"/>
  <c r="R26" i="11"/>
  <c r="S26" i="11"/>
  <c r="Q26" i="11"/>
  <c r="N26" i="11" a="1"/>
  <c r="N26" i="11" s="1"/>
  <c r="M26" i="11" a="1"/>
  <c r="M26" i="11" s="1"/>
  <c r="O26" i="11"/>
  <c r="U26" i="11"/>
  <c r="P26" i="11"/>
  <c r="AC27" i="11"/>
  <c r="AD27" i="11"/>
  <c r="AB27" i="11"/>
  <c r="Z27" i="11"/>
  <c r="AA27" i="11"/>
  <c r="K27" i="11" a="1"/>
  <c r="K27" i="11" s="1"/>
  <c r="L27" i="11" a="1"/>
  <c r="L27" i="11" s="1"/>
  <c r="D27" i="11"/>
  <c r="I27" i="11" s="1" a="1"/>
  <c r="I27" i="11" s="1"/>
  <c r="F27" i="11"/>
  <c r="C29" i="11" a="1"/>
  <c r="C29" i="11" s="1"/>
  <c r="J29" i="11" s="1" a="1"/>
  <c r="J29" i="11" s="1"/>
  <c r="H28" i="11"/>
  <c r="E28" i="11" a="1"/>
  <c r="E28" i="11" s="1"/>
  <c r="G28" i="11" a="1"/>
  <c r="G28" i="11" s="1"/>
  <c r="GW9" i="9"/>
  <c r="GX9" i="9"/>
  <c r="HC9" i="9"/>
  <c r="GY27" i="9"/>
  <c r="HD27" i="9"/>
  <c r="HE27" i="9"/>
  <c r="GW45" i="9"/>
  <c r="GT45" i="9"/>
  <c r="HC45" i="9"/>
  <c r="GV9" i="9"/>
  <c r="HE9" i="9"/>
  <c r="HD9" i="9"/>
  <c r="GV27" i="9"/>
  <c r="GX27" i="9"/>
  <c r="HB45" i="9"/>
  <c r="GT9" i="9"/>
  <c r="GU27" i="9"/>
  <c r="HA27" i="9"/>
  <c r="HB27" i="9"/>
  <c r="GY45" i="9"/>
  <c r="HA9" i="9"/>
  <c r="HB9" i="9"/>
  <c r="GZ9" i="9"/>
  <c r="HC27" i="9"/>
  <c r="GS27" i="9"/>
  <c r="GT27" i="9"/>
  <c r="HA45" i="9"/>
  <c r="GX45" i="9"/>
  <c r="GV45" i="9"/>
  <c r="GZ45" i="9"/>
  <c r="HG5" i="9"/>
  <c r="GU9" i="9"/>
  <c r="GW27" i="9"/>
  <c r="HE45" i="9"/>
  <c r="HD45" i="9"/>
  <c r="GS9" i="9"/>
  <c r="GY9" i="9"/>
  <c r="GZ27" i="9"/>
  <c r="GS45" i="9"/>
  <c r="GU45" i="9"/>
  <c r="U22" i="11"/>
  <c r="U24" i="11"/>
  <c r="U21" i="11"/>
  <c r="U23" i="11"/>
  <c r="U20" i="11"/>
  <c r="X27" i="11" l="1"/>
  <c r="W27" i="11"/>
  <c r="U27" i="11"/>
  <c r="T27" i="11"/>
  <c r="P27" i="11"/>
  <c r="R27" i="11"/>
  <c r="V27" i="11"/>
  <c r="S27" i="11"/>
  <c r="Q27" i="11"/>
  <c r="O27" i="11"/>
  <c r="N27" i="11" a="1"/>
  <c r="N27" i="11" s="1"/>
  <c r="M27" i="11" a="1"/>
  <c r="M27" i="11" s="1"/>
  <c r="L28" i="11" a="1"/>
  <c r="L28" i="11" s="1"/>
  <c r="D28" i="11"/>
  <c r="I28" i="11" s="1" a="1"/>
  <c r="I28" i="11" s="1"/>
  <c r="K28" i="11" s="1" a="1"/>
  <c r="K28" i="11" s="1"/>
  <c r="F28" i="11"/>
  <c r="C30" i="11" a="1"/>
  <c r="C30" i="11" s="1"/>
  <c r="J30" i="11" s="1" a="1"/>
  <c r="J30" i="11" s="1"/>
  <c r="H29" i="11"/>
  <c r="G29" i="11" a="1"/>
  <c r="G29" i="11" s="1"/>
  <c r="E29" i="11" a="1"/>
  <c r="E29" i="11" s="1"/>
  <c r="HU5" i="9"/>
  <c r="HG9" i="9"/>
  <c r="HH9" i="9"/>
  <c r="HI9" i="9"/>
  <c r="HP27" i="9"/>
  <c r="HJ27" i="9"/>
  <c r="HO27" i="9"/>
  <c r="HS27" i="9"/>
  <c r="HS45" i="9"/>
  <c r="HH45" i="9"/>
  <c r="HM27" i="9"/>
  <c r="HK45" i="9"/>
  <c r="HI45" i="9"/>
  <c r="HS9" i="9"/>
  <c r="HQ27" i="9"/>
  <c r="HR45" i="9"/>
  <c r="HM45" i="9"/>
  <c r="HJ9" i="9"/>
  <c r="HK9" i="9"/>
  <c r="HL9" i="9"/>
  <c r="HM9" i="9"/>
  <c r="HI27" i="9"/>
  <c r="HN27" i="9"/>
  <c r="HJ45" i="9"/>
  <c r="HG45" i="9"/>
  <c r="HG27" i="9"/>
  <c r="HP45" i="9"/>
  <c r="HN9" i="9"/>
  <c r="HO9" i="9"/>
  <c r="HP9" i="9"/>
  <c r="HH27" i="9"/>
  <c r="HR27" i="9"/>
  <c r="HN45" i="9"/>
  <c r="HL45" i="9"/>
  <c r="HR9" i="9"/>
  <c r="HQ9" i="9"/>
  <c r="HL27" i="9"/>
  <c r="HK27" i="9"/>
  <c r="HO45" i="9"/>
  <c r="HQ45" i="9"/>
  <c r="W20" i="11"/>
  <c r="W22" i="11"/>
  <c r="W23" i="11"/>
  <c r="W21" i="11"/>
  <c r="W24" i="11"/>
  <c r="X24" i="11" l="1"/>
  <c r="X21" i="11"/>
  <c r="X23" i="11"/>
  <c r="X22" i="11"/>
  <c r="X20" i="11"/>
  <c r="O28" i="11"/>
  <c r="N28" i="11" a="1"/>
  <c r="N28" i="11" s="1"/>
  <c r="T28" i="11" s="1"/>
  <c r="M28" i="11" a="1"/>
  <c r="M28" i="11" s="1"/>
  <c r="Q28" i="11" s="1"/>
  <c r="L29" i="11" a="1"/>
  <c r="L29" i="11" s="1"/>
  <c r="D29" i="11"/>
  <c r="F29" i="11"/>
  <c r="C31" i="11" a="1"/>
  <c r="C31" i="11" s="1"/>
  <c r="J31" i="11" s="1" a="1"/>
  <c r="J31" i="11" s="1"/>
  <c r="H30" i="11"/>
  <c r="G30" i="11" a="1"/>
  <c r="G30" i="11" s="1"/>
  <c r="E30" i="11" a="1"/>
  <c r="E30" i="11" s="1"/>
  <c r="HW9" i="9"/>
  <c r="IB9" i="9"/>
  <c r="IC9" i="9"/>
  <c r="HU27" i="9"/>
  <c r="ID9" i="9"/>
  <c r="HW27" i="9"/>
  <c r="IF27" i="9"/>
  <c r="HX45" i="9"/>
  <c r="IC45" i="9"/>
  <c r="HY45" i="9"/>
  <c r="IA9" i="9"/>
  <c r="IF9" i="9"/>
  <c r="IG9" i="9"/>
  <c r="HY27" i="9"/>
  <c r="HV27" i="9"/>
  <c r="IA27" i="9"/>
  <c r="HW45" i="9"/>
  <c r="IB45" i="9"/>
  <c r="HX27" i="9"/>
  <c r="IG45" i="9"/>
  <c r="IE45" i="9"/>
  <c r="ID45" i="9"/>
  <c r="IE9" i="9"/>
  <c r="HU9" i="9"/>
  <c r="HV9" i="9"/>
  <c r="IC27" i="9"/>
  <c r="HZ27" i="9"/>
  <c r="IE27" i="9"/>
  <c r="IA45" i="9"/>
  <c r="IF45" i="9"/>
  <c r="HV45" i="9"/>
  <c r="HZ45" i="9"/>
  <c r="II5" i="9"/>
  <c r="HX9" i="9"/>
  <c r="HY9" i="9"/>
  <c r="HZ9" i="9"/>
  <c r="IG27" i="9"/>
  <c r="ID27" i="9"/>
  <c r="IB27" i="9"/>
  <c r="HU45" i="9"/>
  <c r="J41" i="12" l="1" a="1"/>
  <c r="J41" i="12" s="1"/>
  <c r="AJ35" i="11" s="1"/>
  <c r="Y25" i="11"/>
  <c r="AA25" i="11"/>
  <c r="Z25" i="11"/>
  <c r="Y27" i="11"/>
  <c r="V28" i="11"/>
  <c r="T29" i="11"/>
  <c r="N29" i="11" a="1"/>
  <c r="N29" i="11" s="1"/>
  <c r="M29" i="11" a="1"/>
  <c r="M29" i="11" s="1"/>
  <c r="O29" i="11" s="1"/>
  <c r="L30" i="11" a="1"/>
  <c r="L30" i="11" s="1"/>
  <c r="F30" i="11"/>
  <c r="D30" i="11"/>
  <c r="I29" i="11" a="1"/>
  <c r="I29" i="11" s="1"/>
  <c r="K29" i="11" s="1" a="1"/>
  <c r="K29" i="11" s="1"/>
  <c r="C32" i="11" a="1"/>
  <c r="C32" i="11" s="1"/>
  <c r="H31" i="11"/>
  <c r="E31" i="11" a="1"/>
  <c r="E31" i="11" s="1"/>
  <c r="G31" i="11" a="1"/>
  <c r="G31" i="11" s="1"/>
  <c r="IN9" i="9"/>
  <c r="IS9" i="9"/>
  <c r="II9" i="9"/>
  <c r="IP27" i="9"/>
  <c r="IQ27" i="9"/>
  <c r="IN27" i="9"/>
  <c r="IN45" i="9"/>
  <c r="IO45" i="9"/>
  <c r="IM45" i="9"/>
  <c r="II45" i="9"/>
  <c r="IW5" i="9"/>
  <c r="IQ9" i="9"/>
  <c r="IU9" i="9"/>
  <c r="IK27" i="9"/>
  <c r="IO27" i="9"/>
  <c r="IJ9" i="9"/>
  <c r="IO9" i="9"/>
  <c r="IT9" i="9"/>
  <c r="IL27" i="9"/>
  <c r="IM27" i="9"/>
  <c r="IJ27" i="9"/>
  <c r="IJ45" i="9"/>
  <c r="IK45" i="9"/>
  <c r="IT45" i="9"/>
  <c r="IP45" i="9"/>
  <c r="IR9" i="9"/>
  <c r="IL9" i="9"/>
  <c r="IM9" i="9"/>
  <c r="IT27" i="9"/>
  <c r="IU27" i="9"/>
  <c r="IR27" i="9"/>
  <c r="IR45" i="9"/>
  <c r="IS45" i="9"/>
  <c r="IU45" i="9"/>
  <c r="IQ45" i="9"/>
  <c r="IK9" i="9"/>
  <c r="IP9" i="9"/>
  <c r="II27" i="9"/>
  <c r="IS27" i="9"/>
  <c r="IL45" i="9"/>
  <c r="AC25" i="11" l="1"/>
  <c r="AB25" i="11"/>
  <c r="AD25" i="11"/>
  <c r="Q29" i="11"/>
  <c r="N30" i="11" a="1"/>
  <c r="N30" i="11" s="1"/>
  <c r="M30" i="11" a="1"/>
  <c r="M30" i="11" s="1"/>
  <c r="T30" i="11" s="1"/>
  <c r="V29" i="11"/>
  <c r="L31" i="11" a="1"/>
  <c r="L31" i="11" s="1"/>
  <c r="C33" i="11" a="1"/>
  <c r="C33" i="11" s="1"/>
  <c r="J33" i="11" s="1" a="1"/>
  <c r="J33" i="11" s="1"/>
  <c r="G32" i="11" a="1"/>
  <c r="G32" i="11" s="1"/>
  <c r="H32" i="11"/>
  <c r="E32" i="11" a="1"/>
  <c r="E32" i="11" s="1"/>
  <c r="J32" i="11" a="1"/>
  <c r="J32" i="11" s="1"/>
  <c r="F31" i="11"/>
  <c r="D31" i="11"/>
  <c r="I30" i="11" a="1"/>
  <c r="I30" i="11" s="1"/>
  <c r="K30" i="11" s="1" a="1"/>
  <c r="K30" i="11" s="1"/>
  <c r="JK5" i="9"/>
  <c r="JI9" i="9"/>
  <c r="IY9" i="9"/>
  <c r="JD9" i="9"/>
  <c r="JG27" i="9"/>
  <c r="IW27" i="9"/>
  <c r="IX27" i="9"/>
  <c r="JI45" i="9"/>
  <c r="JF45" i="9"/>
  <c r="JG45" i="9"/>
  <c r="IW9" i="9"/>
  <c r="IX9" i="9"/>
  <c r="JC9" i="9"/>
  <c r="JH9" i="9"/>
  <c r="IZ27" i="9"/>
  <c r="JA27" i="9"/>
  <c r="IW45" i="9"/>
  <c r="JB27" i="9"/>
  <c r="JC45" i="9"/>
  <c r="JH45" i="9"/>
  <c r="JA9" i="9"/>
  <c r="JB9" i="9"/>
  <c r="JG9" i="9"/>
  <c r="IY27" i="9"/>
  <c r="JD27" i="9"/>
  <c r="JE27" i="9"/>
  <c r="JA45" i="9"/>
  <c r="IX45" i="9"/>
  <c r="JD45" i="9"/>
  <c r="JF27" i="9"/>
  <c r="JE9" i="9"/>
  <c r="JF9" i="9"/>
  <c r="IZ9" i="9"/>
  <c r="JC27" i="9"/>
  <c r="JH27" i="9"/>
  <c r="JI27" i="9"/>
  <c r="JE45" i="9"/>
  <c r="JB45" i="9"/>
  <c r="IY45" i="9"/>
  <c r="IZ45" i="9"/>
  <c r="Q30" i="11" l="1"/>
  <c r="N31" i="11" a="1"/>
  <c r="N31" i="11" s="1"/>
  <c r="T31" i="11" s="1"/>
  <c r="M31" i="11" a="1"/>
  <c r="M31" i="11" s="1"/>
  <c r="O31" i="11" s="1"/>
  <c r="O30" i="11"/>
  <c r="V30" i="11"/>
  <c r="L32" i="11" a="1"/>
  <c r="L32" i="11" s="1"/>
  <c r="F32" i="11"/>
  <c r="D32" i="11"/>
  <c r="I31" i="11" a="1"/>
  <c r="I31" i="11" s="1"/>
  <c r="K31" i="11" s="1" a="1"/>
  <c r="K31" i="11" s="1"/>
  <c r="C34" i="11" a="1"/>
  <c r="C34" i="11" s="1"/>
  <c r="H33" i="11"/>
  <c r="G33" i="11" a="1"/>
  <c r="G33" i="11" s="1"/>
  <c r="E33" i="11" a="1"/>
  <c r="E33" i="11" s="1"/>
  <c r="JK9" i="9"/>
  <c r="JL9" i="9"/>
  <c r="JR27" i="9"/>
  <c r="JS27" i="9"/>
  <c r="JN9" i="9"/>
  <c r="JO9" i="9"/>
  <c r="JP9" i="9"/>
  <c r="JL27" i="9"/>
  <c r="JQ27" i="9"/>
  <c r="JV27" i="9"/>
  <c r="JN45" i="9"/>
  <c r="JK45" i="9"/>
  <c r="JW27" i="9"/>
  <c r="JU45" i="9"/>
  <c r="JR9" i="9"/>
  <c r="JS9" i="9"/>
  <c r="JT9" i="9"/>
  <c r="JP27" i="9"/>
  <c r="JU27" i="9"/>
  <c r="JM9" i="9"/>
  <c r="JR45" i="9"/>
  <c r="JO45" i="9"/>
  <c r="JL45" i="9"/>
  <c r="JP45" i="9"/>
  <c r="JQ45" i="9"/>
  <c r="JU9" i="9"/>
  <c r="JM45" i="9"/>
  <c r="JT45" i="9"/>
  <c r="JY5" i="9"/>
  <c r="JM27" i="9"/>
  <c r="JO27" i="9"/>
  <c r="JW45" i="9"/>
  <c r="JV9" i="9"/>
  <c r="JW9" i="9"/>
  <c r="JQ9" i="9"/>
  <c r="JT27" i="9"/>
  <c r="JN27" i="9"/>
  <c r="JK27" i="9"/>
  <c r="JV45" i="9"/>
  <c r="JS45" i="9"/>
  <c r="Q31" i="11" l="1"/>
  <c r="M32" i="11" a="1"/>
  <c r="M32" i="11" s="1"/>
  <c r="V32" i="11" s="1"/>
  <c r="N32" i="11" a="1"/>
  <c r="N32" i="11" s="1"/>
  <c r="V31" i="11"/>
  <c r="L33" i="11" a="1"/>
  <c r="L33" i="11" s="1"/>
  <c r="C35" i="11" a="1"/>
  <c r="C35" i="11" s="1"/>
  <c r="J35" i="11" s="1" a="1"/>
  <c r="J35" i="11" s="1"/>
  <c r="H34" i="11"/>
  <c r="G34" i="11" a="1"/>
  <c r="G34" i="11" s="1"/>
  <c r="E34" i="11" a="1"/>
  <c r="E34" i="11" s="1"/>
  <c r="J34" i="11" a="1"/>
  <c r="J34" i="11" s="1"/>
  <c r="F33" i="11"/>
  <c r="D33" i="11"/>
  <c r="I32" i="11" a="1"/>
  <c r="I32" i="11" s="1"/>
  <c r="K32" i="11" s="1" a="1"/>
  <c r="K32" i="11" s="1"/>
  <c r="KM5" i="9"/>
  <c r="KB9" i="9"/>
  <c r="KC9" i="9"/>
  <c r="JZ9" i="9"/>
  <c r="KG27" i="9"/>
  <c r="KH27" i="9"/>
  <c r="KB27" i="9"/>
  <c r="KI45" i="9"/>
  <c r="KJ45" i="9"/>
  <c r="JY45" i="9"/>
  <c r="KF9" i="9"/>
  <c r="KG9" i="9"/>
  <c r="KK27" i="9"/>
  <c r="KF27" i="9"/>
  <c r="KJ27" i="9"/>
  <c r="KG45" i="9"/>
  <c r="KI9" i="9"/>
  <c r="KH9" i="9"/>
  <c r="KI27" i="9"/>
  <c r="KF45" i="9"/>
  <c r="KA9" i="9"/>
  <c r="KD9" i="9"/>
  <c r="KA27" i="9"/>
  <c r="KC45" i="9"/>
  <c r="KD27" i="9"/>
  <c r="KH45" i="9"/>
  <c r="KE9" i="9"/>
  <c r="KJ9" i="9"/>
  <c r="KK9" i="9"/>
  <c r="JY27" i="9"/>
  <c r="JZ27" i="9"/>
  <c r="KE27" i="9"/>
  <c r="KA45" i="9"/>
  <c r="KB45" i="9"/>
  <c r="KK45" i="9"/>
  <c r="JZ45" i="9"/>
  <c r="JY9" i="9"/>
  <c r="KC27" i="9"/>
  <c r="KE45" i="9"/>
  <c r="KD45" i="9"/>
  <c r="N33" i="11" l="1" a="1"/>
  <c r="N33" i="11" s="1"/>
  <c r="T33" i="11" s="1"/>
  <c r="M33" i="11" a="1"/>
  <c r="M33" i="11" s="1"/>
  <c r="V33" i="11" s="1"/>
  <c r="O32" i="11"/>
  <c r="T32" i="11"/>
  <c r="Q32" i="11"/>
  <c r="L34" i="11" a="1"/>
  <c r="L34" i="11" s="1"/>
  <c r="F34" i="11"/>
  <c r="D34" i="11"/>
  <c r="I33" i="11" a="1"/>
  <c r="I33" i="11" s="1"/>
  <c r="K33" i="11" s="1" a="1"/>
  <c r="K33" i="11" s="1"/>
  <c r="C36" i="11" a="1"/>
  <c r="C36" i="11" s="1"/>
  <c r="H35" i="11"/>
  <c r="E35" i="11" a="1"/>
  <c r="E35" i="11" s="1"/>
  <c r="G35" i="11" a="1"/>
  <c r="G35" i="11" s="1"/>
  <c r="LA5" i="9"/>
  <c r="KO9" i="9"/>
  <c r="KT9" i="9"/>
  <c r="KQ9" i="9"/>
  <c r="KU9" i="9"/>
  <c r="KY27" i="9"/>
  <c r="KS27" i="9"/>
  <c r="KV45" i="9"/>
  <c r="KT45" i="9"/>
  <c r="KP45" i="9"/>
  <c r="KM27" i="9"/>
  <c r="KN27" i="9"/>
  <c r="KO45" i="9"/>
  <c r="KR9" i="9"/>
  <c r="KW9" i="9"/>
  <c r="KT27" i="9"/>
  <c r="KR27" i="9"/>
  <c r="KS45" i="9"/>
  <c r="KQ45" i="9"/>
  <c r="KX27" i="9"/>
  <c r="KR45" i="9"/>
  <c r="KY45" i="9"/>
  <c r="KN9" i="9"/>
  <c r="KS9" i="9"/>
  <c r="KX9" i="9"/>
  <c r="KP27" i="9"/>
  <c r="KW27" i="9"/>
  <c r="KO27" i="9"/>
  <c r="KX45" i="9"/>
  <c r="KQ27" i="9"/>
  <c r="KN45" i="9"/>
  <c r="KM45" i="9"/>
  <c r="KP9" i="9"/>
  <c r="KV27" i="9"/>
  <c r="KU45" i="9"/>
  <c r="KY9" i="9"/>
  <c r="KV9" i="9"/>
  <c r="KU27" i="9"/>
  <c r="KW45" i="9"/>
  <c r="KM9" i="9"/>
  <c r="O34" i="11" l="1"/>
  <c r="N34" i="11" a="1"/>
  <c r="N34" i="11" s="1"/>
  <c r="M34" i="11" a="1"/>
  <c r="M34" i="11" s="1"/>
  <c r="T34" i="11" s="1"/>
  <c r="O33" i="11"/>
  <c r="Q33" i="11"/>
  <c r="L35" i="11" a="1"/>
  <c r="L35" i="11" s="1"/>
  <c r="C37" i="11" a="1"/>
  <c r="C37" i="11" s="1"/>
  <c r="J37" i="11" s="1" a="1"/>
  <c r="J37" i="11" s="1"/>
  <c r="G36" i="11" a="1"/>
  <c r="G36" i="11" s="1"/>
  <c r="H36" i="11"/>
  <c r="E36" i="11" a="1"/>
  <c r="E36" i="11" s="1"/>
  <c r="J36" i="11" a="1"/>
  <c r="J36" i="11" s="1"/>
  <c r="F35" i="11"/>
  <c r="D35" i="11"/>
  <c r="I34" i="11" a="1"/>
  <c r="I34" i="11" s="1"/>
  <c r="K34" i="11" s="1" a="1"/>
  <c r="K34" i="11" s="1"/>
  <c r="LA9" i="9"/>
  <c r="LB9" i="9"/>
  <c r="LG9" i="9"/>
  <c r="LC27" i="9"/>
  <c r="LH27" i="9"/>
  <c r="LE27" i="9"/>
  <c r="LA45" i="9"/>
  <c r="LB27" i="9"/>
  <c r="LC45" i="9"/>
  <c r="LF27" i="9"/>
  <c r="LE9" i="9"/>
  <c r="LF9" i="9"/>
  <c r="LK9" i="9"/>
  <c r="LG27" i="9"/>
  <c r="LL27" i="9"/>
  <c r="LI27" i="9"/>
  <c r="LE45" i="9"/>
  <c r="LB45" i="9"/>
  <c r="LK45" i="9"/>
  <c r="LG45" i="9"/>
  <c r="LD27" i="9"/>
  <c r="LJ27" i="9"/>
  <c r="LJ45" i="9"/>
  <c r="LL45" i="9"/>
  <c r="LI9" i="9"/>
  <c r="LJ9" i="9"/>
  <c r="LD9" i="9"/>
  <c r="LK27" i="9"/>
  <c r="LL9" i="9"/>
  <c r="LM27" i="9"/>
  <c r="LI45" i="9"/>
  <c r="LF45" i="9"/>
  <c r="LD45" i="9"/>
  <c r="LH45" i="9"/>
  <c r="LO5" i="9"/>
  <c r="LM9" i="9"/>
  <c r="LC9" i="9"/>
  <c r="LH9" i="9"/>
  <c r="LA27" i="9"/>
  <c r="LM45" i="9"/>
  <c r="M35" i="11" l="1" a="1"/>
  <c r="M35" i="11" s="1"/>
  <c r="T35" i="11" s="1"/>
  <c r="N35" i="11" a="1"/>
  <c r="N35" i="11" s="1"/>
  <c r="O35" i="11" s="1"/>
  <c r="Q34" i="11"/>
  <c r="V34" i="11"/>
  <c r="L36" i="11" a="1"/>
  <c r="L36" i="11" s="1"/>
  <c r="F36" i="11"/>
  <c r="D36" i="11"/>
  <c r="I35" i="11" a="1"/>
  <c r="I35" i="11" s="1"/>
  <c r="K35" i="11" s="1" a="1"/>
  <c r="K35" i="11" s="1"/>
  <c r="C38" i="11" a="1"/>
  <c r="C38" i="11" s="1"/>
  <c r="J38" i="11" s="1" a="1"/>
  <c r="J38" i="11" s="1"/>
  <c r="H37" i="11"/>
  <c r="G37" i="11" a="1"/>
  <c r="G37" i="11" s="1"/>
  <c r="E37" i="11" a="1"/>
  <c r="E37" i="11" s="1"/>
  <c r="LY9" i="9"/>
  <c r="LT45" i="9"/>
  <c r="LV9" i="9"/>
  <c r="LW9" i="9"/>
  <c r="LP27" i="9"/>
  <c r="LZ27" i="9"/>
  <c r="LU45" i="9"/>
  <c r="LU27" i="9"/>
  <c r="LS45" i="9"/>
  <c r="LW27" i="9"/>
  <c r="LZ9" i="9"/>
  <c r="MA9" i="9"/>
  <c r="LQ9" i="9"/>
  <c r="LT27" i="9"/>
  <c r="LY27" i="9"/>
  <c r="MA27" i="9"/>
  <c r="LZ45" i="9"/>
  <c r="LW45" i="9"/>
  <c r="LP45" i="9"/>
  <c r="LQ45" i="9"/>
  <c r="MC5" i="9"/>
  <c r="LO9" i="9"/>
  <c r="LP9" i="9"/>
  <c r="LU9" i="9"/>
  <c r="LX27" i="9"/>
  <c r="LR27" i="9"/>
  <c r="LO27" i="9"/>
  <c r="LS27" i="9"/>
  <c r="MA45" i="9"/>
  <c r="LX45" i="9"/>
  <c r="LR9" i="9"/>
  <c r="LS9" i="9"/>
  <c r="LT9" i="9"/>
  <c r="LQ27" i="9"/>
  <c r="LV27" i="9"/>
  <c r="LR45" i="9"/>
  <c r="LO45" i="9"/>
  <c r="LY45" i="9"/>
  <c r="LX9" i="9"/>
  <c r="LV45" i="9"/>
  <c r="R34" i="11"/>
  <c r="R31" i="11"/>
  <c r="R29" i="11"/>
  <c r="R30" i="11"/>
  <c r="R28" i="11"/>
  <c r="R33" i="11"/>
  <c r="R32" i="11"/>
  <c r="Q35" i="11" l="1"/>
  <c r="N36" i="11" a="1"/>
  <c r="N36" i="11" s="1"/>
  <c r="M36" i="11" a="1"/>
  <c r="M36" i="11" s="1"/>
  <c r="O36" i="11" s="1"/>
  <c r="V35" i="11"/>
  <c r="L37" i="11" a="1"/>
  <c r="L37" i="11" s="1"/>
  <c r="F37" i="11"/>
  <c r="C39" i="11" a="1"/>
  <c r="C39" i="11" s="1"/>
  <c r="J39" i="11" s="1" a="1"/>
  <c r="J39" i="11" s="1"/>
  <c r="H38" i="11"/>
  <c r="G38" i="11" a="1"/>
  <c r="G38" i="11" s="1"/>
  <c r="E38" i="11" a="1"/>
  <c r="E38" i="11" s="1"/>
  <c r="D37" i="11"/>
  <c r="I37" i="11" s="1" a="1"/>
  <c r="I37" i="11" s="1"/>
  <c r="K37" i="11" s="1" a="1"/>
  <c r="K37" i="11" s="1"/>
  <c r="I36" i="11" a="1"/>
  <c r="I36" i="11" s="1"/>
  <c r="K36" i="11" s="1" a="1"/>
  <c r="K36" i="11" s="1"/>
  <c r="MQ5" i="9"/>
  <c r="MF9" i="9"/>
  <c r="MG9" i="9"/>
  <c r="ML9" i="9"/>
  <c r="MO27" i="9"/>
  <c r="ME27" i="9"/>
  <c r="MF27" i="9"/>
  <c r="MJ27" i="9"/>
  <c r="MN27" i="9"/>
  <c r="ML45" i="9"/>
  <c r="MG45" i="9"/>
  <c r="MC9" i="9"/>
  <c r="MK27" i="9"/>
  <c r="MD9" i="9"/>
  <c r="MN45" i="9"/>
  <c r="MH45" i="9"/>
  <c r="ME9" i="9"/>
  <c r="MJ9" i="9"/>
  <c r="MK9" i="9"/>
  <c r="MC27" i="9"/>
  <c r="MD27" i="9"/>
  <c r="MI27" i="9"/>
  <c r="ME45" i="9"/>
  <c r="MF45" i="9"/>
  <c r="MC45" i="9"/>
  <c r="MM9" i="9"/>
  <c r="MH9" i="9"/>
  <c r="ML27" i="9"/>
  <c r="MM45" i="9"/>
  <c r="MD45" i="9"/>
  <c r="MI9" i="9"/>
  <c r="MN9" i="9"/>
  <c r="MO9" i="9"/>
  <c r="MG27" i="9"/>
  <c r="MH27" i="9"/>
  <c r="MM27" i="9"/>
  <c r="MI45" i="9"/>
  <c r="MJ45" i="9"/>
  <c r="MK45" i="9"/>
  <c r="MO45" i="9"/>
  <c r="P30" i="11"/>
  <c r="P31" i="11"/>
  <c r="P29" i="11"/>
  <c r="P36" i="11"/>
  <c r="P35" i="11"/>
  <c r="P28" i="11"/>
  <c r="P34" i="11"/>
  <c r="P32" i="11"/>
  <c r="R35" i="11"/>
  <c r="P33" i="11"/>
  <c r="AD38" i="11" l="1"/>
  <c r="AC38" i="11"/>
  <c r="AB38" i="11"/>
  <c r="Z38" i="11"/>
  <c r="AA38" i="11"/>
  <c r="Y38" i="11"/>
  <c r="V36" i="11"/>
  <c r="Q36" i="11"/>
  <c r="X37" i="11"/>
  <c r="V37" i="11"/>
  <c r="W37" i="11"/>
  <c r="U37" i="11"/>
  <c r="R37" i="11"/>
  <c r="Q37" i="11"/>
  <c r="T37" i="11"/>
  <c r="P37" i="11"/>
  <c r="S37" i="11"/>
  <c r="N37" i="11" a="1"/>
  <c r="N37" i="11" s="1"/>
  <c r="O37" i="11"/>
  <c r="M37" i="11" a="1"/>
  <c r="M37" i="11" s="1"/>
  <c r="T36" i="11"/>
  <c r="S34" i="11"/>
  <c r="S32" i="11"/>
  <c r="S30" i="11"/>
  <c r="S28" i="11"/>
  <c r="S29" i="11"/>
  <c r="S31" i="11"/>
  <c r="S33" i="11"/>
  <c r="S35" i="11"/>
  <c r="L38" i="11" a="1"/>
  <c r="L38" i="11" s="1"/>
  <c r="K38" i="11" a="1"/>
  <c r="K38" i="11" s="1"/>
  <c r="C40" i="11" a="1"/>
  <c r="C40" i="11" s="1"/>
  <c r="J40" i="11" s="1" a="1"/>
  <c r="J40" i="11" s="1"/>
  <c r="G39" i="11" a="1"/>
  <c r="G39" i="11" s="1"/>
  <c r="H39" i="11"/>
  <c r="E39" i="11" a="1"/>
  <c r="E39" i="11" s="1"/>
  <c r="D38" i="11"/>
  <c r="I38" i="11" s="1" a="1"/>
  <c r="I38" i="11" s="1"/>
  <c r="F38" i="11"/>
  <c r="MR9" i="9"/>
  <c r="MW9" i="9"/>
  <c r="NB9" i="9"/>
  <c r="MU9" i="9"/>
  <c r="MQ27" i="9"/>
  <c r="MR27" i="9"/>
  <c r="MW27" i="9"/>
  <c r="NA27" i="9"/>
  <c r="MT45" i="9"/>
  <c r="MX45" i="9"/>
  <c r="MV9" i="9"/>
  <c r="NA9" i="9"/>
  <c r="MY9" i="9"/>
  <c r="MT27" i="9"/>
  <c r="MU27" i="9"/>
  <c r="MV27" i="9"/>
  <c r="MR45" i="9"/>
  <c r="MS45" i="9"/>
  <c r="NB45" i="9"/>
  <c r="MQ45" i="9"/>
  <c r="MS27" i="9"/>
  <c r="NA45" i="9"/>
  <c r="MZ9" i="9"/>
  <c r="MT9" i="9"/>
  <c r="NC9" i="9"/>
  <c r="MX27" i="9"/>
  <c r="MY27" i="9"/>
  <c r="MZ27" i="9"/>
  <c r="MV45" i="9"/>
  <c r="MW45" i="9"/>
  <c r="MU45" i="9"/>
  <c r="MY45" i="9"/>
  <c r="NE5" i="9"/>
  <c r="MS9" i="9"/>
  <c r="MX9" i="9"/>
  <c r="MQ9" i="9"/>
  <c r="NB27" i="9"/>
  <c r="NC27" i="9"/>
  <c r="MZ45" i="9"/>
  <c r="NC45" i="9"/>
  <c r="R36" i="11"/>
  <c r="S36" i="11" l="1"/>
  <c r="AD39" i="11"/>
  <c r="AC39" i="11"/>
  <c r="AA39" i="11"/>
  <c r="AB39" i="11"/>
  <c r="Z39" i="11"/>
  <c r="Y39" i="11"/>
  <c r="W38" i="11"/>
  <c r="T38" i="11"/>
  <c r="X38" i="11"/>
  <c r="V38" i="11"/>
  <c r="S38" i="11"/>
  <c r="U38" i="11"/>
  <c r="Q38" i="11"/>
  <c r="R38" i="11"/>
  <c r="P38" i="11"/>
  <c r="M38" i="11" a="1"/>
  <c r="M38" i="11" s="1"/>
  <c r="O38" i="11"/>
  <c r="N38" i="11" a="1"/>
  <c r="N38" i="11" s="1"/>
  <c r="L39" i="11" a="1"/>
  <c r="L39" i="11" s="1"/>
  <c r="K39" i="11" a="1"/>
  <c r="K39" i="11" s="1"/>
  <c r="D39" i="11"/>
  <c r="I39" i="11" s="1" a="1"/>
  <c r="I39" i="11" s="1"/>
  <c r="F39" i="11"/>
  <c r="C41" i="11" a="1"/>
  <c r="C41" i="11" s="1"/>
  <c r="J41" i="11" s="1" a="1"/>
  <c r="J41" i="11" s="1"/>
  <c r="G40" i="11" a="1"/>
  <c r="G40" i="11" s="1"/>
  <c r="E40" i="11" a="1"/>
  <c r="E40" i="11" s="1"/>
  <c r="H40" i="11"/>
  <c r="NS5" i="9"/>
  <c r="NH9" i="9"/>
  <c r="NE27" i="9"/>
  <c r="NN45" i="9"/>
  <c r="NE9" i="9"/>
  <c r="NF9" i="9"/>
  <c r="NK9" i="9"/>
  <c r="NG27" i="9"/>
  <c r="NH27" i="9"/>
  <c r="NI27" i="9"/>
  <c r="NN27" i="9"/>
  <c r="NQ45" i="9"/>
  <c r="NK45" i="9"/>
  <c r="NO45" i="9"/>
  <c r="NJ9" i="9"/>
  <c r="NO9" i="9"/>
  <c r="NK27" i="9"/>
  <c r="NL27" i="9"/>
  <c r="NE45" i="9"/>
  <c r="NF45" i="9"/>
  <c r="NH45" i="9"/>
  <c r="NG45" i="9"/>
  <c r="NI9" i="9"/>
  <c r="NM27" i="9"/>
  <c r="NF27" i="9"/>
  <c r="NM9" i="9"/>
  <c r="NN9" i="9"/>
  <c r="NP9" i="9"/>
  <c r="NO27" i="9"/>
  <c r="NP27" i="9"/>
  <c r="NQ27" i="9"/>
  <c r="NI45" i="9"/>
  <c r="NJ45" i="9"/>
  <c r="NL45" i="9"/>
  <c r="NP45" i="9"/>
  <c r="NQ9" i="9"/>
  <c r="NG9" i="9"/>
  <c r="NL9" i="9"/>
  <c r="NJ27" i="9"/>
  <c r="NM45" i="9"/>
  <c r="U31" i="11"/>
  <c r="U32" i="11"/>
  <c r="U34" i="11"/>
  <c r="U28" i="11"/>
  <c r="U35" i="11"/>
  <c r="U29" i="11"/>
  <c r="U30" i="11"/>
  <c r="U33" i="11"/>
  <c r="U36" i="11"/>
  <c r="AC40" i="11" l="1"/>
  <c r="AD40" i="11"/>
  <c r="AA40" i="11"/>
  <c r="AB40" i="11"/>
  <c r="Y40" i="11"/>
  <c r="Z40" i="11"/>
  <c r="X39" i="11"/>
  <c r="W39" i="11"/>
  <c r="T39" i="11"/>
  <c r="V39" i="11"/>
  <c r="S39" i="11"/>
  <c r="U39" i="11"/>
  <c r="Q39" i="11"/>
  <c r="P39" i="11"/>
  <c r="O39" i="11"/>
  <c r="N39" i="11" a="1"/>
  <c r="N39" i="11" s="1"/>
  <c r="M39" i="11" a="1"/>
  <c r="M39" i="11" s="1"/>
  <c r="R39" i="11"/>
  <c r="K40" i="11" a="1"/>
  <c r="K40" i="11" s="1"/>
  <c r="L40" i="11" a="1"/>
  <c r="L40" i="11" s="1"/>
  <c r="C42" i="11" a="1"/>
  <c r="C42" i="11" s="1"/>
  <c r="J42" i="11" s="1" a="1"/>
  <c r="J42" i="11" s="1"/>
  <c r="H41" i="11"/>
  <c r="G41" i="11" a="1"/>
  <c r="G41" i="11" s="1"/>
  <c r="E41" i="11" a="1"/>
  <c r="E41" i="11" s="1"/>
  <c r="F40" i="11"/>
  <c r="D40" i="11"/>
  <c r="I40" i="11" s="1" a="1"/>
  <c r="I40" i="11" s="1"/>
  <c r="NV9" i="9"/>
  <c r="NW9" i="9"/>
  <c r="NX9" i="9"/>
  <c r="NT27" i="9"/>
  <c r="NY27" i="9"/>
  <c r="NZ27" i="9"/>
  <c r="NV45" i="9"/>
  <c r="NS45" i="9"/>
  <c r="NT45" i="9"/>
  <c r="NW27" i="9"/>
  <c r="NZ9" i="9"/>
  <c r="OA9" i="9"/>
  <c r="OB9" i="9"/>
  <c r="NX27" i="9"/>
  <c r="OC27" i="9"/>
  <c r="OD27" i="9"/>
  <c r="NZ45" i="9"/>
  <c r="NW45" i="9"/>
  <c r="OB45" i="9"/>
  <c r="NX45" i="9"/>
  <c r="NS9" i="9"/>
  <c r="NY9" i="9"/>
  <c r="NV27" i="9"/>
  <c r="NS27" i="9"/>
  <c r="OE45" i="9"/>
  <c r="OD9" i="9"/>
  <c r="OE9" i="9"/>
  <c r="NU9" i="9"/>
  <c r="OB27" i="9"/>
  <c r="OC9" i="9"/>
  <c r="OA27" i="9"/>
  <c r="OD45" i="9"/>
  <c r="OA45" i="9"/>
  <c r="NU45" i="9"/>
  <c r="NY45" i="9"/>
  <c r="OG5" i="9"/>
  <c r="NT9" i="9"/>
  <c r="NU27" i="9"/>
  <c r="OE27" i="9"/>
  <c r="OC45" i="9"/>
  <c r="W36" i="11"/>
  <c r="W35" i="11"/>
  <c r="W31" i="11"/>
  <c r="W33" i="11"/>
  <c r="W28" i="11"/>
  <c r="W30" i="11"/>
  <c r="W34" i="11"/>
  <c r="W29" i="11"/>
  <c r="W32" i="11"/>
  <c r="X32" i="11" l="1"/>
  <c r="X29" i="11"/>
  <c r="X34" i="11"/>
  <c r="X30" i="11"/>
  <c r="X28" i="11"/>
  <c r="X33" i="11"/>
  <c r="X31" i="11"/>
  <c r="X35" i="11"/>
  <c r="X36" i="11"/>
  <c r="AD41" i="11"/>
  <c r="AC41" i="11"/>
  <c r="AB41" i="11"/>
  <c r="Z41" i="11"/>
  <c r="AA41" i="11"/>
  <c r="Y41" i="11"/>
  <c r="X40" i="11"/>
  <c r="U40" i="11"/>
  <c r="R40" i="11"/>
  <c r="P40" i="11"/>
  <c r="V40" i="11"/>
  <c r="S40" i="11"/>
  <c r="W40" i="11"/>
  <c r="T40" i="11"/>
  <c r="Q40" i="11"/>
  <c r="O40" i="11"/>
  <c r="N40" i="11" a="1"/>
  <c r="N40" i="11" s="1"/>
  <c r="M40" i="11" a="1"/>
  <c r="M40" i="11" s="1"/>
  <c r="AJ20" i="11"/>
  <c r="AJ19" i="11"/>
  <c r="K41" i="11" a="1"/>
  <c r="K41" i="11" s="1"/>
  <c r="L41" i="11" a="1"/>
  <c r="L41" i="11" s="1"/>
  <c r="F41" i="11"/>
  <c r="D41" i="11"/>
  <c r="I41" i="11" s="1" a="1"/>
  <c r="I41" i="11" s="1"/>
  <c r="C43" i="11" a="1"/>
  <c r="C43" i="11" s="1"/>
  <c r="J43" i="11" s="1" a="1"/>
  <c r="J43" i="11" s="1"/>
  <c r="H42" i="11"/>
  <c r="G42" i="11" a="1"/>
  <c r="G42" i="11" s="1"/>
  <c r="E42" i="11" a="1"/>
  <c r="E42" i="11" s="1"/>
  <c r="OM9" i="9"/>
  <c r="OR9" i="9"/>
  <c r="OS9" i="9"/>
  <c r="OG27" i="9"/>
  <c r="OH27" i="9"/>
  <c r="OM27" i="9"/>
  <c r="OM45" i="9"/>
  <c r="ON45" i="9"/>
  <c r="OL45" i="9"/>
  <c r="OP45" i="9"/>
  <c r="OQ9" i="9"/>
  <c r="OG9" i="9"/>
  <c r="OH9" i="9"/>
  <c r="OK27" i="9"/>
  <c r="OL27" i="9"/>
  <c r="OQ27" i="9"/>
  <c r="OQ45" i="9"/>
  <c r="OR45" i="9"/>
  <c r="OG45" i="9"/>
  <c r="OH45" i="9"/>
  <c r="OU5" i="9"/>
  <c r="OJ9" i="9"/>
  <c r="OK9" i="9"/>
  <c r="OL9" i="9"/>
  <c r="OO27" i="9"/>
  <c r="OP27" i="9"/>
  <c r="OR27" i="9"/>
  <c r="OJ27" i="9"/>
  <c r="OK45" i="9"/>
  <c r="OO45" i="9"/>
  <c r="OI9" i="9"/>
  <c r="ON9" i="9"/>
  <c r="OO9" i="9"/>
  <c r="OP9" i="9"/>
  <c r="OS27" i="9"/>
  <c r="OI27" i="9"/>
  <c r="OI45" i="9"/>
  <c r="OJ45" i="9"/>
  <c r="OS45" i="9"/>
  <c r="ON27" i="9"/>
  <c r="Y28" i="11" l="1"/>
  <c r="J35" i="12" a="1"/>
  <c r="J35" i="12" s="1"/>
  <c r="F36" i="12" a="1"/>
  <c r="F36" i="12" s="1"/>
  <c r="F35" i="12" a="1"/>
  <c r="F35" i="12" s="1"/>
  <c r="J36" i="12" a="1"/>
  <c r="J36" i="12" s="1"/>
  <c r="J37" i="12" a="1"/>
  <c r="J37" i="12" s="1"/>
  <c r="F37" i="12" a="1"/>
  <c r="F37" i="12" s="1"/>
  <c r="J39" i="12" a="1"/>
  <c r="J39" i="12" s="1"/>
  <c r="J38" i="12" a="1"/>
  <c r="J38" i="12" s="1"/>
  <c r="AA16" i="11"/>
  <c r="Z16" i="11"/>
  <c r="AA20" i="11"/>
  <c r="Z14" i="11"/>
  <c r="Z24" i="11"/>
  <c r="Y20" i="11"/>
  <c r="Y21" i="11"/>
  <c r="Y22" i="11"/>
  <c r="AA15" i="11"/>
  <c r="AA21" i="11"/>
  <c r="Y15" i="11"/>
  <c r="Z22" i="11"/>
  <c r="Y24" i="11"/>
  <c r="Z21" i="11"/>
  <c r="AB21" i="11" s="1"/>
  <c r="Y14" i="11"/>
  <c r="Z20" i="11"/>
  <c r="Y23" i="11"/>
  <c r="Y16" i="11"/>
  <c r="AA14" i="11"/>
  <c r="AA24" i="11"/>
  <c r="AA22" i="11"/>
  <c r="Z15" i="11"/>
  <c r="AA23" i="11"/>
  <c r="Z23" i="11"/>
  <c r="Y35" i="11"/>
  <c r="N37" i="12" a="1"/>
  <c r="N37" i="12" s="1"/>
  <c r="AQ31" i="11" s="1"/>
  <c r="AA36" i="11"/>
  <c r="N35" i="12" a="1"/>
  <c r="N35" i="12" s="1"/>
  <c r="M35" i="12" s="1" a="1"/>
  <c r="M35" i="12" s="1"/>
  <c r="AP29" i="11" s="1"/>
  <c r="Y33" i="11"/>
  <c r="Y30" i="11"/>
  <c r="AA37" i="11"/>
  <c r="Y29" i="11"/>
  <c r="AA33" i="11"/>
  <c r="Z30" i="11"/>
  <c r="AA30" i="11"/>
  <c r="N41" i="12" a="1"/>
  <c r="N41" i="12" s="1"/>
  <c r="E27" i="12" s="1"/>
  <c r="N39" i="12" a="1"/>
  <c r="N39" i="12" s="1"/>
  <c r="AQ33" i="11" s="1"/>
  <c r="AA29" i="11"/>
  <c r="Z29" i="11"/>
  <c r="Z28" i="11"/>
  <c r="AA28" i="11"/>
  <c r="Z35" i="11"/>
  <c r="AA31" i="11"/>
  <c r="Z37" i="11"/>
  <c r="N38" i="12" a="1"/>
  <c r="N38" i="12" s="1"/>
  <c r="M38" i="12" s="1" a="1"/>
  <c r="M38" i="12" s="1"/>
  <c r="AP32" i="11" s="1"/>
  <c r="Z36" i="11"/>
  <c r="Y37" i="11"/>
  <c r="Z34" i="11"/>
  <c r="Z32" i="11"/>
  <c r="Z31" i="11"/>
  <c r="AA35" i="11"/>
  <c r="N36" i="12" a="1"/>
  <c r="N36" i="12" s="1"/>
  <c r="AQ30" i="11" s="1"/>
  <c r="Y36" i="11"/>
  <c r="Y32" i="11"/>
  <c r="AA32" i="11"/>
  <c r="Y31" i="11"/>
  <c r="AA34" i="11"/>
  <c r="Z33" i="11"/>
  <c r="Y34" i="11"/>
  <c r="X41" i="11"/>
  <c r="V41" i="11"/>
  <c r="U41" i="11"/>
  <c r="R41" i="11"/>
  <c r="Q41" i="11"/>
  <c r="S41" i="11"/>
  <c r="T41" i="11"/>
  <c r="M41" i="11" a="1"/>
  <c r="M41" i="11" s="1"/>
  <c r="W41" i="11"/>
  <c r="P41" i="11"/>
  <c r="O41" i="11"/>
  <c r="N41" i="11" a="1"/>
  <c r="N41" i="11" s="1"/>
  <c r="AD42" i="11"/>
  <c r="AC42" i="11"/>
  <c r="AB42" i="11"/>
  <c r="AA42" i="11"/>
  <c r="Z42" i="11"/>
  <c r="Y42" i="11"/>
  <c r="L42" i="11" a="1"/>
  <c r="L42" i="11" s="1"/>
  <c r="K42" i="11" a="1"/>
  <c r="K42" i="11" s="1"/>
  <c r="C44" i="11" a="1"/>
  <c r="C44" i="11" s="1"/>
  <c r="J44" i="11" s="1" a="1"/>
  <c r="J44" i="11" s="1"/>
  <c r="G43" i="11" a="1"/>
  <c r="G43" i="11" s="1"/>
  <c r="H43" i="11"/>
  <c r="E43" i="11" a="1"/>
  <c r="E43" i="11" s="1"/>
  <c r="D42" i="11"/>
  <c r="I42" i="11" s="1" a="1"/>
  <c r="I42" i="11" s="1"/>
  <c r="F42" i="11"/>
  <c r="OZ9" i="9"/>
  <c r="PE9" i="9"/>
  <c r="OY9" i="9"/>
  <c r="PB27" i="9"/>
  <c r="PC27" i="9"/>
  <c r="PD27" i="9"/>
  <c r="PD45" i="9"/>
  <c r="PA45" i="9"/>
  <c r="OU45" i="9"/>
  <c r="OY45" i="9"/>
  <c r="OW9" i="9"/>
  <c r="PG9" i="9"/>
  <c r="OV27" i="9"/>
  <c r="PA27" i="9"/>
  <c r="OX45" i="9"/>
  <c r="PF9" i="9"/>
  <c r="OY27" i="9"/>
  <c r="OZ45" i="9"/>
  <c r="PB45" i="9"/>
  <c r="PD9" i="9"/>
  <c r="OX9" i="9"/>
  <c r="PC9" i="9"/>
  <c r="PF27" i="9"/>
  <c r="PG27" i="9"/>
  <c r="OW27" i="9"/>
  <c r="OU9" i="9"/>
  <c r="PE45" i="9"/>
  <c r="PC45" i="9"/>
  <c r="PG45" i="9"/>
  <c r="PI5" i="9"/>
  <c r="PB9" i="9"/>
  <c r="OU27" i="9"/>
  <c r="OV45" i="9"/>
  <c r="PE27" i="9"/>
  <c r="OV9" i="9"/>
  <c r="PA9" i="9"/>
  <c r="OX27" i="9"/>
  <c r="OZ27" i="9"/>
  <c r="OW45" i="9"/>
  <c r="PF45" i="9"/>
  <c r="AB15" i="11" l="1"/>
  <c r="AB16" i="11"/>
  <c r="AB23" i="11"/>
  <c r="AB20" i="11"/>
  <c r="AD23" i="11"/>
  <c r="AC23" i="11"/>
  <c r="AC14" i="11"/>
  <c r="AD14" i="11"/>
  <c r="AD20" i="11"/>
  <c r="AC20" i="11"/>
  <c r="AJ33" i="11"/>
  <c r="I39" i="12" a="1"/>
  <c r="I39" i="12" s="1"/>
  <c r="AI33" i="11" s="1"/>
  <c r="E35" i="12" a="1"/>
  <c r="E35" i="12" s="1"/>
  <c r="AI16" i="11" s="1"/>
  <c r="AJ16" i="11"/>
  <c r="F40" i="12"/>
  <c r="AD21" i="11"/>
  <c r="AC21" i="11"/>
  <c r="AJ18" i="11"/>
  <c r="E37" i="12" a="1"/>
  <c r="E37" i="12" s="1"/>
  <c r="AI18" i="11" s="1"/>
  <c r="E36" i="12" a="1"/>
  <c r="E36" i="12" s="1"/>
  <c r="AI17" i="11" s="1"/>
  <c r="AJ17" i="11"/>
  <c r="AD22" i="11"/>
  <c r="AC22" i="11"/>
  <c r="AC15" i="11"/>
  <c r="AD15" i="11"/>
  <c r="AB24" i="11"/>
  <c r="AC16" i="11"/>
  <c r="AD16" i="11"/>
  <c r="AJ31" i="11"/>
  <c r="I37" i="12" a="1"/>
  <c r="I37" i="12" s="1"/>
  <c r="AI31" i="11" s="1"/>
  <c r="I35" i="12" a="1"/>
  <c r="I35" i="12" s="1"/>
  <c r="AI29" i="11" s="1"/>
  <c r="AJ29" i="11"/>
  <c r="J40" i="12"/>
  <c r="AD24" i="11"/>
  <c r="AC24" i="11"/>
  <c r="AB22" i="11"/>
  <c r="AB14" i="11"/>
  <c r="I38" i="12" a="1"/>
  <c r="I38" i="12" s="1"/>
  <c r="AI32" i="11" s="1"/>
  <c r="AJ32" i="11"/>
  <c r="AJ30" i="11"/>
  <c r="I36" i="12" a="1"/>
  <c r="I36" i="12" s="1"/>
  <c r="AI30" i="11" s="1"/>
  <c r="AQ35" i="11"/>
  <c r="M37" i="12" a="1"/>
  <c r="M37" i="12" s="1"/>
  <c r="AP31" i="11" s="1"/>
  <c r="AQ29" i="11"/>
  <c r="E25" i="12"/>
  <c r="E26" i="12" s="1"/>
  <c r="AB34" i="11"/>
  <c r="AC37" i="11"/>
  <c r="AC36" i="11"/>
  <c r="AB29" i="11"/>
  <c r="AD30" i="11"/>
  <c r="AD37" i="11"/>
  <c r="M36" i="12" a="1"/>
  <c r="M36" i="12" s="1"/>
  <c r="AP30" i="11" s="1"/>
  <c r="AC33" i="11"/>
  <c r="AB37" i="11"/>
  <c r="AC28" i="11"/>
  <c r="AB30" i="11"/>
  <c r="M39" i="12" a="1"/>
  <c r="M39" i="12" s="1"/>
  <c r="AP33" i="11" s="1"/>
  <c r="AD28" i="11"/>
  <c r="AQ32" i="11"/>
  <c r="AD36" i="11"/>
  <c r="AB36" i="11"/>
  <c r="N40" i="12"/>
  <c r="AQ34" i="11" s="1"/>
  <c r="AB32" i="11"/>
  <c r="AB33" i="11"/>
  <c r="AD33" i="11"/>
  <c r="AD35" i="11"/>
  <c r="AC29" i="11"/>
  <c r="AD31" i="11"/>
  <c r="AC30" i="11"/>
  <c r="AB28" i="11"/>
  <c r="AB35" i="11"/>
  <c r="AD29" i="11"/>
  <c r="AD32" i="11"/>
  <c r="AC31" i="11"/>
  <c r="AC32" i="11"/>
  <c r="AC35" i="11"/>
  <c r="AB31" i="11"/>
  <c r="AD34" i="11"/>
  <c r="AC34" i="11"/>
  <c r="AC43" i="11"/>
  <c r="AD43" i="11"/>
  <c r="AA43" i="11"/>
  <c r="Z43" i="11"/>
  <c r="AB43" i="11"/>
  <c r="Y43" i="11"/>
  <c r="W42" i="11"/>
  <c r="X42" i="11"/>
  <c r="T42" i="11"/>
  <c r="V42" i="11"/>
  <c r="S42" i="11"/>
  <c r="R42" i="11"/>
  <c r="Q42" i="11"/>
  <c r="U42" i="11"/>
  <c r="P42" i="11"/>
  <c r="N42" i="11" a="1"/>
  <c r="N42" i="11" s="1"/>
  <c r="M42" i="11" a="1"/>
  <c r="M42" i="11" s="1"/>
  <c r="O42" i="11"/>
  <c r="M40" i="12"/>
  <c r="AP34" i="11" s="1"/>
  <c r="L43" i="11" a="1"/>
  <c r="L43" i="11" s="1"/>
  <c r="K43" i="11" a="1"/>
  <c r="K43" i="11" s="1"/>
  <c r="D43" i="11"/>
  <c r="I43" i="11" s="1" a="1"/>
  <c r="I43" i="11" s="1"/>
  <c r="F43" i="11"/>
  <c r="C45" i="11" a="1"/>
  <c r="C45" i="11" s="1"/>
  <c r="G44" i="11" a="1"/>
  <c r="G44" i="11" s="1"/>
  <c r="H44" i="11"/>
  <c r="E44" i="11" a="1"/>
  <c r="E44" i="11" s="1"/>
  <c r="J45" i="11" a="1"/>
  <c r="J45" i="11" s="1"/>
  <c r="PM9" i="9"/>
  <c r="PN9" i="9"/>
  <c r="PS9" i="9"/>
  <c r="PK27" i="9"/>
  <c r="PP27" i="9"/>
  <c r="PQ27" i="9"/>
  <c r="PI45" i="9"/>
  <c r="PR27" i="9"/>
  <c r="PK45" i="9"/>
  <c r="PO45" i="9"/>
  <c r="PT9" i="9"/>
  <c r="PI27" i="9"/>
  <c r="PQ45" i="9"/>
  <c r="PL45" i="9"/>
  <c r="PJ9" i="9"/>
  <c r="PL9" i="9"/>
  <c r="PM27" i="9"/>
  <c r="PU45" i="9"/>
  <c r="PQ9" i="9"/>
  <c r="PR9" i="9"/>
  <c r="PP9" i="9"/>
  <c r="PO27" i="9"/>
  <c r="PT27" i="9"/>
  <c r="PU27" i="9"/>
  <c r="PM45" i="9"/>
  <c r="PJ45" i="9"/>
  <c r="PS45" i="9"/>
  <c r="PP45" i="9"/>
  <c r="PW5" i="9"/>
  <c r="PU9" i="9"/>
  <c r="PK9" i="9"/>
  <c r="PS27" i="9"/>
  <c r="PJ27" i="9"/>
  <c r="PN45" i="9"/>
  <c r="PI9" i="9"/>
  <c r="PO9" i="9"/>
  <c r="PL27" i="9"/>
  <c r="PN27" i="9"/>
  <c r="PR45" i="9"/>
  <c r="PT45" i="9"/>
  <c r="AJ34" i="11" l="1"/>
  <c r="I40" i="12"/>
  <c r="AI34" i="11" s="1"/>
  <c r="AJ21" i="11"/>
  <c r="E40" i="12"/>
  <c r="AI21" i="11" s="1"/>
  <c r="X43" i="11"/>
  <c r="W43" i="11"/>
  <c r="T43" i="11"/>
  <c r="V43" i="11"/>
  <c r="R43" i="11"/>
  <c r="Q43" i="11"/>
  <c r="O43" i="11"/>
  <c r="N43" i="11" a="1"/>
  <c r="N43" i="11" s="1"/>
  <c r="S43" i="11"/>
  <c r="P43" i="11"/>
  <c r="U43" i="11"/>
  <c r="M43" i="11" a="1"/>
  <c r="M43" i="11" s="1"/>
  <c r="AC44" i="11"/>
  <c r="AD44" i="11"/>
  <c r="AB44" i="11"/>
  <c r="AA44" i="11"/>
  <c r="Y44" i="11"/>
  <c r="Z44" i="11"/>
  <c r="K44" i="11" a="1"/>
  <c r="K44" i="11" s="1"/>
  <c r="L44" i="11" a="1"/>
  <c r="L44" i="11" s="1"/>
  <c r="C46" i="11" a="1"/>
  <c r="C46" i="11" s="1"/>
  <c r="J46" i="11" s="1" a="1"/>
  <c r="J46" i="11" s="1"/>
  <c r="H45" i="11"/>
  <c r="G45" i="11" a="1"/>
  <c r="G45" i="11" s="1"/>
  <c r="E45" i="11" a="1"/>
  <c r="E45" i="11" s="1"/>
  <c r="D44" i="11"/>
  <c r="I44" i="11" s="1" a="1"/>
  <c r="I44" i="11" s="1"/>
  <c r="F44" i="11"/>
  <c r="QK5" i="9"/>
  <c r="PW9" i="9"/>
  <c r="PX9" i="9"/>
  <c r="PY9" i="9"/>
  <c r="QC9" i="9"/>
  <c r="PZ27" i="9"/>
  <c r="QE27" i="9"/>
  <c r="QI27" i="9"/>
  <c r="QI45" i="9"/>
  <c r="PX45" i="9"/>
  <c r="PZ9" i="9"/>
  <c r="QA9" i="9"/>
  <c r="QB9" i="9"/>
  <c r="PX27" i="9"/>
  <c r="PY27" i="9"/>
  <c r="QD27" i="9"/>
  <c r="PZ45" i="9"/>
  <c r="PW45" i="9"/>
  <c r="QB45" i="9"/>
  <c r="QF45" i="9"/>
  <c r="QD9" i="9"/>
  <c r="QE9" i="9"/>
  <c r="QF9" i="9"/>
  <c r="QB27" i="9"/>
  <c r="QC27" i="9"/>
  <c r="QH27" i="9"/>
  <c r="QD45" i="9"/>
  <c r="QA45" i="9"/>
  <c r="PW27" i="9"/>
  <c r="PY45" i="9"/>
  <c r="QI9" i="9"/>
  <c r="QG9" i="9"/>
  <c r="QG27" i="9"/>
  <c r="QA27" i="9"/>
  <c r="QH45" i="9"/>
  <c r="QC45" i="9"/>
  <c r="QH9" i="9"/>
  <c r="QF27" i="9"/>
  <c r="QE45" i="9"/>
  <c r="QG45" i="9"/>
  <c r="X44" i="11" l="1"/>
  <c r="W44" i="11"/>
  <c r="U44" i="11"/>
  <c r="T44" i="11"/>
  <c r="S44" i="11"/>
  <c r="P44" i="11"/>
  <c r="V44" i="11"/>
  <c r="Q44" i="11"/>
  <c r="M44" i="11" a="1"/>
  <c r="M44" i="11" s="1"/>
  <c r="R44" i="11"/>
  <c r="O44" i="11"/>
  <c r="N44" i="11" a="1"/>
  <c r="N44" i="11" s="1"/>
  <c r="AC45" i="11"/>
  <c r="AB45" i="11"/>
  <c r="Z45" i="11"/>
  <c r="AA45" i="11"/>
  <c r="AD45" i="11"/>
  <c r="Y45" i="11"/>
  <c r="K45" i="11" a="1"/>
  <c r="K45" i="11" s="1"/>
  <c r="L45" i="11" a="1"/>
  <c r="L45" i="11" s="1"/>
  <c r="D45" i="11"/>
  <c r="I45" i="11" s="1" a="1"/>
  <c r="I45" i="11" s="1"/>
  <c r="F45" i="11"/>
  <c r="C47" i="11" a="1"/>
  <c r="C47" i="11" s="1"/>
  <c r="G46" i="11" a="1"/>
  <c r="G46" i="11" s="1"/>
  <c r="H46" i="11"/>
  <c r="E46" i="11" a="1"/>
  <c r="E46" i="11" s="1"/>
  <c r="J47" i="11" a="1"/>
  <c r="J47" i="11" s="1"/>
  <c r="QY5" i="9"/>
  <c r="QN9" i="9"/>
  <c r="QO9" i="9"/>
  <c r="QP9" i="9"/>
  <c r="QW27" i="9"/>
  <c r="QT9" i="9"/>
  <c r="QR27" i="9"/>
  <c r="QU45" i="9"/>
  <c r="QO45" i="9"/>
  <c r="QM9" i="9"/>
  <c r="QR9" i="9"/>
  <c r="QS9" i="9"/>
  <c r="QK27" i="9"/>
  <c r="QL27" i="9"/>
  <c r="QM27" i="9"/>
  <c r="QV27" i="9"/>
  <c r="QN45" i="9"/>
  <c r="QS45" i="9"/>
  <c r="QQ9" i="9"/>
  <c r="QV9" i="9"/>
  <c r="QW9" i="9"/>
  <c r="QO27" i="9"/>
  <c r="QP27" i="9"/>
  <c r="QQ27" i="9"/>
  <c r="QM45" i="9"/>
  <c r="QR45" i="9"/>
  <c r="QL45" i="9"/>
  <c r="QW45" i="9"/>
  <c r="QK45" i="9"/>
  <c r="QU9" i="9"/>
  <c r="QK9" i="9"/>
  <c r="QL9" i="9"/>
  <c r="QS27" i="9"/>
  <c r="QT27" i="9"/>
  <c r="QU27" i="9"/>
  <c r="QQ45" i="9"/>
  <c r="QV45" i="9"/>
  <c r="QT45" i="9"/>
  <c r="QP45" i="9"/>
  <c r="QN27" i="9"/>
  <c r="V45" i="11" l="1"/>
  <c r="W45" i="11"/>
  <c r="U45" i="11"/>
  <c r="R45" i="11"/>
  <c r="Q45" i="11"/>
  <c r="T45" i="11"/>
  <c r="S45" i="11"/>
  <c r="X45" i="11"/>
  <c r="M45" i="11" a="1"/>
  <c r="M45" i="11" s="1"/>
  <c r="P45" i="11"/>
  <c r="N45" i="11" a="1"/>
  <c r="N45" i="11" s="1"/>
  <c r="O45" i="11"/>
  <c r="AD46" i="11"/>
  <c r="AC46" i="11"/>
  <c r="AB46" i="11"/>
  <c r="AA46" i="11"/>
  <c r="Y46" i="11"/>
  <c r="Z46" i="11"/>
  <c r="L46" i="11" a="1"/>
  <c r="L46" i="11" s="1"/>
  <c r="K46" i="11" a="1"/>
  <c r="K46" i="11" s="1"/>
  <c r="C48" i="11" a="1"/>
  <c r="C48" i="11" s="1"/>
  <c r="J48" i="11" s="1" a="1"/>
  <c r="J48" i="11" s="1"/>
  <c r="G47" i="11" a="1"/>
  <c r="G47" i="11" s="1"/>
  <c r="H47" i="11"/>
  <c r="E47" i="11" a="1"/>
  <c r="E47" i="11" s="1"/>
  <c r="D46" i="11"/>
  <c r="I46" i="11" s="1" a="1"/>
  <c r="I46" i="11" s="1"/>
  <c r="F46" i="11"/>
  <c r="RM5" i="9"/>
  <c r="QZ27" i="9"/>
  <c r="RC45" i="9"/>
  <c r="QZ9" i="9"/>
  <c r="RE9" i="9"/>
  <c r="RJ9" i="9"/>
  <c r="RB27" i="9"/>
  <c r="RC27" i="9"/>
  <c r="RD27" i="9"/>
  <c r="RD45" i="9"/>
  <c r="RE45" i="9"/>
  <c r="RJ45" i="9"/>
  <c r="RG45" i="9"/>
  <c r="RD9" i="9"/>
  <c r="QY9" i="9"/>
  <c r="RF27" i="9"/>
  <c r="RH27" i="9"/>
  <c r="RE27" i="9"/>
  <c r="RI9" i="9"/>
  <c r="RG27" i="9"/>
  <c r="RH45" i="9"/>
  <c r="RH9" i="9"/>
  <c r="RB9" i="9"/>
  <c r="RC9" i="9"/>
  <c r="RJ27" i="9"/>
  <c r="RK27" i="9"/>
  <c r="RI27" i="9"/>
  <c r="RA27" i="9"/>
  <c r="RK9" i="9"/>
  <c r="RK45" i="9"/>
  <c r="QY45" i="9"/>
  <c r="RA9" i="9"/>
  <c r="RF9" i="9"/>
  <c r="RG9" i="9"/>
  <c r="QY27" i="9"/>
  <c r="QZ45" i="9"/>
  <c r="RA45" i="9"/>
  <c r="RB45" i="9"/>
  <c r="RF45" i="9"/>
  <c r="RI45" i="9"/>
  <c r="AD47" i="11" l="1"/>
  <c r="AC47" i="11"/>
  <c r="AA47" i="11"/>
  <c r="AB47" i="11"/>
  <c r="Y47" i="11"/>
  <c r="Z47" i="11"/>
  <c r="W46" i="11"/>
  <c r="T46" i="11"/>
  <c r="V46" i="11"/>
  <c r="S46" i="11"/>
  <c r="U46" i="11"/>
  <c r="R46" i="11"/>
  <c r="Q46" i="11"/>
  <c r="P46" i="11"/>
  <c r="X46" i="11"/>
  <c r="O46" i="11"/>
  <c r="N46" i="11" a="1"/>
  <c r="N46" i="11" s="1"/>
  <c r="M46" i="11" a="1"/>
  <c r="M46" i="11" s="1"/>
  <c r="L47" i="11" a="1"/>
  <c r="L47" i="11" s="1"/>
  <c r="K47" i="11" a="1"/>
  <c r="K47" i="11" s="1"/>
  <c r="D47" i="11"/>
  <c r="I47" i="11" s="1" a="1"/>
  <c r="I47" i="11" s="1"/>
  <c r="F47" i="11"/>
  <c r="C49" i="11" a="1"/>
  <c r="C49" i="11" s="1"/>
  <c r="G48" i="11" a="1"/>
  <c r="G48" i="11" s="1"/>
  <c r="H48" i="11"/>
  <c r="E48" i="11" a="1"/>
  <c r="E48" i="11" s="1"/>
  <c r="J49" i="11" a="1"/>
  <c r="J49" i="11" s="1"/>
  <c r="SA5" i="9"/>
  <c r="RY9" i="9"/>
  <c r="RO9" i="9"/>
  <c r="RT9" i="9"/>
  <c r="RW27" i="9"/>
  <c r="RM27" i="9"/>
  <c r="RN27" i="9"/>
  <c r="RY45" i="9"/>
  <c r="RV45" i="9"/>
  <c r="RO45" i="9"/>
  <c r="RR9" i="9"/>
  <c r="RT27" i="9"/>
  <c r="RQ45" i="9"/>
  <c r="RS45" i="9"/>
  <c r="RP9" i="9"/>
  <c r="RY27" i="9"/>
  <c r="RT45" i="9"/>
  <c r="RM9" i="9"/>
  <c r="RN9" i="9"/>
  <c r="RS9" i="9"/>
  <c r="RX9" i="9"/>
  <c r="RP27" i="9"/>
  <c r="RQ27" i="9"/>
  <c r="RM45" i="9"/>
  <c r="RR27" i="9"/>
  <c r="RV27" i="9"/>
  <c r="RW45" i="9"/>
  <c r="RQ9" i="9"/>
  <c r="RO27" i="9"/>
  <c r="RU27" i="9"/>
  <c r="RN45" i="9"/>
  <c r="RS27" i="9"/>
  <c r="RU45" i="9"/>
  <c r="RW9" i="9"/>
  <c r="RP45" i="9"/>
  <c r="RX45" i="9"/>
  <c r="RU9" i="9"/>
  <c r="RV9" i="9"/>
  <c r="RX27" i="9"/>
  <c r="RR45" i="9"/>
  <c r="X47" i="11" l="1"/>
  <c r="W47" i="11"/>
  <c r="T47" i="11"/>
  <c r="V47" i="11"/>
  <c r="U47" i="11"/>
  <c r="R47" i="11"/>
  <c r="S47" i="11"/>
  <c r="Q47" i="11"/>
  <c r="P47" i="11"/>
  <c r="O47" i="11"/>
  <c r="M47" i="11" a="1"/>
  <c r="M47" i="11" s="1"/>
  <c r="N47" i="11" a="1"/>
  <c r="N47" i="11" s="1"/>
  <c r="AC48" i="11"/>
  <c r="AD48" i="11"/>
  <c r="AB48" i="11"/>
  <c r="Z48" i="11"/>
  <c r="Y48" i="11"/>
  <c r="AA48" i="11"/>
  <c r="K48" i="11" a="1"/>
  <c r="K48" i="11" s="1"/>
  <c r="L48" i="11" a="1"/>
  <c r="L48" i="11" s="1"/>
  <c r="C50" i="11" a="1"/>
  <c r="C50" i="11" s="1"/>
  <c r="J50" i="11" s="1" a="1"/>
  <c r="J50" i="11" s="1"/>
  <c r="H49" i="11"/>
  <c r="G49" i="11" a="1"/>
  <c r="G49" i="11" s="1"/>
  <c r="F48" i="11"/>
  <c r="D48" i="11"/>
  <c r="I48" i="11" s="1" a="1"/>
  <c r="I48" i="11" s="1"/>
  <c r="SO5" i="9"/>
  <c r="SA9" i="9"/>
  <c r="SB9" i="9"/>
  <c r="SK9" i="9"/>
  <c r="SJ27" i="9"/>
  <c r="SD27" i="9"/>
  <c r="SE27" i="9"/>
  <c r="SI27" i="9"/>
  <c r="SM45" i="9"/>
  <c r="SC45" i="9"/>
  <c r="SI9" i="9"/>
  <c r="SB27" i="9"/>
  <c r="SL27" i="9"/>
  <c r="SE45" i="9"/>
  <c r="SF45" i="9"/>
  <c r="SL9" i="9"/>
  <c r="SF27" i="9"/>
  <c r="SL45" i="9"/>
  <c r="SD9" i="9"/>
  <c r="SE9" i="9"/>
  <c r="SF9" i="9"/>
  <c r="SC9" i="9"/>
  <c r="SC27" i="9"/>
  <c r="SH27" i="9"/>
  <c r="SD45" i="9"/>
  <c r="SA45" i="9"/>
  <c r="SB45" i="9"/>
  <c r="SK45" i="9"/>
  <c r="SH9" i="9"/>
  <c r="SJ9" i="9"/>
  <c r="SG27" i="9"/>
  <c r="SJ45" i="9"/>
  <c r="SG9" i="9"/>
  <c r="SK27" i="9"/>
  <c r="SI45" i="9"/>
  <c r="SH45" i="9"/>
  <c r="SM9" i="9"/>
  <c r="SA27" i="9"/>
  <c r="SM27" i="9"/>
  <c r="SG45" i="9"/>
  <c r="X48" i="11" l="1"/>
  <c r="U48" i="11"/>
  <c r="W48" i="11"/>
  <c r="P48" i="11"/>
  <c r="V48" i="11"/>
  <c r="T48" i="11"/>
  <c r="R48" i="11"/>
  <c r="S48" i="11"/>
  <c r="N48" i="11" a="1"/>
  <c r="N48" i="11" s="1"/>
  <c r="Q48" i="11"/>
  <c r="O48" i="11"/>
  <c r="M48" i="11" a="1"/>
  <c r="M48" i="11" s="1"/>
  <c r="AD49" i="11"/>
  <c r="AC49" i="11"/>
  <c r="AB49" i="11"/>
  <c r="Z49" i="11"/>
  <c r="Y49" i="11"/>
  <c r="AA49" i="11"/>
  <c r="K49" i="11" a="1"/>
  <c r="K49" i="11" s="1"/>
  <c r="L49" i="11" a="1"/>
  <c r="L49" i="11" s="1"/>
  <c r="C51" i="11" a="1"/>
  <c r="C51" i="11" s="1"/>
  <c r="G50" i="11" a="1"/>
  <c r="G50" i="11" s="1"/>
  <c r="H50" i="11"/>
  <c r="F49" i="11"/>
  <c r="D49" i="11"/>
  <c r="I49" i="11" s="1" a="1"/>
  <c r="I49" i="11" s="1"/>
  <c r="TC5" i="9"/>
  <c r="SR9" i="9"/>
  <c r="SS9" i="9"/>
  <c r="SP9" i="9"/>
  <c r="TA27" i="9"/>
  <c r="SX27" i="9"/>
  <c r="SR27" i="9"/>
  <c r="SY45" i="9"/>
  <c r="SZ45" i="9"/>
  <c r="SO45" i="9"/>
  <c r="SS27" i="9"/>
  <c r="SU27" i="9"/>
  <c r="SR45" i="9"/>
  <c r="SP45" i="9"/>
  <c r="SQ9" i="9"/>
  <c r="SV9" i="9"/>
  <c r="SW9" i="9"/>
  <c r="SO27" i="9"/>
  <c r="ST9" i="9"/>
  <c r="SQ27" i="9"/>
  <c r="SV27" i="9"/>
  <c r="SZ27" i="9"/>
  <c r="SS45" i="9"/>
  <c r="SW45" i="9"/>
  <c r="TA9" i="9"/>
  <c r="SP27" i="9"/>
  <c r="SQ45" i="9"/>
  <c r="TA45" i="9"/>
  <c r="SY9" i="9"/>
  <c r="SX9" i="9"/>
  <c r="ST27" i="9"/>
  <c r="SU45" i="9"/>
  <c r="ST45" i="9"/>
  <c r="SX45" i="9"/>
  <c r="SU9" i="9"/>
  <c r="SZ9" i="9"/>
  <c r="SO9" i="9"/>
  <c r="SW27" i="9"/>
  <c r="SY27" i="9"/>
  <c r="SV45" i="9"/>
  <c r="AD50" i="11" l="1"/>
  <c r="AC50" i="11"/>
  <c r="AB50" i="11"/>
  <c r="AA50" i="11"/>
  <c r="Z50" i="11"/>
  <c r="Y50" i="11"/>
  <c r="X49" i="11"/>
  <c r="R49" i="11"/>
  <c r="Q49" i="11"/>
  <c r="W49" i="11"/>
  <c r="V49" i="11"/>
  <c r="S49" i="11"/>
  <c r="M49" i="11" a="1"/>
  <c r="M49" i="11" s="1"/>
  <c r="P49" i="11"/>
  <c r="O49" i="11"/>
  <c r="U49" i="11"/>
  <c r="T49" i="11"/>
  <c r="N49" i="11" a="1"/>
  <c r="N49" i="11" s="1"/>
  <c r="L50" i="11" a="1"/>
  <c r="L50" i="11" s="1"/>
  <c r="K50" i="11" a="1"/>
  <c r="K50" i="11" s="1"/>
  <c r="D50" i="11"/>
  <c r="I50" i="11" s="1" a="1"/>
  <c r="I50" i="11" s="1"/>
  <c r="F50" i="11"/>
  <c r="C52" i="11" a="1"/>
  <c r="C52" i="11" s="1"/>
  <c r="G51" i="11" a="1"/>
  <c r="G51" i="11" s="1"/>
  <c r="H51" i="11"/>
  <c r="J51" i="11" a="1"/>
  <c r="J51" i="11" s="1"/>
  <c r="J52" i="11" a="1"/>
  <c r="J52" i="11" s="1"/>
  <c r="TQ5" i="9"/>
  <c r="TE9" i="9"/>
  <c r="TJ9" i="9"/>
  <c r="TG9" i="9"/>
  <c r="TC27" i="9"/>
  <c r="TK9" i="9"/>
  <c r="TI27" i="9"/>
  <c r="TL45" i="9"/>
  <c r="TJ45" i="9"/>
  <c r="TF45" i="9"/>
  <c r="TG27" i="9"/>
  <c r="TD27" i="9"/>
  <c r="TE45" i="9"/>
  <c r="TC45" i="9"/>
  <c r="TH45" i="9"/>
  <c r="TE27" i="9"/>
  <c r="TD9" i="9"/>
  <c r="TI9" i="9"/>
  <c r="TN9" i="9"/>
  <c r="TF27" i="9"/>
  <c r="TM27" i="9"/>
  <c r="TN45" i="9"/>
  <c r="TO45" i="9"/>
  <c r="TH9" i="9"/>
  <c r="TM9" i="9"/>
  <c r="TO9" i="9"/>
  <c r="TJ27" i="9"/>
  <c r="TK27" i="9"/>
  <c r="TH27" i="9"/>
  <c r="TD45" i="9"/>
  <c r="TI45" i="9"/>
  <c r="TK45" i="9"/>
  <c r="TG45" i="9"/>
  <c r="TL27" i="9"/>
  <c r="TL9" i="9"/>
  <c r="TF9" i="9"/>
  <c r="TC9" i="9"/>
  <c r="TN27" i="9"/>
  <c r="TO27" i="9"/>
  <c r="TM45" i="9"/>
  <c r="AD51" i="11" l="1"/>
  <c r="AA51" i="11"/>
  <c r="AB51" i="11"/>
  <c r="Z51" i="11"/>
  <c r="AC51" i="11"/>
  <c r="Y51" i="11"/>
  <c r="X50" i="11"/>
  <c r="S50" i="11"/>
  <c r="P50" i="11"/>
  <c r="V50" i="11"/>
  <c r="Q50" i="11"/>
  <c r="N50" i="11" a="1"/>
  <c r="N50" i="11" s="1"/>
  <c r="M50" i="11" a="1"/>
  <c r="M50" i="11" s="1"/>
  <c r="U50" i="11"/>
  <c r="W50" i="11"/>
  <c r="T50" i="11"/>
  <c r="R50" i="11"/>
  <c r="O50" i="11"/>
  <c r="L51" i="11" a="1"/>
  <c r="L51" i="11" s="1"/>
  <c r="K51" i="11" a="1"/>
  <c r="K51" i="11" s="1"/>
  <c r="D51" i="11"/>
  <c r="I51" i="11" s="1" a="1"/>
  <c r="I51" i="11" s="1"/>
  <c r="F51" i="11"/>
  <c r="C53" i="11" a="1"/>
  <c r="C53" i="11" s="1"/>
  <c r="J53" i="11" s="1" a="1"/>
  <c r="J53" i="11" s="1"/>
  <c r="G52" i="11" a="1"/>
  <c r="G52" i="11" s="1"/>
  <c r="H52" i="11"/>
  <c r="TU9" i="9"/>
  <c r="TV9" i="9"/>
  <c r="UA9" i="9"/>
  <c r="TW27" i="9"/>
  <c r="UB27" i="9"/>
  <c r="UC27" i="9"/>
  <c r="TU45" i="9"/>
  <c r="TR45" i="9"/>
  <c r="UA45" i="9"/>
  <c r="TX45" i="9"/>
  <c r="UE5" i="9"/>
  <c r="TS9" i="9"/>
  <c r="TT27" i="9"/>
  <c r="TZ27" i="9"/>
  <c r="TZ45" i="9"/>
  <c r="UB45" i="9"/>
  <c r="TQ9" i="9"/>
  <c r="TW9" i="9"/>
  <c r="TX27" i="9"/>
  <c r="TQ45" i="9"/>
  <c r="TS45" i="9"/>
  <c r="TY9" i="9"/>
  <c r="TZ9" i="9"/>
  <c r="TT9" i="9"/>
  <c r="UA27" i="9"/>
  <c r="TQ27" i="9"/>
  <c r="UB9" i="9"/>
  <c r="TY45" i="9"/>
  <c r="TV45" i="9"/>
  <c r="TT45" i="9"/>
  <c r="TV27" i="9"/>
  <c r="UC9" i="9"/>
  <c r="TX9" i="9"/>
  <c r="TU27" i="9"/>
  <c r="UC45" i="9"/>
  <c r="TR9" i="9"/>
  <c r="TS27" i="9"/>
  <c r="TY27" i="9"/>
  <c r="TR27" i="9"/>
  <c r="TW45" i="9"/>
  <c r="AC52" i="11" l="1"/>
  <c r="AD52" i="11"/>
  <c r="AA52" i="11"/>
  <c r="Y52" i="11"/>
  <c r="AB52" i="11"/>
  <c r="Z52" i="11"/>
  <c r="T51" i="11"/>
  <c r="S51" i="11"/>
  <c r="R51" i="11"/>
  <c r="N51" i="11" a="1"/>
  <c r="N51" i="11" s="1"/>
  <c r="M51" i="11" a="1"/>
  <c r="M51" i="11" s="1"/>
  <c r="U51" i="11"/>
  <c r="Q51" i="11"/>
  <c r="P51" i="11"/>
  <c r="X51" i="11"/>
  <c r="W51" i="11"/>
  <c r="O51" i="11"/>
  <c r="V51" i="11"/>
  <c r="K52" i="11" a="1"/>
  <c r="K52" i="11" s="1"/>
  <c r="L52" i="11" a="1"/>
  <c r="L52" i="11" s="1"/>
  <c r="C54" i="11" a="1"/>
  <c r="C54" i="11" s="1"/>
  <c r="J54" i="11" s="1" a="1"/>
  <c r="J54" i="11" s="1"/>
  <c r="H53" i="11"/>
  <c r="G53" i="11" a="1"/>
  <c r="G53" i="11" s="1"/>
  <c r="E53" i="11" a="1"/>
  <c r="E53" i="11" s="1"/>
  <c r="D52" i="11"/>
  <c r="I52" i="11" s="1" a="1"/>
  <c r="I52" i="11" s="1"/>
  <c r="F52" i="11"/>
  <c r="US5" i="9"/>
  <c r="UE9" i="9"/>
  <c r="UF9" i="9"/>
  <c r="UK9" i="9"/>
  <c r="UN27" i="9"/>
  <c r="UH27" i="9"/>
  <c r="UE27" i="9"/>
  <c r="UI27" i="9"/>
  <c r="UQ45" i="9"/>
  <c r="UF45" i="9"/>
  <c r="UH9" i="9"/>
  <c r="UI9" i="9"/>
  <c r="UJ9" i="9"/>
  <c r="UO9" i="9"/>
  <c r="UG27" i="9"/>
  <c r="UL27" i="9"/>
  <c r="UH45" i="9"/>
  <c r="UE45" i="9"/>
  <c r="UM27" i="9"/>
  <c r="UN45" i="9"/>
  <c r="UG45" i="9"/>
  <c r="UL9" i="9"/>
  <c r="UM9" i="9"/>
  <c r="UN9" i="9"/>
  <c r="UF27" i="9"/>
  <c r="UK27" i="9"/>
  <c r="UP27" i="9"/>
  <c r="UL45" i="9"/>
  <c r="UI45" i="9"/>
  <c r="UJ45" i="9"/>
  <c r="UP9" i="9"/>
  <c r="UQ9" i="9"/>
  <c r="UG9" i="9"/>
  <c r="UJ27" i="9"/>
  <c r="UO27" i="9"/>
  <c r="UQ27" i="9"/>
  <c r="UP45" i="9"/>
  <c r="UM45" i="9"/>
  <c r="UK45" i="9"/>
  <c r="UO45" i="9"/>
  <c r="AC53" i="11" l="1"/>
  <c r="AD53" i="11"/>
  <c r="AB53" i="11"/>
  <c r="Z53" i="11"/>
  <c r="Y53" i="11"/>
  <c r="AA53" i="11"/>
  <c r="W52" i="11"/>
  <c r="O52" i="11"/>
  <c r="M52" i="11" a="1"/>
  <c r="M52" i="11" s="1"/>
  <c r="T52" i="11"/>
  <c r="Q52" i="11"/>
  <c r="X52" i="11"/>
  <c r="U52" i="11"/>
  <c r="R52" i="11"/>
  <c r="V52" i="11"/>
  <c r="S52" i="11"/>
  <c r="P52" i="11"/>
  <c r="N52" i="11" a="1"/>
  <c r="N52" i="11" s="1"/>
  <c r="K53" i="11" a="1"/>
  <c r="K53" i="11" s="1"/>
  <c r="L53" i="11" a="1"/>
  <c r="L53" i="11" s="1"/>
  <c r="D53" i="11"/>
  <c r="I53" i="11" s="1" a="1"/>
  <c r="I53" i="11" s="1"/>
  <c r="F53" i="11"/>
  <c r="C55" i="11" a="1"/>
  <c r="C55" i="11" s="1"/>
  <c r="H54" i="11"/>
  <c r="G54" i="11" a="1"/>
  <c r="G54" i="11" s="1"/>
  <c r="E54" i="11" a="1"/>
  <c r="E54" i="11" s="1"/>
  <c r="J55" i="11" a="1"/>
  <c r="J55" i="11" s="1"/>
  <c r="VE27" i="9"/>
  <c r="UW45" i="9"/>
  <c r="UZ9" i="9"/>
  <c r="UV45" i="9"/>
  <c r="UY9" i="9"/>
  <c r="VD9" i="9"/>
  <c r="VE9" i="9"/>
  <c r="US27" i="9"/>
  <c r="UT27" i="9"/>
  <c r="UY27" i="9"/>
  <c r="UY45" i="9"/>
  <c r="UZ45" i="9"/>
  <c r="VD27" i="9"/>
  <c r="VE45" i="9"/>
  <c r="VC9" i="9"/>
  <c r="US9" i="9"/>
  <c r="UX9" i="9"/>
  <c r="UW27" i="9"/>
  <c r="UX27" i="9"/>
  <c r="VC27" i="9"/>
  <c r="VC45" i="9"/>
  <c r="VD45" i="9"/>
  <c r="UT45" i="9"/>
  <c r="UX45" i="9"/>
  <c r="VG5" i="9"/>
  <c r="UV9" i="9"/>
  <c r="UW9" i="9"/>
  <c r="VB9" i="9"/>
  <c r="VA27" i="9"/>
  <c r="VB27" i="9"/>
  <c r="UV27" i="9"/>
  <c r="UZ27" i="9"/>
  <c r="US45" i="9"/>
  <c r="VB45" i="9"/>
  <c r="UU9" i="9"/>
  <c r="VA9" i="9"/>
  <c r="UT9" i="9"/>
  <c r="UU27" i="9"/>
  <c r="UU45" i="9"/>
  <c r="VA45" i="9"/>
  <c r="AD54" i="11" l="1"/>
  <c r="AC54" i="11"/>
  <c r="AA54" i="11"/>
  <c r="Z54" i="11"/>
  <c r="Y54" i="11"/>
  <c r="AB54" i="11"/>
  <c r="X53" i="11"/>
  <c r="V53" i="11"/>
  <c r="U53" i="11"/>
  <c r="R53" i="11"/>
  <c r="S53" i="11"/>
  <c r="Q53" i="11"/>
  <c r="W53" i="11"/>
  <c r="N53" i="11" a="1"/>
  <c r="N53" i="11" s="1"/>
  <c r="T53" i="11"/>
  <c r="P53" i="11"/>
  <c r="O53" i="11"/>
  <c r="M53" i="11" a="1"/>
  <c r="M53" i="11" s="1"/>
  <c r="L54" i="11" a="1"/>
  <c r="L54" i="11" s="1"/>
  <c r="K54" i="11" a="1"/>
  <c r="K54" i="11" s="1"/>
  <c r="D54" i="11"/>
  <c r="I54" i="11" s="1" a="1"/>
  <c r="I54" i="11" s="1"/>
  <c r="F54" i="11"/>
  <c r="C56" i="11" a="1"/>
  <c r="C56" i="11" s="1"/>
  <c r="H55" i="11"/>
  <c r="G55" i="11" a="1"/>
  <c r="G55" i="11" s="1"/>
  <c r="E55" i="11" a="1"/>
  <c r="E55" i="11" s="1"/>
  <c r="J56" i="11" a="1"/>
  <c r="J56" i="11" s="1"/>
  <c r="VU5" i="9"/>
  <c r="VI9" i="9"/>
  <c r="VN9" i="9"/>
  <c r="VG9" i="9"/>
  <c r="VK9" i="9"/>
  <c r="VS27" i="9"/>
  <c r="VI27" i="9"/>
  <c r="VP45" i="9"/>
  <c r="VQ45" i="9"/>
  <c r="VS45" i="9"/>
  <c r="VG27" i="9"/>
  <c r="VN45" i="9"/>
  <c r="VO9" i="9"/>
  <c r="VK27" i="9"/>
  <c r="VH45" i="9"/>
  <c r="VR45" i="9"/>
  <c r="VP9" i="9"/>
  <c r="VO27" i="9"/>
  <c r="VL45" i="9"/>
  <c r="VO45" i="9"/>
  <c r="VH9" i="9"/>
  <c r="VM9" i="9"/>
  <c r="VR9" i="9"/>
  <c r="VJ27" i="9"/>
  <c r="VH27" i="9"/>
  <c r="VM27" i="9"/>
  <c r="VQ27" i="9"/>
  <c r="VJ45" i="9"/>
  <c r="VQ9" i="9"/>
  <c r="VN27" i="9"/>
  <c r="VL27" i="9"/>
  <c r="VI45" i="9"/>
  <c r="VG45" i="9"/>
  <c r="VR27" i="9"/>
  <c r="VP27" i="9"/>
  <c r="VK45" i="9"/>
  <c r="VL9" i="9"/>
  <c r="VS9" i="9"/>
  <c r="VM45" i="9"/>
  <c r="VJ9" i="9"/>
  <c r="AD55" i="11" l="1"/>
  <c r="AC55" i="11"/>
  <c r="AA55" i="11"/>
  <c r="AB55" i="11"/>
  <c r="Z55" i="11"/>
  <c r="Y55" i="11"/>
  <c r="W54" i="11"/>
  <c r="X54" i="11"/>
  <c r="T54" i="11"/>
  <c r="V54" i="11"/>
  <c r="S54" i="11"/>
  <c r="Q54" i="11"/>
  <c r="U54" i="11"/>
  <c r="P54" i="11"/>
  <c r="R54" i="11"/>
  <c r="M54" i="11" a="1"/>
  <c r="M54" i="11" s="1"/>
  <c r="N54" i="11" a="1"/>
  <c r="N54" i="11" s="1"/>
  <c r="O54" i="11"/>
  <c r="L55" i="11" a="1"/>
  <c r="L55" i="11" s="1"/>
  <c r="K55" i="11" a="1"/>
  <c r="K55" i="11" s="1"/>
  <c r="C57" i="11" a="1"/>
  <c r="C57" i="11" s="1"/>
  <c r="J57" i="11" s="1" a="1"/>
  <c r="J57" i="11" s="1"/>
  <c r="H56" i="11"/>
  <c r="G56" i="11" a="1"/>
  <c r="G56" i="11" s="1"/>
  <c r="E56" i="11" a="1"/>
  <c r="E56" i="11" s="1"/>
  <c r="D55" i="11"/>
  <c r="I55" i="11" s="1" a="1"/>
  <c r="I55" i="11" s="1"/>
  <c r="F55" i="11"/>
  <c r="WI5" i="9"/>
  <c r="WG9" i="9"/>
  <c r="VW9" i="9"/>
  <c r="VX9" i="9"/>
  <c r="VX27" i="9"/>
  <c r="VU27" i="9"/>
  <c r="VZ27" i="9"/>
  <c r="WC45" i="9"/>
  <c r="WD45" i="9"/>
  <c r="VW45" i="9"/>
  <c r="WA45" i="9"/>
  <c r="WF45" i="9"/>
  <c r="VU9" i="9"/>
  <c r="VV9" i="9"/>
  <c r="WA9" i="9"/>
  <c r="VW27" i="9"/>
  <c r="WB27" i="9"/>
  <c r="VY27" i="9"/>
  <c r="WD27" i="9"/>
  <c r="WG45" i="9"/>
  <c r="WE45" i="9"/>
  <c r="VY9" i="9"/>
  <c r="VZ9" i="9"/>
  <c r="WE9" i="9"/>
  <c r="WA27" i="9"/>
  <c r="WF27" i="9"/>
  <c r="WC27" i="9"/>
  <c r="VU45" i="9"/>
  <c r="VV45" i="9"/>
  <c r="WB45" i="9"/>
  <c r="VX45" i="9"/>
  <c r="VV27" i="9"/>
  <c r="WC9" i="9"/>
  <c r="WD9" i="9"/>
  <c r="WF9" i="9"/>
  <c r="WE27" i="9"/>
  <c r="WB9" i="9"/>
  <c r="WG27" i="9"/>
  <c r="VY45" i="9"/>
  <c r="VZ45" i="9"/>
  <c r="X55" i="11" l="1"/>
  <c r="W55" i="11"/>
  <c r="T55" i="11"/>
  <c r="R55" i="11"/>
  <c r="S55" i="11"/>
  <c r="V55" i="11"/>
  <c r="Q55" i="11"/>
  <c r="U55" i="11"/>
  <c r="O55" i="11"/>
  <c r="M55" i="11" a="1"/>
  <c r="M55" i="11" s="1"/>
  <c r="P55" i="11"/>
  <c r="N55" i="11" a="1"/>
  <c r="N55" i="11" s="1"/>
  <c r="AC56" i="11"/>
  <c r="AD56" i="11"/>
  <c r="AA56" i="11"/>
  <c r="AB56" i="11"/>
  <c r="Y56" i="11"/>
  <c r="Z56" i="11"/>
  <c r="K56" i="11" a="1"/>
  <c r="K56" i="11" s="1"/>
  <c r="L56" i="11" a="1"/>
  <c r="L56" i="11" s="1"/>
  <c r="F56" i="11"/>
  <c r="D56" i="11"/>
  <c r="I56" i="11" s="1" a="1"/>
  <c r="I56" i="11" s="1"/>
  <c r="C58" i="11" a="1"/>
  <c r="C58" i="11" s="1"/>
  <c r="J58" i="11" s="1" a="1"/>
  <c r="J58" i="11" s="1"/>
  <c r="H57" i="11"/>
  <c r="G57" i="11" a="1"/>
  <c r="G57" i="11" s="1"/>
  <c r="E57" i="11" a="1"/>
  <c r="E57" i="11" s="1"/>
  <c r="WW5" i="9"/>
  <c r="WI9" i="9"/>
  <c r="WJ9" i="9"/>
  <c r="WO9" i="9"/>
  <c r="WK27" i="9"/>
  <c r="WP27" i="9"/>
  <c r="WU27" i="9"/>
  <c r="WI27" i="9"/>
  <c r="WU45" i="9"/>
  <c r="WS45" i="9"/>
  <c r="WN45" i="9"/>
  <c r="WR45" i="9"/>
  <c r="WL9" i="9"/>
  <c r="WM9" i="9"/>
  <c r="WN9" i="9"/>
  <c r="WJ27" i="9"/>
  <c r="WO27" i="9"/>
  <c r="WT27" i="9"/>
  <c r="WL45" i="9"/>
  <c r="WI45" i="9"/>
  <c r="WJ45" i="9"/>
  <c r="WM45" i="9"/>
  <c r="WM27" i="9"/>
  <c r="WP9" i="9"/>
  <c r="WQ9" i="9"/>
  <c r="WR9" i="9"/>
  <c r="WN27" i="9"/>
  <c r="WS27" i="9"/>
  <c r="WQ27" i="9"/>
  <c r="WP45" i="9"/>
  <c r="WO45" i="9"/>
  <c r="WT9" i="9"/>
  <c r="WU9" i="9"/>
  <c r="WK9" i="9"/>
  <c r="WR27" i="9"/>
  <c r="WL27" i="9"/>
  <c r="WS9" i="9"/>
  <c r="WT45" i="9"/>
  <c r="WQ45" i="9"/>
  <c r="WK45" i="9"/>
  <c r="AD57" i="11" l="1"/>
  <c r="AC57" i="11"/>
  <c r="AB57" i="11"/>
  <c r="Z57" i="11"/>
  <c r="AA57" i="11"/>
  <c r="Y57" i="11"/>
  <c r="X56" i="11"/>
  <c r="W56" i="11"/>
  <c r="U56" i="11"/>
  <c r="T56" i="11"/>
  <c r="P56" i="11"/>
  <c r="R56" i="11"/>
  <c r="S56" i="11"/>
  <c r="V56" i="11"/>
  <c r="O56" i="11"/>
  <c r="N56" i="11" a="1"/>
  <c r="N56" i="11" s="1"/>
  <c r="Q56" i="11"/>
  <c r="M56" i="11" a="1"/>
  <c r="M56" i="11" s="1"/>
  <c r="K57" i="11" a="1"/>
  <c r="K57" i="11" s="1"/>
  <c r="L57" i="11" a="1"/>
  <c r="L57" i="11" s="1"/>
  <c r="C59" i="11" a="1"/>
  <c r="C59" i="11" s="1"/>
  <c r="J59" i="11" s="1" a="1"/>
  <c r="J59" i="11" s="1"/>
  <c r="H58" i="11"/>
  <c r="G58" i="11" a="1"/>
  <c r="G58" i="11" s="1"/>
  <c r="E58" i="11" a="1"/>
  <c r="E58" i="11" s="1"/>
  <c r="F57" i="11"/>
  <c r="D57" i="11"/>
  <c r="I57" i="11" s="1" a="1"/>
  <c r="I57" i="11" s="1"/>
  <c r="XK5" i="9"/>
  <c r="WZ9" i="9"/>
  <c r="XA9" i="9"/>
  <c r="XB9" i="9"/>
  <c r="XE27" i="9"/>
  <c r="XF27" i="9"/>
  <c r="XH27" i="9"/>
  <c r="WZ27" i="9"/>
  <c r="XD27" i="9"/>
  <c r="WW45" i="9"/>
  <c r="XC27" i="9"/>
  <c r="WX45" i="9"/>
  <c r="XH45" i="9"/>
  <c r="WY9" i="9"/>
  <c r="XD9" i="9"/>
  <c r="XE9" i="9"/>
  <c r="XF9" i="9"/>
  <c r="XI27" i="9"/>
  <c r="WY27" i="9"/>
  <c r="WY45" i="9"/>
  <c r="WZ45" i="9"/>
  <c r="XA45" i="9"/>
  <c r="XE45" i="9"/>
  <c r="XC45" i="9"/>
  <c r="XI45" i="9"/>
  <c r="XB45" i="9"/>
  <c r="XF45" i="9"/>
  <c r="XC9" i="9"/>
  <c r="XH9" i="9"/>
  <c r="XI9" i="9"/>
  <c r="WW27" i="9"/>
  <c r="WX27" i="9"/>
  <c r="XD45" i="9"/>
  <c r="XG45" i="9"/>
  <c r="XG9" i="9"/>
  <c r="WW9" i="9"/>
  <c r="WX9" i="9"/>
  <c r="XA27" i="9"/>
  <c r="XB27" i="9"/>
  <c r="XG27" i="9"/>
  <c r="X57" i="11" l="1"/>
  <c r="V57" i="11"/>
  <c r="W57" i="11"/>
  <c r="U57" i="11"/>
  <c r="R57" i="11"/>
  <c r="Q57" i="11"/>
  <c r="T57" i="11"/>
  <c r="S57" i="11"/>
  <c r="N57" i="11" a="1"/>
  <c r="N57" i="11" s="1"/>
  <c r="O57" i="11"/>
  <c r="P57" i="11"/>
  <c r="M57" i="11" a="1"/>
  <c r="M57" i="11" s="1"/>
  <c r="AD58" i="11"/>
  <c r="AC58" i="11"/>
  <c r="AA58" i="11"/>
  <c r="Y58" i="11"/>
  <c r="AB58" i="11"/>
  <c r="Z58" i="11"/>
  <c r="L58" i="11" a="1"/>
  <c r="L58" i="11" s="1"/>
  <c r="K58" i="11" a="1"/>
  <c r="K58" i="11" s="1"/>
  <c r="D58" i="11"/>
  <c r="I58" i="11" s="1" a="1"/>
  <c r="I58" i="11" s="1"/>
  <c r="F58" i="11"/>
  <c r="C60" i="11" a="1"/>
  <c r="C60" i="11" s="1"/>
  <c r="H59" i="11"/>
  <c r="G59" i="11" a="1"/>
  <c r="G59" i="11" s="1"/>
  <c r="E59" i="11" a="1"/>
  <c r="E59" i="11" s="1"/>
  <c r="J60" i="11" a="1"/>
  <c r="J60" i="11" s="1"/>
  <c r="XY5" i="9"/>
  <c r="XM9" i="9"/>
  <c r="XR9" i="9"/>
  <c r="XW9" i="9"/>
  <c r="XV27" i="9"/>
  <c r="XW27" i="9"/>
  <c r="XM27" i="9"/>
  <c r="XQ27" i="9"/>
  <c r="XR45" i="9"/>
  <c r="XN45" i="9"/>
  <c r="XK9" i="9"/>
  <c r="XL27" i="9"/>
  <c r="XL45" i="9"/>
  <c r="XU27" i="9"/>
  <c r="XV45" i="9"/>
  <c r="XN9" i="9"/>
  <c r="XS9" i="9"/>
  <c r="XS27" i="9"/>
  <c r="XU45" i="9"/>
  <c r="XO45" i="9"/>
  <c r="XL9" i="9"/>
  <c r="XQ9" i="9"/>
  <c r="XV9" i="9"/>
  <c r="XK27" i="9"/>
  <c r="XM45" i="9"/>
  <c r="XT27" i="9"/>
  <c r="XP9" i="9"/>
  <c r="XU9" i="9"/>
  <c r="XO9" i="9"/>
  <c r="XN27" i="9"/>
  <c r="XO27" i="9"/>
  <c r="XP27" i="9"/>
  <c r="XP45" i="9"/>
  <c r="XQ45" i="9"/>
  <c r="XK45" i="9"/>
  <c r="XW45" i="9"/>
  <c r="XT9" i="9"/>
  <c r="XR27" i="9"/>
  <c r="XT45" i="9"/>
  <c r="XS45" i="9"/>
  <c r="AC59" i="11" l="1"/>
  <c r="AD59" i="11"/>
  <c r="AA59" i="11"/>
  <c r="AB59" i="11"/>
  <c r="Z59" i="11"/>
  <c r="Y59" i="11"/>
  <c r="W58" i="11"/>
  <c r="T58" i="11"/>
  <c r="X58" i="11"/>
  <c r="V58" i="11"/>
  <c r="S58" i="11"/>
  <c r="U58" i="11"/>
  <c r="Q58" i="11"/>
  <c r="R58" i="11"/>
  <c r="P58" i="11"/>
  <c r="M58" i="11" a="1"/>
  <c r="M58" i="11" s="1"/>
  <c r="O58" i="11"/>
  <c r="N58" i="11" a="1"/>
  <c r="N58" i="11" s="1"/>
  <c r="L59" i="11" a="1"/>
  <c r="L59" i="11" s="1"/>
  <c r="K59" i="11" a="1"/>
  <c r="K59" i="11" s="1"/>
  <c r="C61" i="11" a="1"/>
  <c r="C61" i="11" s="1"/>
  <c r="J61" i="11" s="1" a="1"/>
  <c r="J61" i="11" s="1"/>
  <c r="H60" i="11"/>
  <c r="E60" i="11" a="1"/>
  <c r="E60" i="11" s="1"/>
  <c r="G60" i="11" a="1"/>
  <c r="G60" i="11" s="1"/>
  <c r="D59" i="11"/>
  <c r="I59" i="11" s="1" a="1"/>
  <c r="I59" i="11" s="1"/>
  <c r="F59" i="11"/>
  <c r="YM5" i="9"/>
  <c r="YK9" i="9"/>
  <c r="YA9" i="9"/>
  <c r="YJ9" i="9"/>
  <c r="YB9" i="9"/>
  <c r="XY27" i="9"/>
  <c r="XZ27" i="9"/>
  <c r="YG45" i="9"/>
  <c r="YD45" i="9"/>
  <c r="YB45" i="9"/>
  <c r="YC9" i="9"/>
  <c r="YE27" i="9"/>
  <c r="YG27" i="9"/>
  <c r="YH27" i="9"/>
  <c r="YE45" i="9"/>
  <c r="YH9" i="9"/>
  <c r="YJ27" i="9"/>
  <c r="XZ45" i="9"/>
  <c r="YF45" i="9"/>
  <c r="XY9" i="9"/>
  <c r="XZ9" i="9"/>
  <c r="YE9" i="9"/>
  <c r="YA27" i="9"/>
  <c r="YB27" i="9"/>
  <c r="YC27" i="9"/>
  <c r="YD27" i="9"/>
  <c r="YK45" i="9"/>
  <c r="YH45" i="9"/>
  <c r="YJ45" i="9"/>
  <c r="YD9" i="9"/>
  <c r="YF27" i="9"/>
  <c r="XY45" i="9"/>
  <c r="YA45" i="9"/>
  <c r="YF9" i="9"/>
  <c r="YK27" i="9"/>
  <c r="YI45" i="9"/>
  <c r="YI9" i="9"/>
  <c r="YG9" i="9"/>
  <c r="YI27" i="9"/>
  <c r="YC45" i="9"/>
  <c r="AD60" i="11" l="1"/>
  <c r="AC60" i="11"/>
  <c r="AB60" i="11"/>
  <c r="Y60" i="11"/>
  <c r="Z60" i="11"/>
  <c r="AA60" i="11"/>
  <c r="X59" i="11"/>
  <c r="W59" i="11"/>
  <c r="T59" i="11"/>
  <c r="V59" i="11"/>
  <c r="S59" i="11"/>
  <c r="U59" i="11"/>
  <c r="Q59" i="11"/>
  <c r="P59" i="11"/>
  <c r="O59" i="11"/>
  <c r="R59" i="11"/>
  <c r="M59" i="11" a="1"/>
  <c r="M59" i="11" s="1"/>
  <c r="N59" i="11" a="1"/>
  <c r="N59" i="11" s="1"/>
  <c r="K60" i="11" a="1"/>
  <c r="K60" i="11" s="1"/>
  <c r="L60" i="11" a="1"/>
  <c r="L60" i="11" s="1"/>
  <c r="D60" i="11"/>
  <c r="I60" i="11" s="1" a="1"/>
  <c r="I60" i="11" s="1"/>
  <c r="F60" i="11"/>
  <c r="C62" i="11" a="1"/>
  <c r="C62" i="11" s="1"/>
  <c r="J62" i="11" s="1" a="1"/>
  <c r="J62" i="11" s="1"/>
  <c r="H61" i="11"/>
  <c r="G61" i="11" a="1"/>
  <c r="G61" i="11" s="1"/>
  <c r="E61" i="11" a="1"/>
  <c r="E61" i="11" s="1"/>
  <c r="ZA5" i="9"/>
  <c r="YM9" i="9"/>
  <c r="YN9" i="9"/>
  <c r="YO9" i="9"/>
  <c r="YO27" i="9"/>
  <c r="YP27" i="9"/>
  <c r="YU27" i="9"/>
  <c r="YY27" i="9"/>
  <c r="YY45" i="9"/>
  <c r="YN45" i="9"/>
  <c r="YP9" i="9"/>
  <c r="YQ9" i="9"/>
  <c r="YR9" i="9"/>
  <c r="YN27" i="9"/>
  <c r="YT27" i="9"/>
  <c r="YP45" i="9"/>
  <c r="YM45" i="9"/>
  <c r="YR45" i="9"/>
  <c r="YV45" i="9"/>
  <c r="YT9" i="9"/>
  <c r="YU9" i="9"/>
  <c r="YR27" i="9"/>
  <c r="YW27" i="9"/>
  <c r="YT45" i="9"/>
  <c r="YS45" i="9"/>
  <c r="YO45" i="9"/>
  <c r="YX9" i="9"/>
  <c r="YY9" i="9"/>
  <c r="YV27" i="9"/>
  <c r="YQ27" i="9"/>
  <c r="YU45" i="9"/>
  <c r="YW45" i="9"/>
  <c r="YS27" i="9"/>
  <c r="YV9" i="9"/>
  <c r="YX27" i="9"/>
  <c r="YQ45" i="9"/>
  <c r="YW9" i="9"/>
  <c r="YS9" i="9"/>
  <c r="YX45" i="9"/>
  <c r="YM27" i="9"/>
  <c r="X60" i="11" l="1"/>
  <c r="U60" i="11"/>
  <c r="R60" i="11"/>
  <c r="P60" i="11"/>
  <c r="V60" i="11"/>
  <c r="S60" i="11"/>
  <c r="W60" i="11"/>
  <c r="T60" i="11"/>
  <c r="O60" i="11"/>
  <c r="M60" i="11" a="1"/>
  <c r="M60" i="11" s="1"/>
  <c r="Q60" i="11"/>
  <c r="N60" i="11" a="1"/>
  <c r="N60" i="11" s="1"/>
  <c r="AC61" i="11"/>
  <c r="AB61" i="11"/>
  <c r="Z61" i="11"/>
  <c r="AA61" i="11"/>
  <c r="Y61" i="11"/>
  <c r="AD61" i="11"/>
  <c r="K61" i="11" a="1"/>
  <c r="K61" i="11" s="1"/>
  <c r="L61" i="11" a="1"/>
  <c r="L61" i="11" s="1"/>
  <c r="C63" i="11" a="1"/>
  <c r="C63" i="11" s="1"/>
  <c r="J63" i="11" s="1" a="1"/>
  <c r="J63" i="11" s="1"/>
  <c r="H62" i="11"/>
  <c r="G62" i="11" a="1"/>
  <c r="G62" i="11" s="1"/>
  <c r="E62" i="11" a="1"/>
  <c r="E62" i="11" s="1"/>
  <c r="D61" i="11"/>
  <c r="I61" i="11" s="1" a="1"/>
  <c r="I61" i="11" s="1"/>
  <c r="F61" i="11"/>
  <c r="ZO5" i="9"/>
  <c r="ZD9" i="9"/>
  <c r="ZE9" i="9"/>
  <c r="ZF9" i="9"/>
  <c r="ZM27" i="9"/>
  <c r="ZC27" i="9"/>
  <c r="ZL27" i="9"/>
  <c r="ZJ9" i="9"/>
  <c r="ZA45" i="9"/>
  <c r="ZE45" i="9"/>
  <c r="ZM9" i="9"/>
  <c r="ZF27" i="9"/>
  <c r="ZH45" i="9"/>
  <c r="ZD27" i="9"/>
  <c r="ZK45" i="9"/>
  <c r="ZC9" i="9"/>
  <c r="ZH9" i="9"/>
  <c r="ZI9" i="9"/>
  <c r="ZA27" i="9"/>
  <c r="ZB27" i="9"/>
  <c r="ZG27" i="9"/>
  <c r="ZC45" i="9"/>
  <c r="ZD45" i="9"/>
  <c r="ZI45" i="9"/>
  <c r="ZM45" i="9"/>
  <c r="ZL9" i="9"/>
  <c r="ZE27" i="9"/>
  <c r="ZG45" i="9"/>
  <c r="ZB45" i="9"/>
  <c r="ZH27" i="9"/>
  <c r="ZF45" i="9"/>
  <c r="ZG9" i="9"/>
  <c r="ZK27" i="9"/>
  <c r="ZL45" i="9"/>
  <c r="ZK9" i="9"/>
  <c r="ZA9" i="9"/>
  <c r="ZB9" i="9"/>
  <c r="ZI27" i="9"/>
  <c r="ZJ27" i="9"/>
  <c r="ZJ45" i="9"/>
  <c r="V61" i="11" l="1"/>
  <c r="U61" i="11"/>
  <c r="R61" i="11"/>
  <c r="X61" i="11"/>
  <c r="Q61" i="11"/>
  <c r="S61" i="11"/>
  <c r="N61" i="11" a="1"/>
  <c r="N61" i="11" s="1"/>
  <c r="P61" i="11"/>
  <c r="W61" i="11"/>
  <c r="T61" i="11"/>
  <c r="O61" i="11"/>
  <c r="M61" i="11" a="1"/>
  <c r="M61" i="11" s="1"/>
  <c r="AD62" i="11"/>
  <c r="AC62" i="11"/>
  <c r="AB62" i="11"/>
  <c r="AA62" i="11"/>
  <c r="Z62" i="11"/>
  <c r="Y62" i="11"/>
  <c r="L62" i="11" a="1"/>
  <c r="L62" i="11" s="1"/>
  <c r="K62" i="11" a="1"/>
  <c r="K62" i="11" s="1"/>
  <c r="D62" i="11"/>
  <c r="I62" i="11" s="1" a="1"/>
  <c r="I62" i="11" s="1"/>
  <c r="F62" i="11"/>
  <c r="C64" i="11" a="1"/>
  <c r="C64" i="11" s="1"/>
  <c r="J64" i="11" s="1" a="1"/>
  <c r="J64" i="11" s="1"/>
  <c r="H63" i="11"/>
  <c r="E63" i="11" a="1"/>
  <c r="E63" i="11" s="1"/>
  <c r="G63" i="11" a="1"/>
  <c r="G63" i="11" s="1"/>
  <c r="AAC5" i="9"/>
  <c r="ZQ9" i="9"/>
  <c r="ZV9" i="9"/>
  <c r="ZW9" i="9"/>
  <c r="ZZ27" i="9"/>
  <c r="AAA27" i="9"/>
  <c r="ZY27" i="9"/>
  <c r="ZQ27" i="9"/>
  <c r="ZU27" i="9"/>
  <c r="AAA45" i="9"/>
  <c r="ZO45" i="9"/>
  <c r="ZP9" i="9"/>
  <c r="ZU9" i="9"/>
  <c r="ZZ9" i="9"/>
  <c r="AAA9" i="9"/>
  <c r="ZO27" i="9"/>
  <c r="ZP27" i="9"/>
  <c r="ZP45" i="9"/>
  <c r="ZQ45" i="9"/>
  <c r="ZR45" i="9"/>
  <c r="ZV45" i="9"/>
  <c r="ZU45" i="9"/>
  <c r="ZT9" i="9"/>
  <c r="ZY9" i="9"/>
  <c r="ZO9" i="9"/>
  <c r="ZR27" i="9"/>
  <c r="ZS27" i="9"/>
  <c r="ZT27" i="9"/>
  <c r="ZT45" i="9"/>
  <c r="ZZ45" i="9"/>
  <c r="ZX9" i="9"/>
  <c r="ZR9" i="9"/>
  <c r="ZS9" i="9"/>
  <c r="ZV27" i="9"/>
  <c r="ZW27" i="9"/>
  <c r="ZX27" i="9"/>
  <c r="ZX45" i="9"/>
  <c r="ZY45" i="9"/>
  <c r="ZS45" i="9"/>
  <c r="ZW45" i="9"/>
  <c r="W62" i="11" l="1"/>
  <c r="T62" i="11"/>
  <c r="V62" i="11"/>
  <c r="S62" i="11"/>
  <c r="X62" i="11"/>
  <c r="R62" i="11"/>
  <c r="Q62" i="11"/>
  <c r="U62" i="11"/>
  <c r="P62" i="11"/>
  <c r="M62" i="11" a="1"/>
  <c r="M62" i="11" s="1"/>
  <c r="N62" i="11" a="1"/>
  <c r="N62" i="11" s="1"/>
  <c r="O62" i="11"/>
  <c r="AD63" i="11"/>
  <c r="AA63" i="11"/>
  <c r="AC63" i="11"/>
  <c r="AB63" i="11"/>
  <c r="Z63" i="11"/>
  <c r="Y63" i="11"/>
  <c r="L63" i="11" a="1"/>
  <c r="L63" i="11" s="1"/>
  <c r="K63" i="11" a="1"/>
  <c r="K63" i="11" s="1"/>
  <c r="D63" i="11"/>
  <c r="I63" i="11" s="1" a="1"/>
  <c r="I63" i="11" s="1"/>
  <c r="F63" i="11"/>
  <c r="C65" i="11" a="1"/>
  <c r="C65" i="11" s="1"/>
  <c r="G64" i="11" a="1"/>
  <c r="G64" i="11" s="1"/>
  <c r="H64" i="11"/>
  <c r="E64" i="11" a="1"/>
  <c r="E64" i="11" s="1"/>
  <c r="J65" i="11" a="1"/>
  <c r="J65" i="11" s="1"/>
  <c r="AAQ5" i="9"/>
  <c r="AAO9" i="9"/>
  <c r="AAE9" i="9"/>
  <c r="AAJ9" i="9"/>
  <c r="AAM27" i="9"/>
  <c r="AAC27" i="9"/>
  <c r="AAD27" i="9"/>
  <c r="AAO45" i="9"/>
  <c r="AAL45" i="9"/>
  <c r="AAE45" i="9"/>
  <c r="AAG9" i="9"/>
  <c r="AAM9" i="9"/>
  <c r="AAK27" i="9"/>
  <c r="AAD45" i="9"/>
  <c r="AAN45" i="9"/>
  <c r="AAF9" i="9"/>
  <c r="AAO27" i="9"/>
  <c r="AAJ45" i="9"/>
  <c r="AAC9" i="9"/>
  <c r="AAD9" i="9"/>
  <c r="AAI9" i="9"/>
  <c r="AAN9" i="9"/>
  <c r="AAF27" i="9"/>
  <c r="AAG27" i="9"/>
  <c r="AAC45" i="9"/>
  <c r="AAH27" i="9"/>
  <c r="AAI45" i="9"/>
  <c r="AAM45" i="9"/>
  <c r="AAH9" i="9"/>
  <c r="AAE27" i="9"/>
  <c r="AAG45" i="9"/>
  <c r="AAL27" i="9"/>
  <c r="AAL9" i="9"/>
  <c r="AAN27" i="9"/>
  <c r="AAH45" i="9"/>
  <c r="AAJ27" i="9"/>
  <c r="AAK45" i="9"/>
  <c r="AAK9" i="9"/>
  <c r="AAI27" i="9"/>
  <c r="AAF45" i="9"/>
  <c r="AD64" i="11" l="1"/>
  <c r="AC64" i="11"/>
  <c r="Z64" i="11"/>
  <c r="Y64" i="11"/>
  <c r="AB64" i="11"/>
  <c r="AA64" i="11"/>
  <c r="X63" i="11"/>
  <c r="W63" i="11"/>
  <c r="T63" i="11"/>
  <c r="V63" i="11"/>
  <c r="R63" i="11"/>
  <c r="Q63" i="11"/>
  <c r="O63" i="11"/>
  <c r="U63" i="11"/>
  <c r="S63" i="11"/>
  <c r="M63" i="11" a="1"/>
  <c r="M63" i="11" s="1"/>
  <c r="P63" i="11"/>
  <c r="N63" i="11" a="1"/>
  <c r="N63" i="11" s="1"/>
  <c r="K64" i="11" a="1"/>
  <c r="K64" i="11" s="1"/>
  <c r="L64" i="11" a="1"/>
  <c r="L64" i="11" s="1"/>
  <c r="C66" i="11" a="1"/>
  <c r="C66" i="11" s="1"/>
  <c r="J66" i="11" s="1" a="1"/>
  <c r="J66" i="11" s="1"/>
  <c r="H65" i="11"/>
  <c r="G65" i="11" a="1"/>
  <c r="G65" i="11" s="1"/>
  <c r="E65" i="11" a="1"/>
  <c r="E65" i="11" s="1"/>
  <c r="F64" i="11"/>
  <c r="D64" i="11"/>
  <c r="I64" i="11" s="1" a="1"/>
  <c r="I64" i="11" s="1"/>
  <c r="ABE5" i="9"/>
  <c r="AAQ9" i="9"/>
  <c r="AAR9" i="9"/>
  <c r="ABA9" i="9"/>
  <c r="AAS9" i="9"/>
  <c r="AAT27" i="9"/>
  <c r="AAU27" i="9"/>
  <c r="AAY27" i="9"/>
  <c r="ABC45" i="9"/>
  <c r="ABA45" i="9"/>
  <c r="AAR45" i="9"/>
  <c r="ABC27" i="9"/>
  <c r="ABA27" i="9"/>
  <c r="AAY45" i="9"/>
  <c r="AAT9" i="9"/>
  <c r="AAU9" i="9"/>
  <c r="AAV9" i="9"/>
  <c r="AAR27" i="9"/>
  <c r="AAS27" i="9"/>
  <c r="AAX27" i="9"/>
  <c r="AAT45" i="9"/>
  <c r="AAQ45" i="9"/>
  <c r="AAZ45" i="9"/>
  <c r="ABB45" i="9"/>
  <c r="AAX9" i="9"/>
  <c r="AAY9" i="9"/>
  <c r="AAZ9" i="9"/>
  <c r="AAV27" i="9"/>
  <c r="AAW27" i="9"/>
  <c r="ABB27" i="9"/>
  <c r="AAX45" i="9"/>
  <c r="AAU45" i="9"/>
  <c r="AAV45" i="9"/>
  <c r="AAS45" i="9"/>
  <c r="ABB9" i="9"/>
  <c r="ABC9" i="9"/>
  <c r="AAW9" i="9"/>
  <c r="AAZ27" i="9"/>
  <c r="AAQ27" i="9"/>
  <c r="AAW45" i="9"/>
  <c r="X64" i="11" l="1"/>
  <c r="W64" i="11"/>
  <c r="U64" i="11"/>
  <c r="T64" i="11"/>
  <c r="S64" i="11"/>
  <c r="P64" i="11"/>
  <c r="Q64" i="11"/>
  <c r="N64" i="11" a="1"/>
  <c r="N64" i="11" s="1"/>
  <c r="O64" i="11"/>
  <c r="V64" i="11"/>
  <c r="R64" i="11"/>
  <c r="M64" i="11" a="1"/>
  <c r="M64" i="11" s="1"/>
  <c r="AD65" i="11"/>
  <c r="AC65" i="11"/>
  <c r="AB65" i="11"/>
  <c r="Z65" i="11"/>
  <c r="AA65" i="11"/>
  <c r="Y65" i="11"/>
  <c r="K65" i="11" a="1"/>
  <c r="K65" i="11" s="1"/>
  <c r="L65" i="11" a="1"/>
  <c r="L65" i="11" s="1"/>
  <c r="F65" i="11"/>
  <c r="D65" i="11"/>
  <c r="I65" i="11" s="1" a="1"/>
  <c r="I65" i="11" s="1"/>
  <c r="C67" i="11" a="1"/>
  <c r="C67" i="11" s="1"/>
  <c r="H66" i="11"/>
  <c r="G66" i="11" a="1"/>
  <c r="G66" i="11" s="1"/>
  <c r="E66" i="11" a="1"/>
  <c r="E66" i="11" s="1"/>
  <c r="J67" i="11" a="1"/>
  <c r="J67" i="11" s="1"/>
  <c r="ABG9" i="9"/>
  <c r="ABL9" i="9"/>
  <c r="ABM9" i="9"/>
  <c r="ABE27" i="9"/>
  <c r="ABF27" i="9"/>
  <c r="ABG27" i="9"/>
  <c r="ABL27" i="9"/>
  <c r="ABP27" i="9"/>
  <c r="ABI45" i="9"/>
  <c r="ABM45" i="9"/>
  <c r="ABK27" i="9"/>
  <c r="ABH45" i="9"/>
  <c r="ABN45" i="9"/>
  <c r="ABJ45" i="9"/>
  <c r="ABH9" i="9"/>
  <c r="ABH27" i="9"/>
  <c r="ABE45" i="9"/>
  <c r="ABK9" i="9"/>
  <c r="ABP9" i="9"/>
  <c r="ABQ9" i="9"/>
  <c r="ABI27" i="9"/>
  <c r="ABJ27" i="9"/>
  <c r="ABG45" i="9"/>
  <c r="ABQ45" i="9"/>
  <c r="ABL45" i="9"/>
  <c r="ABS5" i="9"/>
  <c r="ABI9" i="9"/>
  <c r="ABQ27" i="9"/>
  <c r="ABP45" i="9"/>
  <c r="ABO9" i="9"/>
  <c r="ABE9" i="9"/>
  <c r="ABN9" i="9"/>
  <c r="ABM27" i="9"/>
  <c r="ABN27" i="9"/>
  <c r="ABO27" i="9"/>
  <c r="ABK45" i="9"/>
  <c r="ABF45" i="9"/>
  <c r="ABF9" i="9"/>
  <c r="ABJ9" i="9"/>
  <c r="ABO45" i="9"/>
  <c r="AD66" i="11" l="1"/>
  <c r="AC66" i="11"/>
  <c r="AB66" i="11"/>
  <c r="AA66" i="11"/>
  <c r="Z66" i="11"/>
  <c r="Y66" i="11"/>
  <c r="X65" i="11"/>
  <c r="V65" i="11"/>
  <c r="W65" i="11"/>
  <c r="U65" i="11"/>
  <c r="R65" i="11"/>
  <c r="Q65" i="11"/>
  <c r="T65" i="11"/>
  <c r="S65" i="11"/>
  <c r="N65" i="11" a="1"/>
  <c r="N65" i="11" s="1"/>
  <c r="P65" i="11"/>
  <c r="O65" i="11"/>
  <c r="M65" i="11" a="1"/>
  <c r="M65" i="11" s="1"/>
  <c r="L66" i="11" a="1"/>
  <c r="L66" i="11" s="1"/>
  <c r="K66" i="11" a="1"/>
  <c r="K66" i="11" s="1"/>
  <c r="D66" i="11"/>
  <c r="I66" i="11" s="1" a="1"/>
  <c r="I66" i="11" s="1"/>
  <c r="F66" i="11"/>
  <c r="C68" i="11" a="1"/>
  <c r="C68" i="11" s="1"/>
  <c r="H67" i="11"/>
  <c r="G67" i="11" a="1"/>
  <c r="G67" i="11" s="1"/>
  <c r="E67" i="11" a="1"/>
  <c r="E67" i="11" s="1"/>
  <c r="J68" i="11" a="1"/>
  <c r="J68" i="11" s="1"/>
  <c r="ACG5" i="9"/>
  <c r="ABU9" i="9"/>
  <c r="ABZ9" i="9"/>
  <c r="ABW9" i="9"/>
  <c r="ABS27" i="9"/>
  <c r="ABT27" i="9"/>
  <c r="ACC27" i="9"/>
  <c r="ABU45" i="9"/>
  <c r="ACA9" i="9"/>
  <c r="ACD45" i="9"/>
  <c r="ABX27" i="9"/>
  <c r="ABY45" i="9"/>
  <c r="ABW45" i="9"/>
  <c r="ABX9" i="9"/>
  <c r="ACE9" i="9"/>
  <c r="ABZ27" i="9"/>
  <c r="ACB27" i="9"/>
  <c r="ABX45" i="9"/>
  <c r="ABU27" i="9"/>
  <c r="ACB9" i="9"/>
  <c r="ACD27" i="9"/>
  <c r="ABY27" i="9"/>
  <c r="ABV45" i="9"/>
  <c r="ABT9" i="9"/>
  <c r="ABY9" i="9"/>
  <c r="ACD9" i="9"/>
  <c r="ABV27" i="9"/>
  <c r="ABW27" i="9"/>
  <c r="ABT45" i="9"/>
  <c r="ABS45" i="9"/>
  <c r="ACA27" i="9"/>
  <c r="ACA45" i="9"/>
  <c r="ABV9" i="9"/>
  <c r="ABS9" i="9"/>
  <c r="ACE27" i="9"/>
  <c r="ABZ45" i="9"/>
  <c r="ACE45" i="9"/>
  <c r="ACC9" i="9"/>
  <c r="ACC45" i="9"/>
  <c r="ACB45" i="9"/>
  <c r="AD67" i="11" l="1"/>
  <c r="AC67" i="11"/>
  <c r="AA67" i="11"/>
  <c r="AB67" i="11"/>
  <c r="Z67" i="11"/>
  <c r="Y67" i="11"/>
  <c r="W66" i="11"/>
  <c r="T66" i="11"/>
  <c r="X66" i="11"/>
  <c r="V66" i="11"/>
  <c r="S66" i="11"/>
  <c r="U66" i="11"/>
  <c r="R66" i="11"/>
  <c r="Q66" i="11"/>
  <c r="P66" i="11"/>
  <c r="M66" i="11" a="1"/>
  <c r="M66" i="11" s="1"/>
  <c r="N66" i="11" a="1"/>
  <c r="N66" i="11" s="1"/>
  <c r="O66" i="11"/>
  <c r="L67" i="11" a="1"/>
  <c r="L67" i="11" s="1"/>
  <c r="K67" i="11" a="1"/>
  <c r="K67" i="11" s="1"/>
  <c r="C69" i="11" a="1"/>
  <c r="C69" i="11" s="1"/>
  <c r="J69" i="11" s="1" a="1"/>
  <c r="J69" i="11" s="1"/>
  <c r="G68" i="11" a="1"/>
  <c r="G68" i="11" s="1"/>
  <c r="H68" i="11"/>
  <c r="E68" i="11" a="1"/>
  <c r="E68" i="11" s="1"/>
  <c r="D67" i="11"/>
  <c r="I67" i="11" s="1" a="1"/>
  <c r="I67" i="11" s="1"/>
  <c r="F67" i="11"/>
  <c r="ACU5" i="9"/>
  <c r="ACS9" i="9"/>
  <c r="ACI9" i="9"/>
  <c r="ACN9" i="9"/>
  <c r="ACQ27" i="9"/>
  <c r="ACG27" i="9"/>
  <c r="ACP27" i="9"/>
  <c r="ACS45" i="9"/>
  <c r="ACP45" i="9"/>
  <c r="ACJ45" i="9"/>
  <c r="ACN45" i="9"/>
  <c r="ACG9" i="9"/>
  <c r="ACH9" i="9"/>
  <c r="ACM9" i="9"/>
  <c r="ACR9" i="9"/>
  <c r="ACJ27" i="9"/>
  <c r="ACK27" i="9"/>
  <c r="ACG45" i="9"/>
  <c r="ACH27" i="9"/>
  <c r="ACL27" i="9"/>
  <c r="ACR45" i="9"/>
  <c r="ACL45" i="9"/>
  <c r="ACK9" i="9"/>
  <c r="ACL9" i="9"/>
  <c r="ACQ9" i="9"/>
  <c r="ACI27" i="9"/>
  <c r="ACN27" i="9"/>
  <c r="ACO27" i="9"/>
  <c r="ACK45" i="9"/>
  <c r="ACH45" i="9"/>
  <c r="ACI45" i="9"/>
  <c r="ACM45" i="9"/>
  <c r="ACP9" i="9"/>
  <c r="ACJ9" i="9"/>
  <c r="ACR27" i="9"/>
  <c r="ACO45" i="9"/>
  <c r="ACQ45" i="9"/>
  <c r="ACO9" i="9"/>
  <c r="ACM27" i="9"/>
  <c r="ACS27" i="9"/>
  <c r="AD68" i="11" l="1"/>
  <c r="AC68" i="11"/>
  <c r="AA68" i="11"/>
  <c r="Y68" i="11"/>
  <c r="AB68" i="11"/>
  <c r="Z68" i="11"/>
  <c r="X67" i="11"/>
  <c r="W67" i="11"/>
  <c r="T67" i="11"/>
  <c r="V67" i="11"/>
  <c r="U67" i="11"/>
  <c r="R67" i="11"/>
  <c r="S67" i="11"/>
  <c r="Q67" i="11"/>
  <c r="P67" i="11"/>
  <c r="O67" i="11"/>
  <c r="M67" i="11" a="1"/>
  <c r="M67" i="11" s="1"/>
  <c r="N67" i="11" a="1"/>
  <c r="N67" i="11" s="1"/>
  <c r="K68" i="11" a="1"/>
  <c r="K68" i="11" s="1"/>
  <c r="L68" i="11" a="1"/>
  <c r="L68" i="11" s="1"/>
  <c r="D68" i="11"/>
  <c r="I68" i="11" s="1" a="1"/>
  <c r="I68" i="11" s="1"/>
  <c r="F68" i="11"/>
  <c r="C70" i="11" a="1"/>
  <c r="C70" i="11" s="1"/>
  <c r="H69" i="11"/>
  <c r="G69" i="11" a="1"/>
  <c r="G69" i="11" s="1"/>
  <c r="E69" i="11" a="1"/>
  <c r="E69" i="11" s="1"/>
  <c r="J70" i="11" a="1"/>
  <c r="J70" i="11" s="1"/>
  <c r="ADI5" i="9"/>
  <c r="ACU9" i="9"/>
  <c r="ACV9" i="9"/>
  <c r="ADA9" i="9"/>
  <c r="ADD27" i="9"/>
  <c r="ACX27" i="9"/>
  <c r="ACU27" i="9"/>
  <c r="ACY27" i="9"/>
  <c r="ADG45" i="9"/>
  <c r="ACV45" i="9"/>
  <c r="ADA27" i="9"/>
  <c r="ACY45" i="9"/>
  <c r="ADF9" i="9"/>
  <c r="ACW9" i="9"/>
  <c r="ADE27" i="9"/>
  <c r="ADC45" i="9"/>
  <c r="ACW45" i="9"/>
  <c r="ACX9" i="9"/>
  <c r="ACY9" i="9"/>
  <c r="ACZ9" i="9"/>
  <c r="ADE9" i="9"/>
  <c r="ACW27" i="9"/>
  <c r="ADB27" i="9"/>
  <c r="ACX45" i="9"/>
  <c r="ACU45" i="9"/>
  <c r="ACZ45" i="9"/>
  <c r="ADD45" i="9"/>
  <c r="ADB45" i="9"/>
  <c r="ADE45" i="9"/>
  <c r="ACZ27" i="9"/>
  <c r="ADF45" i="9"/>
  <c r="ADB9" i="9"/>
  <c r="ADC9" i="9"/>
  <c r="ADD9" i="9"/>
  <c r="ACV27" i="9"/>
  <c r="ADF27" i="9"/>
  <c r="ADC27" i="9"/>
  <c r="ADG9" i="9"/>
  <c r="ADG27" i="9"/>
  <c r="ADA45" i="9"/>
  <c r="AC69" i="11" l="1"/>
  <c r="AD69" i="11"/>
  <c r="AB69" i="11"/>
  <c r="Z69" i="11"/>
  <c r="AA69" i="11"/>
  <c r="Y69" i="11"/>
  <c r="X68" i="11"/>
  <c r="U68" i="11"/>
  <c r="W68" i="11"/>
  <c r="P68" i="11"/>
  <c r="V68" i="11"/>
  <c r="T68" i="11"/>
  <c r="R68" i="11"/>
  <c r="Q68" i="11"/>
  <c r="O68" i="11"/>
  <c r="N68" i="11" a="1"/>
  <c r="N68" i="11" s="1"/>
  <c r="S68" i="11"/>
  <c r="M68" i="11" a="1"/>
  <c r="M68" i="11" s="1"/>
  <c r="K69" i="11" a="1"/>
  <c r="K69" i="11" s="1"/>
  <c r="L69" i="11" a="1"/>
  <c r="L69" i="11" s="1"/>
  <c r="C71" i="11" a="1"/>
  <c r="C71" i="11" s="1"/>
  <c r="J71" i="11" s="1" a="1"/>
  <c r="J71" i="11" s="1"/>
  <c r="H70" i="11"/>
  <c r="G70" i="11" a="1"/>
  <c r="G70" i="11" s="1"/>
  <c r="E70" i="11" a="1"/>
  <c r="E70" i="11" s="1"/>
  <c r="D69" i="11"/>
  <c r="I69" i="11" s="1" a="1"/>
  <c r="I69" i="11" s="1"/>
  <c r="F69" i="11"/>
  <c r="ADW5" i="9"/>
  <c r="ADL9" i="9"/>
  <c r="ADM9" i="9"/>
  <c r="ADR9" i="9"/>
  <c r="ADU27" i="9"/>
  <c r="ADR27" i="9"/>
  <c r="ADL27" i="9"/>
  <c r="ADP27" i="9"/>
  <c r="ADI45" i="9"/>
  <c r="ADT27" i="9"/>
  <c r="ADP9" i="9"/>
  <c r="ADQ9" i="9"/>
  <c r="ADI27" i="9"/>
  <c r="ADJ9" i="9"/>
  <c r="ADK45" i="9"/>
  <c r="ADL45" i="9"/>
  <c r="ADQ45" i="9"/>
  <c r="ADM45" i="9"/>
  <c r="ADO9" i="9"/>
  <c r="ADT9" i="9"/>
  <c r="ADU9" i="9"/>
  <c r="ADJ27" i="9"/>
  <c r="ADO27" i="9"/>
  <c r="ADO45" i="9"/>
  <c r="ADJ45" i="9"/>
  <c r="ADI9" i="9"/>
  <c r="ADQ27" i="9"/>
  <c r="ADS45" i="9"/>
  <c r="ADR45" i="9"/>
  <c r="ADK9" i="9"/>
  <c r="ADK27" i="9"/>
  <c r="ADM27" i="9"/>
  <c r="ADP45" i="9"/>
  <c r="ADU45" i="9"/>
  <c r="ADS9" i="9"/>
  <c r="ADN9" i="9"/>
  <c r="ADN27" i="9"/>
  <c r="ADS27" i="9"/>
  <c r="ADT45" i="9"/>
  <c r="ADN45" i="9"/>
  <c r="V69" i="11" l="1"/>
  <c r="U69" i="11"/>
  <c r="R69" i="11"/>
  <c r="S69" i="11"/>
  <c r="Q69" i="11"/>
  <c r="W69" i="11"/>
  <c r="X69" i="11"/>
  <c r="N69" i="11" a="1"/>
  <c r="N69" i="11" s="1"/>
  <c r="T69" i="11"/>
  <c r="P69" i="11"/>
  <c r="O69" i="11"/>
  <c r="M69" i="11" a="1"/>
  <c r="M69" i="11" s="1"/>
  <c r="AD70" i="11"/>
  <c r="AC70" i="11"/>
  <c r="AB70" i="11"/>
  <c r="Z70" i="11"/>
  <c r="Y70" i="11"/>
  <c r="AA70" i="11"/>
  <c r="L70" i="11" a="1"/>
  <c r="L70" i="11" s="1"/>
  <c r="K70" i="11" a="1"/>
  <c r="K70" i="11" s="1"/>
  <c r="D70" i="11"/>
  <c r="I70" i="11" s="1" a="1"/>
  <c r="I70" i="11" s="1"/>
  <c r="F70" i="11"/>
  <c r="C72" i="11" a="1"/>
  <c r="C72" i="11" s="1"/>
  <c r="G71" i="11" a="1"/>
  <c r="G71" i="11" s="1"/>
  <c r="H71" i="11"/>
  <c r="E71" i="11" a="1"/>
  <c r="E71" i="11" s="1"/>
  <c r="J72" i="11" a="1"/>
  <c r="J72" i="11" s="1"/>
  <c r="AEK5" i="9"/>
  <c r="ADX9" i="9"/>
  <c r="AEC9" i="9"/>
  <c r="AEH9" i="9"/>
  <c r="ADZ27" i="9"/>
  <c r="AEA27" i="9"/>
  <c r="ADX27" i="9"/>
  <c r="AEC27" i="9"/>
  <c r="AEG27" i="9"/>
  <c r="ADZ45" i="9"/>
  <c r="AED45" i="9"/>
  <c r="AEB27" i="9"/>
  <c r="ADX45" i="9"/>
  <c r="ADY45" i="9"/>
  <c r="AEE45" i="9"/>
  <c r="AEB9" i="9"/>
  <c r="AEG9" i="9"/>
  <c r="AEE9" i="9"/>
  <c r="AED27" i="9"/>
  <c r="AEE27" i="9"/>
  <c r="AEH45" i="9"/>
  <c r="AEF9" i="9"/>
  <c r="ADZ9" i="9"/>
  <c r="AEI9" i="9"/>
  <c r="AEH27" i="9"/>
  <c r="AEI27" i="9"/>
  <c r="AEF27" i="9"/>
  <c r="AEB45" i="9"/>
  <c r="AEC45" i="9"/>
  <c r="AEA45" i="9"/>
  <c r="ADW45" i="9"/>
  <c r="AEF45" i="9"/>
  <c r="AEI45" i="9"/>
  <c r="ADY9" i="9"/>
  <c r="AED9" i="9"/>
  <c r="ADW9" i="9"/>
  <c r="ADW27" i="9"/>
  <c r="AEA9" i="9"/>
  <c r="ADY27" i="9"/>
  <c r="AEG45" i="9"/>
  <c r="AD71" i="11" l="1"/>
  <c r="AA71" i="11"/>
  <c r="AB71" i="11"/>
  <c r="AC71" i="11"/>
  <c r="Z71" i="11"/>
  <c r="Y71" i="11"/>
  <c r="W70" i="11"/>
  <c r="T70" i="11"/>
  <c r="V70" i="11"/>
  <c r="S70" i="11"/>
  <c r="Q70" i="11"/>
  <c r="U70" i="11"/>
  <c r="P70" i="11"/>
  <c r="M70" i="11" a="1"/>
  <c r="M70" i="11" s="1"/>
  <c r="O70" i="11"/>
  <c r="X70" i="11"/>
  <c r="N70" i="11" a="1"/>
  <c r="N70" i="11" s="1"/>
  <c r="R70" i="11"/>
  <c r="L71" i="11" a="1"/>
  <c r="L71" i="11" s="1"/>
  <c r="K71" i="11" a="1"/>
  <c r="K71" i="11" s="1"/>
  <c r="C73" i="11" a="1"/>
  <c r="C73" i="11" s="1"/>
  <c r="J73" i="11" s="1" a="1"/>
  <c r="J73" i="11" s="1"/>
  <c r="G72" i="11" a="1"/>
  <c r="G72" i="11" s="1"/>
  <c r="H72" i="11"/>
  <c r="E72" i="11" a="1"/>
  <c r="E72" i="11" s="1"/>
  <c r="D71" i="11"/>
  <c r="I71" i="11" s="1" a="1"/>
  <c r="I71" i="11" s="1"/>
  <c r="F71" i="11"/>
  <c r="AEY5" i="9"/>
  <c r="AEL9" i="9"/>
  <c r="AEP9" i="9"/>
  <c r="AET9" i="9"/>
  <c r="AEN27" i="9"/>
  <c r="AER27" i="9"/>
  <c r="AEV27" i="9"/>
  <c r="AEN45" i="9"/>
  <c r="AER45" i="9"/>
  <c r="AEV45" i="9"/>
  <c r="AEM9" i="9"/>
  <c r="AEQ9" i="9"/>
  <c r="AEU9" i="9"/>
  <c r="AEK27" i="9"/>
  <c r="AEO27" i="9"/>
  <c r="AES27" i="9"/>
  <c r="AEW27" i="9"/>
  <c r="AEK45" i="9"/>
  <c r="AEN9" i="9"/>
  <c r="AER9" i="9"/>
  <c r="AEV9" i="9"/>
  <c r="AEL27" i="9"/>
  <c r="AEP27" i="9"/>
  <c r="AET27" i="9"/>
  <c r="AEL45" i="9"/>
  <c r="AEP45" i="9"/>
  <c r="AET45" i="9"/>
  <c r="AEK9" i="9"/>
  <c r="AEM45" i="9"/>
  <c r="AEU45" i="9"/>
  <c r="AEO9" i="9"/>
  <c r="AEM27" i="9"/>
  <c r="AEO45" i="9"/>
  <c r="AEW45" i="9"/>
  <c r="AES9" i="9"/>
  <c r="AEQ27" i="9"/>
  <c r="AEQ45" i="9"/>
  <c r="AEW9" i="9"/>
  <c r="AEU27" i="9"/>
  <c r="AES45" i="9"/>
  <c r="AD72" i="11" l="1"/>
  <c r="AC72" i="11"/>
  <c r="AA72" i="11"/>
  <c r="AB72" i="11"/>
  <c r="Y72" i="11"/>
  <c r="Z72" i="11"/>
  <c r="X71" i="11"/>
  <c r="W71" i="11"/>
  <c r="T71" i="11"/>
  <c r="R71" i="11"/>
  <c r="S71" i="11"/>
  <c r="V71" i="11"/>
  <c r="Q71" i="11"/>
  <c r="O71" i="11"/>
  <c r="M71" i="11" a="1"/>
  <c r="M71" i="11" s="1"/>
  <c r="U71" i="11"/>
  <c r="P71" i="11"/>
  <c r="N71" i="11" a="1"/>
  <c r="N71" i="11" s="1"/>
  <c r="K72" i="11" a="1"/>
  <c r="K72" i="11" s="1"/>
  <c r="L72" i="11" a="1"/>
  <c r="L72" i="11" s="1"/>
  <c r="F72" i="11"/>
  <c r="D72" i="11"/>
  <c r="I72" i="11" s="1" a="1"/>
  <c r="I72" i="11" s="1"/>
  <c r="C74" i="11" a="1"/>
  <c r="C74" i="11" s="1"/>
  <c r="J74" i="11" s="1" a="1"/>
  <c r="J74" i="11" s="1"/>
  <c r="H73" i="11"/>
  <c r="G73" i="11" a="1"/>
  <c r="G73" i="11" s="1"/>
  <c r="E73" i="11" a="1"/>
  <c r="E73" i="11" s="1"/>
  <c r="AFM5" i="9"/>
  <c r="AEY9" i="9"/>
  <c r="AFC9" i="9"/>
  <c r="AFG9" i="9"/>
  <c r="AFK9" i="9"/>
  <c r="AFA27" i="9"/>
  <c r="AFE27" i="9"/>
  <c r="AFI27" i="9"/>
  <c r="AFA45" i="9"/>
  <c r="AFE45" i="9"/>
  <c r="AFI45" i="9"/>
  <c r="AEZ9" i="9"/>
  <c r="AFD9" i="9"/>
  <c r="AFH9" i="9"/>
  <c r="AFB27" i="9"/>
  <c r="AFF27" i="9"/>
  <c r="AFJ27" i="9"/>
  <c r="AFA9" i="9"/>
  <c r="AFE9" i="9"/>
  <c r="AFI9" i="9"/>
  <c r="AEY27" i="9"/>
  <c r="AFC27" i="9"/>
  <c r="AFG27" i="9"/>
  <c r="AFK27" i="9"/>
  <c r="AEY45" i="9"/>
  <c r="AFC45" i="9"/>
  <c r="AFG45" i="9"/>
  <c r="AFK45" i="9"/>
  <c r="AFB9" i="9"/>
  <c r="AEZ27" i="9"/>
  <c r="AFD45" i="9"/>
  <c r="AFF9" i="9"/>
  <c r="AFD27" i="9"/>
  <c r="AFF45" i="9"/>
  <c r="AFJ9" i="9"/>
  <c r="AFH27" i="9"/>
  <c r="AEZ45" i="9"/>
  <c r="AFH45" i="9"/>
  <c r="AFJ45" i="9"/>
  <c r="AFB45" i="9"/>
  <c r="AD73" i="11" l="1"/>
  <c r="AC73" i="11"/>
  <c r="AB73" i="11"/>
  <c r="Z73" i="11"/>
  <c r="AA73" i="11"/>
  <c r="Y73" i="11"/>
  <c r="X72" i="11"/>
  <c r="W72" i="11"/>
  <c r="U72" i="11"/>
  <c r="T72" i="11"/>
  <c r="P72" i="11"/>
  <c r="R72" i="11"/>
  <c r="S72" i="11"/>
  <c r="N72" i="11" a="1"/>
  <c r="N72" i="11" s="1"/>
  <c r="O72" i="11"/>
  <c r="V72" i="11"/>
  <c r="Q72" i="11"/>
  <c r="M72" i="11" a="1"/>
  <c r="M72" i="11" s="1"/>
  <c r="K73" i="11" a="1"/>
  <c r="K73" i="11" s="1"/>
  <c r="L73" i="11" a="1"/>
  <c r="L73" i="11" s="1"/>
  <c r="C75" i="11" a="1"/>
  <c r="C75" i="11" s="1"/>
  <c r="H74" i="11"/>
  <c r="G74" i="11" a="1"/>
  <c r="G74" i="11" s="1"/>
  <c r="E74" i="11" a="1"/>
  <c r="E74" i="11" s="1"/>
  <c r="F73" i="11"/>
  <c r="D73" i="11"/>
  <c r="I73" i="11" s="1" a="1"/>
  <c r="I73" i="11" s="1"/>
  <c r="J75" i="11" a="1"/>
  <c r="J75" i="11" s="1"/>
  <c r="AGA5" i="9"/>
  <c r="AFP9" i="9"/>
  <c r="AFT9" i="9"/>
  <c r="AFX9" i="9"/>
  <c r="AFN27" i="9"/>
  <c r="AFR27" i="9"/>
  <c r="AFV27" i="9"/>
  <c r="AFN45" i="9"/>
  <c r="AFR45" i="9"/>
  <c r="AFM9" i="9"/>
  <c r="AFQ9" i="9"/>
  <c r="AFU9" i="9"/>
  <c r="AFY9" i="9"/>
  <c r="AFO27" i="9"/>
  <c r="AFS27" i="9"/>
  <c r="AFW27" i="9"/>
  <c r="AFN9" i="9"/>
  <c r="AFR9" i="9"/>
  <c r="AFV9" i="9"/>
  <c r="AFP27" i="9"/>
  <c r="AFT27" i="9"/>
  <c r="AFX27" i="9"/>
  <c r="AFP45" i="9"/>
  <c r="AFS9" i="9"/>
  <c r="AFQ27" i="9"/>
  <c r="AFM45" i="9"/>
  <c r="AFT45" i="9"/>
  <c r="AFX45" i="9"/>
  <c r="AFW9" i="9"/>
  <c r="AFU27" i="9"/>
  <c r="AFO45" i="9"/>
  <c r="AFU45" i="9"/>
  <c r="AFY45" i="9"/>
  <c r="AFY27" i="9"/>
  <c r="AFQ45" i="9"/>
  <c r="AFV45" i="9"/>
  <c r="AFO9" i="9"/>
  <c r="AFM27" i="9"/>
  <c r="AFS45" i="9"/>
  <c r="AFW45" i="9"/>
  <c r="AD74" i="11" l="1"/>
  <c r="AC74" i="11"/>
  <c r="AB74" i="11"/>
  <c r="Z74" i="11"/>
  <c r="AA74" i="11"/>
  <c r="Y74" i="11"/>
  <c r="X73" i="11"/>
  <c r="V73" i="11"/>
  <c r="W73" i="11"/>
  <c r="U73" i="11"/>
  <c r="Q73" i="11"/>
  <c r="T73" i="11"/>
  <c r="R73" i="11"/>
  <c r="N73" i="11" a="1"/>
  <c r="N73" i="11" s="1"/>
  <c r="S73" i="11"/>
  <c r="P73" i="11"/>
  <c r="O73" i="11"/>
  <c r="M73" i="11" a="1"/>
  <c r="M73" i="11" s="1"/>
  <c r="L74" i="11" a="1"/>
  <c r="L74" i="11" s="1"/>
  <c r="K74" i="11" a="1"/>
  <c r="K74" i="11" s="1"/>
  <c r="D74" i="11"/>
  <c r="I74" i="11" s="1" a="1"/>
  <c r="I74" i="11" s="1"/>
  <c r="F74" i="11"/>
  <c r="C76" i="11" a="1"/>
  <c r="C76" i="11" s="1"/>
  <c r="J76" i="11" s="1" a="1"/>
  <c r="J76" i="11" s="1"/>
  <c r="G75" i="11" a="1"/>
  <c r="G75" i="11" s="1"/>
  <c r="H75" i="11"/>
  <c r="E75" i="11" a="1"/>
  <c r="E75" i="11" s="1"/>
  <c r="AGO5" i="9"/>
  <c r="AGC9" i="9"/>
  <c r="AGG9" i="9"/>
  <c r="AGK9" i="9"/>
  <c r="AGA27" i="9"/>
  <c r="AGE27" i="9"/>
  <c r="AGI27" i="9"/>
  <c r="AGM27" i="9"/>
  <c r="AGD9" i="9"/>
  <c r="AGH9" i="9"/>
  <c r="AGL9" i="9"/>
  <c r="AGB27" i="9"/>
  <c r="AGF27" i="9"/>
  <c r="AGJ27" i="9"/>
  <c r="AGA9" i="9"/>
  <c r="AGE9" i="9"/>
  <c r="AGI9" i="9"/>
  <c r="AGM9" i="9"/>
  <c r="AGC27" i="9"/>
  <c r="AGG27" i="9"/>
  <c r="AGK27" i="9"/>
  <c r="AGJ9" i="9"/>
  <c r="AGH27" i="9"/>
  <c r="AGC45" i="9"/>
  <c r="AGG45" i="9"/>
  <c r="AGK45" i="9"/>
  <c r="AGL27" i="9"/>
  <c r="AGD45" i="9"/>
  <c r="AGH45" i="9"/>
  <c r="AGL45" i="9"/>
  <c r="AGB9" i="9"/>
  <c r="AGA45" i="9"/>
  <c r="AGE45" i="9"/>
  <c r="AGI45" i="9"/>
  <c r="AGM45" i="9"/>
  <c r="AGF45" i="9"/>
  <c r="AGF9" i="9"/>
  <c r="AGJ45" i="9"/>
  <c r="AGD27" i="9"/>
  <c r="AGB45" i="9"/>
  <c r="W74" i="11" l="1"/>
  <c r="T74" i="11"/>
  <c r="X74" i="11"/>
  <c r="V74" i="11"/>
  <c r="S74" i="11"/>
  <c r="U74" i="11"/>
  <c r="Q74" i="11"/>
  <c r="P74" i="11"/>
  <c r="R74" i="11"/>
  <c r="M74" i="11" a="1"/>
  <c r="M74" i="11" s="1"/>
  <c r="N74" i="11" a="1"/>
  <c r="N74" i="11" s="1"/>
  <c r="O74" i="11"/>
  <c r="AC75" i="11"/>
  <c r="AD75" i="11"/>
  <c r="AA75" i="11"/>
  <c r="Z75" i="11"/>
  <c r="AB75" i="11"/>
  <c r="Y75" i="11"/>
  <c r="L75" i="11" a="1"/>
  <c r="L75" i="11" s="1"/>
  <c r="K75" i="11" a="1"/>
  <c r="K75" i="11" s="1"/>
  <c r="D75" i="11"/>
  <c r="I75" i="11" s="1" a="1"/>
  <c r="I75" i="11" s="1"/>
  <c r="F75" i="11"/>
  <c r="C77" i="11" a="1"/>
  <c r="C77" i="11" s="1"/>
  <c r="G76" i="11" a="1"/>
  <c r="G76" i="11" s="1"/>
  <c r="H76" i="11"/>
  <c r="E76" i="11" a="1"/>
  <c r="E76" i="11" s="1"/>
  <c r="J77" i="11" a="1"/>
  <c r="J77" i="11" s="1"/>
  <c r="AHC5" i="9"/>
  <c r="AGP9" i="9"/>
  <c r="AGT9" i="9"/>
  <c r="AGX9" i="9"/>
  <c r="AGR27" i="9"/>
  <c r="AGV27" i="9"/>
  <c r="AGZ27" i="9"/>
  <c r="AGQ9" i="9"/>
  <c r="AGU9" i="9"/>
  <c r="AGY9" i="9"/>
  <c r="AGO27" i="9"/>
  <c r="AGS27" i="9"/>
  <c r="AGW27" i="9"/>
  <c r="AHA27" i="9"/>
  <c r="AGR9" i="9"/>
  <c r="AGV9" i="9"/>
  <c r="AGZ9" i="9"/>
  <c r="AGP27" i="9"/>
  <c r="AGT27" i="9"/>
  <c r="AGX27" i="9"/>
  <c r="AHA9" i="9"/>
  <c r="AGY27" i="9"/>
  <c r="AGP45" i="9"/>
  <c r="AGT45" i="9"/>
  <c r="AGX45" i="9"/>
  <c r="AGO9" i="9"/>
  <c r="AGQ45" i="9"/>
  <c r="AGU45" i="9"/>
  <c r="AGY45" i="9"/>
  <c r="AGS9" i="9"/>
  <c r="AGQ27" i="9"/>
  <c r="AGR45" i="9"/>
  <c r="AGV45" i="9"/>
  <c r="AGZ45" i="9"/>
  <c r="AGW45" i="9"/>
  <c r="AHA45" i="9"/>
  <c r="AGW9" i="9"/>
  <c r="AGO45" i="9"/>
  <c r="AGU27" i="9"/>
  <c r="AGS45" i="9"/>
  <c r="X75" i="11" l="1"/>
  <c r="W75" i="11"/>
  <c r="T75" i="11"/>
  <c r="V75" i="11"/>
  <c r="S75" i="11"/>
  <c r="R75" i="11"/>
  <c r="U75" i="11"/>
  <c r="Q75" i="11"/>
  <c r="P75" i="11"/>
  <c r="O75" i="11"/>
  <c r="M75" i="11" a="1"/>
  <c r="M75" i="11" s="1"/>
  <c r="N75" i="11" a="1"/>
  <c r="N75" i="11" s="1"/>
  <c r="AD76" i="11"/>
  <c r="AC76" i="11"/>
  <c r="AB76" i="11"/>
  <c r="AA76" i="11"/>
  <c r="Y76" i="11"/>
  <c r="Z76" i="11"/>
  <c r="K76" i="11" a="1"/>
  <c r="K76" i="11" s="1"/>
  <c r="L76" i="11" a="1"/>
  <c r="L76" i="11" s="1"/>
  <c r="D76" i="11"/>
  <c r="I76" i="11" s="1" a="1"/>
  <c r="I76" i="11" s="1"/>
  <c r="F76" i="11"/>
  <c r="C78" i="11" a="1"/>
  <c r="C78" i="11" s="1"/>
  <c r="J78" i="11" s="1" a="1"/>
  <c r="J78" i="11" s="1"/>
  <c r="H77" i="11"/>
  <c r="G77" i="11" a="1"/>
  <c r="G77" i="11" s="1"/>
  <c r="E77" i="11" a="1"/>
  <c r="E77" i="11" s="1"/>
  <c r="AHC9" i="9"/>
  <c r="AHG9" i="9"/>
  <c r="AHK9" i="9"/>
  <c r="AHO9" i="9"/>
  <c r="AHE27" i="9"/>
  <c r="AHI27" i="9"/>
  <c r="AHM27" i="9"/>
  <c r="AHQ5" i="9"/>
  <c r="AHD9" i="9"/>
  <c r="AHH9" i="9"/>
  <c r="AHL9" i="9"/>
  <c r="AHF27" i="9"/>
  <c r="AHJ27" i="9"/>
  <c r="AHN27" i="9"/>
  <c r="AHE9" i="9"/>
  <c r="AHI9" i="9"/>
  <c r="AHM9" i="9"/>
  <c r="AHC27" i="9"/>
  <c r="AHG27" i="9"/>
  <c r="AHK27" i="9"/>
  <c r="AHO27" i="9"/>
  <c r="AHC45" i="9"/>
  <c r="AHG45" i="9"/>
  <c r="AHK45" i="9"/>
  <c r="AHO45" i="9"/>
  <c r="AHF9" i="9"/>
  <c r="AHD27" i="9"/>
  <c r="AHD45" i="9"/>
  <c r="AHH45" i="9"/>
  <c r="AHL45" i="9"/>
  <c r="AHJ9" i="9"/>
  <c r="AHH27" i="9"/>
  <c r="AHE45" i="9"/>
  <c r="AHI45" i="9"/>
  <c r="AHM45" i="9"/>
  <c r="AHL27" i="9"/>
  <c r="AHN45" i="9"/>
  <c r="AHJ45" i="9"/>
  <c r="AHF45" i="9"/>
  <c r="AHN9" i="9"/>
  <c r="AC77" i="11" l="1"/>
  <c r="AB77" i="11"/>
  <c r="Z77" i="11"/>
  <c r="AA77" i="11"/>
  <c r="AD77" i="11"/>
  <c r="Y77" i="11"/>
  <c r="X76" i="11"/>
  <c r="U76" i="11"/>
  <c r="P76" i="11"/>
  <c r="V76" i="11"/>
  <c r="S76" i="11"/>
  <c r="R76" i="11"/>
  <c r="W76" i="11"/>
  <c r="T76" i="11"/>
  <c r="O76" i="11"/>
  <c r="Q76" i="11"/>
  <c r="M76" i="11" a="1"/>
  <c r="M76" i="11" s="1"/>
  <c r="N76" i="11" a="1"/>
  <c r="N76" i="11" s="1"/>
  <c r="K77" i="11" a="1"/>
  <c r="K77" i="11" s="1"/>
  <c r="L77" i="11" a="1"/>
  <c r="L77" i="11" s="1"/>
  <c r="C79" i="11" a="1"/>
  <c r="C79" i="11" s="1"/>
  <c r="G78" i="11" a="1"/>
  <c r="G78" i="11" s="1"/>
  <c r="H78" i="11"/>
  <c r="E78" i="11" a="1"/>
  <c r="E78" i="11" s="1"/>
  <c r="D77" i="11"/>
  <c r="I77" i="11" s="1" a="1"/>
  <c r="I77" i="11" s="1"/>
  <c r="F77" i="11"/>
  <c r="AIE5" i="9"/>
  <c r="AHT9" i="9"/>
  <c r="AHX9" i="9"/>
  <c r="AIB9" i="9"/>
  <c r="AHR27" i="9"/>
  <c r="AHV27" i="9"/>
  <c r="AHZ27" i="9"/>
  <c r="AHQ9" i="9"/>
  <c r="AHU9" i="9"/>
  <c r="AHY9" i="9"/>
  <c r="AIC9" i="9"/>
  <c r="AHS27" i="9"/>
  <c r="AHW27" i="9"/>
  <c r="AIA27" i="9"/>
  <c r="AHR9" i="9"/>
  <c r="AHV9" i="9"/>
  <c r="AHZ9" i="9"/>
  <c r="AHT27" i="9"/>
  <c r="AHX27" i="9"/>
  <c r="AIB27" i="9"/>
  <c r="AHS9" i="9"/>
  <c r="AHQ27" i="9"/>
  <c r="AHT45" i="9"/>
  <c r="AHX45" i="9"/>
  <c r="AIB45" i="9"/>
  <c r="AHW9" i="9"/>
  <c r="AHU27" i="9"/>
  <c r="AHQ45" i="9"/>
  <c r="AHU45" i="9"/>
  <c r="AHY45" i="9"/>
  <c r="AIC45" i="9"/>
  <c r="AIA9" i="9"/>
  <c r="AHY27" i="9"/>
  <c r="AHR45" i="9"/>
  <c r="AHV45" i="9"/>
  <c r="AHZ45" i="9"/>
  <c r="AIC27" i="9"/>
  <c r="AHS45" i="9"/>
  <c r="AHW45" i="9"/>
  <c r="AIA45" i="9"/>
  <c r="V77" i="11" l="1"/>
  <c r="U77" i="11"/>
  <c r="X77" i="11"/>
  <c r="Q77" i="11"/>
  <c r="S77" i="11"/>
  <c r="R77" i="11"/>
  <c r="T77" i="11"/>
  <c r="N77" i="11" a="1"/>
  <c r="N77" i="11" s="1"/>
  <c r="W77" i="11"/>
  <c r="P77" i="11"/>
  <c r="O77" i="11"/>
  <c r="M77" i="11" a="1"/>
  <c r="M77" i="11" s="1"/>
  <c r="AD78" i="11"/>
  <c r="AC78" i="11"/>
  <c r="AB78" i="11"/>
  <c r="AA78" i="11"/>
  <c r="Y78" i="11"/>
  <c r="Z78" i="11"/>
  <c r="L78" i="11" a="1"/>
  <c r="L78" i="11" s="1"/>
  <c r="K78" i="11" a="1"/>
  <c r="K78" i="11" s="1"/>
  <c r="D78" i="11"/>
  <c r="I78" i="11" s="1" a="1"/>
  <c r="I78" i="11" s="1"/>
  <c r="F78" i="11"/>
  <c r="C80" i="11" a="1"/>
  <c r="C80" i="11" s="1"/>
  <c r="J80" i="11" s="1" a="1"/>
  <c r="J80" i="11" s="1"/>
  <c r="G79" i="11" a="1"/>
  <c r="G79" i="11" s="1"/>
  <c r="H79" i="11"/>
  <c r="E79" i="11" a="1"/>
  <c r="E79" i="11" s="1"/>
  <c r="J79" i="11" a="1"/>
  <c r="J79" i="11" s="1"/>
  <c r="AIS5" i="9"/>
  <c r="AIG9" i="9"/>
  <c r="AIK9" i="9"/>
  <c r="AIO9" i="9"/>
  <c r="AIE27" i="9"/>
  <c r="AII27" i="9"/>
  <c r="AIM27" i="9"/>
  <c r="AIQ27" i="9"/>
  <c r="AIH9" i="9"/>
  <c r="AIL9" i="9"/>
  <c r="AIP9" i="9"/>
  <c r="AIF27" i="9"/>
  <c r="AIJ27" i="9"/>
  <c r="AIN27" i="9"/>
  <c r="AIE9" i="9"/>
  <c r="AII9" i="9"/>
  <c r="AIM9" i="9"/>
  <c r="AIQ9" i="9"/>
  <c r="AIG27" i="9"/>
  <c r="AIK27" i="9"/>
  <c r="AIO27" i="9"/>
  <c r="AIJ9" i="9"/>
  <c r="AIH27" i="9"/>
  <c r="AIG45" i="9"/>
  <c r="AIK45" i="9"/>
  <c r="AIO45" i="9"/>
  <c r="AIN9" i="9"/>
  <c r="AIL27" i="9"/>
  <c r="AIH45" i="9"/>
  <c r="AIL45" i="9"/>
  <c r="AIP45" i="9"/>
  <c r="AIP27" i="9"/>
  <c r="AIE45" i="9"/>
  <c r="AII45" i="9"/>
  <c r="AIM45" i="9"/>
  <c r="AIQ45" i="9"/>
  <c r="AIF9" i="9"/>
  <c r="AIF45" i="9"/>
  <c r="AIJ45" i="9"/>
  <c r="AIN45" i="9"/>
  <c r="AD79" i="11" l="1"/>
  <c r="AA79" i="11"/>
  <c r="Y79" i="11"/>
  <c r="AC79" i="11"/>
  <c r="AB79" i="11"/>
  <c r="Z79" i="11"/>
  <c r="W78" i="11"/>
  <c r="T78" i="11"/>
  <c r="V78" i="11"/>
  <c r="S78" i="11"/>
  <c r="X78" i="11"/>
  <c r="Q78" i="11"/>
  <c r="U78" i="11"/>
  <c r="P78" i="11"/>
  <c r="M78" i="11" a="1"/>
  <c r="M78" i="11" s="1"/>
  <c r="O78" i="11"/>
  <c r="R78" i="11"/>
  <c r="N78" i="11" a="1"/>
  <c r="N78" i="11" s="1"/>
  <c r="L79" i="11" a="1"/>
  <c r="L79" i="11" s="1"/>
  <c r="K79" i="11" a="1"/>
  <c r="K79" i="11" s="1"/>
  <c r="C81" i="11" a="1"/>
  <c r="C81" i="11" s="1"/>
  <c r="J81" i="11" s="1" a="1"/>
  <c r="J81" i="11" s="1"/>
  <c r="G80" i="11" a="1"/>
  <c r="G80" i="11" s="1"/>
  <c r="H80" i="11"/>
  <c r="E80" i="11" a="1"/>
  <c r="E80" i="11" s="1"/>
  <c r="D79" i="11"/>
  <c r="I79" i="11" s="1" a="1"/>
  <c r="I79" i="11" s="1"/>
  <c r="F79" i="11"/>
  <c r="AJG5" i="9"/>
  <c r="AIT9" i="9"/>
  <c r="AIX9" i="9"/>
  <c r="AJB9" i="9"/>
  <c r="AIV27" i="9"/>
  <c r="AIZ27" i="9"/>
  <c r="AJD27" i="9"/>
  <c r="AIU9" i="9"/>
  <c r="AIY9" i="9"/>
  <c r="AJC9" i="9"/>
  <c r="AIS27" i="9"/>
  <c r="AIW27" i="9"/>
  <c r="AJA27" i="9"/>
  <c r="AJE27" i="9"/>
  <c r="AIV9" i="9"/>
  <c r="AIZ9" i="9"/>
  <c r="AJD9" i="9"/>
  <c r="AIT27" i="9"/>
  <c r="AIX27" i="9"/>
  <c r="AJB27" i="9"/>
  <c r="AJA9" i="9"/>
  <c r="AIY27" i="9"/>
  <c r="AIT45" i="9"/>
  <c r="AIX45" i="9"/>
  <c r="AJB45" i="9"/>
  <c r="AJE9" i="9"/>
  <c r="AJC27" i="9"/>
  <c r="AIU45" i="9"/>
  <c r="AIY45" i="9"/>
  <c r="AJC45" i="9"/>
  <c r="AIS9" i="9"/>
  <c r="AIV45" i="9"/>
  <c r="AIZ45" i="9"/>
  <c r="AJD45" i="9"/>
  <c r="AIW45" i="9"/>
  <c r="AIW9" i="9"/>
  <c r="AJA45" i="9"/>
  <c r="AIU27" i="9"/>
  <c r="AJE45" i="9"/>
  <c r="AIS45" i="9"/>
  <c r="AD80" i="11" l="1"/>
  <c r="AC80" i="11"/>
  <c r="AB80" i="11"/>
  <c r="Z80" i="11"/>
  <c r="Y80" i="11"/>
  <c r="AA80" i="11"/>
  <c r="X79" i="11"/>
  <c r="W79" i="11"/>
  <c r="T79" i="11"/>
  <c r="R79" i="11"/>
  <c r="V79" i="11"/>
  <c r="Q79" i="11"/>
  <c r="S79" i="11"/>
  <c r="O79" i="11"/>
  <c r="M79" i="11" a="1"/>
  <c r="M79" i="11" s="1"/>
  <c r="U79" i="11"/>
  <c r="P79" i="11"/>
  <c r="N79" i="11" a="1"/>
  <c r="N79" i="11" s="1"/>
  <c r="K80" i="11" a="1"/>
  <c r="K80" i="11" s="1"/>
  <c r="L80" i="11" a="1"/>
  <c r="L80" i="11" s="1"/>
  <c r="F80" i="11"/>
  <c r="D80" i="11"/>
  <c r="I80" i="11" s="1" a="1"/>
  <c r="I80" i="11" s="1"/>
  <c r="C82" i="11" a="1"/>
  <c r="C82" i="11" s="1"/>
  <c r="J82" i="11" s="1" a="1"/>
  <c r="J82" i="11" s="1"/>
  <c r="H81" i="11"/>
  <c r="G81" i="11" a="1"/>
  <c r="G81" i="11" s="1"/>
  <c r="E81" i="11" a="1"/>
  <c r="E81" i="11" s="1"/>
  <c r="AJU5" i="9"/>
  <c r="AJG9" i="9"/>
  <c r="AJK9" i="9"/>
  <c r="AJO9" i="9"/>
  <c r="AJS9" i="9"/>
  <c r="AJI27" i="9"/>
  <c r="AJM27" i="9"/>
  <c r="AJQ27" i="9"/>
  <c r="AJH9" i="9"/>
  <c r="AJL9" i="9"/>
  <c r="AJP9" i="9"/>
  <c r="AJJ27" i="9"/>
  <c r="AJN27" i="9"/>
  <c r="AJR27" i="9"/>
  <c r="AJI9" i="9"/>
  <c r="AJM9" i="9"/>
  <c r="AJQ9" i="9"/>
  <c r="AJG27" i="9"/>
  <c r="AJK27" i="9"/>
  <c r="AJO27" i="9"/>
  <c r="AJS27" i="9"/>
  <c r="AJR9" i="9"/>
  <c r="AJP27" i="9"/>
  <c r="AJG45" i="9"/>
  <c r="AJK45" i="9"/>
  <c r="AJO45" i="9"/>
  <c r="AJS45" i="9"/>
  <c r="AJH45" i="9"/>
  <c r="AJL45" i="9"/>
  <c r="AJP45" i="9"/>
  <c r="AJJ9" i="9"/>
  <c r="AJH27" i="9"/>
  <c r="AJI45" i="9"/>
  <c r="AJM45" i="9"/>
  <c r="AJQ45" i="9"/>
  <c r="AJN45" i="9"/>
  <c r="AJR45" i="9"/>
  <c r="AJN9" i="9"/>
  <c r="AJL27" i="9"/>
  <c r="AJJ45" i="9"/>
  <c r="X80" i="11" l="1"/>
  <c r="W80" i="11"/>
  <c r="U80" i="11"/>
  <c r="T80" i="11"/>
  <c r="S80" i="11"/>
  <c r="P80" i="11"/>
  <c r="R80" i="11"/>
  <c r="V80" i="11"/>
  <c r="Q80" i="11"/>
  <c r="O80" i="11"/>
  <c r="N80" i="11" a="1"/>
  <c r="N80" i="11" s="1"/>
  <c r="M80" i="11" a="1"/>
  <c r="M80" i="11" s="1"/>
  <c r="AD81" i="11"/>
  <c r="AC81" i="11"/>
  <c r="AB81" i="11"/>
  <c r="Z81" i="11"/>
  <c r="Y81" i="11"/>
  <c r="AA81" i="11"/>
  <c r="K81" i="11" a="1"/>
  <c r="K81" i="11" s="1"/>
  <c r="L81" i="11" a="1"/>
  <c r="L81" i="11" s="1"/>
  <c r="F81" i="11"/>
  <c r="D81" i="11"/>
  <c r="I81" i="11" s="1" a="1"/>
  <c r="I81" i="11" s="1"/>
  <c r="C83" i="11" a="1"/>
  <c r="C83" i="11" s="1"/>
  <c r="J83" i="11" s="1" a="1"/>
  <c r="J83" i="11" s="1"/>
  <c r="G82" i="11" a="1"/>
  <c r="G82" i="11" s="1"/>
  <c r="H82" i="11"/>
  <c r="E82" i="11" a="1"/>
  <c r="E82" i="11" s="1"/>
  <c r="AJX9" i="9"/>
  <c r="AKB9" i="9"/>
  <c r="AKF9" i="9"/>
  <c r="AJV27" i="9"/>
  <c r="AJZ27" i="9"/>
  <c r="AKD27" i="9"/>
  <c r="AJU9" i="9"/>
  <c r="AJY9" i="9"/>
  <c r="AKC9" i="9"/>
  <c r="AKG9" i="9"/>
  <c r="AJW27" i="9"/>
  <c r="AKA27" i="9"/>
  <c r="AKE27" i="9"/>
  <c r="AKI5" i="9"/>
  <c r="AJV9" i="9"/>
  <c r="AJZ9" i="9"/>
  <c r="AKD9" i="9"/>
  <c r="AJX27" i="9"/>
  <c r="AKB27" i="9"/>
  <c r="AKF27" i="9"/>
  <c r="AKG27" i="9"/>
  <c r="AJX45" i="9"/>
  <c r="AKB45" i="9"/>
  <c r="AKF45" i="9"/>
  <c r="AJW9" i="9"/>
  <c r="AJU27" i="9"/>
  <c r="AJU45" i="9"/>
  <c r="AJY45" i="9"/>
  <c r="AKC45" i="9"/>
  <c r="AKG45" i="9"/>
  <c r="AKA9" i="9"/>
  <c r="AJY27" i="9"/>
  <c r="AJV45" i="9"/>
  <c r="AJZ45" i="9"/>
  <c r="AKD45" i="9"/>
  <c r="AKC27" i="9"/>
  <c r="AKE45" i="9"/>
  <c r="AKE9" i="9"/>
  <c r="AKA45" i="9"/>
  <c r="AJW45" i="9"/>
  <c r="AD82" i="11" l="1"/>
  <c r="AC82" i="11"/>
  <c r="AB82" i="11"/>
  <c r="AA82" i="11"/>
  <c r="Z82" i="11"/>
  <c r="Y82" i="11"/>
  <c r="X81" i="11"/>
  <c r="V81" i="11"/>
  <c r="W81" i="11"/>
  <c r="U81" i="11"/>
  <c r="Q81" i="11"/>
  <c r="T81" i="11"/>
  <c r="S81" i="11"/>
  <c r="R81" i="11"/>
  <c r="N81" i="11" a="1"/>
  <c r="N81" i="11" s="1"/>
  <c r="P81" i="11"/>
  <c r="O81" i="11"/>
  <c r="M81" i="11" a="1"/>
  <c r="M81" i="11" s="1"/>
  <c r="L82" i="11" a="1"/>
  <c r="L82" i="11" s="1"/>
  <c r="K82" i="11" a="1"/>
  <c r="K82" i="11" s="1"/>
  <c r="C84" i="11" a="1"/>
  <c r="C84" i="11" s="1"/>
  <c r="J84" i="11" s="1" a="1"/>
  <c r="J84" i="11" s="1"/>
  <c r="G83" i="11" a="1"/>
  <c r="G83" i="11" s="1"/>
  <c r="H83" i="11"/>
  <c r="E83" i="11" a="1"/>
  <c r="E83" i="11" s="1"/>
  <c r="D82" i="11"/>
  <c r="I82" i="11" s="1" a="1"/>
  <c r="I82" i="11" s="1"/>
  <c r="F82" i="11"/>
  <c r="AKQ9" i="9"/>
  <c r="AKI27" i="9"/>
  <c r="AKM27" i="9"/>
  <c r="AKQ27" i="9"/>
  <c r="AKU27" i="9"/>
  <c r="AKJ27" i="9"/>
  <c r="AKN27" i="9"/>
  <c r="AKR27" i="9"/>
  <c r="AKI9" i="9"/>
  <c r="AKK27" i="9"/>
  <c r="AKO27" i="9"/>
  <c r="AKS27" i="9"/>
  <c r="AKP9" i="9"/>
  <c r="AKK45" i="9"/>
  <c r="AKO45" i="9"/>
  <c r="AKS45" i="9"/>
  <c r="AKL27" i="9"/>
  <c r="AKL45" i="9"/>
  <c r="AKP45" i="9"/>
  <c r="AKT45" i="9"/>
  <c r="AKP27" i="9"/>
  <c r="AKI45" i="9"/>
  <c r="AKM45" i="9"/>
  <c r="AKQ45" i="9"/>
  <c r="AKU45" i="9"/>
  <c r="AKT27" i="9"/>
  <c r="AKJ45" i="9"/>
  <c r="AKN45" i="9"/>
  <c r="AKR45" i="9"/>
  <c r="AKJ9" i="9"/>
  <c r="AKO9" i="9"/>
  <c r="AKT9" i="9"/>
  <c r="AKN9" i="9"/>
  <c r="AKS9" i="9"/>
  <c r="AKL9" i="9"/>
  <c r="AKW5" i="9"/>
  <c r="AKR9" i="9"/>
  <c r="AKU9" i="9"/>
  <c r="AKK9" i="9"/>
  <c r="AKM9" i="9"/>
  <c r="AD83" i="11" l="1"/>
  <c r="AC83" i="11"/>
  <c r="AA83" i="11"/>
  <c r="AB83" i="11"/>
  <c r="Z83" i="11"/>
  <c r="Y83" i="11"/>
  <c r="W82" i="11"/>
  <c r="T82" i="11"/>
  <c r="X82" i="11"/>
  <c r="V82" i="11"/>
  <c r="S82" i="11"/>
  <c r="U82" i="11"/>
  <c r="Q82" i="11"/>
  <c r="P82" i="11"/>
  <c r="M82" i="11" a="1"/>
  <c r="M82" i="11" s="1"/>
  <c r="N82" i="11" a="1"/>
  <c r="N82" i="11" s="1"/>
  <c r="O82" i="11"/>
  <c r="R82" i="11"/>
  <c r="L83" i="11" a="1"/>
  <c r="L83" i="11" s="1"/>
  <c r="K83" i="11" a="1"/>
  <c r="K83" i="11" s="1"/>
  <c r="C85" i="11" a="1"/>
  <c r="C85" i="11" s="1"/>
  <c r="J85" i="11" s="1" a="1"/>
  <c r="J85" i="11" s="1"/>
  <c r="G84" i="11" a="1"/>
  <c r="G84" i="11" s="1"/>
  <c r="H84" i="11"/>
  <c r="E84" i="11" a="1"/>
  <c r="E84" i="11" s="1"/>
  <c r="D83" i="11"/>
  <c r="I83" i="11" s="1" a="1"/>
  <c r="I83" i="11" s="1"/>
  <c r="F83" i="11"/>
  <c r="ALI9" i="9"/>
  <c r="AKY27" i="9"/>
  <c r="ALG27" i="9"/>
  <c r="ALC45" i="9"/>
  <c r="AKW9" i="9"/>
  <c r="AKX9" i="9"/>
  <c r="ALD9" i="9"/>
  <c r="AKX27" i="9"/>
  <c r="AKW27" i="9"/>
  <c r="ALD27" i="9"/>
  <c r="ALF45" i="9"/>
  <c r="ALA45" i="9"/>
  <c r="ALA27" i="9"/>
  <c r="ALA9" i="9"/>
  <c r="ALB9" i="9"/>
  <c r="AKY9" i="9"/>
  <c r="ALB27" i="9"/>
  <c r="ALC27" i="9"/>
  <c r="ALI27" i="9"/>
  <c r="AKZ27" i="9"/>
  <c r="ALG45" i="9"/>
  <c r="AKY45" i="9"/>
  <c r="AKZ45" i="9"/>
  <c r="ALK5" i="9"/>
  <c r="ALC9" i="9"/>
  <c r="ALH9" i="9"/>
  <c r="AKZ9" i="9"/>
  <c r="ALB45" i="9"/>
  <c r="ALI45" i="9"/>
  <c r="ALH45" i="9"/>
  <c r="ALE9" i="9"/>
  <c r="ALF9" i="9"/>
  <c r="ALG9" i="9"/>
  <c r="ALF27" i="9"/>
  <c r="ALH27" i="9"/>
  <c r="AKX45" i="9"/>
  <c r="ALE27" i="9"/>
  <c r="AKW45" i="9"/>
  <c r="ALD45" i="9"/>
  <c r="ALE45" i="9"/>
  <c r="AD84" i="11" l="1"/>
  <c r="AC84" i="11"/>
  <c r="AA84" i="11"/>
  <c r="Y84" i="11"/>
  <c r="AB84" i="11"/>
  <c r="Z84" i="11"/>
  <c r="X83" i="11"/>
  <c r="W83" i="11"/>
  <c r="T83" i="11"/>
  <c r="V83" i="11"/>
  <c r="R83" i="11"/>
  <c r="U83" i="11"/>
  <c r="S83" i="11"/>
  <c r="Q83" i="11"/>
  <c r="P83" i="11"/>
  <c r="O83" i="11"/>
  <c r="M83" i="11" a="1"/>
  <c r="M83" i="11" s="1"/>
  <c r="N83" i="11" a="1"/>
  <c r="N83" i="11" s="1"/>
  <c r="K84" i="11" a="1"/>
  <c r="K84" i="11" s="1"/>
  <c r="L84" i="11" a="1"/>
  <c r="L84" i="11" s="1"/>
  <c r="C86" i="11" a="1"/>
  <c r="C86" i="11" s="1"/>
  <c r="J86" i="11" s="1" a="1"/>
  <c r="J86" i="11" s="1"/>
  <c r="H85" i="11"/>
  <c r="E85" i="11" a="1"/>
  <c r="E85" i="11" s="1"/>
  <c r="G85" i="11" a="1"/>
  <c r="G85" i="11" s="1"/>
  <c r="D84" i="11"/>
  <c r="I84" i="11" s="1" a="1"/>
  <c r="I84" i="11" s="1"/>
  <c r="F84" i="11"/>
  <c r="ALR9" i="9"/>
  <c r="ALS9" i="9"/>
  <c r="ALM9" i="9"/>
  <c r="ALK27" i="9"/>
  <c r="ALN27" i="9"/>
  <c r="ALV9" i="9"/>
  <c r="ALW9" i="9"/>
  <c r="ALU9" i="9"/>
  <c r="ALO27" i="9"/>
  <c r="ALT27" i="9"/>
  <c r="ALO45" i="9"/>
  <c r="ALQ27" i="9"/>
  <c r="ALM27" i="9"/>
  <c r="ALP45" i="9"/>
  <c r="ALV45" i="9"/>
  <c r="ALY5" i="9"/>
  <c r="ALK9" i="9"/>
  <c r="ALL9" i="9"/>
  <c r="ALP9" i="9"/>
  <c r="ALS27" i="9"/>
  <c r="ALP27" i="9"/>
  <c r="ALS45" i="9"/>
  <c r="ALV27" i="9"/>
  <c r="ALN45" i="9"/>
  <c r="ALU45" i="9"/>
  <c r="ALN9" i="9"/>
  <c r="ALO9" i="9"/>
  <c r="ALT9" i="9"/>
  <c r="ALQ9" i="9"/>
  <c r="ALW27" i="9"/>
  <c r="ALU27" i="9"/>
  <c r="ALW45" i="9"/>
  <c r="ALM45" i="9"/>
  <c r="ALT45" i="9"/>
  <c r="ALL45" i="9"/>
  <c r="ALK45" i="9"/>
  <c r="ALL27" i="9"/>
  <c r="ALR45" i="9"/>
  <c r="ALR27" i="9"/>
  <c r="ALQ45" i="9"/>
  <c r="X84" i="11" l="1"/>
  <c r="U84" i="11"/>
  <c r="W84" i="11"/>
  <c r="P84" i="11"/>
  <c r="V84" i="11"/>
  <c r="R84" i="11"/>
  <c r="T84" i="11"/>
  <c r="N84" i="11" a="1"/>
  <c r="N84" i="11" s="1"/>
  <c r="S84" i="11"/>
  <c r="Q84" i="11"/>
  <c r="O84" i="11"/>
  <c r="M84" i="11" a="1"/>
  <c r="M84" i="11" s="1"/>
  <c r="AC85" i="11"/>
  <c r="AD85" i="11"/>
  <c r="AB85" i="11"/>
  <c r="Z85" i="11"/>
  <c r="Y85" i="11"/>
  <c r="AA85" i="11"/>
  <c r="K85" i="11" a="1"/>
  <c r="K85" i="11" s="1"/>
  <c r="L85" i="11" a="1"/>
  <c r="L85" i="11" s="1"/>
  <c r="C87" i="11" a="1"/>
  <c r="C87" i="11" s="1"/>
  <c r="H86" i="11"/>
  <c r="G86" i="11" a="1"/>
  <c r="G86" i="11" s="1"/>
  <c r="E86" i="11" a="1"/>
  <c r="E86" i="11" s="1"/>
  <c r="D85" i="11"/>
  <c r="I85" i="11" s="1" a="1"/>
  <c r="I85" i="11" s="1"/>
  <c r="F85" i="11"/>
  <c r="AMM5" i="9"/>
  <c r="AMB9" i="9"/>
  <c r="AMK9" i="9"/>
  <c r="AMB27" i="9"/>
  <c r="ALZ27" i="9"/>
  <c r="AMA27" i="9"/>
  <c r="AMJ45" i="9"/>
  <c r="ALY45" i="9"/>
  <c r="ALZ45" i="9"/>
  <c r="AMG45" i="9"/>
  <c r="AMC9" i="9"/>
  <c r="ALZ9" i="9"/>
  <c r="AMD27" i="9"/>
  <c r="ALY27" i="9"/>
  <c r="AMA9" i="9"/>
  <c r="AMF9" i="9"/>
  <c r="AMD9" i="9"/>
  <c r="AMF27" i="9"/>
  <c r="AME27" i="9"/>
  <c r="AMG27" i="9"/>
  <c r="AMC27" i="9"/>
  <c r="AMD45" i="9"/>
  <c r="AME45" i="9"/>
  <c r="AMH45" i="9"/>
  <c r="AMG9" i="9"/>
  <c r="AMA45" i="9"/>
  <c r="AME9" i="9"/>
  <c r="AMJ9" i="9"/>
  <c r="ALY9" i="9"/>
  <c r="AMJ27" i="9"/>
  <c r="AMK27" i="9"/>
  <c r="AMB45" i="9"/>
  <c r="AMH27" i="9"/>
  <c r="AMI45" i="9"/>
  <c r="AMK45" i="9"/>
  <c r="AMC45" i="9"/>
  <c r="AMI9" i="9"/>
  <c r="AMH9" i="9"/>
  <c r="AMF45" i="9"/>
  <c r="AMI27" i="9"/>
  <c r="V85" i="11" l="1"/>
  <c r="U85" i="11"/>
  <c r="S85" i="11"/>
  <c r="Q85" i="11"/>
  <c r="W85" i="11"/>
  <c r="X85" i="11"/>
  <c r="R85" i="11"/>
  <c r="N85" i="11" a="1"/>
  <c r="N85" i="11" s="1"/>
  <c r="T85" i="11"/>
  <c r="P85" i="11"/>
  <c r="O85" i="11"/>
  <c r="M85" i="11" a="1"/>
  <c r="M85" i="11" s="1"/>
  <c r="AD86" i="11"/>
  <c r="AC86" i="11"/>
  <c r="AA86" i="11"/>
  <c r="Z86" i="11"/>
  <c r="AB86" i="11"/>
  <c r="Y86" i="11"/>
  <c r="L86" i="11" a="1"/>
  <c r="L86" i="11" s="1"/>
  <c r="K86" i="11" a="1"/>
  <c r="K86" i="11" s="1"/>
  <c r="C88" i="11" a="1"/>
  <c r="C88" i="11" s="1"/>
  <c r="H87" i="11"/>
  <c r="G87" i="11" a="1"/>
  <c r="G87" i="11" s="1"/>
  <c r="E87" i="11" a="1"/>
  <c r="E87" i="11" s="1"/>
  <c r="D86" i="11"/>
  <c r="I86" i="11" s="1" a="1"/>
  <c r="I86" i="11" s="1"/>
  <c r="F86" i="11"/>
  <c r="J87" i="11" a="1"/>
  <c r="J87" i="11" s="1"/>
  <c r="ANA5" i="9"/>
  <c r="AMO9" i="9"/>
  <c r="AMM9" i="9"/>
  <c r="AMQ9" i="9"/>
  <c r="AMW27" i="9"/>
  <c r="AMW45" i="9"/>
  <c r="AMN9" i="9"/>
  <c r="AMS9" i="9"/>
  <c r="AMU9" i="9"/>
  <c r="AMY9" i="9"/>
  <c r="AMQ27" i="9"/>
  <c r="AMX27" i="9"/>
  <c r="AMN27" i="9"/>
  <c r="AMU45" i="9"/>
  <c r="AMM45" i="9"/>
  <c r="AMU27" i="9"/>
  <c r="AMR9" i="9"/>
  <c r="AMW9" i="9"/>
  <c r="AMP9" i="9"/>
  <c r="AMO27" i="9"/>
  <c r="AMV27" i="9"/>
  <c r="AMO45" i="9"/>
  <c r="AMT27" i="9"/>
  <c r="AMQ45" i="9"/>
  <c r="AMR45" i="9"/>
  <c r="AMT45" i="9"/>
  <c r="AMR27" i="9"/>
  <c r="AMN45" i="9"/>
  <c r="AMV9" i="9"/>
  <c r="AMT9" i="9"/>
  <c r="AMX9" i="9"/>
  <c r="AMS27" i="9"/>
  <c r="AMM27" i="9"/>
  <c r="AMS45" i="9"/>
  <c r="AMY27" i="9"/>
  <c r="AMV45" i="9"/>
  <c r="AMX45" i="9"/>
  <c r="AMY45" i="9"/>
  <c r="AMP45" i="9"/>
  <c r="AMP27" i="9"/>
  <c r="W86" i="11" l="1"/>
  <c r="T86" i="11"/>
  <c r="V86" i="11"/>
  <c r="S86" i="11"/>
  <c r="Q86" i="11"/>
  <c r="U86" i="11"/>
  <c r="P86" i="11"/>
  <c r="M86" i="11" a="1"/>
  <c r="M86" i="11" s="1"/>
  <c r="N86" i="11" a="1"/>
  <c r="N86" i="11" s="1"/>
  <c r="X86" i="11"/>
  <c r="R86" i="11"/>
  <c r="O86" i="11"/>
  <c r="AD87" i="11"/>
  <c r="AA87" i="11"/>
  <c r="AB87" i="11"/>
  <c r="AC87" i="11"/>
  <c r="Z87" i="11"/>
  <c r="Y87" i="11"/>
  <c r="L87" i="11" a="1"/>
  <c r="L87" i="11" s="1"/>
  <c r="K87" i="11" a="1"/>
  <c r="K87" i="11" s="1"/>
  <c r="C89" i="11" a="1"/>
  <c r="C89" i="11" s="1"/>
  <c r="H88" i="11"/>
  <c r="E88" i="11" a="1"/>
  <c r="E88" i="11" s="1"/>
  <c r="G88" i="11" a="1"/>
  <c r="G88" i="11" s="1"/>
  <c r="J88" i="11" a="1"/>
  <c r="J88" i="11" s="1"/>
  <c r="D87" i="11"/>
  <c r="I87" i="11" s="1" a="1"/>
  <c r="I87" i="11" s="1"/>
  <c r="F87" i="11"/>
  <c r="ANA9" i="9"/>
  <c r="ANB9" i="9"/>
  <c r="ANK9" i="9"/>
  <c r="ANB27" i="9"/>
  <c r="ANC27" i="9"/>
  <c r="ANI27" i="9"/>
  <c r="ANE27" i="9"/>
  <c r="ANG45" i="9"/>
  <c r="ANH45" i="9"/>
  <c r="ANI45" i="9"/>
  <c r="ANE9" i="9"/>
  <c r="ANF9" i="9"/>
  <c r="AND9" i="9"/>
  <c r="ANF27" i="9"/>
  <c r="ANH27" i="9"/>
  <c r="ANB45" i="9"/>
  <c r="ANK27" i="9"/>
  <c r="ANL45" i="9"/>
  <c r="ANM45" i="9"/>
  <c r="ANE45" i="9"/>
  <c r="ANI9" i="9"/>
  <c r="ANJ9" i="9"/>
  <c r="ANL9" i="9"/>
  <c r="ANJ27" i="9"/>
  <c r="ANM27" i="9"/>
  <c r="ANF45" i="9"/>
  <c r="ANA27" i="9"/>
  <c r="ANG27" i="9"/>
  <c r="ANL27" i="9"/>
  <c r="ANK45" i="9"/>
  <c r="ANO5" i="9"/>
  <c r="ANM9" i="9"/>
  <c r="ANC9" i="9"/>
  <c r="ANG9" i="9"/>
  <c r="ANH9" i="9"/>
  <c r="AND27" i="9"/>
  <c r="ANJ45" i="9"/>
  <c r="ANA45" i="9"/>
  <c r="ANC45" i="9"/>
  <c r="AND45" i="9"/>
  <c r="AD88" i="11" l="1"/>
  <c r="AC88" i="11"/>
  <c r="AA88" i="11"/>
  <c r="AB88" i="11"/>
  <c r="Y88" i="11"/>
  <c r="Z88" i="11"/>
  <c r="X87" i="11"/>
  <c r="W87" i="11"/>
  <c r="T87" i="11"/>
  <c r="R87" i="11"/>
  <c r="S87" i="11"/>
  <c r="V87" i="11"/>
  <c r="Q87" i="11"/>
  <c r="U87" i="11"/>
  <c r="O87" i="11"/>
  <c r="M87" i="11" a="1"/>
  <c r="M87" i="11" s="1"/>
  <c r="P87" i="11"/>
  <c r="N87" i="11" a="1"/>
  <c r="N87" i="11" s="1"/>
  <c r="K88" i="11" a="1"/>
  <c r="K88" i="11" s="1"/>
  <c r="L88" i="11" a="1"/>
  <c r="L88" i="11" s="1"/>
  <c r="C90" i="11" a="1"/>
  <c r="C90" i="11" s="1"/>
  <c r="H89" i="11"/>
  <c r="G89" i="11" a="1"/>
  <c r="G89" i="11" s="1"/>
  <c r="E89" i="11" a="1"/>
  <c r="E89" i="11" s="1"/>
  <c r="J89" i="11" a="1"/>
  <c r="J89" i="11" s="1"/>
  <c r="F88" i="11"/>
  <c r="D88" i="11"/>
  <c r="I88" i="11" s="1" a="1"/>
  <c r="I88" i="11" s="1"/>
  <c r="AOC5" i="9"/>
  <c r="ANO9" i="9"/>
  <c r="ANT9" i="9"/>
  <c r="ANY9" i="9"/>
  <c r="AOA27" i="9"/>
  <c r="ANU27" i="9"/>
  <c r="ANW45" i="9"/>
  <c r="ANV27" i="9"/>
  <c r="ANT45" i="9"/>
  <c r="ANZ45" i="9"/>
  <c r="ANR9" i="9"/>
  <c r="ANS9" i="9"/>
  <c r="ANU9" i="9"/>
  <c r="ANO27" i="9"/>
  <c r="ANT27" i="9"/>
  <c r="ANZ27" i="9"/>
  <c r="AOA45" i="9"/>
  <c r="ANX27" i="9"/>
  <c r="ANY45" i="9"/>
  <c r="ANR27" i="9"/>
  <c r="ANZ9" i="9"/>
  <c r="ANX9" i="9"/>
  <c r="ANS45" i="9"/>
  <c r="ANX45" i="9"/>
  <c r="ANQ45" i="9"/>
  <c r="ANV9" i="9"/>
  <c r="ANW9" i="9"/>
  <c r="ANP9" i="9"/>
  <c r="ANS27" i="9"/>
  <c r="ANY27" i="9"/>
  <c r="ANO45" i="9"/>
  <c r="ANQ9" i="9"/>
  <c r="ANR45" i="9"/>
  <c r="ANP45" i="9"/>
  <c r="ANV45" i="9"/>
  <c r="AOA9" i="9"/>
  <c r="ANW27" i="9"/>
  <c r="ANP27" i="9"/>
  <c r="ANQ27" i="9"/>
  <c r="ANU45" i="9"/>
  <c r="X88" i="11" l="1"/>
  <c r="W88" i="11"/>
  <c r="U88" i="11"/>
  <c r="T88" i="11"/>
  <c r="P88" i="11"/>
  <c r="R88" i="11"/>
  <c r="S88" i="11"/>
  <c r="V88" i="11"/>
  <c r="O88" i="11"/>
  <c r="Q88" i="11"/>
  <c r="M88" i="11" a="1"/>
  <c r="M88" i="11" s="1"/>
  <c r="N88" i="11" a="1"/>
  <c r="N88" i="11" s="1"/>
  <c r="AD89" i="11"/>
  <c r="AC89" i="11"/>
  <c r="AB89" i="11"/>
  <c r="Z89" i="11"/>
  <c r="AA89" i="11"/>
  <c r="Y89" i="11"/>
  <c r="K89" i="11" a="1"/>
  <c r="K89" i="11" s="1"/>
  <c r="L89" i="11" a="1"/>
  <c r="L89" i="11" s="1"/>
  <c r="C91" i="11" a="1"/>
  <c r="C91" i="11" s="1"/>
  <c r="H90" i="11"/>
  <c r="G90" i="11" a="1"/>
  <c r="G90" i="11" s="1"/>
  <c r="E90" i="11" a="1"/>
  <c r="E90" i="11" s="1"/>
  <c r="J90" i="11" a="1"/>
  <c r="J90" i="11" s="1"/>
  <c r="F89" i="11"/>
  <c r="D89" i="11"/>
  <c r="I89" i="11" s="1" a="1"/>
  <c r="I89" i="11" s="1"/>
  <c r="AOQ5" i="9"/>
  <c r="AOF9" i="9"/>
  <c r="AOK9" i="9"/>
  <c r="AOO9" i="9"/>
  <c r="AON27" i="9"/>
  <c r="AOL27" i="9"/>
  <c r="AOC27" i="9"/>
  <c r="AOI45" i="9"/>
  <c r="AOK45" i="9"/>
  <c r="AOC45" i="9"/>
  <c r="AOE9" i="9"/>
  <c r="AOJ9" i="9"/>
  <c r="AOD9" i="9"/>
  <c r="AOH9" i="9"/>
  <c r="AOE27" i="9"/>
  <c r="AOF45" i="9"/>
  <c r="AOH27" i="9"/>
  <c r="AOO45" i="9"/>
  <c r="AOI27" i="9"/>
  <c r="AOO27" i="9"/>
  <c r="AOM9" i="9"/>
  <c r="AOG9" i="9"/>
  <c r="AOJ27" i="9"/>
  <c r="AOM45" i="9"/>
  <c r="AOI9" i="9"/>
  <c r="AON9" i="9"/>
  <c r="AOL9" i="9"/>
  <c r="AOF27" i="9"/>
  <c r="AOK27" i="9"/>
  <c r="AOJ45" i="9"/>
  <c r="AOM27" i="9"/>
  <c r="AOD27" i="9"/>
  <c r="AOG45" i="9"/>
  <c r="AOH45" i="9"/>
  <c r="AOC9" i="9"/>
  <c r="AOG27" i="9"/>
  <c r="AON45" i="9"/>
  <c r="AOD45" i="9"/>
  <c r="AOE45" i="9"/>
  <c r="AOL45" i="9"/>
  <c r="AD90" i="11" l="1"/>
  <c r="AC90" i="11"/>
  <c r="AA90" i="11"/>
  <c r="AB90" i="11"/>
  <c r="Z90" i="11"/>
  <c r="Y90" i="11"/>
  <c r="X89" i="11"/>
  <c r="V89" i="11"/>
  <c r="W89" i="11"/>
  <c r="U89" i="11"/>
  <c r="Q89" i="11"/>
  <c r="T89" i="11"/>
  <c r="R89" i="11"/>
  <c r="N89" i="11" a="1"/>
  <c r="N89" i="11" s="1"/>
  <c r="S89" i="11"/>
  <c r="O89" i="11"/>
  <c r="P89" i="11"/>
  <c r="M89" i="11" a="1"/>
  <c r="M89" i="11" s="1"/>
  <c r="L90" i="11" a="1"/>
  <c r="L90" i="11" s="1"/>
  <c r="K90" i="11" a="1"/>
  <c r="K90" i="11" s="1"/>
  <c r="C92" i="11" a="1"/>
  <c r="C92" i="11" s="1"/>
  <c r="H91" i="11"/>
  <c r="G91" i="11" a="1"/>
  <c r="G91" i="11" s="1"/>
  <c r="E91" i="11" a="1"/>
  <c r="E91" i="11" s="1"/>
  <c r="J91" i="11" a="1"/>
  <c r="J91" i="11" s="1"/>
  <c r="D90" i="11"/>
  <c r="I90" i="11" s="1" a="1"/>
  <c r="I90" i="11" s="1"/>
  <c r="F90" i="11"/>
  <c r="AOZ9" i="9"/>
  <c r="AOT9" i="9"/>
  <c r="AOY9" i="9"/>
  <c r="AOQ9" i="9"/>
  <c r="AOR27" i="9"/>
  <c r="AOW45" i="9"/>
  <c r="AOU27" i="9"/>
  <c r="AOQ45" i="9"/>
  <c r="AOR45" i="9"/>
  <c r="AOT45" i="9"/>
  <c r="AOR9" i="9"/>
  <c r="AOU9" i="9"/>
  <c r="AOV27" i="9"/>
  <c r="AOT27" i="9"/>
  <c r="APB45" i="9"/>
  <c r="APA9" i="9"/>
  <c r="APA27" i="9"/>
  <c r="AOS45" i="9"/>
  <c r="AOZ27" i="9"/>
  <c r="AOX9" i="9"/>
  <c r="AOS9" i="9"/>
  <c r="APB9" i="9"/>
  <c r="AOS27" i="9"/>
  <c r="AOQ27" i="9"/>
  <c r="AOX27" i="9"/>
  <c r="APA45" i="9"/>
  <c r="AOU45" i="9"/>
  <c r="AOV45" i="9"/>
  <c r="AOX45" i="9"/>
  <c r="AOW9" i="9"/>
  <c r="AOW27" i="9"/>
  <c r="APC27" i="9"/>
  <c r="AOZ45" i="9"/>
  <c r="APC45" i="9"/>
  <c r="AOV9" i="9"/>
  <c r="APC9" i="9"/>
  <c r="APB27" i="9"/>
  <c r="AOY27" i="9"/>
  <c r="AOY45" i="9"/>
  <c r="AC91" i="11" l="1"/>
  <c r="AD91" i="11"/>
  <c r="AA91" i="11"/>
  <c r="AB91" i="11"/>
  <c r="Z91" i="11"/>
  <c r="Y91" i="11"/>
  <c r="W90" i="11"/>
  <c r="T90" i="11"/>
  <c r="X90" i="11"/>
  <c r="V90" i="11"/>
  <c r="S90" i="11"/>
  <c r="U90" i="11"/>
  <c r="P90" i="11"/>
  <c r="R90" i="11"/>
  <c r="M90" i="11" a="1"/>
  <c r="M90" i="11" s="1"/>
  <c r="Q90" i="11"/>
  <c r="O90" i="11"/>
  <c r="N90" i="11" a="1"/>
  <c r="N90" i="11" s="1"/>
  <c r="L91" i="11" a="1"/>
  <c r="L91" i="11" s="1"/>
  <c r="K91" i="11" a="1"/>
  <c r="K91" i="11" s="1"/>
  <c r="C93" i="11" a="1"/>
  <c r="C93" i="11" s="1"/>
  <c r="J93" i="11" s="1" a="1"/>
  <c r="J93" i="11" s="1"/>
  <c r="H92" i="11"/>
  <c r="E92" i="11" a="1"/>
  <c r="E92" i="11" s="1"/>
  <c r="G92" i="11" a="1"/>
  <c r="G92" i="11" s="1"/>
  <c r="J92" i="11" a="1"/>
  <c r="J92" i="11" s="1"/>
  <c r="D91" i="11"/>
  <c r="I91" i="11" s="1" a="1"/>
  <c r="I91" i="11" s="1"/>
  <c r="F91" i="11"/>
  <c r="X91" i="11" l="1"/>
  <c r="W91" i="11"/>
  <c r="T91" i="11"/>
  <c r="V91" i="11"/>
  <c r="S91" i="11"/>
  <c r="R91" i="11"/>
  <c r="U91" i="11"/>
  <c r="Q91" i="11"/>
  <c r="P91" i="11"/>
  <c r="O91" i="11"/>
  <c r="M91" i="11" a="1"/>
  <c r="M91" i="11" s="1"/>
  <c r="N91" i="11" a="1"/>
  <c r="N91" i="11" s="1"/>
  <c r="AD92" i="11"/>
  <c r="AC92" i="11"/>
  <c r="AB92" i="11"/>
  <c r="Y92" i="11"/>
  <c r="Z92" i="11"/>
  <c r="AA92" i="11"/>
  <c r="K92" i="11" a="1"/>
  <c r="K92" i="11" s="1"/>
  <c r="L92" i="11" a="1"/>
  <c r="L92" i="11" s="1"/>
  <c r="D92" i="11"/>
  <c r="I92" i="11" s="1" a="1"/>
  <c r="I92" i="11" s="1"/>
  <c r="F92" i="11"/>
  <c r="C94" i="11" a="1"/>
  <c r="C94" i="11" s="1"/>
  <c r="H93" i="11"/>
  <c r="G93" i="11" a="1"/>
  <c r="G93" i="11" s="1"/>
  <c r="E93" i="11" a="1"/>
  <c r="E93" i="11" s="1"/>
  <c r="J94" i="11" a="1"/>
  <c r="J94" i="11" s="1"/>
  <c r="AC93" i="11" l="1"/>
  <c r="AB93" i="11"/>
  <c r="Z93" i="11"/>
  <c r="AD93" i="11"/>
  <c r="AA93" i="11"/>
  <c r="Y93" i="11"/>
  <c r="X92" i="11"/>
  <c r="U92" i="11"/>
  <c r="P92" i="11"/>
  <c r="V92" i="11"/>
  <c r="S92" i="11"/>
  <c r="R92" i="11"/>
  <c r="W92" i="11"/>
  <c r="T92" i="11"/>
  <c r="Q92" i="11"/>
  <c r="O92" i="11"/>
  <c r="N92" i="11" a="1"/>
  <c r="N92" i="11" s="1"/>
  <c r="M92" i="11" a="1"/>
  <c r="M92" i="11" s="1"/>
  <c r="K93" i="11" a="1"/>
  <c r="K93" i="11" s="1"/>
  <c r="L93" i="11" a="1"/>
  <c r="L93" i="11" s="1"/>
  <c r="C95" i="11" a="1"/>
  <c r="C95" i="11" s="1"/>
  <c r="J95" i="11" s="1" a="1"/>
  <c r="J95" i="11" s="1"/>
  <c r="H94" i="11"/>
  <c r="G94" i="11" a="1"/>
  <c r="G94" i="11" s="1"/>
  <c r="E94" i="11" a="1"/>
  <c r="E94" i="11" s="1"/>
  <c r="D93" i="11"/>
  <c r="I93" i="11" s="1" a="1"/>
  <c r="I93" i="11" s="1"/>
  <c r="F93" i="11"/>
  <c r="V93" i="11" l="1"/>
  <c r="U93" i="11"/>
  <c r="X93" i="11"/>
  <c r="Q93" i="11"/>
  <c r="S93" i="11"/>
  <c r="R93" i="11"/>
  <c r="W93" i="11"/>
  <c r="N93" i="11" a="1"/>
  <c r="N93" i="11" s="1"/>
  <c r="P93" i="11"/>
  <c r="T93" i="11"/>
  <c r="O93" i="11"/>
  <c r="M93" i="11" a="1"/>
  <c r="M93" i="11" s="1"/>
  <c r="AD94" i="11"/>
  <c r="AC94" i="11"/>
  <c r="AB94" i="11"/>
  <c r="AA94" i="11"/>
  <c r="Z94" i="11"/>
  <c r="Y94" i="11"/>
  <c r="L94" i="11" a="1"/>
  <c r="L94" i="11" s="1"/>
  <c r="K94" i="11" a="1"/>
  <c r="K94" i="11" s="1"/>
  <c r="D94" i="11"/>
  <c r="I94" i="11" s="1" a="1"/>
  <c r="I94" i="11" s="1"/>
  <c r="F94" i="11"/>
  <c r="C96" i="11" a="1"/>
  <c r="C96" i="11" s="1"/>
  <c r="J96" i="11" s="1" a="1"/>
  <c r="J96" i="11" s="1"/>
  <c r="H95" i="11"/>
  <c r="G95" i="11" a="1"/>
  <c r="G95" i="11" s="1"/>
  <c r="E95" i="11" a="1"/>
  <c r="E95" i="11" s="1"/>
  <c r="W94" i="11" l="1"/>
  <c r="T94" i="11"/>
  <c r="V94" i="11"/>
  <c r="S94" i="11"/>
  <c r="X94" i="11"/>
  <c r="U94" i="11"/>
  <c r="P94" i="11"/>
  <c r="M94" i="11" a="1"/>
  <c r="M94" i="11" s="1"/>
  <c r="R94" i="11"/>
  <c r="Q94" i="11"/>
  <c r="N94" i="11" a="1"/>
  <c r="N94" i="11" s="1"/>
  <c r="O94" i="11"/>
  <c r="AD95" i="11"/>
  <c r="AA95" i="11"/>
  <c r="AC95" i="11"/>
  <c r="AB95" i="11"/>
  <c r="Z95" i="11"/>
  <c r="Y95" i="11"/>
  <c r="L95" i="11" a="1"/>
  <c r="L95" i="11" s="1"/>
  <c r="K95" i="11" a="1"/>
  <c r="K95" i="11" s="1"/>
  <c r="C97" i="11" a="1"/>
  <c r="C97" i="11" s="1"/>
  <c r="J97" i="11" s="1" a="1"/>
  <c r="J97" i="11" s="1"/>
  <c r="G96" i="11" a="1"/>
  <c r="G96" i="11" s="1"/>
  <c r="H96" i="11"/>
  <c r="E96" i="11" a="1"/>
  <c r="E96" i="11" s="1"/>
  <c r="D95" i="11"/>
  <c r="I95" i="11" s="1" a="1"/>
  <c r="I95" i="11" s="1"/>
  <c r="F95" i="11"/>
  <c r="AD96" i="11" l="1"/>
  <c r="AC96" i="11"/>
  <c r="Z96" i="11"/>
  <c r="Y96" i="11"/>
  <c r="AA96" i="11"/>
  <c r="AB96" i="11"/>
  <c r="X95" i="11"/>
  <c r="W95" i="11"/>
  <c r="T95" i="11"/>
  <c r="R95" i="11"/>
  <c r="V95" i="11"/>
  <c r="Q95" i="11"/>
  <c r="O95" i="11"/>
  <c r="U95" i="11"/>
  <c r="M95" i="11" a="1"/>
  <c r="M95" i="11" s="1"/>
  <c r="P95" i="11"/>
  <c r="N95" i="11" a="1"/>
  <c r="N95" i="11" s="1"/>
  <c r="S95" i="11"/>
  <c r="K96" i="11" a="1"/>
  <c r="K96" i="11" s="1"/>
  <c r="L96" i="11" a="1"/>
  <c r="L96" i="11" s="1"/>
  <c r="F96" i="11"/>
  <c r="D96" i="11"/>
  <c r="I96" i="11" s="1" a="1"/>
  <c r="I96" i="11" s="1"/>
  <c r="C98" i="11" a="1"/>
  <c r="C98" i="11" s="1"/>
  <c r="J98" i="11" s="1" a="1"/>
  <c r="J98" i="11" s="1"/>
  <c r="H97" i="11"/>
  <c r="G97" i="11" a="1"/>
  <c r="G97" i="11" s="1"/>
  <c r="E97" i="11" a="1"/>
  <c r="E97" i="11" s="1"/>
  <c r="AD97" i="11" l="1"/>
  <c r="AC97" i="11"/>
  <c r="AB97" i="11"/>
  <c r="AA97" i="11"/>
  <c r="Z97" i="11"/>
  <c r="Y97" i="11"/>
  <c r="X96" i="11"/>
  <c r="W96" i="11"/>
  <c r="U96" i="11"/>
  <c r="T96" i="11"/>
  <c r="S96" i="11"/>
  <c r="P96" i="11"/>
  <c r="R96" i="11"/>
  <c r="N96" i="11" a="1"/>
  <c r="N96" i="11" s="1"/>
  <c r="O96" i="11"/>
  <c r="V96" i="11"/>
  <c r="Q96" i="11"/>
  <c r="M96" i="11" a="1"/>
  <c r="M96" i="11" s="1"/>
  <c r="K97" i="11" a="1"/>
  <c r="K97" i="11" s="1"/>
  <c r="L97" i="11" a="1"/>
  <c r="L97" i="11" s="1"/>
  <c r="F97" i="11"/>
  <c r="D97" i="11"/>
  <c r="I97" i="11" s="1" a="1"/>
  <c r="I97" i="11" s="1"/>
  <c r="C99" i="11" a="1"/>
  <c r="C99" i="11" s="1"/>
  <c r="H98" i="11"/>
  <c r="G98" i="11" a="1"/>
  <c r="G98" i="11" s="1"/>
  <c r="E98" i="11" a="1"/>
  <c r="E98" i="11" s="1"/>
  <c r="J99" i="11" a="1"/>
  <c r="J99" i="11" s="1"/>
  <c r="X97" i="11" l="1"/>
  <c r="V97" i="11"/>
  <c r="W97" i="11"/>
  <c r="U97" i="11"/>
  <c r="Q97" i="11"/>
  <c r="T97" i="11"/>
  <c r="S97" i="11"/>
  <c r="R97" i="11"/>
  <c r="N97" i="11" a="1"/>
  <c r="N97" i="11" s="1"/>
  <c r="P97" i="11"/>
  <c r="O97" i="11"/>
  <c r="M97" i="11" a="1"/>
  <c r="M97" i="11" s="1"/>
  <c r="AD98" i="11"/>
  <c r="AC98" i="11"/>
  <c r="AB98" i="11"/>
  <c r="AA98" i="11"/>
  <c r="Y98" i="11"/>
  <c r="Z98" i="11"/>
  <c r="L98" i="11" a="1"/>
  <c r="L98" i="11" s="1"/>
  <c r="K98" i="11" a="1"/>
  <c r="K98" i="11" s="1"/>
  <c r="C100" i="11" a="1"/>
  <c r="C100" i="11" s="1"/>
  <c r="J100" i="11" s="1" a="1"/>
  <c r="J100" i="11" s="1"/>
  <c r="H99" i="11"/>
  <c r="G99" i="11" a="1"/>
  <c r="G99" i="11" s="1"/>
  <c r="E99" i="11" a="1"/>
  <c r="E99" i="11" s="1"/>
  <c r="D98" i="11"/>
  <c r="I98" i="11" s="1" a="1"/>
  <c r="I98" i="11" s="1"/>
  <c r="F98" i="11"/>
  <c r="W98" i="11" l="1"/>
  <c r="T98" i="11"/>
  <c r="X98" i="11"/>
  <c r="V98" i="11"/>
  <c r="S98" i="11"/>
  <c r="U98" i="11"/>
  <c r="P98" i="11"/>
  <c r="M98" i="11" a="1"/>
  <c r="M98" i="11" s="1"/>
  <c r="O98" i="11"/>
  <c r="N98" i="11" a="1"/>
  <c r="N98" i="11" s="1"/>
  <c r="R98" i="11"/>
  <c r="Q98" i="11"/>
  <c r="AD99" i="11"/>
  <c r="AA99" i="11"/>
  <c r="AC99" i="11"/>
  <c r="AB99" i="11"/>
  <c r="Y99" i="11"/>
  <c r="Z99" i="11"/>
  <c r="L99" i="11" a="1"/>
  <c r="L99" i="11" s="1"/>
  <c r="K99" i="11" a="1"/>
  <c r="K99" i="11" s="1"/>
  <c r="D99" i="11"/>
  <c r="I99" i="11" s="1" a="1"/>
  <c r="I99" i="11" s="1"/>
  <c r="F99" i="11"/>
  <c r="C101" i="11" a="1"/>
  <c r="C101" i="11" s="1"/>
  <c r="G100" i="11" a="1"/>
  <c r="G100" i="11" s="1"/>
  <c r="H100" i="11"/>
  <c r="E100" i="11" a="1"/>
  <c r="E100" i="11" s="1"/>
  <c r="J101" i="11" a="1"/>
  <c r="J101" i="11" s="1"/>
  <c r="AD100" i="11" l="1"/>
  <c r="AC100" i="11"/>
  <c r="AA100" i="11"/>
  <c r="Z100" i="11"/>
  <c r="Y100" i="11"/>
  <c r="AB100" i="11"/>
  <c r="X99" i="11"/>
  <c r="W99" i="11"/>
  <c r="T99" i="11"/>
  <c r="V99" i="11"/>
  <c r="R99" i="11"/>
  <c r="U99" i="11"/>
  <c r="S99" i="11"/>
  <c r="Q99" i="11"/>
  <c r="P99" i="11"/>
  <c r="O99" i="11"/>
  <c r="M99" i="11" a="1"/>
  <c r="M99" i="11" s="1"/>
  <c r="N99" i="11" a="1"/>
  <c r="N99" i="11" s="1"/>
  <c r="K100" i="11" a="1"/>
  <c r="K100" i="11" s="1"/>
  <c r="L100" i="11" a="1"/>
  <c r="L100" i="11" s="1"/>
  <c r="C102" i="11" a="1"/>
  <c r="C102" i="11" s="1"/>
  <c r="J102" i="11" s="1" a="1"/>
  <c r="J102" i="11" s="1"/>
  <c r="H101" i="11"/>
  <c r="G101" i="11" a="1"/>
  <c r="G101" i="11" s="1"/>
  <c r="E101" i="11" a="1"/>
  <c r="E101" i="11" s="1"/>
  <c r="D100" i="11"/>
  <c r="I100" i="11" s="1" a="1"/>
  <c r="I100" i="11" s="1"/>
  <c r="F100" i="11"/>
  <c r="X100" i="11" l="1"/>
  <c r="U100" i="11"/>
  <c r="W100" i="11"/>
  <c r="P100" i="11"/>
  <c r="V100" i="11"/>
  <c r="R100" i="11"/>
  <c r="T100" i="11"/>
  <c r="S100" i="11"/>
  <c r="Q100" i="11"/>
  <c r="N100" i="11" a="1"/>
  <c r="N100" i="11" s="1"/>
  <c r="O100" i="11"/>
  <c r="M100" i="11" a="1"/>
  <c r="M100" i="11" s="1"/>
  <c r="AC101" i="11"/>
  <c r="AD101" i="11"/>
  <c r="AB101" i="11"/>
  <c r="AA101" i="11"/>
  <c r="Z101" i="11"/>
  <c r="Y101" i="11"/>
  <c r="K101" i="11" a="1"/>
  <c r="K101" i="11" s="1"/>
  <c r="L101" i="11" a="1"/>
  <c r="L101" i="11" s="1"/>
  <c r="D101" i="11"/>
  <c r="I101" i="11" s="1" a="1"/>
  <c r="I101" i="11" s="1"/>
  <c r="F101" i="11"/>
  <c r="C103" i="11" a="1"/>
  <c r="C103" i="11" s="1"/>
  <c r="H102" i="11"/>
  <c r="E102" i="11" a="1"/>
  <c r="E102" i="11" s="1"/>
  <c r="G102" i="11" a="1"/>
  <c r="G102" i="11" s="1"/>
  <c r="J103" i="11" a="1"/>
  <c r="J103" i="11" s="1"/>
  <c r="AD102" i="11" l="1"/>
  <c r="AC102" i="11"/>
  <c r="AB102" i="11"/>
  <c r="AA102" i="11"/>
  <c r="Z102" i="11"/>
  <c r="Y102" i="11"/>
  <c r="V101" i="11"/>
  <c r="U101" i="11"/>
  <c r="S101" i="11"/>
  <c r="Q101" i="11"/>
  <c r="W101" i="11"/>
  <c r="X101" i="11"/>
  <c r="R101" i="11"/>
  <c r="N101" i="11" a="1"/>
  <c r="N101" i="11" s="1"/>
  <c r="P101" i="11"/>
  <c r="T101" i="11"/>
  <c r="O101" i="11"/>
  <c r="M101" i="11" a="1"/>
  <c r="M101" i="11" s="1"/>
  <c r="L102" i="11" a="1"/>
  <c r="L102" i="11" s="1"/>
  <c r="K102" i="11" a="1"/>
  <c r="K102" i="11" s="1"/>
  <c r="C104" i="11" a="1"/>
  <c r="C104" i="11" s="1"/>
  <c r="G103" i="11" a="1"/>
  <c r="G103" i="11" s="1"/>
  <c r="H103" i="11"/>
  <c r="E103" i="11" a="1"/>
  <c r="E103" i="11" s="1"/>
  <c r="D102" i="11"/>
  <c r="I102" i="11" s="1" a="1"/>
  <c r="I102" i="11" s="1"/>
  <c r="F102" i="11"/>
  <c r="J104" i="11" a="1"/>
  <c r="J104" i="11" s="1"/>
  <c r="AD103" i="11" l="1"/>
  <c r="AA103" i="11"/>
  <c r="AB103" i="11"/>
  <c r="AC103" i="11"/>
  <c r="Z103" i="11"/>
  <c r="Y103" i="11"/>
  <c r="W102" i="11"/>
  <c r="T102" i="11"/>
  <c r="V102" i="11"/>
  <c r="S102" i="11"/>
  <c r="U102" i="11"/>
  <c r="P102" i="11"/>
  <c r="M102" i="11" a="1"/>
  <c r="M102" i="11" s="1"/>
  <c r="X102" i="11"/>
  <c r="Q102" i="11"/>
  <c r="N102" i="11" a="1"/>
  <c r="N102" i="11" s="1"/>
  <c r="R102" i="11"/>
  <c r="O102" i="11"/>
  <c r="L103" i="11" a="1"/>
  <c r="L103" i="11" s="1"/>
  <c r="K103" i="11" a="1"/>
  <c r="K103" i="11" s="1"/>
  <c r="D103" i="11"/>
  <c r="I103" i="11" s="1" a="1"/>
  <c r="I103" i="11" s="1"/>
  <c r="F103" i="11"/>
  <c r="C105" i="11" a="1"/>
  <c r="C105" i="11" s="1"/>
  <c r="J105" i="11" s="1" a="1"/>
  <c r="J105" i="11" s="1"/>
  <c r="G104" i="11" a="1"/>
  <c r="G104" i="11" s="1"/>
  <c r="E104" i="11" a="1"/>
  <c r="E104" i="11" s="1"/>
  <c r="H104" i="11"/>
  <c r="AD104" i="11" l="1"/>
  <c r="AC104" i="11"/>
  <c r="AA104" i="11"/>
  <c r="AB104" i="11"/>
  <c r="Z104" i="11"/>
  <c r="Y104" i="11"/>
  <c r="X103" i="11"/>
  <c r="W103" i="11"/>
  <c r="T103" i="11"/>
  <c r="R103" i="11"/>
  <c r="S103" i="11"/>
  <c r="V103" i="11"/>
  <c r="Q103" i="11"/>
  <c r="O103" i="11"/>
  <c r="M103" i="11" a="1"/>
  <c r="M103" i="11" s="1"/>
  <c r="U103" i="11"/>
  <c r="P103" i="11"/>
  <c r="N103" i="11" a="1"/>
  <c r="N103" i="11" s="1"/>
  <c r="K104" i="11" a="1"/>
  <c r="K104" i="11" s="1"/>
  <c r="L104" i="11" a="1"/>
  <c r="L104" i="11" s="1"/>
  <c r="C106" i="11" a="1"/>
  <c r="C106" i="11" s="1"/>
  <c r="H105" i="11"/>
  <c r="G105" i="11" a="1"/>
  <c r="G105" i="11" s="1"/>
  <c r="E105" i="11" a="1"/>
  <c r="E105" i="11" s="1"/>
  <c r="F104" i="11"/>
  <c r="D104" i="11"/>
  <c r="I104" i="11" s="1" a="1"/>
  <c r="I104" i="11" s="1"/>
  <c r="J106" i="11" a="1"/>
  <c r="J106" i="11" s="1"/>
  <c r="AD105" i="11" l="1"/>
  <c r="AC105" i="11"/>
  <c r="AB105" i="11"/>
  <c r="AA105" i="11"/>
  <c r="Z105" i="11"/>
  <c r="Y105" i="11"/>
  <c r="X104" i="11"/>
  <c r="W104" i="11"/>
  <c r="U104" i="11"/>
  <c r="T104" i="11"/>
  <c r="P104" i="11"/>
  <c r="R104" i="11"/>
  <c r="S104" i="11"/>
  <c r="O104" i="11"/>
  <c r="Q104" i="11"/>
  <c r="M104" i="11" a="1"/>
  <c r="M104" i="11" s="1"/>
  <c r="V104" i="11"/>
  <c r="N104" i="11" a="1"/>
  <c r="N104" i="11" s="1"/>
  <c r="K105" i="11" a="1"/>
  <c r="K105" i="11" s="1"/>
  <c r="L105" i="11" a="1"/>
  <c r="L105" i="11" s="1"/>
  <c r="F105" i="11"/>
  <c r="D105" i="11"/>
  <c r="I105" i="11" s="1" a="1"/>
  <c r="I105" i="11" s="1"/>
  <c r="C107" i="11" a="1"/>
  <c r="C107" i="11" s="1"/>
  <c r="H106" i="11"/>
  <c r="G106" i="11" a="1"/>
  <c r="G106" i="11" s="1"/>
  <c r="E106" i="11" a="1"/>
  <c r="E106" i="11" s="1"/>
  <c r="J107" i="11" a="1"/>
  <c r="J107" i="11" s="1"/>
  <c r="AD106" i="11" l="1"/>
  <c r="AC106" i="11"/>
  <c r="AB106" i="11"/>
  <c r="AA106" i="11"/>
  <c r="Z106" i="11"/>
  <c r="Y106" i="11"/>
  <c r="X105" i="11"/>
  <c r="V105" i="11"/>
  <c r="W105" i="11"/>
  <c r="U105" i="11"/>
  <c r="Q105" i="11"/>
  <c r="T105" i="11"/>
  <c r="R105" i="11"/>
  <c r="N105" i="11" a="1"/>
  <c r="N105" i="11" s="1"/>
  <c r="P105" i="11"/>
  <c r="S105" i="11"/>
  <c r="O105" i="11"/>
  <c r="M105" i="11" a="1"/>
  <c r="M105" i="11" s="1"/>
  <c r="L106" i="11" a="1"/>
  <c r="L106" i="11" s="1"/>
  <c r="K106" i="11" a="1"/>
  <c r="K106" i="11" s="1"/>
  <c r="D106" i="11"/>
  <c r="I106" i="11" s="1" a="1"/>
  <c r="I106" i="11" s="1"/>
  <c r="F106" i="11"/>
  <c r="C108" i="11" a="1"/>
  <c r="C108" i="11" s="1"/>
  <c r="G107" i="11" a="1"/>
  <c r="G107" i="11" s="1"/>
  <c r="H107" i="11"/>
  <c r="E107" i="11" a="1"/>
  <c r="E107" i="11" s="1"/>
  <c r="J108" i="11" a="1"/>
  <c r="J108" i="11" s="1"/>
  <c r="W106" i="11" l="1"/>
  <c r="T106" i="11"/>
  <c r="X106" i="11"/>
  <c r="V106" i="11"/>
  <c r="S106" i="11"/>
  <c r="U106" i="11"/>
  <c r="P106" i="11"/>
  <c r="R106" i="11"/>
  <c r="M106" i="11" a="1"/>
  <c r="M106" i="11" s="1"/>
  <c r="N106" i="11" a="1"/>
  <c r="N106" i="11" s="1"/>
  <c r="Q106" i="11"/>
  <c r="O106" i="11"/>
  <c r="AD107" i="11"/>
  <c r="AA107" i="11"/>
  <c r="AC107" i="11"/>
  <c r="AB107" i="11"/>
  <c r="Z107" i="11"/>
  <c r="Y107" i="11"/>
  <c r="L107" i="11" a="1"/>
  <c r="L107" i="11" s="1"/>
  <c r="K107" i="11" a="1"/>
  <c r="K107" i="11" s="1"/>
  <c r="C109" i="11" a="1"/>
  <c r="C109" i="11" s="1"/>
  <c r="G108" i="11" a="1"/>
  <c r="G108" i="11" s="1"/>
  <c r="H108" i="11"/>
  <c r="E108" i="11" a="1"/>
  <c r="E108" i="11" s="1"/>
  <c r="D107" i="11"/>
  <c r="I107" i="11" s="1" a="1"/>
  <c r="I107" i="11" s="1"/>
  <c r="F107" i="11"/>
  <c r="J109" i="11" a="1"/>
  <c r="J109" i="11" s="1"/>
  <c r="AD108" i="11" l="1"/>
  <c r="AC108" i="11"/>
  <c r="AB108" i="11"/>
  <c r="AA108" i="11"/>
  <c r="Z108" i="11"/>
  <c r="Y108" i="11"/>
  <c r="X107" i="11"/>
  <c r="W107" i="11"/>
  <c r="T107" i="11"/>
  <c r="V107" i="11"/>
  <c r="S107" i="11"/>
  <c r="R107" i="11"/>
  <c r="U107" i="11"/>
  <c r="Q107" i="11"/>
  <c r="P107" i="11"/>
  <c r="O107" i="11"/>
  <c r="M107" i="11" a="1"/>
  <c r="M107" i="11" s="1"/>
  <c r="N107" i="11" a="1"/>
  <c r="N107" i="11" s="1"/>
  <c r="K108" i="11" a="1"/>
  <c r="K108" i="11" s="1"/>
  <c r="L108" i="11" a="1"/>
  <c r="L108" i="11" s="1"/>
  <c r="D108" i="11"/>
  <c r="I108" i="11" s="1" a="1"/>
  <c r="I108" i="11" s="1"/>
  <c r="F108" i="11"/>
  <c r="C110" i="11" a="1"/>
  <c r="C110" i="11" s="1"/>
  <c r="H109" i="11"/>
  <c r="G109" i="11" a="1"/>
  <c r="G109" i="11" s="1"/>
  <c r="E109" i="11" a="1"/>
  <c r="E109" i="11" s="1"/>
  <c r="J110" i="11" a="1"/>
  <c r="J110" i="11" s="1"/>
  <c r="AC109" i="11" l="1"/>
  <c r="AB109" i="11"/>
  <c r="AA109" i="11"/>
  <c r="AD109" i="11"/>
  <c r="Z109" i="11"/>
  <c r="Y109" i="11"/>
  <c r="X108" i="11"/>
  <c r="U108" i="11"/>
  <c r="P108" i="11"/>
  <c r="V108" i="11"/>
  <c r="S108" i="11"/>
  <c r="R108" i="11"/>
  <c r="W108" i="11"/>
  <c r="T108" i="11"/>
  <c r="Q108" i="11"/>
  <c r="O108" i="11"/>
  <c r="N108" i="11" a="1"/>
  <c r="N108" i="11" s="1"/>
  <c r="M108" i="11" a="1"/>
  <c r="M108" i="11" s="1"/>
  <c r="K109" i="11" a="1"/>
  <c r="K109" i="11" s="1"/>
  <c r="L109" i="11" a="1"/>
  <c r="L109" i="11" s="1"/>
  <c r="C111" i="11" a="1"/>
  <c r="C111" i="11" s="1"/>
  <c r="J111" i="11" s="1" a="1"/>
  <c r="J111" i="11" s="1"/>
  <c r="G110" i="11" a="1"/>
  <c r="G110" i="11" s="1"/>
  <c r="H110" i="11"/>
  <c r="E110" i="11" a="1"/>
  <c r="E110" i="11" s="1"/>
  <c r="D109" i="11"/>
  <c r="I109" i="11" s="1" a="1"/>
  <c r="I109" i="11" s="1"/>
  <c r="F109" i="11"/>
  <c r="AD110" i="11" l="1"/>
  <c r="AC110" i="11"/>
  <c r="AB110" i="11"/>
  <c r="AA110" i="11"/>
  <c r="Z110" i="11"/>
  <c r="Y110" i="11"/>
  <c r="V109" i="11"/>
  <c r="U109" i="11"/>
  <c r="X109" i="11"/>
  <c r="Q109" i="11"/>
  <c r="S109" i="11"/>
  <c r="R109" i="11"/>
  <c r="T109" i="11"/>
  <c r="N109" i="11" a="1"/>
  <c r="N109" i="11" s="1"/>
  <c r="W109" i="11"/>
  <c r="P109" i="11"/>
  <c r="O109" i="11"/>
  <c r="M109" i="11" a="1"/>
  <c r="M109" i="11" s="1"/>
  <c r="L110" i="11" a="1"/>
  <c r="L110" i="11" s="1"/>
  <c r="K110" i="11" a="1"/>
  <c r="K110" i="11" s="1"/>
  <c r="D110" i="11"/>
  <c r="I110" i="11" s="1" a="1"/>
  <c r="I110" i="11" s="1"/>
  <c r="F110" i="11"/>
  <c r="C112" i="11" a="1"/>
  <c r="C112" i="11" s="1"/>
  <c r="G111" i="11" a="1"/>
  <c r="G111" i="11" s="1"/>
  <c r="H111" i="11"/>
  <c r="E111" i="11" a="1"/>
  <c r="E111" i="11" s="1"/>
  <c r="J112" i="11" a="1"/>
  <c r="J112" i="11" s="1"/>
  <c r="AD111" i="11" l="1"/>
  <c r="AA111" i="11"/>
  <c r="AC111" i="11"/>
  <c r="AB111" i="11"/>
  <c r="Z111" i="11"/>
  <c r="Y111" i="11"/>
  <c r="W110" i="11"/>
  <c r="T110" i="11"/>
  <c r="V110" i="11"/>
  <c r="S110" i="11"/>
  <c r="X110" i="11"/>
  <c r="U110" i="11"/>
  <c r="P110" i="11"/>
  <c r="M110" i="11" a="1"/>
  <c r="M110" i="11" s="1"/>
  <c r="O110" i="11"/>
  <c r="R110" i="11"/>
  <c r="Q110" i="11"/>
  <c r="N110" i="11" a="1"/>
  <c r="N110" i="11" s="1"/>
  <c r="L111" i="11" a="1"/>
  <c r="L111" i="11" s="1"/>
  <c r="K111" i="11" a="1"/>
  <c r="K111" i="11" s="1"/>
  <c r="C113" i="11" a="1"/>
  <c r="C113" i="11" s="1"/>
  <c r="J113" i="11" s="1" a="1"/>
  <c r="J113" i="11" s="1"/>
  <c r="G112" i="11" a="1"/>
  <c r="G112" i="11" s="1"/>
  <c r="H112" i="11"/>
  <c r="E112" i="11" a="1"/>
  <c r="E112" i="11" s="1"/>
  <c r="D111" i="11"/>
  <c r="I111" i="11" s="1" a="1"/>
  <c r="I111" i="11" s="1"/>
  <c r="F111" i="11"/>
  <c r="AD112" i="11" l="1"/>
  <c r="AC112" i="11"/>
  <c r="AB112" i="11"/>
  <c r="Z112" i="11"/>
  <c r="Y112" i="11"/>
  <c r="AA112" i="11"/>
  <c r="X111" i="11"/>
  <c r="W111" i="11"/>
  <c r="T111" i="11"/>
  <c r="R111" i="11"/>
  <c r="V111" i="11"/>
  <c r="Q111" i="11"/>
  <c r="O111" i="11"/>
  <c r="U111" i="11"/>
  <c r="M111" i="11" a="1"/>
  <c r="M111" i="11" s="1"/>
  <c r="S111" i="11"/>
  <c r="P111" i="11"/>
  <c r="N111" i="11" a="1"/>
  <c r="N111" i="11" s="1"/>
  <c r="K112" i="11" a="1"/>
  <c r="K112" i="11" s="1"/>
  <c r="L112" i="11" a="1"/>
  <c r="L112" i="11" s="1"/>
  <c r="F112" i="11"/>
  <c r="D112" i="11"/>
  <c r="I112" i="11" s="1" a="1"/>
  <c r="I112" i="11" s="1"/>
  <c r="C114" i="11" a="1"/>
  <c r="C114" i="11" s="1"/>
  <c r="H113" i="11"/>
  <c r="G113" i="11" a="1"/>
  <c r="G113" i="11" s="1"/>
  <c r="E113" i="11" a="1"/>
  <c r="E113" i="11" s="1"/>
  <c r="J114" i="11" a="1"/>
  <c r="J114" i="11" s="1"/>
  <c r="X112" i="11" l="1"/>
  <c r="W112" i="11"/>
  <c r="U112" i="11"/>
  <c r="T112" i="11"/>
  <c r="S112" i="11"/>
  <c r="P112" i="11"/>
  <c r="R112" i="11"/>
  <c r="V112" i="11"/>
  <c r="O112" i="11"/>
  <c r="Q112" i="11"/>
  <c r="M112" i="11" a="1"/>
  <c r="M112" i="11" s="1"/>
  <c r="N112" i="11" a="1"/>
  <c r="N112" i="11" s="1"/>
  <c r="AD113" i="11"/>
  <c r="AC113" i="11"/>
  <c r="AB113" i="11"/>
  <c r="Z113" i="11"/>
  <c r="Y113" i="11"/>
  <c r="AA113" i="11"/>
  <c r="K113" i="11" a="1"/>
  <c r="K113" i="11" s="1"/>
  <c r="L113" i="11" a="1"/>
  <c r="L113" i="11" s="1"/>
  <c r="F113" i="11"/>
  <c r="D113" i="11"/>
  <c r="I113" i="11" s="1" a="1"/>
  <c r="I113" i="11" s="1"/>
  <c r="C115" i="11" a="1"/>
  <c r="C115" i="11" s="1"/>
  <c r="J115" i="11" s="1" a="1"/>
  <c r="J115" i="11" s="1"/>
  <c r="G114" i="11" a="1"/>
  <c r="G114" i="11" s="1"/>
  <c r="H114" i="11"/>
  <c r="E114" i="11" a="1"/>
  <c r="E114" i="11" s="1"/>
  <c r="AD114" i="11" l="1"/>
  <c r="AC114" i="11"/>
  <c r="AB114" i="11"/>
  <c r="AA114" i="11"/>
  <c r="Y114" i="11"/>
  <c r="Z114" i="11"/>
  <c r="X113" i="11"/>
  <c r="V113" i="11"/>
  <c r="W113" i="11"/>
  <c r="U113" i="11"/>
  <c r="Q113" i="11"/>
  <c r="T113" i="11"/>
  <c r="S113" i="11"/>
  <c r="R113" i="11"/>
  <c r="N113" i="11" a="1"/>
  <c r="N113" i="11" s="1"/>
  <c r="O113" i="11"/>
  <c r="P113" i="11"/>
  <c r="M113" i="11" a="1"/>
  <c r="M113" i="11" s="1"/>
  <c r="L114" i="11" a="1"/>
  <c r="L114" i="11" s="1"/>
  <c r="K114" i="11" a="1"/>
  <c r="K114" i="11" s="1"/>
  <c r="C116" i="11" a="1"/>
  <c r="C116" i="11" s="1"/>
  <c r="J116" i="11" s="1" a="1"/>
  <c r="J116" i="11" s="1"/>
  <c r="G115" i="11" a="1"/>
  <c r="G115" i="11" s="1"/>
  <c r="H115" i="11"/>
  <c r="E115" i="11" a="1"/>
  <c r="E115" i="11" s="1"/>
  <c r="D114" i="11"/>
  <c r="I114" i="11" s="1" a="1"/>
  <c r="I114" i="11" s="1"/>
  <c r="F114" i="11"/>
  <c r="AD115" i="11" l="1"/>
  <c r="AA115" i="11"/>
  <c r="AC115" i="11"/>
  <c r="AB115" i="11"/>
  <c r="Y115" i="11"/>
  <c r="Z115" i="11"/>
  <c r="W114" i="11"/>
  <c r="T114" i="11"/>
  <c r="X114" i="11"/>
  <c r="V114" i="11"/>
  <c r="S114" i="11"/>
  <c r="U114" i="11"/>
  <c r="P114" i="11"/>
  <c r="M114" i="11" a="1"/>
  <c r="M114" i="11" s="1"/>
  <c r="Q114" i="11"/>
  <c r="N114" i="11" a="1"/>
  <c r="N114" i="11" s="1"/>
  <c r="O114" i="11"/>
  <c r="R114" i="11"/>
  <c r="L115" i="11" a="1"/>
  <c r="L115" i="11" s="1"/>
  <c r="K115" i="11" a="1"/>
  <c r="K115" i="11" s="1"/>
  <c r="D115" i="11"/>
  <c r="I115" i="11" s="1" a="1"/>
  <c r="I115" i="11" s="1"/>
  <c r="F115" i="11"/>
  <c r="C117" i="11" a="1"/>
  <c r="C117" i="11" s="1"/>
  <c r="J117" i="11" s="1" a="1"/>
  <c r="J117" i="11" s="1"/>
  <c r="G116" i="11" a="1"/>
  <c r="G116" i="11" s="1"/>
  <c r="H116" i="11"/>
  <c r="E116" i="11" a="1"/>
  <c r="E116" i="11" s="1"/>
  <c r="X115" i="11" l="1"/>
  <c r="W115" i="11"/>
  <c r="T115" i="11"/>
  <c r="V115" i="11"/>
  <c r="R115" i="11"/>
  <c r="U115" i="11"/>
  <c r="S115" i="11"/>
  <c r="Q115" i="11"/>
  <c r="P115" i="11"/>
  <c r="O115" i="11"/>
  <c r="M115" i="11" a="1"/>
  <c r="M115" i="11" s="1"/>
  <c r="N115" i="11" a="1"/>
  <c r="N115" i="11" s="1"/>
  <c r="AD116" i="11"/>
  <c r="AC116" i="11"/>
  <c r="AA116" i="11"/>
  <c r="Z116" i="11"/>
  <c r="Y116" i="11"/>
  <c r="AB116" i="11"/>
  <c r="K116" i="11" a="1"/>
  <c r="K116" i="11" s="1"/>
  <c r="L116" i="11" a="1"/>
  <c r="L116" i="11" s="1"/>
  <c r="C118" i="11" a="1"/>
  <c r="C118" i="11" s="1"/>
  <c r="J118" i="11" s="1" a="1"/>
  <c r="J118" i="11" s="1"/>
  <c r="H117" i="11"/>
  <c r="E117" i="11" a="1"/>
  <c r="E117" i="11" s="1"/>
  <c r="G117" i="11" a="1"/>
  <c r="G117" i="11" s="1"/>
  <c r="D116" i="11"/>
  <c r="I116" i="11" s="1" a="1"/>
  <c r="I116" i="11" s="1"/>
  <c r="F116" i="11"/>
  <c r="X116" i="11" l="1"/>
  <c r="U116" i="11"/>
  <c r="W116" i="11"/>
  <c r="P116" i="11"/>
  <c r="V116" i="11"/>
  <c r="R116" i="11"/>
  <c r="T116" i="11"/>
  <c r="Q116" i="11"/>
  <c r="O116" i="11"/>
  <c r="S116" i="11"/>
  <c r="M116" i="11" a="1"/>
  <c r="M116" i="11" s="1"/>
  <c r="N116" i="11" a="1"/>
  <c r="N116" i="11" s="1"/>
  <c r="AC117" i="11"/>
  <c r="AD117" i="11"/>
  <c r="AB117" i="11"/>
  <c r="Z117" i="11"/>
  <c r="Y117" i="11"/>
  <c r="AA117" i="11"/>
  <c r="K117" i="11" a="1"/>
  <c r="K117" i="11" s="1"/>
  <c r="L117" i="11" a="1"/>
  <c r="L117" i="11" s="1"/>
  <c r="D117" i="11"/>
  <c r="I117" i="11" s="1" a="1"/>
  <c r="I117" i="11" s="1"/>
  <c r="F117" i="11"/>
  <c r="C119" i="11" a="1"/>
  <c r="C119" i="11" s="1"/>
  <c r="H118" i="11"/>
  <c r="G118" i="11" a="1"/>
  <c r="G118" i="11" s="1"/>
  <c r="E118" i="11" a="1"/>
  <c r="E118" i="11" s="1"/>
  <c r="J119" i="11" a="1"/>
  <c r="J119" i="11" s="1"/>
  <c r="AD118" i="11" l="1"/>
  <c r="AC118" i="11"/>
  <c r="AA118" i="11"/>
  <c r="Z118" i="11"/>
  <c r="Y118" i="11"/>
  <c r="AB118" i="11"/>
  <c r="V117" i="11"/>
  <c r="U117" i="11"/>
  <c r="S117" i="11"/>
  <c r="Q117" i="11"/>
  <c r="W117" i="11"/>
  <c r="X117" i="11"/>
  <c r="R117" i="11"/>
  <c r="N117" i="11" a="1"/>
  <c r="N117" i="11" s="1"/>
  <c r="T117" i="11"/>
  <c r="P117" i="11"/>
  <c r="O117" i="11"/>
  <c r="M117" i="11" a="1"/>
  <c r="M117" i="11" s="1"/>
  <c r="L118" i="11" a="1"/>
  <c r="L118" i="11" s="1"/>
  <c r="K118" i="11" a="1"/>
  <c r="K118" i="11" s="1"/>
  <c r="C120" i="11" a="1"/>
  <c r="C120" i="11" s="1"/>
  <c r="J120" i="11" s="1" a="1"/>
  <c r="J120" i="11" s="1"/>
  <c r="H119" i="11"/>
  <c r="G119" i="11" a="1"/>
  <c r="G119" i="11" s="1"/>
  <c r="E119" i="11" a="1"/>
  <c r="E119" i="11" s="1"/>
  <c r="D118" i="11"/>
  <c r="I118" i="11" s="1" a="1"/>
  <c r="I118" i="11" s="1"/>
  <c r="F118" i="11"/>
  <c r="W118" i="11" l="1"/>
  <c r="T118" i="11"/>
  <c r="V118" i="11"/>
  <c r="S118" i="11"/>
  <c r="U118" i="11"/>
  <c r="P118" i="11"/>
  <c r="X118" i="11"/>
  <c r="M118" i="11" a="1"/>
  <c r="M118" i="11" s="1"/>
  <c r="R118" i="11"/>
  <c r="Q118" i="11"/>
  <c r="N118" i="11" a="1"/>
  <c r="N118" i="11" s="1"/>
  <c r="O118" i="11"/>
  <c r="AD119" i="11"/>
  <c r="AA119" i="11"/>
  <c r="AB119" i="11"/>
  <c r="AC119" i="11"/>
  <c r="Z119" i="11"/>
  <c r="Y119" i="11"/>
  <c r="L119" i="11" a="1"/>
  <c r="L119" i="11" s="1"/>
  <c r="K119" i="11" a="1"/>
  <c r="K119" i="11" s="1"/>
  <c r="D119" i="11"/>
  <c r="I119" i="11" s="1" a="1"/>
  <c r="I119" i="11" s="1"/>
  <c r="F119" i="11"/>
  <c r="C121" i="11" a="1"/>
  <c r="C121" i="11" s="1"/>
  <c r="H120" i="11"/>
  <c r="E120" i="11" a="1"/>
  <c r="E120" i="11" s="1"/>
  <c r="G120" i="11" a="1"/>
  <c r="G120" i="11" s="1"/>
  <c r="J121" i="11" a="1"/>
  <c r="J121" i="11" s="1"/>
  <c r="AD120" i="11" l="1"/>
  <c r="AC120" i="11"/>
  <c r="AA120" i="11"/>
  <c r="AB120" i="11"/>
  <c r="Z120" i="11"/>
  <c r="Y120" i="11"/>
  <c r="X119" i="11"/>
  <c r="W119" i="11"/>
  <c r="T119" i="11"/>
  <c r="R119" i="11"/>
  <c r="S119" i="11"/>
  <c r="V119" i="11"/>
  <c r="Q119" i="11"/>
  <c r="U119" i="11"/>
  <c r="O119" i="11"/>
  <c r="M119" i="11" a="1"/>
  <c r="M119" i="11" s="1"/>
  <c r="P119" i="11"/>
  <c r="N119" i="11" a="1"/>
  <c r="N119" i="11" s="1"/>
  <c r="K120" i="11" a="1"/>
  <c r="K120" i="11" s="1"/>
  <c r="L120" i="11" a="1"/>
  <c r="L120" i="11" s="1"/>
  <c r="C122" i="11" a="1"/>
  <c r="C122" i="11" s="1"/>
  <c r="H121" i="11"/>
  <c r="G121" i="11" a="1"/>
  <c r="G121" i="11" s="1"/>
  <c r="E121" i="11" a="1"/>
  <c r="E121" i="11" s="1"/>
  <c r="F120" i="11"/>
  <c r="D120" i="11"/>
  <c r="I120" i="11" s="1" a="1"/>
  <c r="I120" i="11" s="1"/>
  <c r="J122" i="11" a="1"/>
  <c r="J122" i="11" s="1"/>
  <c r="AD121" i="11" l="1"/>
  <c r="AC121" i="11"/>
  <c r="AB121" i="11"/>
  <c r="AA121" i="11"/>
  <c r="Z121" i="11"/>
  <c r="Y121" i="11"/>
  <c r="X120" i="11"/>
  <c r="W120" i="11"/>
  <c r="U120" i="11"/>
  <c r="T120" i="11"/>
  <c r="P120" i="11"/>
  <c r="R120" i="11"/>
  <c r="S120" i="11"/>
  <c r="V120" i="11"/>
  <c r="O120" i="11"/>
  <c r="Q120" i="11"/>
  <c r="M120" i="11" a="1"/>
  <c r="M120" i="11" s="1"/>
  <c r="N120" i="11" a="1"/>
  <c r="N120" i="11" s="1"/>
  <c r="K121" i="11" a="1"/>
  <c r="K121" i="11" s="1"/>
  <c r="L121" i="11" a="1"/>
  <c r="L121" i="11" s="1"/>
  <c r="F121" i="11"/>
  <c r="D121" i="11"/>
  <c r="I121" i="11" s="1" a="1"/>
  <c r="I121" i="11" s="1"/>
  <c r="C123" i="11" a="1"/>
  <c r="C123" i="11" s="1"/>
  <c r="J123" i="11" s="1" a="1"/>
  <c r="J123" i="11" s="1"/>
  <c r="H122" i="11"/>
  <c r="G122" i="11" a="1"/>
  <c r="G122" i="11" s="1"/>
  <c r="E122" i="11" a="1"/>
  <c r="E122" i="11" s="1"/>
  <c r="AD122" i="11" l="1"/>
  <c r="AC122" i="11"/>
  <c r="AA122" i="11"/>
  <c r="Z122" i="11"/>
  <c r="AB122" i="11"/>
  <c r="Y122" i="11"/>
  <c r="X121" i="11"/>
  <c r="V121" i="11"/>
  <c r="W121" i="11"/>
  <c r="U121" i="11"/>
  <c r="Q121" i="11"/>
  <c r="T121" i="11"/>
  <c r="R121" i="11"/>
  <c r="S121" i="11"/>
  <c r="N121" i="11" a="1"/>
  <c r="N121" i="11" s="1"/>
  <c r="P121" i="11"/>
  <c r="O121" i="11"/>
  <c r="M121" i="11" a="1"/>
  <c r="M121" i="11" s="1"/>
  <c r="L122" i="11" a="1"/>
  <c r="L122" i="11" s="1"/>
  <c r="K122" i="11" a="1"/>
  <c r="K122" i="11" s="1"/>
  <c r="C124" i="11" a="1"/>
  <c r="C124" i="11" s="1"/>
  <c r="H123" i="11"/>
  <c r="G123" i="11" a="1"/>
  <c r="G123" i="11" s="1"/>
  <c r="E123" i="11" a="1"/>
  <c r="E123" i="11" s="1"/>
  <c r="D122" i="11"/>
  <c r="I122" i="11" s="1" a="1"/>
  <c r="I122" i="11" s="1"/>
  <c r="F122" i="11"/>
  <c r="J124" i="11" a="1"/>
  <c r="J124" i="11" s="1"/>
  <c r="T122" i="11" l="1"/>
  <c r="X122" i="11"/>
  <c r="V122" i="11"/>
  <c r="S122" i="11"/>
  <c r="U122" i="11"/>
  <c r="W122" i="11"/>
  <c r="P122" i="11"/>
  <c r="R122" i="11"/>
  <c r="M122" i="11" a="1"/>
  <c r="M122" i="11" s="1"/>
  <c r="O122" i="11"/>
  <c r="N122" i="11" a="1"/>
  <c r="N122" i="11" s="1"/>
  <c r="Q122" i="11"/>
  <c r="AD123" i="11"/>
  <c r="AA123" i="11"/>
  <c r="AC123" i="11"/>
  <c r="AB123" i="11"/>
  <c r="Z123" i="11"/>
  <c r="Y123" i="11"/>
  <c r="L123" i="11" a="1"/>
  <c r="L123" i="11" s="1"/>
  <c r="K123" i="11" a="1"/>
  <c r="K123" i="11" s="1"/>
  <c r="D123" i="11"/>
  <c r="I123" i="11" s="1" a="1"/>
  <c r="I123" i="11" s="1"/>
  <c r="F123" i="11"/>
  <c r="C125" i="11" a="1"/>
  <c r="C125" i="11" s="1"/>
  <c r="H124" i="11"/>
  <c r="G124" i="11" a="1"/>
  <c r="G124" i="11" s="1"/>
  <c r="E124" i="11" a="1"/>
  <c r="E124" i="11" s="1"/>
  <c r="J125" i="11" a="1"/>
  <c r="J125" i="11" s="1"/>
  <c r="X123" i="11" l="1"/>
  <c r="W123" i="11"/>
  <c r="T123" i="11"/>
  <c r="V123" i="11"/>
  <c r="S123" i="11"/>
  <c r="R123" i="11"/>
  <c r="U123" i="11"/>
  <c r="Q123" i="11"/>
  <c r="P123" i="11"/>
  <c r="O123" i="11"/>
  <c r="M123" i="11" a="1"/>
  <c r="M123" i="11" s="1"/>
  <c r="N123" i="11" a="1"/>
  <c r="N123" i="11" s="1"/>
  <c r="AD124" i="11"/>
  <c r="AC124" i="11"/>
  <c r="AB124" i="11"/>
  <c r="Z124" i="11"/>
  <c r="Y124" i="11"/>
  <c r="AA124" i="11"/>
  <c r="K124" i="11" a="1"/>
  <c r="K124" i="11" s="1"/>
  <c r="L124" i="11" a="1"/>
  <c r="L124" i="11" s="1"/>
  <c r="C126" i="11" a="1"/>
  <c r="C126" i="11" s="1"/>
  <c r="H125" i="11"/>
  <c r="G125" i="11" a="1"/>
  <c r="G125" i="11" s="1"/>
  <c r="E125" i="11" a="1"/>
  <c r="E125" i="11" s="1"/>
  <c r="D124" i="11"/>
  <c r="I124" i="11" s="1" a="1"/>
  <c r="I124" i="11" s="1"/>
  <c r="F124" i="11"/>
  <c r="J126" i="11" a="1"/>
  <c r="J126" i="11" s="1"/>
  <c r="X124" i="11" l="1"/>
  <c r="U124" i="11"/>
  <c r="P124" i="11"/>
  <c r="V124" i="11"/>
  <c r="S124" i="11"/>
  <c r="R124" i="11"/>
  <c r="T124" i="11"/>
  <c r="Q124" i="11"/>
  <c r="O124" i="11"/>
  <c r="W124" i="11"/>
  <c r="M124" i="11" a="1"/>
  <c r="M124" i="11" s="1"/>
  <c r="N124" i="11" a="1"/>
  <c r="N124" i="11" s="1"/>
  <c r="AC125" i="11"/>
  <c r="AB125" i="11"/>
  <c r="AA125" i="11"/>
  <c r="AD125" i="11"/>
  <c r="Z125" i="11"/>
  <c r="Y125" i="11"/>
  <c r="K125" i="11" a="1"/>
  <c r="K125" i="11" s="1"/>
  <c r="L125" i="11" a="1"/>
  <c r="L125" i="11" s="1"/>
  <c r="D125" i="11"/>
  <c r="I125" i="11" s="1" a="1"/>
  <c r="I125" i="11" s="1"/>
  <c r="F125" i="11"/>
  <c r="C127" i="11" a="1"/>
  <c r="C127" i="11" s="1"/>
  <c r="J127" i="11" s="1" a="1"/>
  <c r="J127" i="11" s="1"/>
  <c r="H126" i="11"/>
  <c r="G126" i="11" a="1"/>
  <c r="G126" i="11" s="1"/>
  <c r="E126" i="11" a="1"/>
  <c r="E126" i="11" s="1"/>
  <c r="W125" i="11" l="1"/>
  <c r="V125" i="11"/>
  <c r="U125" i="11"/>
  <c r="X125" i="11"/>
  <c r="Q125" i="11"/>
  <c r="S125" i="11"/>
  <c r="R125" i="11"/>
  <c r="N125" i="11" a="1"/>
  <c r="N125" i="11" s="1"/>
  <c r="P125" i="11"/>
  <c r="T125" i="11"/>
  <c r="O125" i="11"/>
  <c r="M125" i="11" a="1"/>
  <c r="M125" i="11" s="1"/>
  <c r="AD126" i="11"/>
  <c r="AC126" i="11"/>
  <c r="AB126" i="11"/>
  <c r="AA126" i="11"/>
  <c r="Z126" i="11"/>
  <c r="Y126" i="11"/>
  <c r="L126" i="11" a="1"/>
  <c r="L126" i="11" s="1"/>
  <c r="K126" i="11" a="1"/>
  <c r="K126" i="11" s="1"/>
  <c r="C128" i="11" a="1"/>
  <c r="C128" i="11" s="1"/>
  <c r="H127" i="11"/>
  <c r="E127" i="11" a="1"/>
  <c r="E127" i="11" s="1"/>
  <c r="G127" i="11" a="1"/>
  <c r="G127" i="11" s="1"/>
  <c r="D126" i="11"/>
  <c r="I126" i="11" s="1" a="1"/>
  <c r="I126" i="11" s="1"/>
  <c r="F126" i="11"/>
  <c r="J128" i="11" a="1"/>
  <c r="J128" i="11" s="1"/>
  <c r="T126" i="11" l="1"/>
  <c r="W126" i="11"/>
  <c r="V126" i="11"/>
  <c r="S126" i="11"/>
  <c r="X126" i="11"/>
  <c r="U126" i="11"/>
  <c r="P126" i="11"/>
  <c r="M126" i="11" a="1"/>
  <c r="M126" i="11" s="1"/>
  <c r="R126" i="11"/>
  <c r="Q126" i="11"/>
  <c r="N126" i="11" a="1"/>
  <c r="N126" i="11" s="1"/>
  <c r="O126" i="11"/>
  <c r="AD127" i="11"/>
  <c r="AA127" i="11"/>
  <c r="AC127" i="11"/>
  <c r="AB127" i="11"/>
  <c r="Z127" i="11"/>
  <c r="Y127" i="11"/>
  <c r="L127" i="11" a="1"/>
  <c r="L127" i="11" s="1"/>
  <c r="K127" i="11" a="1"/>
  <c r="K127" i="11" s="1"/>
  <c r="D127" i="11"/>
  <c r="I127" i="11" s="1" a="1"/>
  <c r="I127" i="11" s="1"/>
  <c r="F127" i="11"/>
  <c r="C129" i="11" a="1"/>
  <c r="C129" i="11" s="1"/>
  <c r="G128" i="11" a="1"/>
  <c r="G128" i="11" s="1"/>
  <c r="H128" i="11"/>
  <c r="E128" i="11" a="1"/>
  <c r="E128" i="11" s="1"/>
  <c r="J129" i="11" a="1"/>
  <c r="J129" i="11" s="1"/>
  <c r="X127" i="11" l="1"/>
  <c r="W127" i="11"/>
  <c r="T127" i="11"/>
  <c r="R127" i="11"/>
  <c r="V127" i="11"/>
  <c r="Q127" i="11"/>
  <c r="O127" i="11"/>
  <c r="U127" i="11"/>
  <c r="S127" i="11"/>
  <c r="M127" i="11" a="1"/>
  <c r="M127" i="11" s="1"/>
  <c r="P127" i="11"/>
  <c r="N127" i="11" a="1"/>
  <c r="N127" i="11" s="1"/>
  <c r="AD128" i="11"/>
  <c r="AC128" i="11"/>
  <c r="Z128" i="11"/>
  <c r="Y128" i="11"/>
  <c r="AB128" i="11"/>
  <c r="AA128" i="11"/>
  <c r="K128" i="11" a="1"/>
  <c r="K128" i="11" s="1"/>
  <c r="L128" i="11" a="1"/>
  <c r="L128" i="11" s="1"/>
  <c r="C130" i="11" a="1"/>
  <c r="C130" i="11" s="1"/>
  <c r="H129" i="11"/>
  <c r="G129" i="11" a="1"/>
  <c r="G129" i="11" s="1"/>
  <c r="E129" i="11" a="1"/>
  <c r="E129" i="11" s="1"/>
  <c r="F128" i="11"/>
  <c r="D128" i="11"/>
  <c r="I128" i="11" s="1" a="1"/>
  <c r="I128" i="11" s="1"/>
  <c r="J130" i="11" a="1"/>
  <c r="J130" i="11" s="1"/>
  <c r="AD129" i="11" l="1"/>
  <c r="AC129" i="11"/>
  <c r="AB129" i="11"/>
  <c r="AA129" i="11"/>
  <c r="Z129" i="11"/>
  <c r="Y129" i="11"/>
  <c r="X128" i="11"/>
  <c r="U128" i="11"/>
  <c r="W128" i="11"/>
  <c r="T128" i="11"/>
  <c r="S128" i="11"/>
  <c r="P128" i="11"/>
  <c r="R128" i="11"/>
  <c r="O128" i="11"/>
  <c r="V128" i="11"/>
  <c r="Q128" i="11"/>
  <c r="M128" i="11" a="1"/>
  <c r="M128" i="11" s="1"/>
  <c r="N128" i="11" a="1"/>
  <c r="N128" i="11" s="1"/>
  <c r="K129" i="11" a="1"/>
  <c r="K129" i="11" s="1"/>
  <c r="L129" i="11" a="1"/>
  <c r="L129" i="11" s="1"/>
  <c r="F129" i="11"/>
  <c r="D129" i="11"/>
  <c r="I129" i="11" s="1" a="1"/>
  <c r="I129" i="11" s="1"/>
  <c r="C131" i="11" a="1"/>
  <c r="C131" i="11" s="1"/>
  <c r="H130" i="11"/>
  <c r="G130" i="11" a="1"/>
  <c r="G130" i="11" s="1"/>
  <c r="E130" i="11" a="1"/>
  <c r="E130" i="11" s="1"/>
  <c r="J131" i="11" a="1"/>
  <c r="J131" i="11" s="1"/>
  <c r="AD130" i="11" l="1"/>
  <c r="AC130" i="11"/>
  <c r="AB130" i="11"/>
  <c r="AA130" i="11"/>
  <c r="Y130" i="11"/>
  <c r="Z130" i="11"/>
  <c r="X129" i="11"/>
  <c r="V129" i="11"/>
  <c r="U129" i="11"/>
  <c r="Q129" i="11"/>
  <c r="W129" i="11"/>
  <c r="T129" i="11"/>
  <c r="S129" i="11"/>
  <c r="R129" i="11"/>
  <c r="N129" i="11" a="1"/>
  <c r="N129" i="11" s="1"/>
  <c r="P129" i="11"/>
  <c r="O129" i="11"/>
  <c r="M129" i="11" a="1"/>
  <c r="M129" i="11" s="1"/>
  <c r="L130" i="11" a="1"/>
  <c r="L130" i="11" s="1"/>
  <c r="K130" i="11" a="1"/>
  <c r="K130" i="11" s="1"/>
  <c r="D130" i="11"/>
  <c r="I130" i="11" s="1" a="1"/>
  <c r="I130" i="11" s="1"/>
  <c r="F130" i="11"/>
  <c r="C132" i="11" a="1"/>
  <c r="C132" i="11" s="1"/>
  <c r="H131" i="11"/>
  <c r="E131" i="11" a="1"/>
  <c r="E131" i="11" s="1"/>
  <c r="G131" i="11" a="1"/>
  <c r="G131" i="11" s="1"/>
  <c r="J132" i="11" a="1"/>
  <c r="J132" i="11" s="1"/>
  <c r="W130" i="11" l="1"/>
  <c r="T130" i="11"/>
  <c r="X130" i="11"/>
  <c r="V130" i="11"/>
  <c r="S130" i="11"/>
  <c r="U130" i="11"/>
  <c r="P130" i="11"/>
  <c r="M130" i="11" a="1"/>
  <c r="M130" i="11" s="1"/>
  <c r="Q130" i="11"/>
  <c r="O130" i="11"/>
  <c r="N130" i="11" a="1"/>
  <c r="N130" i="11" s="1"/>
  <c r="R130" i="11"/>
  <c r="AD131" i="11"/>
  <c r="AA131" i="11"/>
  <c r="AC131" i="11"/>
  <c r="AB131" i="11"/>
  <c r="Y131" i="11"/>
  <c r="Z131" i="11"/>
  <c r="L131" i="11" a="1"/>
  <c r="L131" i="11" s="1"/>
  <c r="K131" i="11" a="1"/>
  <c r="K131" i="11" s="1"/>
  <c r="C133" i="11" a="1"/>
  <c r="C133" i="11" s="1"/>
  <c r="J133" i="11" s="1" a="1"/>
  <c r="J133" i="11" s="1"/>
  <c r="G132" i="11" a="1"/>
  <c r="G132" i="11" s="1"/>
  <c r="H132" i="11"/>
  <c r="E132" i="11" a="1"/>
  <c r="E132" i="11" s="1"/>
  <c r="D131" i="11"/>
  <c r="I131" i="11" s="1" a="1"/>
  <c r="I131" i="11" s="1"/>
  <c r="F131" i="11"/>
  <c r="AD132" i="11" l="1"/>
  <c r="AC132" i="11"/>
  <c r="AA132" i="11"/>
  <c r="Z132" i="11"/>
  <c r="Y132" i="11"/>
  <c r="AB132" i="11"/>
  <c r="X131" i="11"/>
  <c r="W131" i="11"/>
  <c r="T131" i="11"/>
  <c r="V131" i="11"/>
  <c r="R131" i="11"/>
  <c r="U131" i="11"/>
  <c r="S131" i="11"/>
  <c r="Q131" i="11"/>
  <c r="P131" i="11"/>
  <c r="O131" i="11"/>
  <c r="M131" i="11" a="1"/>
  <c r="M131" i="11" s="1"/>
  <c r="N131" i="11" a="1"/>
  <c r="N131" i="11" s="1"/>
  <c r="K132" i="11" a="1"/>
  <c r="K132" i="11" s="1"/>
  <c r="L132" i="11" a="1"/>
  <c r="L132" i="11" s="1"/>
  <c r="D132" i="11"/>
  <c r="I132" i="11" s="1" a="1"/>
  <c r="I132" i="11" s="1"/>
  <c r="F132" i="11"/>
  <c r="C134" i="11" a="1"/>
  <c r="C134" i="11" s="1"/>
  <c r="H133" i="11"/>
  <c r="G133" i="11" a="1"/>
  <c r="G133" i="11" s="1"/>
  <c r="E133" i="11" a="1"/>
  <c r="E133" i="11" s="1"/>
  <c r="J134" i="11" a="1"/>
  <c r="J134" i="11" s="1"/>
  <c r="X132" i="11" l="1"/>
  <c r="U132" i="11"/>
  <c r="W132" i="11"/>
  <c r="P132" i="11"/>
  <c r="V132" i="11"/>
  <c r="R132" i="11"/>
  <c r="T132" i="11"/>
  <c r="Q132" i="11"/>
  <c r="O132" i="11"/>
  <c r="S132" i="11"/>
  <c r="M132" i="11" a="1"/>
  <c r="M132" i="11" s="1"/>
  <c r="N132" i="11" a="1"/>
  <c r="N132" i="11" s="1"/>
  <c r="AC133" i="11"/>
  <c r="AD133" i="11"/>
  <c r="AB133" i="11"/>
  <c r="AA133" i="11"/>
  <c r="Z133" i="11"/>
  <c r="Y133" i="11"/>
  <c r="K133" i="11" a="1"/>
  <c r="K133" i="11" s="1"/>
  <c r="L133" i="11" a="1"/>
  <c r="L133" i="11" s="1"/>
  <c r="C135" i="11" a="1"/>
  <c r="C135" i="11" s="1"/>
  <c r="J135" i="11" s="1" a="1"/>
  <c r="J135" i="11" s="1"/>
  <c r="H134" i="11"/>
  <c r="E134" i="11" a="1"/>
  <c r="E134" i="11" s="1"/>
  <c r="G134" i="11" a="1"/>
  <c r="G134" i="11" s="1"/>
  <c r="D133" i="11"/>
  <c r="I133" i="11" s="1" a="1"/>
  <c r="I133" i="11" s="1"/>
  <c r="F133" i="11"/>
  <c r="V133" i="11" l="1"/>
  <c r="U133" i="11"/>
  <c r="S133" i="11"/>
  <c r="Q133" i="11"/>
  <c r="X133" i="11"/>
  <c r="W133" i="11"/>
  <c r="R133" i="11"/>
  <c r="N133" i="11" a="1"/>
  <c r="N133" i="11" s="1"/>
  <c r="P133" i="11"/>
  <c r="O133" i="11"/>
  <c r="T133" i="11"/>
  <c r="M133" i="11" a="1"/>
  <c r="M133" i="11" s="1"/>
  <c r="AD134" i="11"/>
  <c r="AC134" i="11"/>
  <c r="AB134" i="11"/>
  <c r="Z134" i="11"/>
  <c r="Y134" i="11"/>
  <c r="AA134" i="11"/>
  <c r="L134" i="11" a="1"/>
  <c r="L134" i="11" s="1"/>
  <c r="K134" i="11" a="1"/>
  <c r="K134" i="11" s="1"/>
  <c r="D134" i="11"/>
  <c r="I134" i="11" s="1" a="1"/>
  <c r="I134" i="11" s="1"/>
  <c r="F134" i="11"/>
  <c r="C136" i="11" a="1"/>
  <c r="C136" i="11" s="1"/>
  <c r="G135" i="11" a="1"/>
  <c r="G135" i="11" s="1"/>
  <c r="H135" i="11"/>
  <c r="E135" i="11" a="1"/>
  <c r="E135" i="11" s="1"/>
  <c r="J136" i="11" a="1"/>
  <c r="J136" i="11" s="1"/>
  <c r="T134" i="11" l="1"/>
  <c r="V134" i="11"/>
  <c r="S134" i="11"/>
  <c r="U134" i="11"/>
  <c r="P134" i="11"/>
  <c r="M134" i="11" a="1"/>
  <c r="M134" i="11" s="1"/>
  <c r="X134" i="11"/>
  <c r="Q134" i="11"/>
  <c r="N134" i="11" a="1"/>
  <c r="N134" i="11" s="1"/>
  <c r="W134" i="11"/>
  <c r="R134" i="11"/>
  <c r="O134" i="11"/>
  <c r="AD135" i="11"/>
  <c r="AA135" i="11"/>
  <c r="AB135" i="11"/>
  <c r="AC135" i="11"/>
  <c r="Z135" i="11"/>
  <c r="Y135" i="11"/>
  <c r="L135" i="11" a="1"/>
  <c r="L135" i="11" s="1"/>
  <c r="K135" i="11" a="1"/>
  <c r="K135" i="11" s="1"/>
  <c r="C137" i="11" a="1"/>
  <c r="C137" i="11" s="1"/>
  <c r="J137" i="11" s="1" a="1"/>
  <c r="J137" i="11" s="1"/>
  <c r="G136" i="11" a="1"/>
  <c r="G136" i="11" s="1"/>
  <c r="H136" i="11"/>
  <c r="E136" i="11" a="1"/>
  <c r="E136" i="11" s="1"/>
  <c r="D135" i="11"/>
  <c r="I135" i="11" s="1" a="1"/>
  <c r="I135" i="11" s="1"/>
  <c r="F135" i="11"/>
  <c r="AD136" i="11" l="1"/>
  <c r="AC136" i="11"/>
  <c r="AA136" i="11"/>
  <c r="AB136" i="11"/>
  <c r="Z136" i="11"/>
  <c r="Y136" i="11"/>
  <c r="X135" i="11"/>
  <c r="W135" i="11"/>
  <c r="T135" i="11"/>
  <c r="R135" i="11"/>
  <c r="S135" i="11"/>
  <c r="V135" i="11"/>
  <c r="Q135" i="11"/>
  <c r="O135" i="11"/>
  <c r="M135" i="11" a="1"/>
  <c r="M135" i="11" s="1"/>
  <c r="U135" i="11"/>
  <c r="P135" i="11"/>
  <c r="N135" i="11" a="1"/>
  <c r="N135" i="11" s="1"/>
  <c r="K136" i="11" a="1"/>
  <c r="K136" i="11" s="1"/>
  <c r="L136" i="11" a="1"/>
  <c r="L136" i="11" s="1"/>
  <c r="F136" i="11"/>
  <c r="D136" i="11"/>
  <c r="I136" i="11" s="1" a="1"/>
  <c r="I136" i="11" s="1"/>
  <c r="C138" i="11" a="1"/>
  <c r="C138" i="11" s="1"/>
  <c r="H137" i="11"/>
  <c r="G137" i="11" a="1"/>
  <c r="G137" i="11" s="1"/>
  <c r="E137" i="11" a="1"/>
  <c r="E137" i="11" s="1"/>
  <c r="J138" i="11" a="1"/>
  <c r="J138" i="11" s="1"/>
  <c r="AD137" i="11" l="1"/>
  <c r="AC137" i="11"/>
  <c r="AB137" i="11"/>
  <c r="AA137" i="11"/>
  <c r="Z137" i="11"/>
  <c r="Y137" i="11"/>
  <c r="X136" i="11"/>
  <c r="W136" i="11"/>
  <c r="U136" i="11"/>
  <c r="T136" i="11"/>
  <c r="P136" i="11"/>
  <c r="R136" i="11"/>
  <c r="S136" i="11"/>
  <c r="O136" i="11"/>
  <c r="V136" i="11"/>
  <c r="Q136" i="11"/>
  <c r="M136" i="11" a="1"/>
  <c r="M136" i="11" s="1"/>
  <c r="N136" i="11" a="1"/>
  <c r="N136" i="11" s="1"/>
  <c r="K137" i="11" a="1"/>
  <c r="K137" i="11" s="1"/>
  <c r="L137" i="11" a="1"/>
  <c r="L137" i="11" s="1"/>
  <c r="F137" i="11"/>
  <c r="D137" i="11"/>
  <c r="I137" i="11" s="1" a="1"/>
  <c r="I137" i="11" s="1"/>
  <c r="C139" i="11" a="1"/>
  <c r="C139" i="11" s="1"/>
  <c r="H138" i="11"/>
  <c r="G138" i="11" a="1"/>
  <c r="G138" i="11" s="1"/>
  <c r="E138" i="11" a="1"/>
  <c r="E138" i="11" s="1"/>
  <c r="J139" i="11" a="1"/>
  <c r="J139" i="11" s="1"/>
  <c r="AD138" i="11" l="1"/>
  <c r="AC138" i="11"/>
  <c r="AB138" i="11"/>
  <c r="Z138" i="11"/>
  <c r="Y138" i="11"/>
  <c r="AA138" i="11"/>
  <c r="X137" i="11"/>
  <c r="V137" i="11"/>
  <c r="W137" i="11"/>
  <c r="U137" i="11"/>
  <c r="Q137" i="11"/>
  <c r="T137" i="11"/>
  <c r="R137" i="11"/>
  <c r="N137" i="11" a="1"/>
  <c r="N137" i="11" s="1"/>
  <c r="S137" i="11"/>
  <c r="P137" i="11"/>
  <c r="O137" i="11"/>
  <c r="M137" i="11" a="1"/>
  <c r="M137" i="11" s="1"/>
  <c r="L138" i="11" a="1"/>
  <c r="L138" i="11" s="1"/>
  <c r="K138" i="11" a="1"/>
  <c r="K138" i="11" s="1"/>
  <c r="C140" i="11" a="1"/>
  <c r="C140" i="11" s="1"/>
  <c r="J140" i="11" s="1" a="1"/>
  <c r="J140" i="11" s="1"/>
  <c r="G139" i="11" a="1"/>
  <c r="G139" i="11" s="1"/>
  <c r="H139" i="11"/>
  <c r="E139" i="11" a="1"/>
  <c r="E139" i="11" s="1"/>
  <c r="D138" i="11"/>
  <c r="I138" i="11" s="1" a="1"/>
  <c r="I138" i="11" s="1"/>
  <c r="F138" i="11"/>
  <c r="T138" i="11" l="1"/>
  <c r="X138" i="11"/>
  <c r="V138" i="11"/>
  <c r="S138" i="11"/>
  <c r="W138" i="11"/>
  <c r="U138" i="11"/>
  <c r="P138" i="11"/>
  <c r="R138" i="11"/>
  <c r="M138" i="11" a="1"/>
  <c r="M138" i="11" s="1"/>
  <c r="N138" i="11" a="1"/>
  <c r="N138" i="11" s="1"/>
  <c r="Q138" i="11"/>
  <c r="O138" i="11"/>
  <c r="AD139" i="11"/>
  <c r="AA139" i="11"/>
  <c r="Z139" i="11"/>
  <c r="AC139" i="11"/>
  <c r="AB139" i="11"/>
  <c r="Y139" i="11"/>
  <c r="L139" i="11" a="1"/>
  <c r="L139" i="11" s="1"/>
  <c r="K139" i="11" a="1"/>
  <c r="K139" i="11" s="1"/>
  <c r="D139" i="11"/>
  <c r="I139" i="11" s="1" a="1"/>
  <c r="I139" i="11" s="1"/>
  <c r="F139" i="11"/>
  <c r="C141" i="11" a="1"/>
  <c r="C141" i="11" s="1"/>
  <c r="G140" i="11" a="1"/>
  <c r="G140" i="11" s="1"/>
  <c r="H140" i="11"/>
  <c r="E140" i="11" a="1"/>
  <c r="E140" i="11" s="1"/>
  <c r="J141" i="11" a="1"/>
  <c r="J141" i="11" s="1"/>
  <c r="X139" i="11" l="1"/>
  <c r="W139" i="11"/>
  <c r="T139" i="11"/>
  <c r="V139" i="11"/>
  <c r="S139" i="11"/>
  <c r="R139" i="11"/>
  <c r="U139" i="11"/>
  <c r="Q139" i="11"/>
  <c r="P139" i="11"/>
  <c r="O139" i="11"/>
  <c r="M139" i="11" a="1"/>
  <c r="M139" i="11" s="1"/>
  <c r="N139" i="11" a="1"/>
  <c r="N139" i="11" s="1"/>
  <c r="AD140" i="11"/>
  <c r="AC140" i="11"/>
  <c r="AB140" i="11"/>
  <c r="AA140" i="11"/>
  <c r="Z140" i="11"/>
  <c r="Y140" i="11"/>
  <c r="K140" i="11" a="1"/>
  <c r="K140" i="11" s="1"/>
  <c r="L140" i="11" a="1"/>
  <c r="L140" i="11" s="1"/>
  <c r="C142" i="11" a="1"/>
  <c r="C142" i="11" s="1"/>
  <c r="J142" i="11" s="1" a="1"/>
  <c r="J142" i="11" s="1"/>
  <c r="H141" i="11"/>
  <c r="G141" i="11" a="1"/>
  <c r="G141" i="11" s="1"/>
  <c r="E141" i="11" a="1"/>
  <c r="E141" i="11" s="1"/>
  <c r="D140" i="11"/>
  <c r="I140" i="11" s="1" a="1"/>
  <c r="I140" i="11" s="1"/>
  <c r="F140" i="11"/>
  <c r="X140" i="11" l="1"/>
  <c r="U140" i="11"/>
  <c r="P140" i="11"/>
  <c r="W140" i="11"/>
  <c r="V140" i="11"/>
  <c r="S140" i="11"/>
  <c r="R140" i="11"/>
  <c r="T140" i="11"/>
  <c r="Q140" i="11"/>
  <c r="O140" i="11"/>
  <c r="M140" i="11" a="1"/>
  <c r="M140" i="11" s="1"/>
  <c r="N140" i="11" a="1"/>
  <c r="N140" i="11" s="1"/>
  <c r="AC141" i="11"/>
  <c r="AB141" i="11"/>
  <c r="AA141" i="11"/>
  <c r="Z141" i="11"/>
  <c r="Y141" i="11"/>
  <c r="AD141" i="11"/>
  <c r="K141" i="11" a="1"/>
  <c r="K141" i="11" s="1"/>
  <c r="L141" i="11" a="1"/>
  <c r="L141" i="11" s="1"/>
  <c r="D141" i="11"/>
  <c r="I141" i="11" s="1" a="1"/>
  <c r="I141" i="11" s="1"/>
  <c r="F141" i="11"/>
  <c r="C143" i="11" a="1"/>
  <c r="C143" i="11" s="1"/>
  <c r="G142" i="11" a="1"/>
  <c r="G142" i="11" s="1"/>
  <c r="H142" i="11"/>
  <c r="E142" i="11" a="1"/>
  <c r="E142" i="11" s="1"/>
  <c r="J143" i="11" a="1"/>
  <c r="J143" i="11" s="1"/>
  <c r="W141" i="11" l="1"/>
  <c r="V141" i="11"/>
  <c r="U141" i="11"/>
  <c r="X141" i="11"/>
  <c r="Q141" i="11"/>
  <c r="S141" i="11"/>
  <c r="R141" i="11"/>
  <c r="T141" i="11"/>
  <c r="N141" i="11" a="1"/>
  <c r="N141" i="11" s="1"/>
  <c r="P141" i="11"/>
  <c r="O141" i="11"/>
  <c r="M141" i="11" a="1"/>
  <c r="M141" i="11" s="1"/>
  <c r="AD142" i="11"/>
  <c r="AC142" i="11"/>
  <c r="AB142" i="11"/>
  <c r="AA142" i="11"/>
  <c r="Z142" i="11"/>
  <c r="Y142" i="11"/>
  <c r="L142" i="11" a="1"/>
  <c r="L142" i="11" s="1"/>
  <c r="K142" i="11" a="1"/>
  <c r="K142" i="11" s="1"/>
  <c r="C144" i="11" a="1"/>
  <c r="C144" i="11" s="1"/>
  <c r="J144" i="11" s="1" a="1"/>
  <c r="J144" i="11" s="1"/>
  <c r="G143" i="11" a="1"/>
  <c r="G143" i="11" s="1"/>
  <c r="H143" i="11"/>
  <c r="E143" i="11" a="1"/>
  <c r="E143" i="11" s="1"/>
  <c r="D142" i="11"/>
  <c r="I142" i="11" s="1" a="1"/>
  <c r="I142" i="11" s="1"/>
  <c r="F142" i="11"/>
  <c r="AD143" i="11" l="1"/>
  <c r="AA143" i="11"/>
  <c r="AC143" i="11"/>
  <c r="Z143" i="11"/>
  <c r="Y143" i="11"/>
  <c r="AB143" i="11"/>
  <c r="T142" i="11"/>
  <c r="W142" i="11"/>
  <c r="V142" i="11"/>
  <c r="S142" i="11"/>
  <c r="X142" i="11"/>
  <c r="U142" i="11"/>
  <c r="P142" i="11"/>
  <c r="M142" i="11" a="1"/>
  <c r="M142" i="11" s="1"/>
  <c r="O142" i="11"/>
  <c r="R142" i="11"/>
  <c r="Q142" i="11"/>
  <c r="N142" i="11" a="1"/>
  <c r="N142" i="11" s="1"/>
  <c r="L143" i="11" a="1"/>
  <c r="L143" i="11" s="1"/>
  <c r="K143" i="11" a="1"/>
  <c r="K143" i="11" s="1"/>
  <c r="D143" i="11"/>
  <c r="I143" i="11" s="1" a="1"/>
  <c r="I143" i="11" s="1"/>
  <c r="F143" i="11"/>
  <c r="C145" i="11" a="1"/>
  <c r="C145" i="11" s="1"/>
  <c r="J145" i="11" s="1" a="1"/>
  <c r="J145" i="11" s="1"/>
  <c r="G144" i="11" a="1"/>
  <c r="G144" i="11" s="1"/>
  <c r="H144" i="11"/>
  <c r="E144" i="11" a="1"/>
  <c r="E144" i="11" s="1"/>
  <c r="X143" i="11" l="1"/>
  <c r="W143" i="11"/>
  <c r="T143" i="11"/>
  <c r="R143" i="11"/>
  <c r="V143" i="11"/>
  <c r="Q143" i="11"/>
  <c r="S143" i="11"/>
  <c r="O143" i="11"/>
  <c r="M143" i="11" a="1"/>
  <c r="M143" i="11" s="1"/>
  <c r="U143" i="11"/>
  <c r="P143" i="11"/>
  <c r="N143" i="11" a="1"/>
  <c r="N143" i="11" s="1"/>
  <c r="AD144" i="11"/>
  <c r="AC144" i="11"/>
  <c r="AB144" i="11"/>
  <c r="Z144" i="11"/>
  <c r="Y144" i="11"/>
  <c r="AA144" i="11"/>
  <c r="K144" i="11" a="1"/>
  <c r="K144" i="11" s="1"/>
  <c r="L144" i="11" a="1"/>
  <c r="L144" i="11" s="1"/>
  <c r="C146" i="11" a="1"/>
  <c r="C146" i="11" s="1"/>
  <c r="J146" i="11" s="1" a="1"/>
  <c r="J146" i="11" s="1"/>
  <c r="H145" i="11"/>
  <c r="G145" i="11" a="1"/>
  <c r="G145" i="11" s="1"/>
  <c r="E145" i="11" a="1"/>
  <c r="E145" i="11" s="1"/>
  <c r="F144" i="11"/>
  <c r="D144" i="11"/>
  <c r="I144" i="11" s="1" a="1"/>
  <c r="I144" i="11" s="1"/>
  <c r="AD145" i="11" l="1"/>
  <c r="AC145" i="11"/>
  <c r="AB145" i="11"/>
  <c r="Z145" i="11"/>
  <c r="Y145" i="11"/>
  <c r="AA145" i="11"/>
  <c r="X144" i="11"/>
  <c r="U144" i="11"/>
  <c r="T144" i="11"/>
  <c r="S144" i="11"/>
  <c r="P144" i="11"/>
  <c r="R144" i="11"/>
  <c r="W144" i="11"/>
  <c r="V144" i="11"/>
  <c r="O144" i="11"/>
  <c r="Q144" i="11"/>
  <c r="M144" i="11" a="1"/>
  <c r="M144" i="11" s="1"/>
  <c r="N144" i="11" a="1"/>
  <c r="N144" i="11" s="1"/>
  <c r="K145" i="11" a="1"/>
  <c r="K145" i="11" s="1"/>
  <c r="L145" i="11" a="1"/>
  <c r="L145" i="11" s="1"/>
  <c r="F145" i="11"/>
  <c r="D145" i="11"/>
  <c r="I145" i="11" s="1" a="1"/>
  <c r="I145" i="11" s="1"/>
  <c r="C147" i="11" a="1"/>
  <c r="C147" i="11" s="1"/>
  <c r="J147" i="11" s="1" a="1"/>
  <c r="J147" i="11" s="1"/>
  <c r="G146" i="11" a="1"/>
  <c r="G146" i="11" s="1"/>
  <c r="H146" i="11"/>
  <c r="E146" i="11" a="1"/>
  <c r="E146" i="11" s="1"/>
  <c r="AD146" i="11" l="1"/>
  <c r="AC146" i="11"/>
  <c r="AB146" i="11"/>
  <c r="AA146" i="11"/>
  <c r="Y146" i="11"/>
  <c r="Z146" i="11"/>
  <c r="X145" i="11"/>
  <c r="V145" i="11"/>
  <c r="U145" i="11"/>
  <c r="Q145" i="11"/>
  <c r="T145" i="11"/>
  <c r="S145" i="11"/>
  <c r="R145" i="11"/>
  <c r="W145" i="11"/>
  <c r="N145" i="11" a="1"/>
  <c r="N145" i="11" s="1"/>
  <c r="P145" i="11"/>
  <c r="O145" i="11"/>
  <c r="M145" i="11" a="1"/>
  <c r="M145" i="11" s="1"/>
  <c r="L146" i="11" a="1"/>
  <c r="L146" i="11" s="1"/>
  <c r="K146" i="11" a="1"/>
  <c r="K146" i="11" s="1"/>
  <c r="C148" i="11" a="1"/>
  <c r="C148" i="11" s="1"/>
  <c r="J148" i="11" s="1" a="1"/>
  <c r="J148" i="11" s="1"/>
  <c r="G147" i="11" a="1"/>
  <c r="G147" i="11" s="1"/>
  <c r="H147" i="11"/>
  <c r="E147" i="11" a="1"/>
  <c r="E147" i="11" s="1"/>
  <c r="D146" i="11"/>
  <c r="I146" i="11" s="1" a="1"/>
  <c r="I146" i="11" s="1"/>
  <c r="F146" i="11"/>
  <c r="W146" i="11" l="1"/>
  <c r="T146" i="11"/>
  <c r="X146" i="11"/>
  <c r="V146" i="11"/>
  <c r="S146" i="11"/>
  <c r="U146" i="11"/>
  <c r="P146" i="11"/>
  <c r="M146" i="11" a="1"/>
  <c r="M146" i="11" s="1"/>
  <c r="N146" i="11" a="1"/>
  <c r="N146" i="11" s="1"/>
  <c r="Q146" i="11"/>
  <c r="O146" i="11"/>
  <c r="R146" i="11"/>
  <c r="AD147" i="11"/>
  <c r="AA147" i="11"/>
  <c r="AC147" i="11"/>
  <c r="AB147" i="11"/>
  <c r="Y147" i="11"/>
  <c r="Z147" i="11"/>
  <c r="L147" i="11" a="1"/>
  <c r="L147" i="11" s="1"/>
  <c r="K147" i="11" a="1"/>
  <c r="K147" i="11" s="1"/>
  <c r="D147" i="11"/>
  <c r="I147" i="11" s="1" a="1"/>
  <c r="I147" i="11" s="1"/>
  <c r="F147" i="11"/>
  <c r="C149" i="11" a="1"/>
  <c r="C149" i="11" s="1"/>
  <c r="G148" i="11" a="1"/>
  <c r="G148" i="11" s="1"/>
  <c r="H148" i="11"/>
  <c r="E148" i="11" a="1"/>
  <c r="E148" i="11" s="1"/>
  <c r="J149" i="11" a="1"/>
  <c r="J149" i="11" s="1"/>
  <c r="X147" i="11" l="1"/>
  <c r="W147" i="11"/>
  <c r="T147" i="11"/>
  <c r="V147" i="11"/>
  <c r="R147" i="11"/>
  <c r="U147" i="11"/>
  <c r="S147" i="11"/>
  <c r="Q147" i="11"/>
  <c r="P147" i="11"/>
  <c r="O147" i="11"/>
  <c r="M147" i="11" a="1"/>
  <c r="M147" i="11" s="1"/>
  <c r="N147" i="11" a="1"/>
  <c r="N147" i="11" s="1"/>
  <c r="AD148" i="11"/>
  <c r="AC148" i="11"/>
  <c r="AA148" i="11"/>
  <c r="Z148" i="11"/>
  <c r="Y148" i="11"/>
  <c r="AB148" i="11"/>
  <c r="K148" i="11" a="1"/>
  <c r="K148" i="11" s="1"/>
  <c r="L148" i="11" a="1"/>
  <c r="L148" i="11" s="1"/>
  <c r="C150" i="11" a="1"/>
  <c r="C150" i="11" s="1"/>
  <c r="J150" i="11" s="1" a="1"/>
  <c r="J150" i="11" s="1"/>
  <c r="H149" i="11"/>
  <c r="G149" i="11" a="1"/>
  <c r="G149" i="11" s="1"/>
  <c r="E149" i="11" a="1"/>
  <c r="E149" i="11" s="1"/>
  <c r="D148" i="11"/>
  <c r="I148" i="11" s="1" a="1"/>
  <c r="I148" i="11" s="1"/>
  <c r="F148" i="11"/>
  <c r="X148" i="11" l="1"/>
  <c r="U148" i="11"/>
  <c r="W148" i="11"/>
  <c r="P148" i="11"/>
  <c r="V148" i="11"/>
  <c r="R148" i="11"/>
  <c r="T148" i="11"/>
  <c r="Q148" i="11"/>
  <c r="S148" i="11"/>
  <c r="O148" i="11"/>
  <c r="M148" i="11" a="1"/>
  <c r="M148" i="11" s="1"/>
  <c r="N148" i="11" a="1"/>
  <c r="N148" i="11" s="1"/>
  <c r="AC149" i="11"/>
  <c r="AD149" i="11"/>
  <c r="AB149" i="11"/>
  <c r="Z149" i="11"/>
  <c r="Y149" i="11"/>
  <c r="AA149" i="11"/>
  <c r="K149" i="11" a="1"/>
  <c r="K149" i="11" s="1"/>
  <c r="L149" i="11" a="1"/>
  <c r="L149" i="11" s="1"/>
  <c r="D149" i="11"/>
  <c r="I149" i="11" s="1" a="1"/>
  <c r="I149" i="11" s="1"/>
  <c r="F149" i="11"/>
  <c r="C151" i="11" a="1"/>
  <c r="C151" i="11" s="1"/>
  <c r="J151" i="11" s="1" a="1"/>
  <c r="J151" i="11" s="1"/>
  <c r="H150" i="11"/>
  <c r="G150" i="11" a="1"/>
  <c r="G150" i="11" s="1"/>
  <c r="E150" i="11" a="1"/>
  <c r="E150" i="11" s="1"/>
  <c r="AD150" i="11" l="1"/>
  <c r="AC150" i="11"/>
  <c r="AA150" i="11"/>
  <c r="AB150" i="11"/>
  <c r="Z150" i="11"/>
  <c r="Y150" i="11"/>
  <c r="V149" i="11"/>
  <c r="U149" i="11"/>
  <c r="W149" i="11"/>
  <c r="S149" i="11"/>
  <c r="Q149" i="11"/>
  <c r="X149" i="11"/>
  <c r="R149" i="11"/>
  <c r="N149" i="11" a="1"/>
  <c r="N149" i="11" s="1"/>
  <c r="T149" i="11"/>
  <c r="P149" i="11"/>
  <c r="O149" i="11"/>
  <c r="M149" i="11" a="1"/>
  <c r="M149" i="11" s="1"/>
  <c r="L150" i="11" a="1"/>
  <c r="L150" i="11" s="1"/>
  <c r="K150" i="11" a="1"/>
  <c r="K150" i="11" s="1"/>
  <c r="C152" i="11" a="1"/>
  <c r="C152" i="11" s="1"/>
  <c r="J152" i="11" s="1" a="1"/>
  <c r="J152" i="11" s="1"/>
  <c r="H151" i="11"/>
  <c r="G151" i="11" a="1"/>
  <c r="G151" i="11" s="1"/>
  <c r="E151" i="11" a="1"/>
  <c r="E151" i="11" s="1"/>
  <c r="D150" i="11"/>
  <c r="I150" i="11" s="1" a="1"/>
  <c r="I150" i="11" s="1"/>
  <c r="F150" i="11"/>
  <c r="T150" i="11" l="1"/>
  <c r="V150" i="11"/>
  <c r="S150" i="11"/>
  <c r="W150" i="11"/>
  <c r="U150" i="11"/>
  <c r="P150" i="11"/>
  <c r="M150" i="11" a="1"/>
  <c r="M150" i="11" s="1"/>
  <c r="O150" i="11"/>
  <c r="Q150" i="11"/>
  <c r="N150" i="11" a="1"/>
  <c r="N150" i="11" s="1"/>
  <c r="X150" i="11"/>
  <c r="R150" i="11"/>
  <c r="AD151" i="11"/>
  <c r="AA151" i="11"/>
  <c r="AB151" i="11"/>
  <c r="Z151" i="11"/>
  <c r="Y151" i="11"/>
  <c r="AC151" i="11"/>
  <c r="L151" i="11" a="1"/>
  <c r="L151" i="11" s="1"/>
  <c r="K151" i="11" a="1"/>
  <c r="K151" i="11" s="1"/>
  <c r="D151" i="11"/>
  <c r="I151" i="11" s="1" a="1"/>
  <c r="I151" i="11" s="1"/>
  <c r="F151" i="11"/>
  <c r="C153" i="11" a="1"/>
  <c r="C153" i="11" s="1"/>
  <c r="G152" i="11" a="1"/>
  <c r="G152" i="11" s="1"/>
  <c r="H152" i="11"/>
  <c r="E152" i="11" a="1"/>
  <c r="E152" i="11" s="1"/>
  <c r="J153" i="11" a="1"/>
  <c r="J153" i="11" s="1"/>
  <c r="X151" i="11" l="1"/>
  <c r="W151" i="11"/>
  <c r="T151" i="11"/>
  <c r="R151" i="11"/>
  <c r="S151" i="11"/>
  <c r="V151" i="11"/>
  <c r="Q151" i="11"/>
  <c r="U151" i="11"/>
  <c r="O151" i="11"/>
  <c r="M151" i="11" a="1"/>
  <c r="M151" i="11" s="1"/>
  <c r="P151" i="11"/>
  <c r="N151" i="11" a="1"/>
  <c r="N151" i="11" s="1"/>
  <c r="AD152" i="11"/>
  <c r="AC152" i="11"/>
  <c r="AA152" i="11"/>
  <c r="AB152" i="11"/>
  <c r="Z152" i="11"/>
  <c r="Y152" i="11"/>
  <c r="K152" i="11" a="1"/>
  <c r="K152" i="11" s="1"/>
  <c r="L152" i="11" a="1"/>
  <c r="L152" i="11" s="1"/>
  <c r="C154" i="11" a="1"/>
  <c r="C154" i="11" s="1"/>
  <c r="H153" i="11"/>
  <c r="G153" i="11" a="1"/>
  <c r="G153" i="11" s="1"/>
  <c r="E153" i="11" a="1"/>
  <c r="E153" i="11" s="1"/>
  <c r="F152" i="11"/>
  <c r="D152" i="11"/>
  <c r="I152" i="11" s="1" a="1"/>
  <c r="I152" i="11" s="1"/>
  <c r="J154" i="11" a="1"/>
  <c r="J154" i="11" s="1"/>
  <c r="AD153" i="11" l="1"/>
  <c r="AC153" i="11"/>
  <c r="AB153" i="11"/>
  <c r="AA153" i="11"/>
  <c r="Z153" i="11"/>
  <c r="Y153" i="11"/>
  <c r="X152" i="11"/>
  <c r="W152" i="11"/>
  <c r="U152" i="11"/>
  <c r="T152" i="11"/>
  <c r="P152" i="11"/>
  <c r="R152" i="11"/>
  <c r="S152" i="11"/>
  <c r="V152" i="11"/>
  <c r="O152" i="11"/>
  <c r="Q152" i="11"/>
  <c r="M152" i="11" a="1"/>
  <c r="M152" i="11" s="1"/>
  <c r="N152" i="11" a="1"/>
  <c r="N152" i="11" s="1"/>
  <c r="K153" i="11" a="1"/>
  <c r="K153" i="11" s="1"/>
  <c r="L153" i="11" a="1"/>
  <c r="L153" i="11" s="1"/>
  <c r="F153" i="11"/>
  <c r="D153" i="11"/>
  <c r="I153" i="11" s="1" a="1"/>
  <c r="I153" i="11" s="1"/>
  <c r="C155" i="11" a="1"/>
  <c r="C155" i="11" s="1"/>
  <c r="J155" i="11" s="1" a="1"/>
  <c r="J155" i="11" s="1"/>
  <c r="H154" i="11"/>
  <c r="G154" i="11" a="1"/>
  <c r="G154" i="11" s="1"/>
  <c r="E154" i="11" a="1"/>
  <c r="E154" i="11" s="1"/>
  <c r="AD154" i="11" l="1"/>
  <c r="AC154" i="11"/>
  <c r="AA154" i="11"/>
  <c r="AB154" i="11"/>
  <c r="Z154" i="11"/>
  <c r="Y154" i="11"/>
  <c r="X153" i="11"/>
  <c r="V153" i="11"/>
  <c r="W153" i="11"/>
  <c r="U153" i="11"/>
  <c r="Q153" i="11"/>
  <c r="T153" i="11"/>
  <c r="R153" i="11"/>
  <c r="N153" i="11" a="1"/>
  <c r="N153" i="11" s="1"/>
  <c r="S153" i="11"/>
  <c r="O153" i="11"/>
  <c r="P153" i="11"/>
  <c r="M153" i="11" a="1"/>
  <c r="M153" i="11" s="1"/>
  <c r="L154" i="11" a="1"/>
  <c r="L154" i="11" s="1"/>
  <c r="K154" i="11" a="1"/>
  <c r="K154" i="11" s="1"/>
  <c r="D154" i="11"/>
  <c r="I154" i="11" s="1" a="1"/>
  <c r="I154" i="11" s="1"/>
  <c r="F154" i="11"/>
  <c r="C156" i="11" a="1"/>
  <c r="C156" i="11" s="1"/>
  <c r="H155" i="11"/>
  <c r="G155" i="11" a="1"/>
  <c r="G155" i="11" s="1"/>
  <c r="E155" i="11" a="1"/>
  <c r="E155" i="11" s="1"/>
  <c r="J156" i="11" a="1"/>
  <c r="J156" i="11" s="1"/>
  <c r="AD155" i="11" l="1"/>
  <c r="AA155" i="11"/>
  <c r="AC155" i="11"/>
  <c r="AB155" i="11"/>
  <c r="Z155" i="11"/>
  <c r="Y155" i="11"/>
  <c r="T154" i="11"/>
  <c r="X154" i="11"/>
  <c r="V154" i="11"/>
  <c r="S154" i="11"/>
  <c r="U154" i="11"/>
  <c r="W154" i="11"/>
  <c r="P154" i="11"/>
  <c r="R154" i="11"/>
  <c r="M154" i="11" a="1"/>
  <c r="M154" i="11" s="1"/>
  <c r="Q154" i="11"/>
  <c r="N154" i="11" a="1"/>
  <c r="N154" i="11" s="1"/>
  <c r="O154" i="11"/>
  <c r="L155" i="11" a="1"/>
  <c r="L155" i="11" s="1"/>
  <c r="K155" i="11" a="1"/>
  <c r="K155" i="11" s="1"/>
  <c r="C157" i="11" a="1"/>
  <c r="C157" i="11" s="1"/>
  <c r="H156" i="11"/>
  <c r="E156" i="11" a="1"/>
  <c r="E156" i="11" s="1"/>
  <c r="G156" i="11" a="1"/>
  <c r="G156" i="11" s="1"/>
  <c r="D155" i="11"/>
  <c r="I155" i="11" s="1" a="1"/>
  <c r="I155" i="11" s="1"/>
  <c r="F155" i="11"/>
  <c r="J157" i="11" a="1"/>
  <c r="J157" i="11" s="1"/>
  <c r="X155" i="11" l="1"/>
  <c r="W155" i="11"/>
  <c r="T155" i="11"/>
  <c r="V155" i="11"/>
  <c r="S155" i="11"/>
  <c r="R155" i="11"/>
  <c r="U155" i="11"/>
  <c r="Q155" i="11"/>
  <c r="P155" i="11"/>
  <c r="O155" i="11"/>
  <c r="M155" i="11" a="1"/>
  <c r="M155" i="11" s="1"/>
  <c r="N155" i="11" a="1"/>
  <c r="N155" i="11" s="1"/>
  <c r="AD156" i="11"/>
  <c r="AC156" i="11"/>
  <c r="AB156" i="11"/>
  <c r="Z156" i="11"/>
  <c r="Y156" i="11"/>
  <c r="AA156" i="11"/>
  <c r="L156" i="11" a="1"/>
  <c r="L156" i="11" s="1"/>
  <c r="K156" i="11" a="1"/>
  <c r="K156" i="11" s="1"/>
  <c r="D156" i="11"/>
  <c r="I156" i="11" s="1" a="1"/>
  <c r="I156" i="11" s="1"/>
  <c r="F156" i="11"/>
  <c r="C158" i="11" a="1"/>
  <c r="C158" i="11" s="1"/>
  <c r="J158" i="11" s="1" a="1"/>
  <c r="J158" i="11" s="1"/>
  <c r="H157" i="11"/>
  <c r="G157" i="11" a="1"/>
  <c r="G157" i="11" s="1"/>
  <c r="E157" i="11" a="1"/>
  <c r="E157" i="11" s="1"/>
  <c r="X156" i="11" l="1"/>
  <c r="U156" i="11"/>
  <c r="P156" i="11"/>
  <c r="V156" i="11"/>
  <c r="S156" i="11"/>
  <c r="R156" i="11"/>
  <c r="T156" i="11"/>
  <c r="Q156" i="11"/>
  <c r="W156" i="11"/>
  <c r="O156" i="11"/>
  <c r="M156" i="11" a="1"/>
  <c r="M156" i="11" s="1"/>
  <c r="N156" i="11" a="1"/>
  <c r="N156" i="11" s="1"/>
  <c r="AC157" i="11"/>
  <c r="AB157" i="11"/>
  <c r="AD157" i="11"/>
  <c r="AA157" i="11"/>
  <c r="Z157" i="11"/>
  <c r="Y157" i="11"/>
  <c r="L157" i="11" a="1"/>
  <c r="L157" i="11" s="1"/>
  <c r="K157" i="11" a="1"/>
  <c r="K157" i="11" s="1"/>
  <c r="C159" i="11" a="1"/>
  <c r="C159" i="11" s="1"/>
  <c r="H158" i="11"/>
  <c r="G158" i="11" a="1"/>
  <c r="G158" i="11" s="1"/>
  <c r="E158" i="11" a="1"/>
  <c r="E158" i="11" s="1"/>
  <c r="D157" i="11"/>
  <c r="I157" i="11" s="1" a="1"/>
  <c r="I157" i="11" s="1"/>
  <c r="F157" i="11"/>
  <c r="J159" i="11" a="1"/>
  <c r="J159" i="11" s="1"/>
  <c r="W157" i="11" l="1"/>
  <c r="V157" i="11"/>
  <c r="U157" i="11"/>
  <c r="X157" i="11"/>
  <c r="Q157" i="11"/>
  <c r="S157" i="11"/>
  <c r="R157" i="11"/>
  <c r="N157" i="11" a="1"/>
  <c r="N157" i="11" s="1"/>
  <c r="P157" i="11"/>
  <c r="T157" i="11"/>
  <c r="O157" i="11"/>
  <c r="M157" i="11" a="1"/>
  <c r="M157" i="11" s="1"/>
  <c r="AD158" i="11"/>
  <c r="AC158" i="11"/>
  <c r="AB158" i="11"/>
  <c r="Z158" i="11"/>
  <c r="Y158" i="11"/>
  <c r="AA158" i="11"/>
  <c r="L158" i="11" a="1"/>
  <c r="L158" i="11" s="1"/>
  <c r="K158" i="11" a="1"/>
  <c r="K158" i="11" s="1"/>
  <c r="D158" i="11"/>
  <c r="I158" i="11" s="1" a="1"/>
  <c r="I158" i="11" s="1"/>
  <c r="F158" i="11"/>
  <c r="C160" i="11" a="1"/>
  <c r="C160" i="11" s="1"/>
  <c r="J160" i="11" s="1" a="1"/>
  <c r="J160" i="11" s="1"/>
  <c r="H159" i="11"/>
  <c r="E159" i="11" a="1"/>
  <c r="E159" i="11" s="1"/>
  <c r="G159" i="11" a="1"/>
  <c r="G159" i="11" s="1"/>
  <c r="AD159" i="11" l="1"/>
  <c r="AA159" i="11"/>
  <c r="AC159" i="11"/>
  <c r="AB159" i="11"/>
  <c r="Z159" i="11"/>
  <c r="Y159" i="11"/>
  <c r="W158" i="11"/>
  <c r="V158" i="11"/>
  <c r="S158" i="11"/>
  <c r="T158" i="11"/>
  <c r="X158" i="11"/>
  <c r="U158" i="11"/>
  <c r="P158" i="11"/>
  <c r="M158" i="11" a="1"/>
  <c r="M158" i="11" s="1"/>
  <c r="R158" i="11"/>
  <c r="Q158" i="11"/>
  <c r="N158" i="11" a="1"/>
  <c r="N158" i="11" s="1"/>
  <c r="O158" i="11"/>
  <c r="L159" i="11" a="1"/>
  <c r="L159" i="11" s="1"/>
  <c r="K159" i="11" a="1"/>
  <c r="K159" i="11" s="1"/>
  <c r="C161" i="11" a="1"/>
  <c r="C161" i="11" s="1"/>
  <c r="G160" i="11" a="1"/>
  <c r="G160" i="11" s="1"/>
  <c r="H160" i="11"/>
  <c r="E160" i="11" a="1"/>
  <c r="E160" i="11" s="1"/>
  <c r="D159" i="11"/>
  <c r="I159" i="11" s="1" a="1"/>
  <c r="I159" i="11" s="1"/>
  <c r="F159" i="11"/>
  <c r="J161" i="11" a="1"/>
  <c r="J161" i="11" s="1"/>
  <c r="AD160" i="11" l="1"/>
  <c r="AC160" i="11"/>
  <c r="AA160" i="11"/>
  <c r="Z160" i="11"/>
  <c r="Y160" i="11"/>
  <c r="AB160" i="11"/>
  <c r="X159" i="11"/>
  <c r="W159" i="11"/>
  <c r="T159" i="11"/>
  <c r="R159" i="11"/>
  <c r="V159" i="11"/>
  <c r="Q159" i="11"/>
  <c r="O159" i="11"/>
  <c r="U159" i="11"/>
  <c r="M159" i="11" a="1"/>
  <c r="M159" i="11" s="1"/>
  <c r="S159" i="11"/>
  <c r="P159" i="11"/>
  <c r="N159" i="11" a="1"/>
  <c r="N159" i="11" s="1"/>
  <c r="L160" i="11" a="1"/>
  <c r="L160" i="11" s="1"/>
  <c r="K160" i="11" a="1"/>
  <c r="K160" i="11" s="1"/>
  <c r="F160" i="11"/>
  <c r="D160" i="11"/>
  <c r="I160" i="11" s="1" a="1"/>
  <c r="I160" i="11" s="1"/>
  <c r="C162" i="11" a="1"/>
  <c r="C162" i="11" s="1"/>
  <c r="H161" i="11"/>
  <c r="G161" i="11" a="1"/>
  <c r="G161" i="11" s="1"/>
  <c r="E161" i="11" a="1"/>
  <c r="E161" i="11" s="1"/>
  <c r="J162" i="11" a="1"/>
  <c r="J162" i="11" s="1"/>
  <c r="AD161" i="11" l="1"/>
  <c r="AC161" i="11"/>
  <c r="AB161" i="11"/>
  <c r="AA161" i="11"/>
  <c r="Z161" i="11"/>
  <c r="Y161" i="11"/>
  <c r="X160" i="11"/>
  <c r="U160" i="11"/>
  <c r="W160" i="11"/>
  <c r="S160" i="11"/>
  <c r="P160" i="11"/>
  <c r="T160" i="11"/>
  <c r="R160" i="11"/>
  <c r="O160" i="11"/>
  <c r="V160" i="11"/>
  <c r="Q160" i="11"/>
  <c r="M160" i="11" a="1"/>
  <c r="M160" i="11" s="1"/>
  <c r="N160" i="11" a="1"/>
  <c r="N160" i="11" s="1"/>
  <c r="L161" i="11" a="1"/>
  <c r="L161" i="11" s="1"/>
  <c r="K161" i="11" a="1"/>
  <c r="K161" i="11" s="1"/>
  <c r="D161" i="11"/>
  <c r="I161" i="11" s="1" a="1"/>
  <c r="I161" i="11" s="1"/>
  <c r="F161" i="11"/>
  <c r="C163" i="11" a="1"/>
  <c r="C163" i="11" s="1"/>
  <c r="H162" i="11"/>
  <c r="G162" i="11" a="1"/>
  <c r="G162" i="11" s="1"/>
  <c r="E162" i="11" a="1"/>
  <c r="E162" i="11" s="1"/>
  <c r="J163" i="11" a="1"/>
  <c r="J163" i="11" s="1"/>
  <c r="AD162" i="11" l="1"/>
  <c r="AC162" i="11"/>
  <c r="AB162" i="11"/>
  <c r="AA162" i="11"/>
  <c r="Y162" i="11"/>
  <c r="Z162" i="11"/>
  <c r="X161" i="11"/>
  <c r="V161" i="11"/>
  <c r="U161" i="11"/>
  <c r="Q161" i="11"/>
  <c r="W161" i="11"/>
  <c r="S161" i="11"/>
  <c r="T161" i="11"/>
  <c r="R161" i="11"/>
  <c r="N161" i="11" a="1"/>
  <c r="N161" i="11" s="1"/>
  <c r="P161" i="11"/>
  <c r="O161" i="11"/>
  <c r="M161" i="11" a="1"/>
  <c r="M161" i="11" s="1"/>
  <c r="L162" i="11" a="1"/>
  <c r="L162" i="11" s="1"/>
  <c r="K162" i="11" a="1"/>
  <c r="K162" i="11" s="1"/>
  <c r="C164" i="11" a="1"/>
  <c r="C164" i="11" s="1"/>
  <c r="H163" i="11"/>
  <c r="E163" i="11" a="1"/>
  <c r="E163" i="11" s="1"/>
  <c r="G163" i="11" a="1"/>
  <c r="G163" i="11" s="1"/>
  <c r="D162" i="11"/>
  <c r="I162" i="11" s="1" a="1"/>
  <c r="I162" i="11" s="1"/>
  <c r="F162" i="11"/>
  <c r="J164" i="11" a="1"/>
  <c r="J164" i="11" s="1"/>
  <c r="AD163" i="11" l="1"/>
  <c r="AA163" i="11"/>
  <c r="AC163" i="11"/>
  <c r="AB163" i="11"/>
  <c r="Y163" i="11"/>
  <c r="Z163" i="11"/>
  <c r="W162" i="11"/>
  <c r="X162" i="11"/>
  <c r="V162" i="11"/>
  <c r="S162" i="11"/>
  <c r="U162" i="11"/>
  <c r="P162" i="11"/>
  <c r="M162" i="11" a="1"/>
  <c r="M162" i="11" s="1"/>
  <c r="T162" i="11"/>
  <c r="O162" i="11"/>
  <c r="N162" i="11" a="1"/>
  <c r="N162" i="11" s="1"/>
  <c r="Q162" i="11"/>
  <c r="R162" i="11"/>
  <c r="L163" i="11" a="1"/>
  <c r="L163" i="11" s="1"/>
  <c r="K163" i="11" a="1"/>
  <c r="K163" i="11" s="1"/>
  <c r="D163" i="11"/>
  <c r="I163" i="11" s="1" a="1"/>
  <c r="I163" i="11" s="1"/>
  <c r="F163" i="11"/>
  <c r="C165" i="11" a="1"/>
  <c r="C165" i="11" s="1"/>
  <c r="G164" i="11" a="1"/>
  <c r="G164" i="11" s="1"/>
  <c r="H164" i="11"/>
  <c r="E164" i="11" a="1"/>
  <c r="E164" i="11" s="1"/>
  <c r="J165" i="11" a="1"/>
  <c r="J165" i="11" s="1"/>
  <c r="X163" i="11" l="1"/>
  <c r="W163" i="11"/>
  <c r="T163" i="11"/>
  <c r="V163" i="11"/>
  <c r="R163" i="11"/>
  <c r="U163" i="11"/>
  <c r="S163" i="11"/>
  <c r="Q163" i="11"/>
  <c r="P163" i="11"/>
  <c r="O163" i="11"/>
  <c r="M163" i="11" a="1"/>
  <c r="M163" i="11" s="1"/>
  <c r="N163" i="11" a="1"/>
  <c r="N163" i="11" s="1"/>
  <c r="AD164" i="11"/>
  <c r="AC164" i="11"/>
  <c r="Z164" i="11"/>
  <c r="Y164" i="11"/>
  <c r="AA164" i="11"/>
  <c r="AB164" i="11"/>
  <c r="L164" i="11" a="1"/>
  <c r="L164" i="11" s="1"/>
  <c r="K164" i="11" a="1"/>
  <c r="K164" i="11" s="1"/>
  <c r="C166" i="11" a="1"/>
  <c r="C166" i="11" s="1"/>
  <c r="H165" i="11"/>
  <c r="G165" i="11" a="1"/>
  <c r="G165" i="11" s="1"/>
  <c r="E165" i="11" a="1"/>
  <c r="E165" i="11" s="1"/>
  <c r="D164" i="11"/>
  <c r="I164" i="11" s="1" a="1"/>
  <c r="I164" i="11" s="1"/>
  <c r="F164" i="11"/>
  <c r="J166" i="11" a="1"/>
  <c r="J166" i="11" s="1"/>
  <c r="X164" i="11" l="1"/>
  <c r="U164" i="11"/>
  <c r="W164" i="11"/>
  <c r="T164" i="11"/>
  <c r="P164" i="11"/>
  <c r="V164" i="11"/>
  <c r="R164" i="11"/>
  <c r="S164" i="11"/>
  <c r="Q164" i="11"/>
  <c r="O164" i="11"/>
  <c r="M164" i="11" a="1"/>
  <c r="M164" i="11" s="1"/>
  <c r="N164" i="11" a="1"/>
  <c r="N164" i="11" s="1"/>
  <c r="AC165" i="11"/>
  <c r="AD165" i="11"/>
  <c r="AB165" i="11"/>
  <c r="AA165" i="11"/>
  <c r="Z165" i="11"/>
  <c r="Y165" i="11"/>
  <c r="L165" i="11" a="1"/>
  <c r="L165" i="11" s="1"/>
  <c r="K165" i="11" a="1"/>
  <c r="K165" i="11" s="1"/>
  <c r="F165" i="11"/>
  <c r="D165" i="11"/>
  <c r="I165" i="11" s="1" a="1"/>
  <c r="I165" i="11" s="1"/>
  <c r="C167" i="11" a="1"/>
  <c r="C167" i="11" s="1"/>
  <c r="J167" i="11" s="1" a="1"/>
  <c r="J167" i="11" s="1"/>
  <c r="H166" i="11"/>
  <c r="G166" i="11" a="1"/>
  <c r="G166" i="11" s="1"/>
  <c r="E166" i="11" a="1"/>
  <c r="E166" i="11" s="1"/>
  <c r="AD166" i="11" l="1"/>
  <c r="AC166" i="11"/>
  <c r="AB166" i="11"/>
  <c r="AA166" i="11"/>
  <c r="Z166" i="11"/>
  <c r="Y166" i="11"/>
  <c r="V165" i="11"/>
  <c r="U165" i="11"/>
  <c r="S165" i="11"/>
  <c r="Q165" i="11"/>
  <c r="T165" i="11"/>
  <c r="X165" i="11"/>
  <c r="W165" i="11"/>
  <c r="R165" i="11"/>
  <c r="N165" i="11" a="1"/>
  <c r="N165" i="11" s="1"/>
  <c r="P165" i="11"/>
  <c r="O165" i="11"/>
  <c r="M165" i="11" a="1"/>
  <c r="M165" i="11" s="1"/>
  <c r="L166" i="11" a="1"/>
  <c r="L166" i="11" s="1"/>
  <c r="K166" i="11" a="1"/>
  <c r="K166" i="11" s="1"/>
  <c r="C168" i="11" a="1"/>
  <c r="C168" i="11" s="1"/>
  <c r="J168" i="11" s="1" a="1"/>
  <c r="J168" i="11" s="1"/>
  <c r="G167" i="11" a="1"/>
  <c r="G167" i="11" s="1"/>
  <c r="H167" i="11"/>
  <c r="E167" i="11" a="1"/>
  <c r="E167" i="11" s="1"/>
  <c r="D166" i="11"/>
  <c r="I166" i="11" s="1" a="1"/>
  <c r="I166" i="11" s="1"/>
  <c r="F166" i="11"/>
  <c r="AD167" i="11" l="1"/>
  <c r="AA167" i="11"/>
  <c r="AB167" i="11"/>
  <c r="AC167" i="11"/>
  <c r="Z167" i="11"/>
  <c r="Y167" i="11"/>
  <c r="V166" i="11"/>
  <c r="S166" i="11"/>
  <c r="U166" i="11"/>
  <c r="T166" i="11"/>
  <c r="P166" i="11"/>
  <c r="M166" i="11" a="1"/>
  <c r="M166" i="11" s="1"/>
  <c r="X166" i="11"/>
  <c r="R166" i="11"/>
  <c r="Q166" i="11"/>
  <c r="N166" i="11" a="1"/>
  <c r="N166" i="11" s="1"/>
  <c r="O166" i="11"/>
  <c r="W166" i="11"/>
  <c r="L167" i="11" a="1"/>
  <c r="L167" i="11" s="1"/>
  <c r="K167" i="11" a="1"/>
  <c r="K167" i="11" s="1"/>
  <c r="D167" i="11"/>
  <c r="I167" i="11" s="1" a="1"/>
  <c r="I167" i="11" s="1"/>
  <c r="F167" i="11"/>
  <c r="C169" i="11" a="1"/>
  <c r="C169" i="11" s="1"/>
  <c r="G168" i="11" a="1"/>
  <c r="G168" i="11" s="1"/>
  <c r="H168" i="11"/>
  <c r="E168" i="11" a="1"/>
  <c r="E168" i="11" s="1"/>
  <c r="J169" i="11" a="1"/>
  <c r="J169" i="11" s="1"/>
  <c r="X167" i="11" l="1"/>
  <c r="W167" i="11"/>
  <c r="T167" i="11"/>
  <c r="R167" i="11"/>
  <c r="S167" i="11"/>
  <c r="V167" i="11"/>
  <c r="Q167" i="11"/>
  <c r="O167" i="11"/>
  <c r="M167" i="11" a="1"/>
  <c r="M167" i="11" s="1"/>
  <c r="U167" i="11"/>
  <c r="P167" i="11"/>
  <c r="N167" i="11" a="1"/>
  <c r="N167" i="11" s="1"/>
  <c r="AD168" i="11"/>
  <c r="AC168" i="11"/>
  <c r="AB168" i="11"/>
  <c r="Z168" i="11"/>
  <c r="Y168" i="11"/>
  <c r="AA168" i="11"/>
  <c r="L168" i="11" a="1"/>
  <c r="L168" i="11" s="1"/>
  <c r="K168" i="11" a="1"/>
  <c r="K168" i="11" s="1"/>
  <c r="C170" i="11" a="1"/>
  <c r="C170" i="11" s="1"/>
  <c r="H169" i="11"/>
  <c r="G169" i="11" a="1"/>
  <c r="G169" i="11" s="1"/>
  <c r="E169" i="11" a="1"/>
  <c r="E169" i="11" s="1"/>
  <c r="D168" i="11"/>
  <c r="I168" i="11" s="1" a="1"/>
  <c r="I168" i="11" s="1"/>
  <c r="F168" i="11"/>
  <c r="J170" i="11" a="1"/>
  <c r="J170" i="11" s="1"/>
  <c r="AD169" i="11" l="1"/>
  <c r="AC169" i="11"/>
  <c r="AB169" i="11"/>
  <c r="Z169" i="11"/>
  <c r="Y169" i="11"/>
  <c r="AA169" i="11"/>
  <c r="X168" i="11"/>
  <c r="W168" i="11"/>
  <c r="U168" i="11"/>
  <c r="P168" i="11"/>
  <c r="R168" i="11"/>
  <c r="S168" i="11"/>
  <c r="T168" i="11"/>
  <c r="V168" i="11"/>
  <c r="O168" i="11"/>
  <c r="Q168" i="11"/>
  <c r="M168" i="11" a="1"/>
  <c r="M168" i="11" s="1"/>
  <c r="N168" i="11" a="1"/>
  <c r="N168" i="11" s="1"/>
  <c r="K169" i="11" a="1"/>
  <c r="K169" i="11" s="1"/>
  <c r="L169" i="11" a="1"/>
  <c r="L169" i="11" s="1"/>
  <c r="D169" i="11"/>
  <c r="I169" i="11" s="1" a="1"/>
  <c r="I169" i="11" s="1"/>
  <c r="F169" i="11"/>
  <c r="C171" i="11" a="1"/>
  <c r="C171" i="11" s="1"/>
  <c r="H170" i="11"/>
  <c r="G170" i="11" a="1"/>
  <c r="G170" i="11" s="1"/>
  <c r="E170" i="11" a="1"/>
  <c r="E170" i="11" s="1"/>
  <c r="J171" i="11" a="1"/>
  <c r="J171" i="11" s="1"/>
  <c r="X169" i="11" l="1"/>
  <c r="V169" i="11"/>
  <c r="W169" i="11"/>
  <c r="U169" i="11"/>
  <c r="T169" i="11"/>
  <c r="Q169" i="11"/>
  <c r="R169" i="11"/>
  <c r="N169" i="11" a="1"/>
  <c r="N169" i="11" s="1"/>
  <c r="P169" i="11"/>
  <c r="S169" i="11"/>
  <c r="O169" i="11"/>
  <c r="M169" i="11" a="1"/>
  <c r="M169" i="11" s="1"/>
  <c r="AD170" i="11"/>
  <c r="AC170" i="11"/>
  <c r="AA170" i="11"/>
  <c r="AB170" i="11"/>
  <c r="Z170" i="11"/>
  <c r="Y170" i="11"/>
  <c r="L170" i="11" a="1"/>
  <c r="L170" i="11" s="1"/>
  <c r="K170" i="11" a="1"/>
  <c r="K170" i="11" s="1"/>
  <c r="C172" i="11" a="1"/>
  <c r="C172" i="11" s="1"/>
  <c r="H171" i="11"/>
  <c r="E171" i="11" a="1"/>
  <c r="E171" i="11" s="1"/>
  <c r="G171" i="11" a="1"/>
  <c r="G171" i="11" s="1"/>
  <c r="D170" i="11"/>
  <c r="I170" i="11" s="1" a="1"/>
  <c r="I170" i="11" s="1"/>
  <c r="F170" i="11"/>
  <c r="J172" i="11" a="1"/>
  <c r="J172" i="11" s="1"/>
  <c r="X170" i="11" l="1"/>
  <c r="V170" i="11"/>
  <c r="S170" i="11"/>
  <c r="W170" i="11"/>
  <c r="U170" i="11"/>
  <c r="T170" i="11"/>
  <c r="P170" i="11"/>
  <c r="R170" i="11"/>
  <c r="M170" i="11" a="1"/>
  <c r="M170" i="11" s="1"/>
  <c r="O170" i="11"/>
  <c r="N170" i="11" a="1"/>
  <c r="N170" i="11" s="1"/>
  <c r="Q170" i="11"/>
  <c r="AD171" i="11"/>
  <c r="AA171" i="11"/>
  <c r="AC171" i="11"/>
  <c r="AB171" i="11"/>
  <c r="Z171" i="11"/>
  <c r="Y171" i="11"/>
  <c r="L171" i="11" a="1"/>
  <c r="L171" i="11" s="1"/>
  <c r="K171" i="11" a="1"/>
  <c r="K171" i="11" s="1"/>
  <c r="D171" i="11"/>
  <c r="I171" i="11" s="1" a="1"/>
  <c r="I171" i="11" s="1"/>
  <c r="F171" i="11"/>
  <c r="C173" i="11" a="1"/>
  <c r="C173" i="11" s="1"/>
  <c r="J173" i="11" s="1" a="1"/>
  <c r="J173" i="11" s="1"/>
  <c r="G172" i="11" a="1"/>
  <c r="G172" i="11" s="1"/>
  <c r="H172" i="11"/>
  <c r="E172" i="11" a="1"/>
  <c r="E172" i="11" s="1"/>
  <c r="X171" i="11" l="1"/>
  <c r="W171" i="11"/>
  <c r="T171" i="11"/>
  <c r="V171" i="11"/>
  <c r="S171" i="11"/>
  <c r="R171" i="11"/>
  <c r="U171" i="11"/>
  <c r="Q171" i="11"/>
  <c r="P171" i="11"/>
  <c r="O171" i="11"/>
  <c r="M171" i="11" a="1"/>
  <c r="M171" i="11" s="1"/>
  <c r="N171" i="11" a="1"/>
  <c r="N171" i="11" s="1"/>
  <c r="AD172" i="11"/>
  <c r="AC172" i="11"/>
  <c r="AB172" i="11"/>
  <c r="Z172" i="11"/>
  <c r="Y172" i="11"/>
  <c r="AA172" i="11"/>
  <c r="L172" i="11" a="1"/>
  <c r="L172" i="11" s="1"/>
  <c r="K172" i="11" a="1"/>
  <c r="K172" i="11" s="1"/>
  <c r="C174" i="11" a="1"/>
  <c r="C174" i="11" s="1"/>
  <c r="J174" i="11" s="1" a="1"/>
  <c r="J174" i="11" s="1"/>
  <c r="H173" i="11"/>
  <c r="G173" i="11" a="1"/>
  <c r="G173" i="11" s="1"/>
  <c r="E173" i="11" a="1"/>
  <c r="E173" i="11" s="1"/>
  <c r="D172" i="11"/>
  <c r="I172" i="11" s="1" a="1"/>
  <c r="I172" i="11" s="1"/>
  <c r="F172" i="11"/>
  <c r="X172" i="11" l="1"/>
  <c r="U172" i="11"/>
  <c r="P172" i="11"/>
  <c r="W172" i="11"/>
  <c r="V172" i="11"/>
  <c r="S172" i="11"/>
  <c r="R172" i="11"/>
  <c r="T172" i="11"/>
  <c r="Q172" i="11"/>
  <c r="O172" i="11"/>
  <c r="M172" i="11" a="1"/>
  <c r="M172" i="11" s="1"/>
  <c r="N172" i="11" a="1"/>
  <c r="N172" i="11" s="1"/>
  <c r="AC173" i="11"/>
  <c r="AB173" i="11"/>
  <c r="AD173" i="11"/>
  <c r="Z173" i="11"/>
  <c r="Y173" i="11"/>
  <c r="AA173" i="11"/>
  <c r="L173" i="11" a="1"/>
  <c r="L173" i="11" s="1"/>
  <c r="K173" i="11" a="1"/>
  <c r="K173" i="11" s="1"/>
  <c r="D173" i="11"/>
  <c r="I173" i="11" s="1" a="1"/>
  <c r="I173" i="11" s="1"/>
  <c r="F173" i="11"/>
  <c r="C175" i="11" a="1"/>
  <c r="C175" i="11" s="1"/>
  <c r="J175" i="11" s="1" a="1"/>
  <c r="J175" i="11" s="1"/>
  <c r="H174" i="11"/>
  <c r="G174" i="11" a="1"/>
  <c r="G174" i="11" s="1"/>
  <c r="E174" i="11" a="1"/>
  <c r="E174" i="11" s="1"/>
  <c r="W173" i="11" l="1"/>
  <c r="V173" i="11"/>
  <c r="U173" i="11"/>
  <c r="X173" i="11"/>
  <c r="Q173" i="11"/>
  <c r="S173" i="11"/>
  <c r="R173" i="11"/>
  <c r="N173" i="11" a="1"/>
  <c r="N173" i="11" s="1"/>
  <c r="T173" i="11"/>
  <c r="P173" i="11"/>
  <c r="O173" i="11"/>
  <c r="M173" i="11" a="1"/>
  <c r="M173" i="11" s="1"/>
  <c r="AD174" i="11"/>
  <c r="AC174" i="11"/>
  <c r="AB174" i="11"/>
  <c r="Z174" i="11"/>
  <c r="Y174" i="11"/>
  <c r="AA174" i="11"/>
  <c r="L174" i="11" a="1"/>
  <c r="L174" i="11" s="1"/>
  <c r="K174" i="11" a="1"/>
  <c r="K174" i="11" s="1"/>
  <c r="C176" i="11" a="1"/>
  <c r="C176" i="11" s="1"/>
  <c r="J176" i="11" s="1" a="1"/>
  <c r="J176" i="11" s="1"/>
  <c r="G175" i="11" a="1"/>
  <c r="G175" i="11" s="1"/>
  <c r="H175" i="11"/>
  <c r="E175" i="11" a="1"/>
  <c r="E175" i="11" s="1"/>
  <c r="D174" i="11"/>
  <c r="I174" i="11" s="1" a="1"/>
  <c r="I174" i="11" s="1"/>
  <c r="F174" i="11"/>
  <c r="AD175" i="11" l="1"/>
  <c r="AA175" i="11"/>
  <c r="AC175" i="11"/>
  <c r="AB175" i="11"/>
  <c r="Z175" i="11"/>
  <c r="Y175" i="11"/>
  <c r="W174" i="11"/>
  <c r="V174" i="11"/>
  <c r="S174" i="11"/>
  <c r="T174" i="11"/>
  <c r="X174" i="11"/>
  <c r="U174" i="11"/>
  <c r="P174" i="11"/>
  <c r="M174" i="11" a="1"/>
  <c r="M174" i="11" s="1"/>
  <c r="R174" i="11"/>
  <c r="Q174" i="11"/>
  <c r="N174" i="11" a="1"/>
  <c r="N174" i="11" s="1"/>
  <c r="O174" i="11"/>
  <c r="L175" i="11" a="1"/>
  <c r="L175" i="11" s="1"/>
  <c r="K175" i="11" a="1"/>
  <c r="K175" i="11" s="1"/>
  <c r="D175" i="11"/>
  <c r="I175" i="11" s="1" a="1"/>
  <c r="I175" i="11" s="1"/>
  <c r="F175" i="11"/>
  <c r="C177" i="11" a="1"/>
  <c r="C177" i="11" s="1"/>
  <c r="J177" i="11" s="1" a="1"/>
  <c r="J177" i="11" s="1"/>
  <c r="G176" i="11" a="1"/>
  <c r="G176" i="11" s="1"/>
  <c r="H176" i="11"/>
  <c r="E176" i="11" a="1"/>
  <c r="E176" i="11" s="1"/>
  <c r="X175" i="11" l="1"/>
  <c r="W175" i="11"/>
  <c r="T175" i="11"/>
  <c r="R175" i="11"/>
  <c r="V175" i="11"/>
  <c r="Q175" i="11"/>
  <c r="O175" i="11"/>
  <c r="U175" i="11"/>
  <c r="M175" i="11" a="1"/>
  <c r="M175" i="11" s="1"/>
  <c r="S175" i="11"/>
  <c r="P175" i="11"/>
  <c r="N175" i="11" a="1"/>
  <c r="N175" i="11" s="1"/>
  <c r="AD176" i="11"/>
  <c r="AC176" i="11"/>
  <c r="AB176" i="11"/>
  <c r="AA176" i="11"/>
  <c r="Z176" i="11"/>
  <c r="Y176" i="11"/>
  <c r="L176" i="11" a="1"/>
  <c r="L176" i="11" s="1"/>
  <c r="K176" i="11" a="1"/>
  <c r="K176" i="11" s="1"/>
  <c r="C178" i="11" a="1"/>
  <c r="C178" i="11" s="1"/>
  <c r="H177" i="11"/>
  <c r="G177" i="11" a="1"/>
  <c r="G177" i="11" s="1"/>
  <c r="E177" i="11" a="1"/>
  <c r="E177" i="11" s="1"/>
  <c r="D176" i="11"/>
  <c r="I176" i="11" s="1" a="1"/>
  <c r="I176" i="11" s="1"/>
  <c r="F176" i="11"/>
  <c r="J178" i="11" a="1"/>
  <c r="J178" i="11" s="1"/>
  <c r="AD177" i="11" l="1"/>
  <c r="AC177" i="11"/>
  <c r="AB177" i="11"/>
  <c r="AA177" i="11"/>
  <c r="Z177" i="11"/>
  <c r="Y177" i="11"/>
  <c r="X176" i="11"/>
  <c r="U176" i="11"/>
  <c r="S176" i="11"/>
  <c r="P176" i="11"/>
  <c r="T176" i="11"/>
  <c r="R176" i="11"/>
  <c r="W176" i="11"/>
  <c r="V176" i="11"/>
  <c r="O176" i="11"/>
  <c r="Q176" i="11"/>
  <c r="M176" i="11" a="1"/>
  <c r="M176" i="11" s="1"/>
  <c r="N176" i="11" a="1"/>
  <c r="N176" i="11" s="1"/>
  <c r="K177" i="11" a="1"/>
  <c r="K177" i="11" s="1"/>
  <c r="L177" i="11" a="1"/>
  <c r="L177" i="11" s="1"/>
  <c r="D177" i="11"/>
  <c r="I177" i="11" s="1" a="1"/>
  <c r="I177" i="11" s="1"/>
  <c r="F177" i="11"/>
  <c r="C179" i="11" a="1"/>
  <c r="C179" i="11" s="1"/>
  <c r="H178" i="11"/>
  <c r="E178" i="11" a="1"/>
  <c r="E178" i="11" s="1"/>
  <c r="G178" i="11" a="1"/>
  <c r="G178" i="11" s="1"/>
  <c r="J179" i="11" a="1"/>
  <c r="J179" i="11" s="1"/>
  <c r="AD178" i="11" l="1"/>
  <c r="AC178" i="11"/>
  <c r="AB178" i="11"/>
  <c r="AA178" i="11"/>
  <c r="Y178" i="11"/>
  <c r="Z178" i="11"/>
  <c r="X177" i="11"/>
  <c r="V177" i="11"/>
  <c r="U177" i="11"/>
  <c r="Q177" i="11"/>
  <c r="S177" i="11"/>
  <c r="T177" i="11"/>
  <c r="R177" i="11"/>
  <c r="N177" i="11" a="1"/>
  <c r="N177" i="11" s="1"/>
  <c r="P177" i="11"/>
  <c r="O177" i="11"/>
  <c r="W177" i="11"/>
  <c r="M177" i="11" a="1"/>
  <c r="M177" i="11" s="1"/>
  <c r="L178" i="11" a="1"/>
  <c r="L178" i="11" s="1"/>
  <c r="K178" i="11" a="1"/>
  <c r="K178" i="11" s="1"/>
  <c r="C180" i="11" a="1"/>
  <c r="C180" i="11" s="1"/>
  <c r="J180" i="11" s="1" a="1"/>
  <c r="J180" i="11" s="1"/>
  <c r="G179" i="11" a="1"/>
  <c r="G179" i="11" s="1"/>
  <c r="H179" i="11"/>
  <c r="E179" i="11" a="1"/>
  <c r="E179" i="11" s="1"/>
  <c r="D178" i="11"/>
  <c r="I178" i="11" s="1" a="1"/>
  <c r="I178" i="11" s="1"/>
  <c r="F178" i="11"/>
  <c r="AD179" i="11" l="1"/>
  <c r="AA179" i="11"/>
  <c r="AC179" i="11"/>
  <c r="AB179" i="11"/>
  <c r="Y179" i="11"/>
  <c r="Z179" i="11"/>
  <c r="W178" i="11"/>
  <c r="X178" i="11"/>
  <c r="V178" i="11"/>
  <c r="S178" i="11"/>
  <c r="U178" i="11"/>
  <c r="P178" i="11"/>
  <c r="M178" i="11" a="1"/>
  <c r="M178" i="11" s="1"/>
  <c r="Q178" i="11"/>
  <c r="N178" i="11" a="1"/>
  <c r="N178" i="11" s="1"/>
  <c r="O178" i="11"/>
  <c r="T178" i="11"/>
  <c r="R178" i="11"/>
  <c r="L179" i="11" a="1"/>
  <c r="L179" i="11" s="1"/>
  <c r="K179" i="11" a="1"/>
  <c r="K179" i="11" s="1"/>
  <c r="D179" i="11"/>
  <c r="I179" i="11" s="1" a="1"/>
  <c r="I179" i="11" s="1"/>
  <c r="F179" i="11"/>
  <c r="C181" i="11" a="1"/>
  <c r="C181" i="11" s="1"/>
  <c r="G180" i="11" a="1"/>
  <c r="G180" i="11" s="1"/>
  <c r="H180" i="11"/>
  <c r="E180" i="11" a="1"/>
  <c r="E180" i="11" s="1"/>
  <c r="J181" i="11" a="1"/>
  <c r="J181" i="11" s="1"/>
  <c r="X179" i="11" l="1"/>
  <c r="W179" i="11"/>
  <c r="T179" i="11"/>
  <c r="V179" i="11"/>
  <c r="R179" i="11"/>
  <c r="U179" i="11"/>
  <c r="S179" i="11"/>
  <c r="Q179" i="11"/>
  <c r="P179" i="11"/>
  <c r="O179" i="11"/>
  <c r="M179" i="11" a="1"/>
  <c r="M179" i="11" s="1"/>
  <c r="N179" i="11" a="1"/>
  <c r="N179" i="11" s="1"/>
  <c r="AD180" i="11"/>
  <c r="AC180" i="11"/>
  <c r="Z180" i="11"/>
  <c r="Y180" i="11"/>
  <c r="AB180" i="11"/>
  <c r="AA180" i="11"/>
  <c r="L180" i="11" a="1"/>
  <c r="L180" i="11" s="1"/>
  <c r="K180" i="11" a="1"/>
  <c r="K180" i="11" s="1"/>
  <c r="C182" i="11" a="1"/>
  <c r="C182" i="11" s="1"/>
  <c r="H181" i="11"/>
  <c r="G181" i="11" a="1"/>
  <c r="G181" i="11" s="1"/>
  <c r="E181" i="11" a="1"/>
  <c r="E181" i="11" s="1"/>
  <c r="D180" i="11"/>
  <c r="I180" i="11" s="1" a="1"/>
  <c r="I180" i="11" s="1"/>
  <c r="F180" i="11"/>
  <c r="J182" i="11" a="1"/>
  <c r="J182" i="11" s="1"/>
  <c r="AC181" i="11" l="1"/>
  <c r="AD181" i="11"/>
  <c r="AB181" i="11"/>
  <c r="AA181" i="11"/>
  <c r="Z181" i="11"/>
  <c r="Y181" i="11"/>
  <c r="X180" i="11"/>
  <c r="U180" i="11"/>
  <c r="W180" i="11"/>
  <c r="T180" i="11"/>
  <c r="P180" i="11"/>
  <c r="V180" i="11"/>
  <c r="R180" i="11"/>
  <c r="Q180" i="11"/>
  <c r="S180" i="11"/>
  <c r="O180" i="11"/>
  <c r="M180" i="11" a="1"/>
  <c r="M180" i="11" s="1"/>
  <c r="N180" i="11" a="1"/>
  <c r="N180" i="11" s="1"/>
  <c r="L181" i="11" a="1"/>
  <c r="L181" i="11" s="1"/>
  <c r="K181" i="11" a="1"/>
  <c r="K181" i="11" s="1"/>
  <c r="F181" i="11"/>
  <c r="D181" i="11"/>
  <c r="I181" i="11" s="1" a="1"/>
  <c r="I181" i="11" s="1"/>
  <c r="C183" i="11" a="1"/>
  <c r="C183" i="11" s="1"/>
  <c r="H182" i="11"/>
  <c r="G182" i="11" a="1"/>
  <c r="G182" i="11" s="1"/>
  <c r="E182" i="11" a="1"/>
  <c r="E182" i="11" s="1"/>
  <c r="J183" i="11" a="1"/>
  <c r="J183" i="11" s="1"/>
  <c r="AD182" i="11" l="1"/>
  <c r="AC182" i="11"/>
  <c r="AA182" i="11"/>
  <c r="Z182" i="11"/>
  <c r="Y182" i="11"/>
  <c r="AB182" i="11"/>
  <c r="V181" i="11"/>
  <c r="U181" i="11"/>
  <c r="W181" i="11"/>
  <c r="S181" i="11"/>
  <c r="Q181" i="11"/>
  <c r="T181" i="11"/>
  <c r="X181" i="11"/>
  <c r="R181" i="11"/>
  <c r="N181" i="11" a="1"/>
  <c r="N181" i="11" s="1"/>
  <c r="P181" i="11"/>
  <c r="O181" i="11"/>
  <c r="M181" i="11" a="1"/>
  <c r="M181" i="11" s="1"/>
  <c r="L182" i="11" a="1"/>
  <c r="L182" i="11" s="1"/>
  <c r="K182" i="11" a="1"/>
  <c r="K182" i="11" s="1"/>
  <c r="D182" i="11"/>
  <c r="I182" i="11" s="1" a="1"/>
  <c r="I182" i="11" s="1"/>
  <c r="F182" i="11"/>
  <c r="C184" i="11" a="1"/>
  <c r="C184" i="11" s="1"/>
  <c r="H183" i="11"/>
  <c r="G183" i="11" a="1"/>
  <c r="G183" i="11" s="1"/>
  <c r="E183" i="11" a="1"/>
  <c r="E183" i="11" s="1"/>
  <c r="J184" i="11" a="1"/>
  <c r="J184" i="11" s="1"/>
  <c r="AD183" i="11" l="1"/>
  <c r="AA183" i="11"/>
  <c r="AB183" i="11"/>
  <c r="AC183" i="11"/>
  <c r="Z183" i="11"/>
  <c r="Y183" i="11"/>
  <c r="V182" i="11"/>
  <c r="S182" i="11"/>
  <c r="W182" i="11"/>
  <c r="U182" i="11"/>
  <c r="T182" i="11"/>
  <c r="P182" i="11"/>
  <c r="X182" i="11"/>
  <c r="M182" i="11" a="1"/>
  <c r="M182" i="11" s="1"/>
  <c r="O182" i="11"/>
  <c r="Q182" i="11"/>
  <c r="N182" i="11" a="1"/>
  <c r="N182" i="11" s="1"/>
  <c r="R182" i="11"/>
  <c r="L183" i="11" a="1"/>
  <c r="L183" i="11" s="1"/>
  <c r="K183" i="11" a="1"/>
  <c r="K183" i="11" s="1"/>
  <c r="C185" i="11" a="1"/>
  <c r="C185" i="11" s="1"/>
  <c r="G184" i="11" a="1"/>
  <c r="G184" i="11" s="1"/>
  <c r="H184" i="11"/>
  <c r="E184" i="11" a="1"/>
  <c r="E184" i="11" s="1"/>
  <c r="D183" i="11"/>
  <c r="I183" i="11" s="1" a="1"/>
  <c r="I183" i="11" s="1"/>
  <c r="F183" i="11"/>
  <c r="J185" i="11" a="1"/>
  <c r="J185" i="11" s="1"/>
  <c r="AD184" i="11" l="1"/>
  <c r="AC184" i="11"/>
  <c r="AB184" i="11"/>
  <c r="Z184" i="11"/>
  <c r="Y184" i="11"/>
  <c r="AA184" i="11"/>
  <c r="X183" i="11"/>
  <c r="W183" i="11"/>
  <c r="T183" i="11"/>
  <c r="R183" i="11"/>
  <c r="S183" i="11"/>
  <c r="V183" i="11"/>
  <c r="Q183" i="11"/>
  <c r="U183" i="11"/>
  <c r="O183" i="11"/>
  <c r="M183" i="11" a="1"/>
  <c r="M183" i="11" s="1"/>
  <c r="P183" i="11"/>
  <c r="N183" i="11" a="1"/>
  <c r="N183" i="11" s="1"/>
  <c r="L184" i="11" a="1"/>
  <c r="L184" i="11" s="1"/>
  <c r="K184" i="11" a="1"/>
  <c r="K184" i="11" s="1"/>
  <c r="D184" i="11"/>
  <c r="I184" i="11" s="1" a="1"/>
  <c r="I184" i="11" s="1"/>
  <c r="F184" i="11"/>
  <c r="C186" i="11" a="1"/>
  <c r="C186" i="11" s="1"/>
  <c r="J186" i="11" s="1" a="1"/>
  <c r="J186" i="11" s="1"/>
  <c r="H185" i="11"/>
  <c r="E185" i="11" a="1"/>
  <c r="E185" i="11" s="1"/>
  <c r="G185" i="11" a="1"/>
  <c r="G185" i="11" s="1"/>
  <c r="X184" i="11" l="1"/>
  <c r="U184" i="11"/>
  <c r="W184" i="11"/>
  <c r="P184" i="11"/>
  <c r="R184" i="11"/>
  <c r="S184" i="11"/>
  <c r="V184" i="11"/>
  <c r="O184" i="11"/>
  <c r="T184" i="11"/>
  <c r="Q184" i="11"/>
  <c r="M184" i="11" a="1"/>
  <c r="M184" i="11" s="1"/>
  <c r="N184" i="11" a="1"/>
  <c r="N184" i="11" s="1"/>
  <c r="AD185" i="11"/>
  <c r="AC185" i="11"/>
  <c r="AB185" i="11"/>
  <c r="Z185" i="11"/>
  <c r="Y185" i="11"/>
  <c r="AA185" i="11"/>
  <c r="K185" i="11" a="1"/>
  <c r="K185" i="11" s="1"/>
  <c r="L185" i="11" a="1"/>
  <c r="L185" i="11" s="1"/>
  <c r="C187" i="11" a="1"/>
  <c r="C187" i="11" s="1"/>
  <c r="H186" i="11"/>
  <c r="G186" i="11" a="1"/>
  <c r="G186" i="11" s="1"/>
  <c r="E186" i="11" a="1"/>
  <c r="E186" i="11" s="1"/>
  <c r="D185" i="11"/>
  <c r="I185" i="11" s="1" a="1"/>
  <c r="I185" i="11" s="1"/>
  <c r="F185" i="11"/>
  <c r="J187" i="11" a="1"/>
  <c r="J187" i="11" s="1"/>
  <c r="X185" i="11" l="1"/>
  <c r="V185" i="11"/>
  <c r="U185" i="11"/>
  <c r="T185" i="11"/>
  <c r="Q185" i="11"/>
  <c r="W185" i="11"/>
  <c r="R185" i="11"/>
  <c r="S185" i="11"/>
  <c r="N185" i="11" a="1"/>
  <c r="N185" i="11" s="1"/>
  <c r="O185" i="11"/>
  <c r="P185" i="11"/>
  <c r="M185" i="11" a="1"/>
  <c r="M185" i="11" s="1"/>
  <c r="AD186" i="11"/>
  <c r="AC186" i="11"/>
  <c r="AA186" i="11"/>
  <c r="Z186" i="11"/>
  <c r="Y186" i="11"/>
  <c r="AB186" i="11"/>
  <c r="L186" i="11" a="1"/>
  <c r="L186" i="11" s="1"/>
  <c r="K186" i="11" a="1"/>
  <c r="K186" i="11" s="1"/>
  <c r="D186" i="11"/>
  <c r="I186" i="11" s="1" a="1"/>
  <c r="I186" i="11" s="1"/>
  <c r="F186" i="11"/>
  <c r="C188" i="11" a="1"/>
  <c r="C188" i="11" s="1"/>
  <c r="H187" i="11"/>
  <c r="G187" i="11" a="1"/>
  <c r="G187" i="11" s="1"/>
  <c r="E187" i="11" a="1"/>
  <c r="E187" i="11" s="1"/>
  <c r="J188" i="11" a="1"/>
  <c r="J188" i="11" s="1"/>
  <c r="AD187" i="11" l="1"/>
  <c r="AA187" i="11"/>
  <c r="AC187" i="11"/>
  <c r="AB187" i="11"/>
  <c r="Z187" i="11"/>
  <c r="Y187" i="11"/>
  <c r="X186" i="11"/>
  <c r="V186" i="11"/>
  <c r="S186" i="11"/>
  <c r="U186" i="11"/>
  <c r="T186" i="11"/>
  <c r="P186" i="11"/>
  <c r="W186" i="11"/>
  <c r="R186" i="11"/>
  <c r="M186" i="11" a="1"/>
  <c r="M186" i="11" s="1"/>
  <c r="N186" i="11" a="1"/>
  <c r="N186" i="11" s="1"/>
  <c r="Q186" i="11"/>
  <c r="O186" i="11"/>
  <c r="L187" i="11" a="1"/>
  <c r="L187" i="11" s="1"/>
  <c r="K187" i="11" a="1"/>
  <c r="K187" i="11" s="1"/>
  <c r="C189" i="11" a="1"/>
  <c r="C189" i="11" s="1"/>
  <c r="J189" i="11" s="1" a="1"/>
  <c r="J189" i="11" s="1"/>
  <c r="H188" i="11"/>
  <c r="E188" i="11" a="1"/>
  <c r="E188" i="11" s="1"/>
  <c r="G188" i="11" a="1"/>
  <c r="G188" i="11" s="1"/>
  <c r="D187" i="11"/>
  <c r="I187" i="11" s="1" a="1"/>
  <c r="I187" i="11" s="1"/>
  <c r="F187" i="11"/>
  <c r="X187" i="11" l="1"/>
  <c r="W187" i="11"/>
  <c r="T187" i="11"/>
  <c r="V187" i="11"/>
  <c r="S187" i="11"/>
  <c r="R187" i="11"/>
  <c r="U187" i="11"/>
  <c r="Q187" i="11"/>
  <c r="P187" i="11"/>
  <c r="O187" i="11"/>
  <c r="M187" i="11" a="1"/>
  <c r="M187" i="11" s="1"/>
  <c r="N187" i="11" a="1"/>
  <c r="N187" i="11" s="1"/>
  <c r="AD188" i="11"/>
  <c r="AC188" i="11"/>
  <c r="AB188" i="11"/>
  <c r="Z188" i="11"/>
  <c r="Y188" i="11"/>
  <c r="AA188" i="11"/>
  <c r="L188" i="11" a="1"/>
  <c r="L188" i="11" s="1"/>
  <c r="K188" i="11" a="1"/>
  <c r="K188" i="11" s="1"/>
  <c r="D188" i="11"/>
  <c r="I188" i="11" s="1" a="1"/>
  <c r="I188" i="11" s="1"/>
  <c r="F188" i="11"/>
  <c r="C190" i="11" a="1"/>
  <c r="C190" i="11" s="1"/>
  <c r="H189" i="11"/>
  <c r="G189" i="11" a="1"/>
  <c r="G189" i="11" s="1"/>
  <c r="E189" i="11" a="1"/>
  <c r="E189" i="11" s="1"/>
  <c r="J190" i="11" a="1"/>
  <c r="J190" i="11" s="1"/>
  <c r="AC189" i="11" l="1"/>
  <c r="AB189" i="11"/>
  <c r="Z189" i="11"/>
  <c r="Y189" i="11"/>
  <c r="AD189" i="11"/>
  <c r="AA189" i="11"/>
  <c r="X188" i="11"/>
  <c r="U188" i="11"/>
  <c r="W188" i="11"/>
  <c r="P188" i="11"/>
  <c r="V188" i="11"/>
  <c r="S188" i="11"/>
  <c r="R188" i="11"/>
  <c r="T188" i="11"/>
  <c r="Q188" i="11"/>
  <c r="O188" i="11"/>
  <c r="M188" i="11" a="1"/>
  <c r="M188" i="11" s="1"/>
  <c r="N188" i="11" a="1"/>
  <c r="N188" i="11" s="1"/>
  <c r="L189" i="11" a="1"/>
  <c r="L189" i="11" s="1"/>
  <c r="K189" i="11" a="1"/>
  <c r="K189" i="11" s="1"/>
  <c r="C191" i="11" a="1"/>
  <c r="C191" i="11" s="1"/>
  <c r="J191" i="11" s="1" a="1"/>
  <c r="J191" i="11" s="1"/>
  <c r="H190" i="11"/>
  <c r="G190" i="11" a="1"/>
  <c r="G190" i="11" s="1"/>
  <c r="E190" i="11" a="1"/>
  <c r="E190" i="11" s="1"/>
  <c r="D189" i="11"/>
  <c r="I189" i="11" s="1" a="1"/>
  <c r="I189" i="11" s="1"/>
  <c r="F189" i="11"/>
  <c r="V189" i="11" l="1"/>
  <c r="U189" i="11"/>
  <c r="X189" i="11"/>
  <c r="W189" i="11"/>
  <c r="Q189" i="11"/>
  <c r="S189" i="11"/>
  <c r="R189" i="11"/>
  <c r="T189" i="11"/>
  <c r="N189" i="11" a="1"/>
  <c r="N189" i="11" s="1"/>
  <c r="P189" i="11"/>
  <c r="O189" i="11"/>
  <c r="M189" i="11" a="1"/>
  <c r="M189" i="11" s="1"/>
  <c r="AD190" i="11"/>
  <c r="AC190" i="11"/>
  <c r="AB190" i="11"/>
  <c r="Z190" i="11"/>
  <c r="Y190" i="11"/>
  <c r="AA190" i="11"/>
  <c r="L190" i="11" a="1"/>
  <c r="L190" i="11" s="1"/>
  <c r="K190" i="11" a="1"/>
  <c r="K190" i="11" s="1"/>
  <c r="D190" i="11"/>
  <c r="I190" i="11" s="1" a="1"/>
  <c r="I190" i="11" s="1"/>
  <c r="F190" i="11"/>
  <c r="C192" i="11" a="1"/>
  <c r="C192" i="11" s="1"/>
  <c r="H191" i="11"/>
  <c r="G191" i="11" a="1"/>
  <c r="G191" i="11" s="1"/>
  <c r="E191" i="11" a="1"/>
  <c r="E191" i="11" s="1"/>
  <c r="J192" i="11" a="1"/>
  <c r="J192" i="11" s="1"/>
  <c r="AD191" i="11" l="1"/>
  <c r="AA191" i="11"/>
  <c r="AC191" i="11"/>
  <c r="AB191" i="11"/>
  <c r="Z191" i="11"/>
  <c r="Y191" i="11"/>
  <c r="V190" i="11"/>
  <c r="S190" i="11"/>
  <c r="T190" i="11"/>
  <c r="X190" i="11"/>
  <c r="W190" i="11"/>
  <c r="U190" i="11"/>
  <c r="P190" i="11"/>
  <c r="M190" i="11" a="1"/>
  <c r="M190" i="11" s="1"/>
  <c r="O190" i="11"/>
  <c r="R190" i="11"/>
  <c r="Q190" i="11"/>
  <c r="N190" i="11" a="1"/>
  <c r="N190" i="11" s="1"/>
  <c r="L191" i="11" a="1"/>
  <c r="L191" i="11" s="1"/>
  <c r="K191" i="11" a="1"/>
  <c r="K191" i="11" s="1"/>
  <c r="C193" i="11" a="1"/>
  <c r="C193" i="11" s="1"/>
  <c r="E192" i="11" a="1"/>
  <c r="E192" i="11" s="1"/>
  <c r="H192" i="11"/>
  <c r="G192" i="11" a="1"/>
  <c r="G192" i="11" s="1"/>
  <c r="D191" i="11"/>
  <c r="I191" i="11" s="1" a="1"/>
  <c r="I191" i="11" s="1"/>
  <c r="F191" i="11"/>
  <c r="J193" i="11" a="1"/>
  <c r="J193" i="11" s="1"/>
  <c r="AD192" i="11" l="1"/>
  <c r="AC192" i="11"/>
  <c r="AA192" i="11"/>
  <c r="Z192" i="11"/>
  <c r="Y192" i="11"/>
  <c r="AB192" i="11"/>
  <c r="X191" i="11"/>
  <c r="W191" i="11"/>
  <c r="T191" i="11"/>
  <c r="R191" i="11"/>
  <c r="V191" i="11"/>
  <c r="Q191" i="11"/>
  <c r="O191" i="11"/>
  <c r="U191" i="11"/>
  <c r="S191" i="11"/>
  <c r="M191" i="11" a="1"/>
  <c r="M191" i="11" s="1"/>
  <c r="P191" i="11"/>
  <c r="N191" i="11" a="1"/>
  <c r="N191" i="11" s="1"/>
  <c r="L192" i="11" a="1"/>
  <c r="L192" i="11" s="1"/>
  <c r="K192" i="11" a="1"/>
  <c r="K192" i="11" s="1"/>
  <c r="D192" i="11"/>
  <c r="I192" i="11" s="1" a="1"/>
  <c r="I192" i="11" s="1"/>
  <c r="F192" i="11"/>
  <c r="C194" i="11" a="1"/>
  <c r="C194" i="11" s="1"/>
  <c r="H193" i="11"/>
  <c r="E193" i="11" a="1"/>
  <c r="E193" i="11" s="1"/>
  <c r="G193" i="11" a="1"/>
  <c r="G193" i="11" s="1"/>
  <c r="J194" i="11" a="1"/>
  <c r="J194" i="11" s="1"/>
  <c r="AD193" i="11" l="1"/>
  <c r="AC193" i="11"/>
  <c r="AB193" i="11"/>
  <c r="AA193" i="11"/>
  <c r="Z193" i="11"/>
  <c r="Y193" i="11"/>
  <c r="X192" i="11"/>
  <c r="U192" i="11"/>
  <c r="W192" i="11"/>
  <c r="S192" i="11"/>
  <c r="P192" i="11"/>
  <c r="T192" i="11"/>
  <c r="R192" i="11"/>
  <c r="O192" i="11"/>
  <c r="V192" i="11"/>
  <c r="Q192" i="11"/>
  <c r="M192" i="11" a="1"/>
  <c r="M192" i="11" s="1"/>
  <c r="N192" i="11" a="1"/>
  <c r="N192" i="11" s="1"/>
  <c r="L193" i="11" a="1"/>
  <c r="L193" i="11" s="1"/>
  <c r="K193" i="11" a="1"/>
  <c r="K193" i="11" s="1"/>
  <c r="C195" i="11" a="1"/>
  <c r="C195" i="11" s="1"/>
  <c r="H194" i="11"/>
  <c r="G194" i="11" a="1"/>
  <c r="G194" i="11" s="1"/>
  <c r="E194" i="11" a="1"/>
  <c r="E194" i="11" s="1"/>
  <c r="D193" i="11"/>
  <c r="I193" i="11" s="1" a="1"/>
  <c r="I193" i="11" s="1"/>
  <c r="F193" i="11"/>
  <c r="J195" i="11" a="1"/>
  <c r="J195" i="11" s="1"/>
  <c r="X193" i="11" l="1"/>
  <c r="V193" i="11"/>
  <c r="U193" i="11"/>
  <c r="Q193" i="11"/>
  <c r="S193" i="11"/>
  <c r="W193" i="11"/>
  <c r="T193" i="11"/>
  <c r="R193" i="11"/>
  <c r="N193" i="11" a="1"/>
  <c r="N193" i="11" s="1"/>
  <c r="P193" i="11"/>
  <c r="O193" i="11"/>
  <c r="M193" i="11" a="1"/>
  <c r="M193" i="11" s="1"/>
  <c r="AD194" i="11"/>
  <c r="AB194" i="11"/>
  <c r="AC194" i="11"/>
  <c r="AA194" i="11"/>
  <c r="Y194" i="11"/>
  <c r="Z194" i="11"/>
  <c r="L194" i="11" a="1"/>
  <c r="L194" i="11" s="1"/>
  <c r="K194" i="11" a="1"/>
  <c r="K194" i="11" s="1"/>
  <c r="D194" i="11"/>
  <c r="I194" i="11" s="1" a="1"/>
  <c r="I194" i="11" s="1"/>
  <c r="F194" i="11"/>
  <c r="C196" i="11" a="1"/>
  <c r="C196" i="11" s="1"/>
  <c r="J196" i="11" s="1" a="1"/>
  <c r="J196" i="11" s="1"/>
  <c r="H195" i="11"/>
  <c r="G195" i="11" a="1"/>
  <c r="G195" i="11" s="1"/>
  <c r="E195" i="11" a="1"/>
  <c r="E195" i="11" s="1"/>
  <c r="AD195" i="11" l="1"/>
  <c r="AC195" i="11"/>
  <c r="AA195" i="11"/>
  <c r="AB195" i="11"/>
  <c r="Y195" i="11"/>
  <c r="Z195" i="11"/>
  <c r="X194" i="11"/>
  <c r="V194" i="11"/>
  <c r="S194" i="11"/>
  <c r="U194" i="11"/>
  <c r="P194" i="11"/>
  <c r="M194" i="11" a="1"/>
  <c r="M194" i="11" s="1"/>
  <c r="Q194" i="11"/>
  <c r="W194" i="11"/>
  <c r="T194" i="11"/>
  <c r="N194" i="11" a="1"/>
  <c r="N194" i="11" s="1"/>
  <c r="R194" i="11"/>
  <c r="O194" i="11"/>
  <c r="L195" i="11" a="1"/>
  <c r="L195" i="11" s="1"/>
  <c r="K195" i="11" a="1"/>
  <c r="K195" i="11" s="1"/>
  <c r="C197" i="11" a="1"/>
  <c r="C197" i="11" s="1"/>
  <c r="G196" i="11" a="1"/>
  <c r="G196" i="11" s="1"/>
  <c r="E196" i="11" a="1"/>
  <c r="E196" i="11" s="1"/>
  <c r="H196" i="11"/>
  <c r="D195" i="11"/>
  <c r="I195" i="11" s="1" a="1"/>
  <c r="I195" i="11" s="1"/>
  <c r="F195" i="11"/>
  <c r="J197" i="11" a="1"/>
  <c r="J197" i="11" s="1"/>
  <c r="X195" i="11" l="1"/>
  <c r="W195" i="11"/>
  <c r="T195" i="11"/>
  <c r="V195" i="11"/>
  <c r="R195" i="11"/>
  <c r="U195" i="11"/>
  <c r="S195" i="11"/>
  <c r="Q195" i="11"/>
  <c r="P195" i="11"/>
  <c r="O195" i="11"/>
  <c r="M195" i="11" a="1"/>
  <c r="M195" i="11" s="1"/>
  <c r="N195" i="11" a="1"/>
  <c r="N195" i="11" s="1"/>
  <c r="AD196" i="11"/>
  <c r="Z196" i="11"/>
  <c r="Y196" i="11"/>
  <c r="AB196" i="11"/>
  <c r="AA196" i="11"/>
  <c r="AC196" i="11"/>
  <c r="L196" i="11" a="1"/>
  <c r="L196" i="11" s="1"/>
  <c r="K196" i="11" a="1"/>
  <c r="K196" i="11" s="1"/>
  <c r="D196" i="11"/>
  <c r="I196" i="11" s="1" a="1"/>
  <c r="I196" i="11" s="1"/>
  <c r="F196" i="11"/>
  <c r="C198" i="11" a="1"/>
  <c r="C198" i="11" s="1"/>
  <c r="H197" i="11"/>
  <c r="G197" i="11" a="1"/>
  <c r="G197" i="11" s="1"/>
  <c r="E197" i="11" a="1"/>
  <c r="E197" i="11" s="1"/>
  <c r="J198" i="11" a="1"/>
  <c r="J198" i="11" s="1"/>
  <c r="AC197" i="11" l="1"/>
  <c r="AD197" i="11"/>
  <c r="AB197" i="11"/>
  <c r="AA197" i="11"/>
  <c r="Z197" i="11"/>
  <c r="Y197" i="11"/>
  <c r="X196" i="11"/>
  <c r="U196" i="11"/>
  <c r="W196" i="11"/>
  <c r="T196" i="11"/>
  <c r="P196" i="11"/>
  <c r="V196" i="11"/>
  <c r="R196" i="11"/>
  <c r="Q196" i="11"/>
  <c r="O196" i="11"/>
  <c r="S196" i="11"/>
  <c r="M196" i="11" a="1"/>
  <c r="M196" i="11" s="1"/>
  <c r="N196" i="11" a="1"/>
  <c r="N196" i="11" s="1"/>
  <c r="L197" i="11" a="1"/>
  <c r="L197" i="11" s="1"/>
  <c r="K197" i="11" a="1"/>
  <c r="K197" i="11" s="1"/>
  <c r="C199" i="11" a="1"/>
  <c r="C199" i="11" s="1"/>
  <c r="H198" i="11"/>
  <c r="G198" i="11" a="1"/>
  <c r="G198" i="11" s="1"/>
  <c r="E198" i="11" a="1"/>
  <c r="E198" i="11" s="1"/>
  <c r="F197" i="11"/>
  <c r="D197" i="11"/>
  <c r="I197" i="11" s="1" a="1"/>
  <c r="I197" i="11" s="1"/>
  <c r="J199" i="11" a="1"/>
  <c r="J199" i="11" s="1"/>
  <c r="AD198" i="11" l="1"/>
  <c r="AC198" i="11"/>
  <c r="AB198" i="11"/>
  <c r="AA198" i="11"/>
  <c r="Z198" i="11"/>
  <c r="Y198" i="11"/>
  <c r="V197" i="11"/>
  <c r="U197" i="11"/>
  <c r="W197" i="11"/>
  <c r="S197" i="11"/>
  <c r="Q197" i="11"/>
  <c r="T197" i="11"/>
  <c r="X197" i="11"/>
  <c r="R197" i="11"/>
  <c r="N197" i="11" a="1"/>
  <c r="N197" i="11" s="1"/>
  <c r="P197" i="11"/>
  <c r="O197" i="11"/>
  <c r="M197" i="11" a="1"/>
  <c r="M197" i="11" s="1"/>
  <c r="L198" i="11" a="1"/>
  <c r="L198" i="11" s="1"/>
  <c r="K198" i="11" a="1"/>
  <c r="K198" i="11" s="1"/>
  <c r="D198" i="11"/>
  <c r="I198" i="11" s="1" a="1"/>
  <c r="I198" i="11" s="1"/>
  <c r="F198" i="11"/>
  <c r="C200" i="11" a="1"/>
  <c r="C200" i="11" s="1"/>
  <c r="H199" i="11"/>
  <c r="G199" i="11" a="1"/>
  <c r="G199" i="11" s="1"/>
  <c r="E199" i="11" a="1"/>
  <c r="E199" i="11" s="1"/>
  <c r="J200" i="11" a="1"/>
  <c r="J200" i="11" s="1"/>
  <c r="V198" i="11" l="1"/>
  <c r="S198" i="11"/>
  <c r="W198" i="11"/>
  <c r="U198" i="11"/>
  <c r="T198" i="11"/>
  <c r="P198" i="11"/>
  <c r="M198" i="11" a="1"/>
  <c r="M198" i="11" s="1"/>
  <c r="R198" i="11"/>
  <c r="X198" i="11"/>
  <c r="Q198" i="11"/>
  <c r="N198" i="11" a="1"/>
  <c r="N198" i="11" s="1"/>
  <c r="O198" i="11"/>
  <c r="AD199" i="11"/>
  <c r="AA199" i="11"/>
  <c r="AB199" i="11"/>
  <c r="AC199" i="11"/>
  <c r="Z199" i="11"/>
  <c r="Y199" i="11"/>
  <c r="L199" i="11" a="1"/>
  <c r="L199" i="11" s="1"/>
  <c r="K199" i="11" a="1"/>
  <c r="K199" i="11" s="1"/>
  <c r="C201" i="11" a="1"/>
  <c r="C201" i="11" s="1"/>
  <c r="J201" i="11" s="1" a="1"/>
  <c r="J201" i="11" s="1"/>
  <c r="H200" i="11"/>
  <c r="E200" i="11" a="1"/>
  <c r="E200" i="11" s="1"/>
  <c r="G200" i="11" a="1"/>
  <c r="G200" i="11" s="1"/>
  <c r="D199" i="11"/>
  <c r="I199" i="11" s="1" a="1"/>
  <c r="I199" i="11" s="1"/>
  <c r="F199" i="11"/>
  <c r="X199" i="11" l="1"/>
  <c r="W199" i="11"/>
  <c r="T199" i="11"/>
  <c r="R199" i="11"/>
  <c r="S199" i="11"/>
  <c r="V199" i="11"/>
  <c r="Q199" i="11"/>
  <c r="O199" i="11"/>
  <c r="M199" i="11" a="1"/>
  <c r="M199" i="11" s="1"/>
  <c r="U199" i="11"/>
  <c r="P199" i="11"/>
  <c r="N199" i="11" a="1"/>
  <c r="N199" i="11" s="1"/>
  <c r="AD200" i="11"/>
  <c r="AC200" i="11"/>
  <c r="AB200" i="11"/>
  <c r="Z200" i="11"/>
  <c r="Y200" i="11"/>
  <c r="AA200" i="11"/>
  <c r="L200" i="11" a="1"/>
  <c r="L200" i="11" s="1"/>
  <c r="K200" i="11" a="1"/>
  <c r="K200" i="11" s="1"/>
  <c r="D200" i="11"/>
  <c r="I200" i="11" s="1" a="1"/>
  <c r="I200" i="11" s="1"/>
  <c r="F200" i="11"/>
  <c r="C202" i="11" a="1"/>
  <c r="C202" i="11" s="1"/>
  <c r="J202" i="11" s="1" a="1"/>
  <c r="J202" i="11" s="1"/>
  <c r="H201" i="11"/>
  <c r="E201" i="11" a="1"/>
  <c r="E201" i="11" s="1"/>
  <c r="G201" i="11" a="1"/>
  <c r="G201" i="11" s="1"/>
  <c r="X200" i="11" l="1"/>
  <c r="U200" i="11"/>
  <c r="W200" i="11"/>
  <c r="P200" i="11"/>
  <c r="R200" i="11"/>
  <c r="S200" i="11"/>
  <c r="O200" i="11"/>
  <c r="V200" i="11"/>
  <c r="T200" i="11"/>
  <c r="Q200" i="11"/>
  <c r="M200" i="11" a="1"/>
  <c r="M200" i="11" s="1"/>
  <c r="N200" i="11" a="1"/>
  <c r="N200" i="11" s="1"/>
  <c r="AD201" i="11"/>
  <c r="AC201" i="11"/>
  <c r="AB201" i="11"/>
  <c r="Z201" i="11"/>
  <c r="Y201" i="11"/>
  <c r="AA201" i="11"/>
  <c r="K201" i="11" a="1"/>
  <c r="K201" i="11" s="1"/>
  <c r="L201" i="11" a="1"/>
  <c r="L201" i="11" s="1"/>
  <c r="C203" i="11" a="1"/>
  <c r="C203" i="11" s="1"/>
  <c r="H202" i="11"/>
  <c r="G202" i="11" a="1"/>
  <c r="G202" i="11" s="1"/>
  <c r="E202" i="11" a="1"/>
  <c r="E202" i="11" s="1"/>
  <c r="D201" i="11"/>
  <c r="I201" i="11" s="1" a="1"/>
  <c r="I201" i="11" s="1"/>
  <c r="F201" i="11"/>
  <c r="J203" i="11" a="1"/>
  <c r="J203" i="11" s="1"/>
  <c r="X201" i="11" l="1"/>
  <c r="V201" i="11"/>
  <c r="U201" i="11"/>
  <c r="T201" i="11"/>
  <c r="Q201" i="11"/>
  <c r="W201" i="11"/>
  <c r="R201" i="11"/>
  <c r="N201" i="11" a="1"/>
  <c r="N201" i="11" s="1"/>
  <c r="P201" i="11"/>
  <c r="O201" i="11"/>
  <c r="S201" i="11"/>
  <c r="M201" i="11" a="1"/>
  <c r="M201" i="11" s="1"/>
  <c r="AD202" i="11"/>
  <c r="AA202" i="11"/>
  <c r="AB202" i="11"/>
  <c r="Z202" i="11"/>
  <c r="AC202" i="11"/>
  <c r="Y202" i="11"/>
  <c r="L202" i="11" a="1"/>
  <c r="L202" i="11" s="1"/>
  <c r="K202" i="11" a="1"/>
  <c r="K202" i="11" s="1"/>
  <c r="D202" i="11"/>
  <c r="I202" i="11" s="1" a="1"/>
  <c r="I202" i="11" s="1"/>
  <c r="F202" i="11"/>
  <c r="C204" i="11" a="1"/>
  <c r="C204" i="11" s="1"/>
  <c r="J204" i="11" s="1" a="1"/>
  <c r="J204" i="11" s="1"/>
  <c r="H203" i="11"/>
  <c r="G203" i="11" a="1"/>
  <c r="G203" i="11" s="1"/>
  <c r="E203" i="11" a="1"/>
  <c r="E203" i="11" s="1"/>
  <c r="X202" i="11" l="1"/>
  <c r="V202" i="11"/>
  <c r="S202" i="11"/>
  <c r="U202" i="11"/>
  <c r="T202" i="11"/>
  <c r="P202" i="11"/>
  <c r="R202" i="11"/>
  <c r="M202" i="11" a="1"/>
  <c r="M202" i="11" s="1"/>
  <c r="O202" i="11"/>
  <c r="N202" i="11" a="1"/>
  <c r="N202" i="11" s="1"/>
  <c r="W202" i="11"/>
  <c r="Q202" i="11"/>
  <c r="AD203" i="11"/>
  <c r="AA203" i="11"/>
  <c r="AC203" i="11"/>
  <c r="AB203" i="11"/>
  <c r="Z203" i="11"/>
  <c r="Y203" i="11"/>
  <c r="L203" i="11" a="1"/>
  <c r="L203" i="11" s="1"/>
  <c r="K203" i="11" a="1"/>
  <c r="K203" i="11" s="1"/>
  <c r="C205" i="11" a="1"/>
  <c r="C205" i="11" s="1"/>
  <c r="J205" i="11" s="1" a="1"/>
  <c r="J205" i="11" s="1"/>
  <c r="H204" i="11"/>
  <c r="G204" i="11" a="1"/>
  <c r="G204" i="11" s="1"/>
  <c r="E204" i="11" a="1"/>
  <c r="E204" i="11" s="1"/>
  <c r="D203" i="11"/>
  <c r="I203" i="11" s="1" a="1"/>
  <c r="I203" i="11" s="1"/>
  <c r="F203" i="11"/>
  <c r="AD204" i="11" l="1"/>
  <c r="AC204" i="11"/>
  <c r="AB204" i="11"/>
  <c r="Z204" i="11"/>
  <c r="Y204" i="11"/>
  <c r="AA204" i="11"/>
  <c r="X203" i="11"/>
  <c r="W203" i="11"/>
  <c r="T203" i="11"/>
  <c r="V203" i="11"/>
  <c r="S203" i="11"/>
  <c r="R203" i="11"/>
  <c r="U203" i="11"/>
  <c r="Q203" i="11"/>
  <c r="P203" i="11"/>
  <c r="O203" i="11"/>
  <c r="M203" i="11" a="1"/>
  <c r="M203" i="11" s="1"/>
  <c r="N203" i="11" a="1"/>
  <c r="N203" i="11" s="1"/>
  <c r="L204" i="11" a="1"/>
  <c r="L204" i="11" s="1"/>
  <c r="K204" i="11" a="1"/>
  <c r="K204" i="11" s="1"/>
  <c r="D204" i="11"/>
  <c r="I204" i="11" s="1" a="1"/>
  <c r="I204" i="11" s="1"/>
  <c r="F204" i="11"/>
  <c r="C206" i="11" a="1"/>
  <c r="C206" i="11" s="1"/>
  <c r="H205" i="11"/>
  <c r="G205" i="11" a="1"/>
  <c r="G205" i="11" s="1"/>
  <c r="E205" i="11" a="1"/>
  <c r="E205" i="11" s="1"/>
  <c r="J206" i="11" a="1"/>
  <c r="J206" i="11" s="1"/>
  <c r="AC205" i="11" l="1"/>
  <c r="AB205" i="11"/>
  <c r="AD205" i="11"/>
  <c r="Z205" i="11"/>
  <c r="Y205" i="11"/>
  <c r="AA205" i="11"/>
  <c r="X204" i="11"/>
  <c r="U204" i="11"/>
  <c r="W204" i="11"/>
  <c r="P204" i="11"/>
  <c r="V204" i="11"/>
  <c r="S204" i="11"/>
  <c r="R204" i="11"/>
  <c r="T204" i="11"/>
  <c r="Q204" i="11"/>
  <c r="O204" i="11"/>
  <c r="M204" i="11" a="1"/>
  <c r="M204" i="11" s="1"/>
  <c r="N204" i="11" a="1"/>
  <c r="N204" i="11" s="1"/>
  <c r="L205" i="11" a="1"/>
  <c r="L205" i="11" s="1"/>
  <c r="K205" i="11" a="1"/>
  <c r="K205" i="11" s="1"/>
  <c r="C207" i="11" a="1"/>
  <c r="C207" i="11" s="1"/>
  <c r="J207" i="11" s="1" a="1"/>
  <c r="J207" i="11" s="1"/>
  <c r="H206" i="11"/>
  <c r="G206" i="11" a="1"/>
  <c r="G206" i="11" s="1"/>
  <c r="E206" i="11" a="1"/>
  <c r="E206" i="11" s="1"/>
  <c r="D205" i="11"/>
  <c r="I205" i="11" s="1" a="1"/>
  <c r="I205" i="11" s="1"/>
  <c r="F205" i="11"/>
  <c r="V205" i="11" l="1"/>
  <c r="U205" i="11"/>
  <c r="X205" i="11"/>
  <c r="W205" i="11"/>
  <c r="Q205" i="11"/>
  <c r="S205" i="11"/>
  <c r="R205" i="11"/>
  <c r="N205" i="11" a="1"/>
  <c r="N205" i="11" s="1"/>
  <c r="T205" i="11"/>
  <c r="P205" i="11"/>
  <c r="O205" i="11"/>
  <c r="M205" i="11" a="1"/>
  <c r="M205" i="11" s="1"/>
  <c r="AD206" i="11"/>
  <c r="AC206" i="11"/>
  <c r="AB206" i="11"/>
  <c r="Z206" i="11"/>
  <c r="Y206" i="11"/>
  <c r="AA206" i="11"/>
  <c r="L206" i="11" a="1"/>
  <c r="L206" i="11" s="1"/>
  <c r="K206" i="11" a="1"/>
  <c r="K206" i="11" s="1"/>
  <c r="D206" i="11"/>
  <c r="I206" i="11" s="1" a="1"/>
  <c r="I206" i="11" s="1"/>
  <c r="F206" i="11"/>
  <c r="C208" i="11" a="1"/>
  <c r="C208" i="11" s="1"/>
  <c r="H207" i="11"/>
  <c r="G207" i="11" a="1"/>
  <c r="G207" i="11" s="1"/>
  <c r="E207" i="11" a="1"/>
  <c r="E207" i="11" s="1"/>
  <c r="J208" i="11" a="1"/>
  <c r="J208" i="11" s="1"/>
  <c r="AD207" i="11" l="1"/>
  <c r="AA207" i="11"/>
  <c r="AC207" i="11"/>
  <c r="Z207" i="11"/>
  <c r="Y207" i="11"/>
  <c r="AB207" i="11"/>
  <c r="V206" i="11"/>
  <c r="S206" i="11"/>
  <c r="T206" i="11"/>
  <c r="X206" i="11"/>
  <c r="W206" i="11"/>
  <c r="U206" i="11"/>
  <c r="P206" i="11"/>
  <c r="M206" i="11" a="1"/>
  <c r="M206" i="11" s="1"/>
  <c r="R206" i="11"/>
  <c r="Q206" i="11"/>
  <c r="N206" i="11" a="1"/>
  <c r="N206" i="11" s="1"/>
  <c r="O206" i="11"/>
  <c r="L207" i="11" a="1"/>
  <c r="L207" i="11" s="1"/>
  <c r="K207" i="11" a="1"/>
  <c r="K207" i="11" s="1"/>
  <c r="C209" i="11" a="1"/>
  <c r="C209" i="11" s="1"/>
  <c r="J209" i="11" s="1" a="1"/>
  <c r="J209" i="11" s="1"/>
  <c r="H208" i="11"/>
  <c r="G208" i="11" a="1"/>
  <c r="G208" i="11" s="1"/>
  <c r="E208" i="11" a="1"/>
  <c r="E208" i="11" s="1"/>
  <c r="D207" i="11"/>
  <c r="I207" i="11" s="1" a="1"/>
  <c r="I207" i="11" s="1"/>
  <c r="F207" i="11"/>
  <c r="X207" i="11" l="1"/>
  <c r="W207" i="11"/>
  <c r="T207" i="11"/>
  <c r="R207" i="11"/>
  <c r="V207" i="11"/>
  <c r="Q207" i="11"/>
  <c r="S207" i="11"/>
  <c r="O207" i="11"/>
  <c r="M207" i="11" a="1"/>
  <c r="M207" i="11" s="1"/>
  <c r="P207" i="11"/>
  <c r="N207" i="11" a="1"/>
  <c r="N207" i="11" s="1"/>
  <c r="U207" i="11"/>
  <c r="AD208" i="11"/>
  <c r="AB208" i="11"/>
  <c r="AA208" i="11"/>
  <c r="Z208" i="11"/>
  <c r="Y208" i="11"/>
  <c r="AC208" i="11"/>
  <c r="L208" i="11" a="1"/>
  <c r="L208" i="11" s="1"/>
  <c r="K208" i="11" a="1"/>
  <c r="K208" i="11" s="1"/>
  <c r="D208" i="11"/>
  <c r="I208" i="11" s="1" a="1"/>
  <c r="I208" i="11" s="1"/>
  <c r="F208" i="11"/>
  <c r="C210" i="11" a="1"/>
  <c r="C210" i="11" s="1"/>
  <c r="H209" i="11"/>
  <c r="E209" i="11" a="1"/>
  <c r="E209" i="11" s="1"/>
  <c r="G209" i="11" a="1"/>
  <c r="G209" i="11" s="1"/>
  <c r="J210" i="11" a="1"/>
  <c r="J210" i="11" s="1"/>
  <c r="AD209" i="11" l="1"/>
  <c r="AC209" i="11"/>
  <c r="AB209" i="11"/>
  <c r="AA209" i="11"/>
  <c r="Z209" i="11"/>
  <c r="Y209" i="11"/>
  <c r="X208" i="11"/>
  <c r="U208" i="11"/>
  <c r="W208" i="11"/>
  <c r="S208" i="11"/>
  <c r="P208" i="11"/>
  <c r="T208" i="11"/>
  <c r="R208" i="11"/>
  <c r="V208" i="11"/>
  <c r="O208" i="11"/>
  <c r="Q208" i="11"/>
  <c r="M208" i="11" a="1"/>
  <c r="M208" i="11" s="1"/>
  <c r="N208" i="11" a="1"/>
  <c r="N208" i="11" s="1"/>
  <c r="L209" i="11" a="1"/>
  <c r="L209" i="11" s="1"/>
  <c r="K209" i="11" a="1"/>
  <c r="K209" i="11" s="1"/>
  <c r="C211" i="11" a="1"/>
  <c r="C211" i="11" s="1"/>
  <c r="J211" i="11" s="1" a="1"/>
  <c r="J211" i="11" s="1"/>
  <c r="H210" i="11"/>
  <c r="G210" i="11" a="1"/>
  <c r="G210" i="11" s="1"/>
  <c r="E210" i="11" a="1"/>
  <c r="E210" i="11" s="1"/>
  <c r="D209" i="11"/>
  <c r="I209" i="11" s="1" a="1"/>
  <c r="I209" i="11" s="1"/>
  <c r="F209" i="11"/>
  <c r="AD210" i="11" l="1"/>
  <c r="AB210" i="11"/>
  <c r="AC210" i="11"/>
  <c r="Y210" i="11"/>
  <c r="AA210" i="11"/>
  <c r="Z210" i="11"/>
  <c r="X209" i="11"/>
  <c r="V209" i="11"/>
  <c r="U209" i="11"/>
  <c r="Q209" i="11"/>
  <c r="S209" i="11"/>
  <c r="W209" i="11"/>
  <c r="T209" i="11"/>
  <c r="R209" i="11"/>
  <c r="N209" i="11" a="1"/>
  <c r="N209" i="11" s="1"/>
  <c r="P209" i="11"/>
  <c r="O209" i="11"/>
  <c r="M209" i="11" a="1"/>
  <c r="M209" i="11" s="1"/>
  <c r="L210" i="11" a="1"/>
  <c r="L210" i="11" s="1"/>
  <c r="K210" i="11" a="1"/>
  <c r="K210" i="11" s="1"/>
  <c r="D210" i="11"/>
  <c r="I210" i="11" s="1" a="1"/>
  <c r="I210" i="11" s="1"/>
  <c r="F210" i="11"/>
  <c r="C212" i="11" a="1"/>
  <c r="C212" i="11" s="1"/>
  <c r="H211" i="11"/>
  <c r="G211" i="11" a="1"/>
  <c r="G211" i="11" s="1"/>
  <c r="E211" i="11" a="1"/>
  <c r="E211" i="11" s="1"/>
  <c r="J212" i="11" a="1"/>
  <c r="J212" i="11" s="1"/>
  <c r="X210" i="11" l="1"/>
  <c r="V210" i="11"/>
  <c r="S210" i="11"/>
  <c r="U210" i="11"/>
  <c r="P210" i="11"/>
  <c r="T210" i="11"/>
  <c r="M210" i="11" a="1"/>
  <c r="M210" i="11" s="1"/>
  <c r="W210" i="11"/>
  <c r="N210" i="11" a="1"/>
  <c r="N210" i="11" s="1"/>
  <c r="Q210" i="11"/>
  <c r="R210" i="11"/>
  <c r="O210" i="11"/>
  <c r="AD211" i="11"/>
  <c r="AC211" i="11"/>
  <c r="AA211" i="11"/>
  <c r="AB211" i="11"/>
  <c r="Y211" i="11"/>
  <c r="Z211" i="11"/>
  <c r="L211" i="11" a="1"/>
  <c r="L211" i="11" s="1"/>
  <c r="K211" i="11" a="1"/>
  <c r="K211" i="11" s="1"/>
  <c r="C213" i="11" a="1"/>
  <c r="C213" i="11" s="1"/>
  <c r="E212" i="11" a="1"/>
  <c r="E212" i="11" s="1"/>
  <c r="G212" i="11" a="1"/>
  <c r="G212" i="11" s="1"/>
  <c r="H212" i="11"/>
  <c r="D211" i="11"/>
  <c r="I211" i="11" s="1" a="1"/>
  <c r="I211" i="11" s="1"/>
  <c r="F211" i="11"/>
  <c r="J213" i="11" a="1"/>
  <c r="J213" i="11" s="1"/>
  <c r="AD212" i="11" l="1"/>
  <c r="AC212" i="11"/>
  <c r="Z212" i="11"/>
  <c r="Y212" i="11"/>
  <c r="AB212" i="11"/>
  <c r="AA212" i="11"/>
  <c r="X211" i="11"/>
  <c r="W211" i="11"/>
  <c r="T211" i="11"/>
  <c r="V211" i="11"/>
  <c r="R211" i="11"/>
  <c r="U211" i="11"/>
  <c r="S211" i="11"/>
  <c r="Q211" i="11"/>
  <c r="P211" i="11"/>
  <c r="O211" i="11"/>
  <c r="M211" i="11" a="1"/>
  <c r="M211" i="11" s="1"/>
  <c r="N211" i="11" a="1"/>
  <c r="N211" i="11" s="1"/>
  <c r="L212" i="11" a="1"/>
  <c r="L212" i="11" s="1"/>
  <c r="K212" i="11" a="1"/>
  <c r="K212" i="11" s="1"/>
  <c r="D212" i="11"/>
  <c r="I212" i="11" s="1" a="1"/>
  <c r="I212" i="11" s="1"/>
  <c r="F212" i="11"/>
  <c r="C214" i="11" a="1"/>
  <c r="C214" i="11" s="1"/>
  <c r="J214" i="11" s="1" a="1"/>
  <c r="J214" i="11" s="1"/>
  <c r="H213" i="11"/>
  <c r="G213" i="11" a="1"/>
  <c r="G213" i="11" s="1"/>
  <c r="E213" i="11" a="1"/>
  <c r="E213" i="11" s="1"/>
  <c r="X212" i="11" l="1"/>
  <c r="U212" i="11"/>
  <c r="W212" i="11"/>
  <c r="T212" i="11"/>
  <c r="P212" i="11"/>
  <c r="V212" i="11"/>
  <c r="R212" i="11"/>
  <c r="Q212" i="11"/>
  <c r="S212" i="11"/>
  <c r="O212" i="11"/>
  <c r="M212" i="11" a="1"/>
  <c r="M212" i="11" s="1"/>
  <c r="N212" i="11" a="1"/>
  <c r="N212" i="11" s="1"/>
  <c r="AC213" i="11"/>
  <c r="AD213" i="11"/>
  <c r="AB213" i="11"/>
  <c r="AA213" i="11"/>
  <c r="Z213" i="11"/>
  <c r="Y213" i="11"/>
  <c r="L213" i="11" a="1"/>
  <c r="L213" i="11" s="1"/>
  <c r="K213" i="11" a="1"/>
  <c r="K213" i="11" s="1"/>
  <c r="C215" i="11" a="1"/>
  <c r="C215" i="11" s="1"/>
  <c r="H214" i="11"/>
  <c r="G214" i="11" a="1"/>
  <c r="G214" i="11" s="1"/>
  <c r="E214" i="11" a="1"/>
  <c r="E214" i="11" s="1"/>
  <c r="F213" i="11"/>
  <c r="D213" i="11"/>
  <c r="I213" i="11" s="1" a="1"/>
  <c r="I213" i="11" s="1"/>
  <c r="J215" i="11" a="1"/>
  <c r="J215" i="11" s="1"/>
  <c r="AD214" i="11" l="1"/>
  <c r="AC214" i="11"/>
  <c r="AA214" i="11"/>
  <c r="AB214" i="11"/>
  <c r="Z214" i="11"/>
  <c r="Y214" i="11"/>
  <c r="V213" i="11"/>
  <c r="U213" i="11"/>
  <c r="W213" i="11"/>
  <c r="S213" i="11"/>
  <c r="Q213" i="11"/>
  <c r="T213" i="11"/>
  <c r="X213" i="11"/>
  <c r="R213" i="11"/>
  <c r="N213" i="11" a="1"/>
  <c r="N213" i="11" s="1"/>
  <c r="P213" i="11"/>
  <c r="O213" i="11"/>
  <c r="M213" i="11" a="1"/>
  <c r="M213" i="11" s="1"/>
  <c r="L214" i="11" a="1"/>
  <c r="L214" i="11" s="1"/>
  <c r="K214" i="11" a="1"/>
  <c r="K214" i="11" s="1"/>
  <c r="D214" i="11"/>
  <c r="I214" i="11" s="1" a="1"/>
  <c r="I214" i="11" s="1"/>
  <c r="F214" i="11"/>
  <c r="C216" i="11" a="1"/>
  <c r="C216" i="11" s="1"/>
  <c r="J216" i="11" s="1" a="1"/>
  <c r="J216" i="11" s="1"/>
  <c r="H215" i="11"/>
  <c r="G215" i="11" a="1"/>
  <c r="G215" i="11" s="1"/>
  <c r="E215" i="11" a="1"/>
  <c r="E215" i="11" s="1"/>
  <c r="V214" i="11" l="1"/>
  <c r="S214" i="11"/>
  <c r="W214" i="11"/>
  <c r="U214" i="11"/>
  <c r="T214" i="11"/>
  <c r="P214" i="11"/>
  <c r="M214" i="11" a="1"/>
  <c r="M214" i="11" s="1"/>
  <c r="O214" i="11"/>
  <c r="Q214" i="11"/>
  <c r="N214" i="11" a="1"/>
  <c r="N214" i="11" s="1"/>
  <c r="X214" i="11"/>
  <c r="R214" i="11"/>
  <c r="AD215" i="11"/>
  <c r="AA215" i="11"/>
  <c r="AB215" i="11"/>
  <c r="AC215" i="11"/>
  <c r="Z215" i="11"/>
  <c r="Y215" i="11"/>
  <c r="L215" i="11" a="1"/>
  <c r="L215" i="11" s="1"/>
  <c r="K215" i="11" a="1"/>
  <c r="K215" i="11" s="1"/>
  <c r="C217" i="11" a="1"/>
  <c r="C217" i="11" s="1"/>
  <c r="E216" i="11" a="1"/>
  <c r="E216" i="11" s="1"/>
  <c r="G216" i="11" a="1"/>
  <c r="G216" i="11" s="1"/>
  <c r="H216" i="11"/>
  <c r="D215" i="11"/>
  <c r="I215" i="11" s="1" a="1"/>
  <c r="I215" i="11" s="1"/>
  <c r="F215" i="11"/>
  <c r="J217" i="11" a="1"/>
  <c r="J217" i="11" s="1"/>
  <c r="AD216" i="11" l="1"/>
  <c r="AC216" i="11"/>
  <c r="AB216" i="11"/>
  <c r="Z216" i="11"/>
  <c r="Y216" i="11"/>
  <c r="AA216" i="11"/>
  <c r="X215" i="11"/>
  <c r="W215" i="11"/>
  <c r="T215" i="11"/>
  <c r="R215" i="11"/>
  <c r="S215" i="11"/>
  <c r="V215" i="11"/>
  <c r="Q215" i="11"/>
  <c r="U215" i="11"/>
  <c r="O215" i="11"/>
  <c r="M215" i="11" a="1"/>
  <c r="M215" i="11" s="1"/>
  <c r="P215" i="11"/>
  <c r="N215" i="11" a="1"/>
  <c r="N215" i="11" s="1"/>
  <c r="L216" i="11" a="1"/>
  <c r="L216" i="11" s="1"/>
  <c r="K216" i="11" a="1"/>
  <c r="K216" i="11" s="1"/>
  <c r="D216" i="11"/>
  <c r="I216" i="11" s="1" a="1"/>
  <c r="I216" i="11" s="1"/>
  <c r="F216" i="11"/>
  <c r="C218" i="11" a="1"/>
  <c r="C218" i="11" s="1"/>
  <c r="J218" i="11" s="1" a="1"/>
  <c r="J218" i="11" s="1"/>
  <c r="H217" i="11"/>
  <c r="E217" i="11" a="1"/>
  <c r="E217" i="11" s="1"/>
  <c r="G217" i="11" a="1"/>
  <c r="G217" i="11" s="1"/>
  <c r="X216" i="11" l="1"/>
  <c r="U216" i="11"/>
  <c r="W216" i="11"/>
  <c r="R216" i="11"/>
  <c r="S216" i="11"/>
  <c r="V216" i="11"/>
  <c r="T216" i="11"/>
  <c r="O216" i="11"/>
  <c r="Q216" i="11"/>
  <c r="M216" i="11" a="1"/>
  <c r="M216" i="11" s="1"/>
  <c r="P216" i="11"/>
  <c r="N216" i="11" a="1"/>
  <c r="N216" i="11" s="1"/>
  <c r="AD217" i="11"/>
  <c r="AC217" i="11"/>
  <c r="AB217" i="11"/>
  <c r="Z217" i="11"/>
  <c r="Y217" i="11"/>
  <c r="AA217" i="11"/>
  <c r="L217" i="11" a="1"/>
  <c r="L217" i="11" s="1"/>
  <c r="K217" i="11" a="1"/>
  <c r="K217" i="11" s="1"/>
  <c r="C219" i="11" a="1"/>
  <c r="C219" i="11" s="1"/>
  <c r="H218" i="11"/>
  <c r="G218" i="11" a="1"/>
  <c r="G218" i="11" s="1"/>
  <c r="E218" i="11" a="1"/>
  <c r="E218" i="11" s="1"/>
  <c r="D217" i="11"/>
  <c r="I217" i="11" s="1" a="1"/>
  <c r="I217" i="11" s="1"/>
  <c r="F217" i="11"/>
  <c r="J219" i="11" a="1"/>
  <c r="J219" i="11" s="1"/>
  <c r="X217" i="11" l="1"/>
  <c r="V217" i="11"/>
  <c r="U217" i="11"/>
  <c r="T217" i="11"/>
  <c r="Q217" i="11"/>
  <c r="W217" i="11"/>
  <c r="R217" i="11"/>
  <c r="P217" i="11"/>
  <c r="N217" i="11" a="1"/>
  <c r="N217" i="11" s="1"/>
  <c r="S217" i="11"/>
  <c r="O217" i="11"/>
  <c r="M217" i="11" a="1"/>
  <c r="M217" i="11" s="1"/>
  <c r="AD218" i="11"/>
  <c r="AC218" i="11"/>
  <c r="AA218" i="11"/>
  <c r="AB218" i="11"/>
  <c r="Z218" i="11"/>
  <c r="Y218" i="11"/>
  <c r="L218" i="11" a="1"/>
  <c r="L218" i="11" s="1"/>
  <c r="K218" i="11" a="1"/>
  <c r="K218" i="11" s="1"/>
  <c r="D218" i="11"/>
  <c r="I218" i="11" s="1" a="1"/>
  <c r="I218" i="11" s="1"/>
  <c r="F218" i="11"/>
  <c r="C220" i="11" a="1"/>
  <c r="C220" i="11" s="1"/>
  <c r="H219" i="11"/>
  <c r="G219" i="11" a="1"/>
  <c r="G219" i="11" s="1"/>
  <c r="E219" i="11" a="1"/>
  <c r="E219" i="11" s="1"/>
  <c r="J220" i="11" a="1"/>
  <c r="J220" i="11" s="1"/>
  <c r="X218" i="11" l="1"/>
  <c r="V218" i="11"/>
  <c r="S218" i="11"/>
  <c r="U218" i="11"/>
  <c r="T218" i="11"/>
  <c r="W218" i="11"/>
  <c r="R218" i="11"/>
  <c r="M218" i="11" a="1"/>
  <c r="M218" i="11" s="1"/>
  <c r="Q218" i="11"/>
  <c r="P218" i="11"/>
  <c r="N218" i="11" a="1"/>
  <c r="N218" i="11" s="1"/>
  <c r="O218" i="11"/>
  <c r="AD219" i="11"/>
  <c r="AA219" i="11"/>
  <c r="AC219" i="11"/>
  <c r="AB219" i="11"/>
  <c r="Z219" i="11"/>
  <c r="Y219" i="11"/>
  <c r="L219" i="11" a="1"/>
  <c r="L219" i="11" s="1"/>
  <c r="K219" i="11" a="1"/>
  <c r="K219" i="11" s="1"/>
  <c r="C221" i="11" a="1"/>
  <c r="C221" i="11" s="1"/>
  <c r="J221" i="11" s="1" a="1"/>
  <c r="J221" i="11" s="1"/>
  <c r="H220" i="11"/>
  <c r="E220" i="11" a="1"/>
  <c r="E220" i="11" s="1"/>
  <c r="G220" i="11" a="1"/>
  <c r="G220" i="11" s="1"/>
  <c r="D219" i="11"/>
  <c r="I219" i="11" s="1" a="1"/>
  <c r="I219" i="11" s="1"/>
  <c r="F219" i="11"/>
  <c r="AD220" i="11" l="1"/>
  <c r="AB220" i="11"/>
  <c r="AC220" i="11"/>
  <c r="Z220" i="11"/>
  <c r="Y220" i="11"/>
  <c r="AA220" i="11"/>
  <c r="X219" i="11"/>
  <c r="W219" i="11"/>
  <c r="T219" i="11"/>
  <c r="V219" i="11"/>
  <c r="S219" i="11"/>
  <c r="R219" i="11"/>
  <c r="U219" i="11"/>
  <c r="Q219" i="11"/>
  <c r="O219" i="11"/>
  <c r="M219" i="11" a="1"/>
  <c r="M219" i="11" s="1"/>
  <c r="P219" i="11"/>
  <c r="N219" i="11" a="1"/>
  <c r="N219" i="11" s="1"/>
  <c r="L220" i="11" a="1"/>
  <c r="L220" i="11" s="1"/>
  <c r="K220" i="11" a="1"/>
  <c r="K220" i="11" s="1"/>
  <c r="D220" i="11"/>
  <c r="I220" i="11" s="1" a="1"/>
  <c r="I220" i="11" s="1"/>
  <c r="F220" i="11"/>
  <c r="C222" i="11" a="1"/>
  <c r="C222" i="11" s="1"/>
  <c r="J222" i="11" s="1" a="1"/>
  <c r="J222" i="11" s="1"/>
  <c r="H221" i="11"/>
  <c r="G221" i="11" a="1"/>
  <c r="G221" i="11" s="1"/>
  <c r="E221" i="11" a="1"/>
  <c r="E221" i="11" s="1"/>
  <c r="AC221" i="11" l="1"/>
  <c r="AB221" i="11"/>
  <c r="AD221" i="11"/>
  <c r="Z221" i="11"/>
  <c r="Y221" i="11"/>
  <c r="AA221" i="11"/>
  <c r="X220" i="11"/>
  <c r="U220" i="11"/>
  <c r="W220" i="11"/>
  <c r="V220" i="11"/>
  <c r="S220" i="11"/>
  <c r="R220" i="11"/>
  <c r="T220" i="11"/>
  <c r="Q220" i="11"/>
  <c r="O220" i="11"/>
  <c r="P220" i="11"/>
  <c r="M220" i="11" a="1"/>
  <c r="M220" i="11" s="1"/>
  <c r="N220" i="11" a="1"/>
  <c r="N220" i="11" s="1"/>
  <c r="L221" i="11" a="1"/>
  <c r="L221" i="11" s="1"/>
  <c r="K221" i="11" a="1"/>
  <c r="K221" i="11" s="1"/>
  <c r="C223" i="11" a="1"/>
  <c r="C223" i="11" s="1"/>
  <c r="J223" i="11" s="1" a="1"/>
  <c r="J223" i="11" s="1"/>
  <c r="H222" i="11"/>
  <c r="G222" i="11" a="1"/>
  <c r="G222" i="11" s="1"/>
  <c r="E222" i="11" a="1"/>
  <c r="E222" i="11" s="1"/>
  <c r="D221" i="11"/>
  <c r="I221" i="11" s="1" a="1"/>
  <c r="I221" i="11" s="1"/>
  <c r="F221" i="11"/>
  <c r="V221" i="11" l="1"/>
  <c r="U221" i="11"/>
  <c r="X221" i="11"/>
  <c r="W221" i="11"/>
  <c r="Q221" i="11"/>
  <c r="S221" i="11"/>
  <c r="R221" i="11"/>
  <c r="P221" i="11"/>
  <c r="N221" i="11" a="1"/>
  <c r="N221" i="11" s="1"/>
  <c r="T221" i="11"/>
  <c r="O221" i="11"/>
  <c r="M221" i="11" a="1"/>
  <c r="M221" i="11" s="1"/>
  <c r="AD222" i="11"/>
  <c r="AC222" i="11"/>
  <c r="AB222" i="11"/>
  <c r="Z222" i="11"/>
  <c r="Y222" i="11"/>
  <c r="AA222" i="11"/>
  <c r="L222" i="11" a="1"/>
  <c r="L222" i="11" s="1"/>
  <c r="K222" i="11" a="1"/>
  <c r="K222" i="11" s="1"/>
  <c r="D222" i="11"/>
  <c r="I222" i="11" s="1" a="1"/>
  <c r="I222" i="11" s="1"/>
  <c r="F222" i="11"/>
  <c r="C224" i="11" a="1"/>
  <c r="C224" i="11" s="1"/>
  <c r="H223" i="11"/>
  <c r="G223" i="11" a="1"/>
  <c r="G223" i="11" s="1"/>
  <c r="E223" i="11" a="1"/>
  <c r="E223" i="11" s="1"/>
  <c r="J224" i="11" a="1"/>
  <c r="J224" i="11" s="1"/>
  <c r="V222" i="11" l="1"/>
  <c r="S222" i="11"/>
  <c r="T222" i="11"/>
  <c r="X222" i="11"/>
  <c r="W222" i="11"/>
  <c r="U222" i="11"/>
  <c r="M222" i="11" a="1"/>
  <c r="M222" i="11" s="1"/>
  <c r="O222" i="11"/>
  <c r="R222" i="11"/>
  <c r="Q222" i="11"/>
  <c r="P222" i="11"/>
  <c r="N222" i="11" a="1"/>
  <c r="N222" i="11" s="1"/>
  <c r="AD223" i="11"/>
  <c r="AA223" i="11"/>
  <c r="AC223" i="11"/>
  <c r="AB223" i="11"/>
  <c r="Z223" i="11"/>
  <c r="Y223" i="11"/>
  <c r="L223" i="11" a="1"/>
  <c r="L223" i="11" s="1"/>
  <c r="K223" i="11" a="1"/>
  <c r="K223" i="11" s="1"/>
  <c r="C225" i="11" a="1"/>
  <c r="C225" i="11" s="1"/>
  <c r="H224" i="11"/>
  <c r="G224" i="11" a="1"/>
  <c r="G224" i="11" s="1"/>
  <c r="E224" i="11" a="1"/>
  <c r="E224" i="11" s="1"/>
  <c r="D223" i="11"/>
  <c r="I223" i="11" s="1" a="1"/>
  <c r="I223" i="11" s="1"/>
  <c r="F223" i="11"/>
  <c r="J225" i="11" a="1"/>
  <c r="J225" i="11" s="1"/>
  <c r="AD224" i="11" l="1"/>
  <c r="AA224" i="11"/>
  <c r="Z224" i="11"/>
  <c r="Y224" i="11"/>
  <c r="AB224" i="11"/>
  <c r="AC224" i="11"/>
  <c r="X223" i="11"/>
  <c r="W223" i="11"/>
  <c r="T223" i="11"/>
  <c r="R223" i="11"/>
  <c r="V223" i="11"/>
  <c r="Q223" i="11"/>
  <c r="O223" i="11"/>
  <c r="S223" i="11"/>
  <c r="U223" i="11"/>
  <c r="M223" i="11" a="1"/>
  <c r="M223" i="11" s="1"/>
  <c r="P223" i="11"/>
  <c r="N223" i="11" a="1"/>
  <c r="N223" i="11" s="1"/>
  <c r="L224" i="11" a="1"/>
  <c r="L224" i="11" s="1"/>
  <c r="K224" i="11" a="1"/>
  <c r="K224" i="11" s="1"/>
  <c r="D224" i="11"/>
  <c r="I224" i="11" s="1" a="1"/>
  <c r="I224" i="11" s="1"/>
  <c r="F224" i="11"/>
  <c r="C226" i="11" a="1"/>
  <c r="C226" i="11" s="1"/>
  <c r="J226" i="11" s="1" a="1"/>
  <c r="J226" i="11" s="1"/>
  <c r="H225" i="11"/>
  <c r="E225" i="11" a="1"/>
  <c r="E225" i="11" s="1"/>
  <c r="G225" i="11" a="1"/>
  <c r="G225" i="11" s="1"/>
  <c r="AD225" i="11" l="1"/>
  <c r="AC225" i="11"/>
  <c r="AB225" i="11"/>
  <c r="AA225" i="11"/>
  <c r="Z225" i="11"/>
  <c r="Y225" i="11"/>
  <c r="X224" i="11"/>
  <c r="U224" i="11"/>
  <c r="W224" i="11"/>
  <c r="S224" i="11"/>
  <c r="T224" i="11"/>
  <c r="R224" i="11"/>
  <c r="P224" i="11"/>
  <c r="O224" i="11"/>
  <c r="V224" i="11"/>
  <c r="Q224" i="11"/>
  <c r="M224" i="11" a="1"/>
  <c r="M224" i="11" s="1"/>
  <c r="N224" i="11" a="1"/>
  <c r="N224" i="11" s="1"/>
  <c r="L225" i="11" a="1"/>
  <c r="L225" i="11" s="1"/>
  <c r="K225" i="11" a="1"/>
  <c r="K225" i="11" s="1"/>
  <c r="C227" i="11" a="1"/>
  <c r="C227" i="11" s="1"/>
  <c r="H226" i="11"/>
  <c r="G226" i="11" a="1"/>
  <c r="G226" i="11" s="1"/>
  <c r="E226" i="11" a="1"/>
  <c r="E226" i="11" s="1"/>
  <c r="D225" i="11"/>
  <c r="I225" i="11" s="1" a="1"/>
  <c r="I225" i="11" s="1"/>
  <c r="F225" i="11"/>
  <c r="J227" i="11" a="1"/>
  <c r="J227" i="11" s="1"/>
  <c r="AD226" i="11" l="1"/>
  <c r="AC226" i="11"/>
  <c r="AB226" i="11"/>
  <c r="AA226" i="11"/>
  <c r="Y226" i="11"/>
  <c r="Z226" i="11"/>
  <c r="X225" i="11"/>
  <c r="V225" i="11"/>
  <c r="U225" i="11"/>
  <c r="Q225" i="11"/>
  <c r="S225" i="11"/>
  <c r="W225" i="11"/>
  <c r="T225" i="11"/>
  <c r="R225" i="11"/>
  <c r="P225" i="11"/>
  <c r="N225" i="11" a="1"/>
  <c r="N225" i="11" s="1"/>
  <c r="O225" i="11"/>
  <c r="M225" i="11" a="1"/>
  <c r="M225" i="11" s="1"/>
  <c r="L226" i="11" a="1"/>
  <c r="L226" i="11" s="1"/>
  <c r="K226" i="11" a="1"/>
  <c r="K226" i="11" s="1"/>
  <c r="D226" i="11"/>
  <c r="I226" i="11" s="1" a="1"/>
  <c r="I226" i="11" s="1"/>
  <c r="F226" i="11"/>
  <c r="C228" i="11" a="1"/>
  <c r="C228" i="11" s="1"/>
  <c r="J228" i="11" s="1" a="1"/>
  <c r="J228" i="11" s="1"/>
  <c r="H227" i="11"/>
  <c r="G227" i="11" a="1"/>
  <c r="G227" i="11" s="1"/>
  <c r="E227" i="11" a="1"/>
  <c r="E227" i="11" s="1"/>
  <c r="AD227" i="11" l="1"/>
  <c r="AC227" i="11"/>
  <c r="AA227" i="11"/>
  <c r="AB227" i="11"/>
  <c r="Y227" i="11"/>
  <c r="Z227" i="11"/>
  <c r="X226" i="11"/>
  <c r="V226" i="11"/>
  <c r="S226" i="11"/>
  <c r="U226" i="11"/>
  <c r="M226" i="11" a="1"/>
  <c r="M226" i="11" s="1"/>
  <c r="W226" i="11"/>
  <c r="P226" i="11"/>
  <c r="N226" i="11" a="1"/>
  <c r="N226" i="11" s="1"/>
  <c r="Q226" i="11"/>
  <c r="O226" i="11"/>
  <c r="R226" i="11"/>
  <c r="T226" i="11"/>
  <c r="L227" i="11" a="1"/>
  <c r="L227" i="11" s="1"/>
  <c r="K227" i="11" a="1"/>
  <c r="K227" i="11" s="1"/>
  <c r="C229" i="11" a="1"/>
  <c r="C229" i="11" s="1"/>
  <c r="G228" i="11" a="1"/>
  <c r="G228" i="11" s="1"/>
  <c r="E228" i="11" a="1"/>
  <c r="E228" i="11" s="1"/>
  <c r="H228" i="11"/>
  <c r="D227" i="11"/>
  <c r="I227" i="11" s="1" a="1"/>
  <c r="I227" i="11" s="1"/>
  <c r="F227" i="11"/>
  <c r="J229" i="11" a="1"/>
  <c r="J229" i="11" s="1"/>
  <c r="AD228" i="11" l="1"/>
  <c r="AC228" i="11"/>
  <c r="Z228" i="11"/>
  <c r="Y228" i="11"/>
  <c r="AA228" i="11"/>
  <c r="AB228" i="11"/>
  <c r="X227" i="11"/>
  <c r="W227" i="11"/>
  <c r="T227" i="11"/>
  <c r="V227" i="11"/>
  <c r="R227" i="11"/>
  <c r="U227" i="11"/>
  <c r="S227" i="11"/>
  <c r="Q227" i="11"/>
  <c r="O227" i="11"/>
  <c r="M227" i="11" a="1"/>
  <c r="M227" i="11" s="1"/>
  <c r="P227" i="11"/>
  <c r="N227" i="11" a="1"/>
  <c r="N227" i="11" s="1"/>
  <c r="L228" i="11" a="1"/>
  <c r="L228" i="11" s="1"/>
  <c r="K228" i="11" a="1"/>
  <c r="K228" i="11" s="1"/>
  <c r="D228" i="11"/>
  <c r="I228" i="11" s="1" a="1"/>
  <c r="I228" i="11" s="1"/>
  <c r="F228" i="11"/>
  <c r="C230" i="11" a="1"/>
  <c r="C230" i="11" s="1"/>
  <c r="J230" i="11" s="1" a="1"/>
  <c r="J230" i="11" s="1"/>
  <c r="H229" i="11"/>
  <c r="G229" i="11" a="1"/>
  <c r="G229" i="11" s="1"/>
  <c r="E229" i="11" a="1"/>
  <c r="E229" i="11" s="1"/>
  <c r="AC229" i="11" l="1"/>
  <c r="AD229" i="11"/>
  <c r="AB229" i="11"/>
  <c r="AA229" i="11"/>
  <c r="Z229" i="11"/>
  <c r="Y229" i="11"/>
  <c r="X228" i="11"/>
  <c r="U228" i="11"/>
  <c r="W228" i="11"/>
  <c r="T228" i="11"/>
  <c r="V228" i="11"/>
  <c r="R228" i="11"/>
  <c r="S228" i="11"/>
  <c r="Q228" i="11"/>
  <c r="O228" i="11"/>
  <c r="P228" i="11"/>
  <c r="M228" i="11" a="1"/>
  <c r="M228" i="11" s="1"/>
  <c r="N228" i="11" a="1"/>
  <c r="N228" i="11" s="1"/>
  <c r="L229" i="11" a="1"/>
  <c r="L229" i="11" s="1"/>
  <c r="K229" i="11" a="1"/>
  <c r="K229" i="11" s="1"/>
  <c r="C231" i="11" a="1"/>
  <c r="C231" i="11" s="1"/>
  <c r="H230" i="11"/>
  <c r="G230" i="11" a="1"/>
  <c r="G230" i="11" s="1"/>
  <c r="E230" i="11" a="1"/>
  <c r="E230" i="11" s="1"/>
  <c r="F229" i="11"/>
  <c r="D229" i="11"/>
  <c r="I229" i="11" s="1" a="1"/>
  <c r="I229" i="11" s="1"/>
  <c r="J231" i="11" a="1"/>
  <c r="J231" i="11" s="1"/>
  <c r="AD230" i="11" l="1"/>
  <c r="AB230" i="11"/>
  <c r="AA230" i="11"/>
  <c r="Z230" i="11"/>
  <c r="Y230" i="11"/>
  <c r="AC230" i="11"/>
  <c r="V229" i="11"/>
  <c r="U229" i="11"/>
  <c r="W229" i="11"/>
  <c r="S229" i="11"/>
  <c r="Q229" i="11"/>
  <c r="T229" i="11"/>
  <c r="X229" i="11"/>
  <c r="R229" i="11"/>
  <c r="P229" i="11"/>
  <c r="N229" i="11" a="1"/>
  <c r="N229" i="11" s="1"/>
  <c r="O229" i="11"/>
  <c r="M229" i="11" a="1"/>
  <c r="M229" i="11" s="1"/>
  <c r="L230" i="11" a="1"/>
  <c r="L230" i="11" s="1"/>
  <c r="K230" i="11" a="1"/>
  <c r="K230" i="11" s="1"/>
  <c r="D230" i="11"/>
  <c r="I230" i="11" s="1" a="1"/>
  <c r="I230" i="11" s="1"/>
  <c r="F230" i="11"/>
  <c r="C232" i="11" a="1"/>
  <c r="C232" i="11" s="1"/>
  <c r="J232" i="11" s="1" a="1"/>
  <c r="J232" i="11" s="1"/>
  <c r="H231" i="11"/>
  <c r="G231" i="11" a="1"/>
  <c r="G231" i="11" s="1"/>
  <c r="E231" i="11" a="1"/>
  <c r="E231" i="11" s="1"/>
  <c r="AD231" i="11" l="1"/>
  <c r="AA231" i="11"/>
  <c r="AB231" i="11"/>
  <c r="AC231" i="11"/>
  <c r="Z231" i="11"/>
  <c r="Y231" i="11"/>
  <c r="V230" i="11"/>
  <c r="S230" i="11"/>
  <c r="W230" i="11"/>
  <c r="U230" i="11"/>
  <c r="T230" i="11"/>
  <c r="M230" i="11" a="1"/>
  <c r="M230" i="11" s="1"/>
  <c r="Q230" i="11"/>
  <c r="P230" i="11"/>
  <c r="N230" i="11" a="1"/>
  <c r="N230" i="11" s="1"/>
  <c r="X230" i="11"/>
  <c r="R230" i="11"/>
  <c r="O230" i="11"/>
  <c r="L231" i="11" a="1"/>
  <c r="L231" i="11" s="1"/>
  <c r="K231" i="11" a="1"/>
  <c r="K231" i="11" s="1"/>
  <c r="C233" i="11" a="1"/>
  <c r="C233" i="11" s="1"/>
  <c r="J233" i="11" s="1" a="1"/>
  <c r="J233" i="11" s="1"/>
  <c r="H232" i="11"/>
  <c r="G232" i="11" a="1"/>
  <c r="G232" i="11" s="1"/>
  <c r="E232" i="11" a="1"/>
  <c r="E232" i="11" s="1"/>
  <c r="D231" i="11"/>
  <c r="I231" i="11" s="1" a="1"/>
  <c r="I231" i="11" s="1"/>
  <c r="F231" i="11"/>
  <c r="X231" i="11" l="1"/>
  <c r="W231" i="11"/>
  <c r="T231" i="11"/>
  <c r="R231" i="11"/>
  <c r="S231" i="11"/>
  <c r="V231" i="11"/>
  <c r="Q231" i="11"/>
  <c r="O231" i="11"/>
  <c r="M231" i="11" a="1"/>
  <c r="M231" i="11" s="1"/>
  <c r="U231" i="11"/>
  <c r="P231" i="11"/>
  <c r="N231" i="11" a="1"/>
  <c r="N231" i="11" s="1"/>
  <c r="AD232" i="11"/>
  <c r="AC232" i="11"/>
  <c r="AB232" i="11"/>
  <c r="Z232" i="11"/>
  <c r="Y232" i="11"/>
  <c r="AA232" i="11"/>
  <c r="L232" i="11" a="1"/>
  <c r="L232" i="11" s="1"/>
  <c r="K232" i="11" a="1"/>
  <c r="K232" i="11" s="1"/>
  <c r="D232" i="11"/>
  <c r="I232" i="11" s="1" a="1"/>
  <c r="I232" i="11" s="1"/>
  <c r="F232" i="11"/>
  <c r="C234" i="11" a="1"/>
  <c r="C234" i="11" s="1"/>
  <c r="H233" i="11"/>
  <c r="E233" i="11" a="1"/>
  <c r="E233" i="11" s="1"/>
  <c r="G233" i="11" a="1"/>
  <c r="G233" i="11" s="1"/>
  <c r="J234" i="11" a="1"/>
  <c r="J234" i="11" s="1"/>
  <c r="AD233" i="11" l="1"/>
  <c r="AC233" i="11"/>
  <c r="AB233" i="11"/>
  <c r="Z233" i="11"/>
  <c r="Y233" i="11"/>
  <c r="AA233" i="11"/>
  <c r="X232" i="11"/>
  <c r="U232" i="11"/>
  <c r="W232" i="11"/>
  <c r="R232" i="11"/>
  <c r="S232" i="11"/>
  <c r="T232" i="11"/>
  <c r="V232" i="11"/>
  <c r="P232" i="11"/>
  <c r="O232" i="11"/>
  <c r="Q232" i="11"/>
  <c r="M232" i="11" a="1"/>
  <c r="M232" i="11" s="1"/>
  <c r="N232" i="11" a="1"/>
  <c r="N232" i="11" s="1"/>
  <c r="L233" i="11" a="1"/>
  <c r="L233" i="11" s="1"/>
  <c r="K233" i="11" a="1"/>
  <c r="K233" i="11" s="1"/>
  <c r="D233" i="11"/>
  <c r="I233" i="11" s="1" a="1"/>
  <c r="I233" i="11" s="1"/>
  <c r="F233" i="11"/>
  <c r="C235" i="11" a="1"/>
  <c r="C235" i="11" s="1"/>
  <c r="J235" i="11" s="1" a="1"/>
  <c r="J235" i="11" s="1"/>
  <c r="H234" i="11"/>
  <c r="G234" i="11" a="1"/>
  <c r="G234" i="11" s="1"/>
  <c r="E234" i="11" a="1"/>
  <c r="E234" i="11" s="1"/>
  <c r="X233" i="11" l="1"/>
  <c r="V233" i="11"/>
  <c r="U233" i="11"/>
  <c r="T233" i="11"/>
  <c r="Q233" i="11"/>
  <c r="W233" i="11"/>
  <c r="R233" i="11"/>
  <c r="P233" i="11"/>
  <c r="N233" i="11" a="1"/>
  <c r="N233" i="11" s="1"/>
  <c r="S233" i="11"/>
  <c r="O233" i="11"/>
  <c r="M233" i="11" a="1"/>
  <c r="M233" i="11" s="1"/>
  <c r="AD234" i="11"/>
  <c r="AC234" i="11"/>
  <c r="AA234" i="11"/>
  <c r="AB234" i="11"/>
  <c r="Z234" i="11"/>
  <c r="Y234" i="11"/>
  <c r="L234" i="11" a="1"/>
  <c r="L234" i="11" s="1"/>
  <c r="K234" i="11" a="1"/>
  <c r="K234" i="11" s="1"/>
  <c r="C236" i="11" a="1"/>
  <c r="C236" i="11" s="1"/>
  <c r="J236" i="11" s="1" a="1"/>
  <c r="J236" i="11" s="1"/>
  <c r="H235" i="11"/>
  <c r="G235" i="11" a="1"/>
  <c r="G235" i="11" s="1"/>
  <c r="E235" i="11" a="1"/>
  <c r="E235" i="11" s="1"/>
  <c r="D234" i="11"/>
  <c r="I234" i="11" s="1" a="1"/>
  <c r="I234" i="11" s="1"/>
  <c r="F234" i="11"/>
  <c r="X234" i="11" l="1"/>
  <c r="V234" i="11"/>
  <c r="S234" i="11"/>
  <c r="U234" i="11"/>
  <c r="T234" i="11"/>
  <c r="R234" i="11"/>
  <c r="M234" i="11" a="1"/>
  <c r="M234" i="11" s="1"/>
  <c r="Q234" i="11"/>
  <c r="O234" i="11"/>
  <c r="P234" i="11"/>
  <c r="N234" i="11" a="1"/>
  <c r="N234" i="11" s="1"/>
  <c r="W234" i="11"/>
  <c r="AD235" i="11"/>
  <c r="AA235" i="11"/>
  <c r="AC235" i="11"/>
  <c r="AB235" i="11"/>
  <c r="Z235" i="11"/>
  <c r="Y235" i="11"/>
  <c r="L235" i="11" a="1"/>
  <c r="L235" i="11" s="1"/>
  <c r="K235" i="11" a="1"/>
  <c r="K235" i="11" s="1"/>
  <c r="D235" i="11"/>
  <c r="I235" i="11" s="1" a="1"/>
  <c r="I235" i="11" s="1"/>
  <c r="F235" i="11"/>
  <c r="C237" i="11" a="1"/>
  <c r="C237" i="11" s="1"/>
  <c r="J237" i="11" s="1" a="1"/>
  <c r="J237" i="11" s="1"/>
  <c r="H236" i="11"/>
  <c r="E236" i="11" a="1"/>
  <c r="E236" i="11" s="1"/>
  <c r="G236" i="11" a="1"/>
  <c r="G236" i="11" s="1"/>
  <c r="AD236" i="11" l="1"/>
  <c r="AB236" i="11"/>
  <c r="Z236" i="11"/>
  <c r="Y236" i="11"/>
  <c r="AC236" i="11"/>
  <c r="AA236" i="11"/>
  <c r="X235" i="11"/>
  <c r="W235" i="11"/>
  <c r="T235" i="11"/>
  <c r="V235" i="11"/>
  <c r="S235" i="11"/>
  <c r="R235" i="11"/>
  <c r="U235" i="11"/>
  <c r="Q235" i="11"/>
  <c r="O235" i="11"/>
  <c r="M235" i="11" a="1"/>
  <c r="M235" i="11" s="1"/>
  <c r="P235" i="11"/>
  <c r="N235" i="11" a="1"/>
  <c r="N235" i="11" s="1"/>
  <c r="L236" i="11" a="1"/>
  <c r="L236" i="11" s="1"/>
  <c r="K236" i="11" a="1"/>
  <c r="K236" i="11" s="1"/>
  <c r="C238" i="11" a="1"/>
  <c r="C238" i="11" s="1"/>
  <c r="H237" i="11"/>
  <c r="G237" i="11" a="1"/>
  <c r="G237" i="11" s="1"/>
  <c r="E237" i="11" a="1"/>
  <c r="E237" i="11" s="1"/>
  <c r="D236" i="11"/>
  <c r="I236" i="11" s="1" a="1"/>
  <c r="I236" i="11" s="1"/>
  <c r="F236" i="11"/>
  <c r="J238" i="11" a="1"/>
  <c r="J238" i="11" s="1"/>
  <c r="X236" i="11" l="1"/>
  <c r="U236" i="11"/>
  <c r="W236" i="11"/>
  <c r="V236" i="11"/>
  <c r="S236" i="11"/>
  <c r="R236" i="11"/>
  <c r="T236" i="11"/>
  <c r="Q236" i="11"/>
  <c r="O236" i="11"/>
  <c r="M236" i="11" a="1"/>
  <c r="M236" i="11" s="1"/>
  <c r="P236" i="11"/>
  <c r="N236" i="11" a="1"/>
  <c r="N236" i="11" s="1"/>
  <c r="AC237" i="11"/>
  <c r="AB237" i="11"/>
  <c r="AD237" i="11"/>
  <c r="Z237" i="11"/>
  <c r="Y237" i="11"/>
  <c r="AA237" i="11"/>
  <c r="L237" i="11" a="1"/>
  <c r="L237" i="11" s="1"/>
  <c r="K237" i="11" a="1"/>
  <c r="K237" i="11" s="1"/>
  <c r="D237" i="11"/>
  <c r="I237" i="11" s="1" a="1"/>
  <c r="I237" i="11" s="1"/>
  <c r="F237" i="11"/>
  <c r="C239" i="11" a="1"/>
  <c r="C239" i="11" s="1"/>
  <c r="H238" i="11"/>
  <c r="G238" i="11" a="1"/>
  <c r="G238" i="11" s="1"/>
  <c r="E238" i="11" a="1"/>
  <c r="E238" i="11" s="1"/>
  <c r="J239" i="11" a="1"/>
  <c r="J239" i="11" s="1"/>
  <c r="AD238" i="11" l="1"/>
  <c r="AC238" i="11"/>
  <c r="AB238" i="11"/>
  <c r="Z238" i="11"/>
  <c r="Y238" i="11"/>
  <c r="AA238" i="11"/>
  <c r="V237" i="11"/>
  <c r="U237" i="11"/>
  <c r="X237" i="11"/>
  <c r="W237" i="11"/>
  <c r="Q237" i="11"/>
  <c r="S237" i="11"/>
  <c r="R237" i="11"/>
  <c r="P237" i="11"/>
  <c r="N237" i="11" a="1"/>
  <c r="N237" i="11" s="1"/>
  <c r="T237" i="11"/>
  <c r="O237" i="11"/>
  <c r="M237" i="11" a="1"/>
  <c r="M237" i="11" s="1"/>
  <c r="L238" i="11" a="1"/>
  <c r="L238" i="11" s="1"/>
  <c r="K238" i="11" a="1"/>
  <c r="K238" i="11" s="1"/>
  <c r="C240" i="11" a="1"/>
  <c r="C240" i="11" s="1"/>
  <c r="J240" i="11" s="1" a="1"/>
  <c r="J240" i="11" s="1"/>
  <c r="H239" i="11"/>
  <c r="G239" i="11" a="1"/>
  <c r="G239" i="11" s="1"/>
  <c r="E239" i="11" a="1"/>
  <c r="E239" i="11" s="1"/>
  <c r="D238" i="11"/>
  <c r="I238" i="11" s="1" a="1"/>
  <c r="I238" i="11" s="1"/>
  <c r="F238" i="11"/>
  <c r="V238" i="11" l="1"/>
  <c r="S238" i="11"/>
  <c r="T238" i="11"/>
  <c r="X238" i="11"/>
  <c r="W238" i="11"/>
  <c r="U238" i="11"/>
  <c r="M238" i="11" a="1"/>
  <c r="M238" i="11" s="1"/>
  <c r="R238" i="11"/>
  <c r="Q238" i="11"/>
  <c r="P238" i="11"/>
  <c r="N238" i="11" a="1"/>
  <c r="N238" i="11" s="1"/>
  <c r="O238" i="11"/>
  <c r="AD239" i="11"/>
  <c r="AA239" i="11"/>
  <c r="AC239" i="11"/>
  <c r="AB239" i="11"/>
  <c r="Z239" i="11"/>
  <c r="Y239" i="11"/>
  <c r="L239" i="11" a="1"/>
  <c r="L239" i="11" s="1"/>
  <c r="K239" i="11" a="1"/>
  <c r="K239" i="11" s="1"/>
  <c r="D239" i="11"/>
  <c r="I239" i="11" s="1" a="1"/>
  <c r="I239" i="11" s="1"/>
  <c r="F239" i="11"/>
  <c r="C241" i="11" a="1"/>
  <c r="C241" i="11" s="1"/>
  <c r="H240" i="11"/>
  <c r="G240" i="11" a="1"/>
  <c r="G240" i="11" s="1"/>
  <c r="E240" i="11" a="1"/>
  <c r="E240" i="11" s="1"/>
  <c r="J241" i="11" a="1"/>
  <c r="J241" i="11" s="1"/>
  <c r="AD240" i="11" l="1"/>
  <c r="AC240" i="11"/>
  <c r="AB240" i="11"/>
  <c r="AA240" i="11"/>
  <c r="Z240" i="11"/>
  <c r="Y240" i="11"/>
  <c r="X239" i="11"/>
  <c r="W239" i="11"/>
  <c r="T239" i="11"/>
  <c r="R239" i="11"/>
  <c r="V239" i="11"/>
  <c r="Q239" i="11"/>
  <c r="O239" i="11"/>
  <c r="M239" i="11" a="1"/>
  <c r="M239" i="11" s="1"/>
  <c r="U239" i="11"/>
  <c r="S239" i="11"/>
  <c r="P239" i="11"/>
  <c r="N239" i="11" a="1"/>
  <c r="N239" i="11" s="1"/>
  <c r="L240" i="11" a="1"/>
  <c r="L240" i="11" s="1"/>
  <c r="K240" i="11" a="1"/>
  <c r="K240" i="11" s="1"/>
  <c r="C242" i="11" a="1"/>
  <c r="C242" i="11" s="1"/>
  <c r="J242" i="11" s="1" a="1"/>
  <c r="J242" i="11" s="1"/>
  <c r="H241" i="11"/>
  <c r="E241" i="11" a="1"/>
  <c r="E241" i="11" s="1"/>
  <c r="G241" i="11" a="1"/>
  <c r="G241" i="11" s="1"/>
  <c r="D240" i="11"/>
  <c r="I240" i="11" s="1" a="1"/>
  <c r="I240" i="11" s="1"/>
  <c r="F240" i="11"/>
  <c r="AD241" i="11" l="1"/>
  <c r="AC241" i="11"/>
  <c r="AB241" i="11"/>
  <c r="AA241" i="11"/>
  <c r="Z241" i="11"/>
  <c r="Y241" i="11"/>
  <c r="X240" i="11"/>
  <c r="U240" i="11"/>
  <c r="W240" i="11"/>
  <c r="S240" i="11"/>
  <c r="T240" i="11"/>
  <c r="R240" i="11"/>
  <c r="V240" i="11"/>
  <c r="O240" i="11"/>
  <c r="P240" i="11"/>
  <c r="Q240" i="11"/>
  <c r="M240" i="11" a="1"/>
  <c r="M240" i="11" s="1"/>
  <c r="N240" i="11" a="1"/>
  <c r="N240" i="11" s="1"/>
  <c r="L241" i="11" a="1"/>
  <c r="L241" i="11" s="1"/>
  <c r="K241" i="11" a="1"/>
  <c r="K241" i="11" s="1"/>
  <c r="D241" i="11"/>
  <c r="I241" i="11" s="1" a="1"/>
  <c r="I241" i="11" s="1"/>
  <c r="F241" i="11"/>
  <c r="C243" i="11" a="1"/>
  <c r="C243" i="11" s="1"/>
  <c r="H242" i="11"/>
  <c r="G242" i="11" a="1"/>
  <c r="G242" i="11" s="1"/>
  <c r="E242" i="11" a="1"/>
  <c r="E242" i="11" s="1"/>
  <c r="J243" i="11" a="1"/>
  <c r="J243" i="11" s="1"/>
  <c r="AD242" i="11" l="1"/>
  <c r="AB242" i="11"/>
  <c r="AC242" i="11"/>
  <c r="AA242" i="11"/>
  <c r="Y242" i="11"/>
  <c r="Z242" i="11"/>
  <c r="X241" i="11"/>
  <c r="V241" i="11"/>
  <c r="U241" i="11"/>
  <c r="Q241" i="11"/>
  <c r="S241" i="11"/>
  <c r="W241" i="11"/>
  <c r="T241" i="11"/>
  <c r="R241" i="11"/>
  <c r="P241" i="11"/>
  <c r="N241" i="11" a="1"/>
  <c r="N241" i="11" s="1"/>
  <c r="O241" i="11"/>
  <c r="M241" i="11" a="1"/>
  <c r="M241" i="11" s="1"/>
  <c r="L242" i="11" a="1"/>
  <c r="L242" i="11" s="1"/>
  <c r="K242" i="11" a="1"/>
  <c r="K242" i="11" s="1"/>
  <c r="C244" i="11" a="1"/>
  <c r="C244" i="11" s="1"/>
  <c r="J244" i="11" s="1" a="1"/>
  <c r="J244" i="11" s="1"/>
  <c r="H243" i="11"/>
  <c r="G243" i="11" a="1"/>
  <c r="G243" i="11" s="1"/>
  <c r="E243" i="11" a="1"/>
  <c r="E243" i="11" s="1"/>
  <c r="D242" i="11"/>
  <c r="I242" i="11" s="1" a="1"/>
  <c r="I242" i="11" s="1"/>
  <c r="F242" i="11"/>
  <c r="AD243" i="11" l="1"/>
  <c r="AC243" i="11"/>
  <c r="AA243" i="11"/>
  <c r="AB243" i="11"/>
  <c r="Y243" i="11"/>
  <c r="Z243" i="11"/>
  <c r="X242" i="11"/>
  <c r="V242" i="11"/>
  <c r="S242" i="11"/>
  <c r="U242" i="11"/>
  <c r="M242" i="11" a="1"/>
  <c r="M242" i="11" s="1"/>
  <c r="O242" i="11"/>
  <c r="P242" i="11"/>
  <c r="N242" i="11" a="1"/>
  <c r="N242" i="11" s="1"/>
  <c r="W242" i="11"/>
  <c r="T242" i="11"/>
  <c r="R242" i="11"/>
  <c r="Q242" i="11"/>
  <c r="L243" i="11" a="1"/>
  <c r="L243" i="11" s="1"/>
  <c r="K243" i="11" a="1"/>
  <c r="K243" i="11" s="1"/>
  <c r="D243" i="11"/>
  <c r="I243" i="11" s="1" a="1"/>
  <c r="I243" i="11" s="1"/>
  <c r="F243" i="11"/>
  <c r="C245" i="11" a="1"/>
  <c r="C245" i="11" s="1"/>
  <c r="J245" i="11" s="1" a="1"/>
  <c r="J245" i="11" s="1"/>
  <c r="H244" i="11"/>
  <c r="G244" i="11" a="1"/>
  <c r="G244" i="11" s="1"/>
  <c r="E244" i="11" a="1"/>
  <c r="E244" i="11" s="1"/>
  <c r="X243" i="11" l="1"/>
  <c r="W243" i="11"/>
  <c r="T243" i="11"/>
  <c r="V243" i="11"/>
  <c r="R243" i="11"/>
  <c r="U243" i="11"/>
  <c r="S243" i="11"/>
  <c r="Q243" i="11"/>
  <c r="O243" i="11"/>
  <c r="M243" i="11" a="1"/>
  <c r="M243" i="11" s="1"/>
  <c r="P243" i="11"/>
  <c r="N243" i="11" a="1"/>
  <c r="N243" i="11" s="1"/>
  <c r="AD244" i="11"/>
  <c r="Z244" i="11"/>
  <c r="Y244" i="11"/>
  <c r="AB244" i="11"/>
  <c r="AC244" i="11"/>
  <c r="AA244" i="11"/>
  <c r="L244" i="11" a="1"/>
  <c r="L244" i="11" s="1"/>
  <c r="K244" i="11" a="1"/>
  <c r="K244" i="11" s="1"/>
  <c r="C246" i="11" a="1"/>
  <c r="C246" i="11" s="1"/>
  <c r="J246" i="11" s="1" a="1"/>
  <c r="J246" i="11" s="1"/>
  <c r="H245" i="11"/>
  <c r="G245" i="11" a="1"/>
  <c r="G245" i="11" s="1"/>
  <c r="E245" i="11" a="1"/>
  <c r="E245" i="11" s="1"/>
  <c r="D244" i="11"/>
  <c r="I244" i="11" s="1" a="1"/>
  <c r="I244" i="11" s="1"/>
  <c r="F244" i="11"/>
  <c r="X244" i="11" l="1"/>
  <c r="U244" i="11"/>
  <c r="W244" i="11"/>
  <c r="T244" i="11"/>
  <c r="V244" i="11"/>
  <c r="R244" i="11"/>
  <c r="Q244" i="11"/>
  <c r="P244" i="11"/>
  <c r="O244" i="11"/>
  <c r="S244" i="11"/>
  <c r="M244" i="11" a="1"/>
  <c r="M244" i="11" s="1"/>
  <c r="N244" i="11" a="1"/>
  <c r="N244" i="11" s="1"/>
  <c r="AD245" i="11"/>
  <c r="AB245" i="11"/>
  <c r="AC245" i="11"/>
  <c r="AA245" i="11"/>
  <c r="Z245" i="11"/>
  <c r="Y245" i="11"/>
  <c r="L245" i="11" a="1"/>
  <c r="L245" i="11" s="1"/>
  <c r="K245" i="11" a="1"/>
  <c r="K245" i="11" s="1"/>
  <c r="F245" i="11"/>
  <c r="D245" i="11"/>
  <c r="I245" i="11" s="1" a="1"/>
  <c r="I245" i="11" s="1"/>
  <c r="C247" i="11" a="1"/>
  <c r="C247" i="11" s="1"/>
  <c r="J247" i="11" s="1" a="1"/>
  <c r="J247" i="11" s="1"/>
  <c r="H246" i="11"/>
  <c r="G246" i="11" a="1"/>
  <c r="G246" i="11" s="1"/>
  <c r="E246" i="11" a="1"/>
  <c r="E246" i="11" s="1"/>
  <c r="AD246" i="11" l="1"/>
  <c r="AC246" i="11"/>
  <c r="AA246" i="11"/>
  <c r="Z246" i="11"/>
  <c r="Y246" i="11"/>
  <c r="AB246" i="11"/>
  <c r="V245" i="11"/>
  <c r="U245" i="11"/>
  <c r="W245" i="11"/>
  <c r="S245" i="11"/>
  <c r="Q245" i="11"/>
  <c r="T245" i="11"/>
  <c r="X245" i="11"/>
  <c r="R245" i="11"/>
  <c r="P245" i="11"/>
  <c r="N245" i="11" a="1"/>
  <c r="N245" i="11" s="1"/>
  <c r="O245" i="11"/>
  <c r="M245" i="11" a="1"/>
  <c r="M245" i="11" s="1"/>
  <c r="L246" i="11" a="1"/>
  <c r="L246" i="11" s="1"/>
  <c r="K246" i="11" a="1"/>
  <c r="K246" i="11" s="1"/>
  <c r="C248" i="11" a="1"/>
  <c r="C248" i="11" s="1"/>
  <c r="J248" i="11" s="1" a="1"/>
  <c r="J248" i="11" s="1"/>
  <c r="H247" i="11"/>
  <c r="G247" i="11" a="1"/>
  <c r="G247" i="11" s="1"/>
  <c r="E247" i="11" a="1"/>
  <c r="E247" i="11" s="1"/>
  <c r="D246" i="11"/>
  <c r="I246" i="11" s="1" a="1"/>
  <c r="I246" i="11" s="1"/>
  <c r="F246" i="11"/>
  <c r="V246" i="11" l="1"/>
  <c r="S246" i="11"/>
  <c r="W246" i="11"/>
  <c r="U246" i="11"/>
  <c r="T246" i="11"/>
  <c r="X246" i="11"/>
  <c r="M246" i="11" a="1"/>
  <c r="M246" i="11" s="1"/>
  <c r="R246" i="11"/>
  <c r="Q246" i="11"/>
  <c r="P246" i="11"/>
  <c r="N246" i="11" a="1"/>
  <c r="N246" i="11" s="1"/>
  <c r="O246" i="11"/>
  <c r="AD247" i="11"/>
  <c r="AC247" i="11"/>
  <c r="AA247" i="11"/>
  <c r="AB247" i="11"/>
  <c r="Z247" i="11"/>
  <c r="Y247" i="11"/>
  <c r="L247" i="11" a="1"/>
  <c r="L247" i="11" s="1"/>
  <c r="K247" i="11" a="1"/>
  <c r="K247" i="11" s="1"/>
  <c r="D247" i="11"/>
  <c r="I247" i="11" s="1" a="1"/>
  <c r="I247" i="11" s="1"/>
  <c r="F247" i="11"/>
  <c r="C249" i="11" a="1"/>
  <c r="C249" i="11" s="1"/>
  <c r="J249" i="11" s="1" a="1"/>
  <c r="J249" i="11" s="1"/>
  <c r="E248" i="11" a="1"/>
  <c r="E248" i="11" s="1"/>
  <c r="G248" i="11" a="1"/>
  <c r="G248" i="11" s="1"/>
  <c r="H248" i="11"/>
  <c r="X247" i="11" l="1"/>
  <c r="W247" i="11"/>
  <c r="T247" i="11"/>
  <c r="R247" i="11"/>
  <c r="S247" i="11"/>
  <c r="V247" i="11"/>
  <c r="Q247" i="11"/>
  <c r="U247" i="11"/>
  <c r="O247" i="11"/>
  <c r="M247" i="11" a="1"/>
  <c r="M247" i="11" s="1"/>
  <c r="P247" i="11"/>
  <c r="N247" i="11" a="1"/>
  <c r="N247" i="11" s="1"/>
  <c r="AD248" i="11"/>
  <c r="AC248" i="11"/>
  <c r="AB248" i="11"/>
  <c r="Z248" i="11"/>
  <c r="Y248" i="11"/>
  <c r="AA248" i="11"/>
  <c r="L248" i="11" a="1"/>
  <c r="L248" i="11" s="1"/>
  <c r="K248" i="11" a="1"/>
  <c r="K248" i="11" s="1"/>
  <c r="D248" i="11"/>
  <c r="I248" i="11" s="1" a="1"/>
  <c r="I248" i="11" s="1"/>
  <c r="F248" i="11"/>
  <c r="C250" i="11" a="1"/>
  <c r="C250" i="11" s="1"/>
  <c r="H249" i="11"/>
  <c r="E249" i="11" a="1"/>
  <c r="E249" i="11" s="1"/>
  <c r="G249" i="11" a="1"/>
  <c r="G249" i="11" s="1"/>
  <c r="AD249" i="11" l="1"/>
  <c r="AB249" i="11"/>
  <c r="AC249" i="11"/>
  <c r="Z249" i="11"/>
  <c r="Y249" i="11"/>
  <c r="AA249" i="11"/>
  <c r="X248" i="11"/>
  <c r="U248" i="11"/>
  <c r="W248" i="11"/>
  <c r="R248" i="11"/>
  <c r="S248" i="11"/>
  <c r="V248" i="11"/>
  <c r="O248" i="11"/>
  <c r="T248" i="11"/>
  <c r="P248" i="11"/>
  <c r="Q248" i="11"/>
  <c r="M248" i="11" a="1"/>
  <c r="M248" i="11" s="1"/>
  <c r="N248" i="11" a="1"/>
  <c r="N248" i="11" s="1"/>
  <c r="L249" i="11" a="1"/>
  <c r="L249" i="11" s="1"/>
  <c r="K249" i="11" a="1"/>
  <c r="K249" i="11" s="1"/>
  <c r="D249" i="11"/>
  <c r="I249" i="11" s="1" a="1"/>
  <c r="I249" i="11" s="1"/>
  <c r="F249" i="11"/>
  <c r="H250" i="11"/>
  <c r="G250" i="11" a="1"/>
  <c r="G250" i="11" s="1"/>
  <c r="E250" i="11" a="1"/>
  <c r="E250" i="11" s="1"/>
  <c r="J250" i="11" a="1"/>
  <c r="J250" i="11" s="1"/>
  <c r="AD250" i="11" l="1"/>
  <c r="AA250" i="11"/>
  <c r="AC250" i="11"/>
  <c r="Z250" i="11"/>
  <c r="AB250" i="11"/>
  <c r="Y250" i="11"/>
  <c r="X249" i="11"/>
  <c r="V249" i="11"/>
  <c r="U249" i="11"/>
  <c r="T249" i="11"/>
  <c r="Q249" i="11"/>
  <c r="W249" i="11"/>
  <c r="R249" i="11"/>
  <c r="S249" i="11"/>
  <c r="P249" i="11"/>
  <c r="N249" i="11" a="1"/>
  <c r="N249" i="11" s="1"/>
  <c r="O249" i="11"/>
  <c r="M249" i="11" a="1"/>
  <c r="M249" i="11" s="1"/>
  <c r="L250" i="11" a="1"/>
  <c r="L250" i="11" s="1"/>
  <c r="K250" i="11" a="1"/>
  <c r="K250" i="11" s="1"/>
  <c r="D250" i="11"/>
  <c r="I250" i="11" s="1" a="1"/>
  <c r="I250" i="11" s="1"/>
  <c r="F250" i="11"/>
  <c r="X250" i="11" l="1"/>
  <c r="V250" i="11"/>
  <c r="S250" i="11"/>
  <c r="U250" i="11"/>
  <c r="T250" i="11"/>
  <c r="W250" i="11"/>
  <c r="R250" i="11"/>
  <c r="M250" i="11" a="1"/>
  <c r="M250" i="11" s="1"/>
  <c r="P250" i="11"/>
  <c r="N250" i="11" a="1"/>
  <c r="N250" i="11" s="1"/>
  <c r="Q250" i="11"/>
  <c r="O250"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JD Mamangun</author>
  </authors>
  <commentList>
    <comment ref="D18" authorId="0" shapeId="0" xr:uid="{9208A997-C2B7-40B7-86E7-B5036C8BFA36}">
      <text>
        <r>
          <rPr>
            <b/>
            <sz val="9"/>
            <color indexed="81"/>
            <rFont val="Tahoma"/>
            <family val="2"/>
          </rPr>
          <t>JD Mamangun:</t>
        </r>
        <r>
          <rPr>
            <sz val="9"/>
            <color indexed="81"/>
            <rFont val="Tahoma"/>
            <family val="2"/>
          </rPr>
          <t xml:space="preserve">
Companies in the Philippines are mandated to adopt a twice-per-month payroll period, usually paid out on the 15th and 30th of the month. Other industries opt to give their payroll on the 5th and 20th of each month.
NOTE: since hanggang 28 or 29 lang kapag February, i-declare mo nalang yung income mo on March 1 para yung effective date is March 1 na din...kapag kase dineclare mo yung income sa Feb. 28/29, ang effective date nyan is Feb.28/29 which is ayaw natin, kase gusto natin na yung second half ng sweldo natin is macarry-over na for next month...eh kase nga naka-set sa 30 tong field nato (which is followed by other months naman, special case lang talaga yung sa February so keep this in mind)
(we'll do it manually since ayoko mafuck-up yung formula nung Effective Date)
EDIT: sa MASTER-TEMPLATE-PRODUCTION nato, updated na yung formula ng Effective Date and yung corresponding conditional formatting (the note above is already addressed)</t>
        </r>
      </text>
    </comment>
    <comment ref="D22" authorId="0" shapeId="0" xr:uid="{EB29EBA2-D923-40F0-B4E1-DD805070D6DD}">
      <text>
        <r>
          <rPr>
            <b/>
            <sz val="9"/>
            <color indexed="81"/>
            <rFont val="Tahoma"/>
            <family val="2"/>
          </rPr>
          <t>JD Mamangun:</t>
        </r>
        <r>
          <rPr>
            <sz val="9"/>
            <color indexed="81"/>
            <rFont val="Tahoma"/>
            <family val="2"/>
          </rPr>
          <t xml:space="preserve">
prefer ko yung active, kase magsisimula sa 0% yung savings tas magi-increase lang once you allocate income into any of the savings category…
yung passive kase baliktad, 100% magsisimula yung savings tas mababawasan lang kapag nilalagay sa any expenses category yung income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JD Mamangun</author>
  </authors>
  <commentList>
    <comment ref="C9" authorId="0" shapeId="0" xr:uid="{FBC90E1C-D9D3-4E64-8AD9-D22A6BF56FC8}">
      <text>
        <r>
          <rPr>
            <b/>
            <sz val="9"/>
            <color indexed="81"/>
            <rFont val="Tahoma"/>
            <family val="2"/>
          </rPr>
          <t xml:space="preserve">JD Mamangun:
</t>
        </r>
        <r>
          <rPr>
            <sz val="9"/>
            <color indexed="81"/>
            <rFont val="Tahoma"/>
            <family val="2"/>
          </rPr>
          <t xml:space="preserve">
NOTE: to add more rows (more Income category)…
           1. select a number of unused category rows (e.g. 3) 
               -&gt; selection must be between empty/unfilled category rows
           2. right-click on a row number and click insert
               -&gt; this will insert new empty rows on top of the selection
               -&gt; again, make sure that these newly inserted rows are somewhere in BETWEEN
                    the other empty/unfilled category rows so they are automatically included in the 
                    conditional formatting rules range
           3. select the empty/unfilled category row above, then dragdown the autofill handle
          : IT IS RECOMMENDED TO USE HIGHER-LEVEL/GENERAL CATEGORIES THAN SPECIFIC,
            don't get too granular as it can negatively impact the interpretability of the data in the dashboard
</t>
        </r>
      </text>
    </comment>
    <comment ref="C27" authorId="0" shapeId="0" xr:uid="{61530F27-F1D0-4568-9340-56E6B00C9446}">
      <text>
        <r>
          <rPr>
            <b/>
            <sz val="9"/>
            <color indexed="81"/>
            <rFont val="Tahoma"/>
            <family val="2"/>
          </rPr>
          <t>JD Mamangun:</t>
        </r>
        <r>
          <rPr>
            <sz val="9"/>
            <color indexed="81"/>
            <rFont val="Tahoma"/>
            <family val="2"/>
          </rPr>
          <t xml:space="preserve">
includes Investments
NOTE: to add more rows (more Savings category)…
           1. select a number of unused category rows (e.g. 3) 
               -&gt; selection must be between empty/unfilled category rows
           2. right-click on a row number and click insert
               -&gt; this will insert new empty rows on top of the selection
               -&gt; again, make sure that these newly inserted rows are somewhere in BETWEEN
                    the other empty/unfilled category rows so they are automatically included in the 
                    conditional formatting rules range
           3. select the empty/unfilled category row above, then dragdown the autofill handle
          : IT IS RECOMMENDED TO USE HIGHER-LEVEL/GENERAL CATEGORIES THAN SPECIFIC,
            don't get too granular as it can negatively impact the interpretability of the data in the dashboard</t>
        </r>
      </text>
    </comment>
    <comment ref="C45" authorId="0" shapeId="0" xr:uid="{C207D0E0-5FC5-43D2-8B33-08E99430489A}">
      <text>
        <r>
          <rPr>
            <b/>
            <sz val="9"/>
            <color indexed="81"/>
            <rFont val="Tahoma"/>
            <family val="2"/>
          </rPr>
          <t>JD Mamangun:</t>
        </r>
        <r>
          <rPr>
            <sz val="9"/>
            <color indexed="81"/>
            <rFont val="Tahoma"/>
            <family val="2"/>
          </rPr>
          <t xml:space="preserve">
includes Insurances
NOTE: to add more rows (more Expenses category)…
           1. select a number of unused category rows (e.g. 3) 
               -&gt; selection must be between empty/unfilled category rows
           2. right-click on a row number and click insert
               -&gt; this will insert new empty rows on top of the selection
               -&gt; again, make sure that these newly inserted rows are somewhere in BETWEEN
                    the other empty/unfilled category rows so they are automatically included in the 
                    conditional formatting rules range
           3. select the empty/unfilled category row above, then dragdown the autofill handle
          : IT IS RECOMMENDED TO USE HIGHER-LEVEL/GENERAL CATEGORIES THAN SPECIFIC,
            don't get too granular as it can negatively impact the interpretability of the data in the dashboard
          : for loan payments...
            as a rule of thumb, it makes sense to include the minimum loan payments in the Expenses section 
            because this is something you have to pay to not get into trouble with the lender 
            and anything beyond those minimum payments like extra payments
            would rather go into the Savings section as those are the amounts that heavily contribute 
            towards actually improving your net worth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JD Mamangun</author>
  </authors>
  <commentList>
    <comment ref="S12" authorId="0" shapeId="0" xr:uid="{42213490-A8F5-43BF-A790-1D3194CF2515}">
      <text>
        <r>
          <rPr>
            <b/>
            <sz val="9"/>
            <color indexed="81"/>
            <rFont val="Tahoma"/>
            <family val="2"/>
          </rPr>
          <t>JD Mamangun:</t>
        </r>
        <r>
          <rPr>
            <sz val="9"/>
            <color indexed="81"/>
            <rFont val="Tahoma"/>
            <family val="2"/>
          </rPr>
          <t xml:space="preserve">
concatenates tracked_rank and budget_rank together as a text string
and transforming them into a number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JD Mamangun</author>
  </authors>
  <commentList>
    <comment ref="D8" authorId="0" shapeId="0" xr:uid="{7F47CC4F-D45F-4EC4-B498-A48ED29D06B9}">
      <text>
        <r>
          <rPr>
            <b/>
            <sz val="9"/>
            <color indexed="81"/>
            <rFont val="Tahoma"/>
            <family val="2"/>
          </rPr>
          <t>JD Mamangun:</t>
        </r>
        <r>
          <rPr>
            <sz val="9"/>
            <color indexed="81"/>
            <rFont val="Tahoma"/>
            <family val="2"/>
          </rPr>
          <t xml:space="preserve">
JD Mamangun:
replace this with =TODAY() function to make it fully dynamic
NOTE: since the current date will be used in many other formulas in this template 
          and during the development of the template we want to be able to simulate 
          the current date to be a specific date in the year...we created a "current_date"
          in the name manager which takes in the date today as of the development of this
          part of the template i.e. 19-Mar-2023
        : once we finish the development of the template and go into using the template itself,
          we can replace this current_date with the TODAY function to make it fully dynamic
        : so hangga't we're on the development stage of this template, always use this
          current_date name instead of the TODAY function whenever required in a formula</t>
        </r>
      </text>
    </comment>
    <comment ref="D13" authorId="0" shapeId="0" xr:uid="{295DC1C7-7F65-4C26-BDB6-C4C8E5CD899B}">
      <text>
        <r>
          <rPr>
            <b/>
            <sz val="9"/>
            <color indexed="81"/>
            <rFont val="Tahoma"/>
            <family val="2"/>
          </rPr>
          <t>JD Mamangun:</t>
        </r>
        <r>
          <rPr>
            <sz val="9"/>
            <color indexed="81"/>
            <rFont val="Tahoma"/>
            <family val="2"/>
          </rPr>
          <t xml:space="preserve">
total tracking balance
-&gt; balance value of the record with the latest date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<sst xmlns="http://schemas.openxmlformats.org/spreadsheetml/2006/main" count="380" uniqueCount="128">
  <si>
    <t>Settings</t>
  </si>
  <si>
    <t>Budget Planning</t>
  </si>
  <si>
    <t>Budget Tracking</t>
  </si>
  <si>
    <t>Budget Dashboard</t>
  </si>
  <si>
    <t>Calculations</t>
  </si>
  <si>
    <t>Dropdown Data</t>
  </si>
  <si>
    <t>General</t>
  </si>
  <si>
    <t xml:space="preserve"> </t>
  </si>
  <si>
    <t>Starting Year:</t>
  </si>
  <si>
    <t>Set the starting year (yyyy) once at the beginning and do not change it again.</t>
  </si>
  <si>
    <t>Define starting year in Settings →</t>
  </si>
  <si>
    <t>Income</t>
  </si>
  <si>
    <t>Enter Income Category…</t>
  </si>
  <si>
    <t>Total</t>
  </si>
  <si>
    <t>Dividends</t>
  </si>
  <si>
    <t>Business</t>
  </si>
  <si>
    <t>Emergency Fund</t>
  </si>
  <si>
    <t>Knowledge Fund</t>
  </si>
  <si>
    <t>Sinking Fund 1</t>
  </si>
  <si>
    <t>Sinking Fund 2</t>
  </si>
  <si>
    <t>Sinking Fund 3</t>
  </si>
  <si>
    <t>Miscellaneous (Fun, Treats, Vacation)</t>
  </si>
  <si>
    <t>Enter Savings Category…</t>
  </si>
  <si>
    <t>Savings</t>
  </si>
  <si>
    <t>Employment (Net) - Payroll Account</t>
  </si>
  <si>
    <t>Expenses</t>
  </si>
  <si>
    <t>Phone Bill</t>
  </si>
  <si>
    <t>Enter Expenses Category…</t>
  </si>
  <si>
    <t>Stock Portfolio</t>
  </si>
  <si>
    <t>Pag-IBIG MP2</t>
  </si>
  <si>
    <t>Utiities</t>
  </si>
  <si>
    <t>Crypto Portfolio</t>
  </si>
  <si>
    <t>To be allocated:</t>
  </si>
  <si>
    <t>Transportation</t>
  </si>
  <si>
    <t>Insurances</t>
  </si>
  <si>
    <t>Clothing</t>
  </si>
  <si>
    <t>Medicine</t>
  </si>
  <si>
    <t>Toiletries</t>
  </si>
  <si>
    <t>Food</t>
  </si>
  <si>
    <t>Miscellaneous</t>
  </si>
  <si>
    <t>Sinking Fund Aer Backpack</t>
  </si>
  <si>
    <t>Date</t>
  </si>
  <si>
    <t>Type</t>
  </si>
  <si>
    <t>Category</t>
  </si>
  <si>
    <t>Amount</t>
  </si>
  <si>
    <t>Details</t>
  </si>
  <si>
    <t>Balance</t>
  </si>
  <si>
    <t>Effective Date</t>
  </si>
  <si>
    <t>Budget Tracking &amp; Dashboard</t>
  </si>
  <si>
    <t>Late Monthly Income</t>
  </si>
  <si>
    <t>Shift late income:</t>
  </si>
  <si>
    <t>Active</t>
  </si>
  <si>
    <t>Starting on day X in month:</t>
  </si>
  <si>
    <t xml:space="preserve">Activate this option to treat late income received on or after a certain day of the month as income for the next month. This is especially recommended in case you receive your monthly paycheck towards the end of the month and prefer to consider this income as the disposable income for the next month. </t>
  </si>
  <si>
    <t>Worksheet: Budget Tracking</t>
  </si>
  <si>
    <t>Date Today:</t>
  </si>
  <si>
    <t>Date of Last Record:</t>
  </si>
  <si>
    <t>Delta:</t>
  </si>
  <si>
    <t># Records:</t>
  </si>
  <si>
    <t># Records this year:</t>
  </si>
  <si>
    <t>Total Tracking Balance:</t>
  </si>
  <si>
    <t>Balance Analysis Text:</t>
  </si>
  <si>
    <t>Year</t>
  </si>
  <si>
    <t>Select the year to view →</t>
  </si>
  <si>
    <t>Year Dropdown</t>
  </si>
  <si>
    <t>Current Year</t>
  </si>
  <si>
    <t>Period</t>
  </si>
  <si>
    <t>Select the period to view →</t>
  </si>
  <si>
    <t>Period Dropdown</t>
  </si>
  <si>
    <t>Total Year</t>
  </si>
  <si>
    <t>Current Month</t>
  </si>
  <si>
    <t>Worksheet: Budget Dashboard</t>
  </si>
  <si>
    <t>Selected Year:</t>
  </si>
  <si>
    <t>Selected Period:</t>
  </si>
  <si>
    <t>Selected Period (Display):</t>
  </si>
  <si>
    <t>row_id</t>
  </si>
  <si>
    <t>header_row_id</t>
  </si>
  <si>
    <t>is_header</t>
  </si>
  <si>
    <t>is_category</t>
  </si>
  <si>
    <t>is_total</t>
  </si>
  <si>
    <t>is_empty</t>
  </si>
  <si>
    <t>type</t>
  </si>
  <si>
    <t>item</t>
  </si>
  <si>
    <t>tracked</t>
  </si>
  <si>
    <t>budget</t>
  </si>
  <si>
    <t>Side Hustle (Net) - Payroll Account</t>
  </si>
  <si>
    <t>TradBanks Accounts</t>
  </si>
  <si>
    <t>DigiBanks Accounts</t>
  </si>
  <si>
    <t>sort_min_row</t>
  </si>
  <si>
    <t>sort_max_row</t>
  </si>
  <si>
    <t>tracked_range</t>
  </si>
  <si>
    <t>tracked_rank</t>
  </si>
  <si>
    <t>budget_range</t>
  </si>
  <si>
    <t>budget_rank</t>
  </si>
  <si>
    <t>combined_rank</t>
  </si>
  <si>
    <t>combined_rank_range</t>
  </si>
  <si>
    <t>combined_rank_normalized</t>
  </si>
  <si>
    <t>combined_rank_normalized_run_range</t>
  </si>
  <si>
    <t>combined_rank_unique</t>
  </si>
  <si>
    <t>sorted_row_id [Lookup]</t>
  </si>
  <si>
    <r>
      <rPr>
        <b/>
        <sz val="11"/>
        <color theme="4" tint="-0.499984740745262"/>
        <rFont val="Calibri"/>
        <family val="2"/>
        <scheme val="minor"/>
      </rPr>
      <t>Chart Calculations:</t>
    </r>
    <r>
      <rPr>
        <sz val="11"/>
        <color theme="4" tint="-0.499984740745262"/>
        <rFont val="Calibri"/>
        <family val="2"/>
        <scheme val="minor"/>
      </rPr>
      <t xml:space="preserve"> Category Distribution Charts</t>
    </r>
  </si>
  <si>
    <r>
      <rPr>
        <b/>
        <sz val="11"/>
        <color theme="4" tint="-0.499984740745262"/>
        <rFont val="Calibri"/>
        <family val="2"/>
        <scheme val="minor"/>
      </rPr>
      <t>Chart Calculations:</t>
    </r>
    <r>
      <rPr>
        <sz val="11"/>
        <color theme="4" tint="-0.499984740745262"/>
        <rFont val="Calibri"/>
        <family val="2"/>
        <scheme val="minor"/>
      </rPr>
      <t xml:space="preserve"> Tracked (vs. Budget) Chart</t>
    </r>
  </si>
  <si>
    <t>Month</t>
  </si>
  <si>
    <t>Month Number</t>
  </si>
  <si>
    <t>In Focus</t>
  </si>
  <si>
    <t>Show Type</t>
  </si>
  <si>
    <t>Show Remaining Budget</t>
  </si>
  <si>
    <t>Tracked</t>
  </si>
  <si>
    <t>Budget</t>
  </si>
  <si>
    <t>Delta</t>
  </si>
  <si>
    <t>Period in Focus</t>
  </si>
  <si>
    <t>In Budget</t>
  </si>
  <si>
    <t>Remaining</t>
  </si>
  <si>
    <t>Excess</t>
  </si>
  <si>
    <t>Period NOT in Focus</t>
  </si>
  <si>
    <t>Show Income:</t>
  </si>
  <si>
    <t>Show Savings:</t>
  </si>
  <si>
    <t>Show Expenses:</t>
  </si>
  <si>
    <t>Show Remaining Budget:</t>
  </si>
  <si>
    <t>Days in Period:</t>
  </si>
  <si>
    <t>Days passed in Period:</t>
  </si>
  <si>
    <t>Days passed in Period %:</t>
  </si>
  <si>
    <t>Period Tracking Balance:</t>
  </si>
  <si>
    <t>Period Savings Rate:</t>
  </si>
  <si>
    <t>KPI Calculation</t>
  </si>
  <si>
    <t>Savings Rate as % of Income:</t>
  </si>
  <si>
    <t>% allocated to Savings (active)</t>
  </si>
  <si>
    <t>Choose how you want the savings rate (SR) to be calculated in the dashboard KPI tiles.
1) Active Option (% allocated to Savings):                           SR = Savings / Income
2) Passive Option (% not allocated to Expenses):                SR = (Income - Expenses) /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</si>
</sst>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mm"/>
    <numFmt numFmtId="165" formatCode="_(* #,##0_);_(* \(#,##0\);_(* &quot;-&quot;??_);_(@_)"/>
    <numFmt numFmtId="166" formatCode="d\-mmm\-yyyy"/>
    <numFmt numFmtId="167" formatCode="mmmm"/>
  </numFmts>
  <fonts count="3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8"/>
      <color theme="0"/>
      <name val="Calibri"/>
      <family val="2"/>
      <scheme val="minor"/>
    </font>
    <font>
      <b/>
      <sz val="18"/>
      <color theme="3" tint="-0.499984740745262"/>
      <name val="Calibri"/>
      <family val="2"/>
      <scheme val="minor"/>
    </font>
    <font>
      <sz val="10"/>
      <color theme="1"/>
      <name val="Calibri"/>
      <family val="2"/>
      <scheme val="minor"/>
    </font>
    <font>
      <sz val="9"/>
      <color theme="1"/>
      <name val="Calibri"/>
      <family val="2"/>
      <scheme val="minor"/>
    </font>
    <font>
      <sz val="9"/>
      <color theme="0" tint="-0.499984740745262"/>
      <name val="Calibri"/>
      <family val="2"/>
      <scheme val="minor"/>
    </font>
    <font>
      <i/>
      <sz val="9"/>
      <color theme="0" tint="-0.499984740745262"/>
      <name val="Calibri"/>
      <family val="2"/>
      <scheme val="minor"/>
    </font>
    <font>
      <b/>
      <sz val="10"/>
      <color theme="0"/>
      <name val="Calibri"/>
      <family val="2"/>
      <scheme val="minor"/>
    </font>
    <font>
      <sz val="8"/>
      <name val="Calibri"/>
      <family val="2"/>
      <scheme val="minor"/>
    </font>
    <font>
      <sz val="10"/>
      <color theme="0" tint="-0.499984740745262"/>
      <name val="Calibri"/>
      <family val="2"/>
      <scheme val="minor"/>
    </font>
    <font>
      <b/>
      <sz val="9"/>
      <color theme="1"/>
      <name val="Calibri"/>
      <family val="2"/>
      <scheme val="minor"/>
    </font>
    <font>
      <b/>
      <sz val="9"/>
      <color theme="0" tint="-0.499984740745262"/>
      <name val="Calibri"/>
      <family val="2"/>
      <scheme val="minor"/>
    </font>
    <font>
      <sz val="9"/>
      <color indexed="81"/>
      <name val="Tahoma"/>
      <family val="2"/>
    </font>
    <font>
      <b/>
      <sz val="9"/>
      <color indexed="81"/>
      <name val="Tahoma"/>
      <family val="2"/>
    </font>
    <font>
      <i/>
      <sz val="10"/>
      <color theme="1"/>
      <name val="Calibri"/>
      <family val="2"/>
      <scheme val="minor"/>
    </font>
    <font>
      <b/>
      <sz val="10"/>
      <color theme="1"/>
      <name val="Calibri"/>
      <family val="2"/>
      <scheme val="minor"/>
    </font>
    <font>
      <sz val="11"/>
      <color theme="0" tint="-0.499984740745262"/>
      <name val="Calibri"/>
      <family val="2"/>
      <scheme val="minor"/>
    </font>
    <font>
      <sz val="10"/>
      <color theme="0" tint="-0.14999847407452621"/>
      <name val="Calibri"/>
      <family val="2"/>
      <scheme val="minor"/>
    </font>
    <font>
      <b/>
      <sz val="9"/>
      <color theme="0"/>
      <name val="Calibri"/>
      <family val="2"/>
      <scheme val="minor"/>
    </font>
    <font>
      <sz val="10"/>
      <color theme="0"/>
      <name val="Calibri"/>
      <family val="2"/>
      <scheme val="minor"/>
    </font>
    <font>
      <i/>
      <sz val="11"/>
      <color theme="0" tint="-0.499984740745262"/>
      <name val="Calibri"/>
      <family val="2"/>
      <scheme val="minor"/>
    </font>
    <font>
      <sz val="8"/>
      <color theme="1"/>
      <name val="Calibri"/>
      <family val="2"/>
      <scheme val="minor"/>
    </font>
    <font>
      <sz val="10.5"/>
      <color theme="1"/>
      <name val="Calibri"/>
      <family val="2"/>
      <scheme val="minor"/>
    </font>
    <font>
      <sz val="11"/>
      <color theme="4" tint="-0.499984740745262"/>
      <name val="Calibri"/>
      <family val="2"/>
      <scheme val="minor"/>
    </font>
    <font>
      <b/>
      <sz val="11"/>
      <color theme="4" tint="-0.499984740745262"/>
      <name val="Calibri"/>
      <family val="2"/>
      <scheme val="minor"/>
    </font>
    <font>
      <b/>
      <sz val="12"/>
      <color theme="4" tint="-0.499984740745262"/>
      <name val="Calibri"/>
      <family val="2"/>
      <scheme val="minor"/>
    </font>
    <font>
      <sz val="8"/>
      <color rgb="FF000000"/>
      <name val="Segoe UI"/>
      <family val="2"/>
    </font>
  </fonts>
  <fills count="11">
    <fill>
      <patternFill patternType="none"/>
    </fill>
    <fill>
      <patternFill patternType="gray125"/>
    </fill>
    <fill>
      <patternFill patternType="solid">
        <fgColor theme="3" tint="-0.499984740745262"/>
        <bgColor indexed="64"/>
      </patternFill>
    </fill>
    <fill>
      <patternFill patternType="solid">
        <fgColor theme="2"/>
        <bgColor indexed="64"/>
      </patternFill>
    </fill>
    <fill>
      <patternFill patternType="solid">
        <fgColor theme="3" tint="0.79998168889431442"/>
        <bgColor indexed="64"/>
      </patternFill>
    </fill>
    <fill>
      <patternFill patternType="solid">
        <fgColor rgb="FF00B050"/>
        <bgColor indexed="64"/>
      </patternFill>
    </fill>
    <fill>
      <patternFill patternType="solid">
        <fgColor rgb="FFD00000"/>
        <bgColor indexed="64"/>
      </patternFill>
    </fill>
    <fill>
      <patternFill patternType="solid">
        <fgColor rgb="FF8037B7"/>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499984740745262"/>
        <bgColor indexed="64"/>
      </patternFill>
    </fill>
  </fills>
  <borders count="20">
    <border>
      <left/>
      <right/>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right/>
      <top/>
      <bottom style="dotted">
        <color theme="0" tint="-0.24994659260841701"/>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right/>
      <top style="thin">
        <color theme="0" tint="-0.24994659260841701"/>
      </top>
      <bottom style="thin">
        <color theme="0" tint="-0.24994659260841701"/>
      </bottom>
      <diagonal/>
    </border>
    <border>
      <left/>
      <right/>
      <top/>
      <bottom style="thin">
        <color indexed="64"/>
      </bottom>
      <diagonal/>
    </border>
    <border>
      <left/>
      <right/>
      <top style="dotted">
        <color auto="1"/>
      </top>
      <bottom style="double">
        <color auto="1"/>
      </bottom>
      <diagonal/>
    </border>
    <border>
      <left/>
      <right/>
      <top style="hair">
        <color auto="1"/>
      </top>
      <bottom/>
      <diagonal/>
    </border>
    <border>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1">
    <xf numFmtId="0" fontId="0" fillId="0" borderId="0" xfId="0"/>
    <xf numFmtId="0" fontId="4" fillId="2" borderId="0" xfId="0" applyFont="1" applyFill="1" applyAlignment="1">
      <alignment vertical="center"/>
    </xf>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3" fillId="0" borderId="0" xfId="0" applyFont="1" applyBorder="1"/>
    <xf numFmtId="0" fontId="6" fillId="4" borderId="0" xfId="0" applyFont="1" applyFill="1" applyBorder="1" applyAlignment="1">
      <alignment horizontal="center" vertical="center"/>
    </xf>
    <xf numFmtId="0" fontId="9" fillId="0" borderId="0" xfId="0" applyFont="1" applyBorder="1"/>
    <xf numFmtId="0" fontId="9" fillId="0" borderId="0" xfId="0" applyFont="1" applyAlignment="1">
      <alignment horizontal="right" vertical="center"/>
    </xf>
    <xf numFmtId="0" fontId="3" fillId="0" borderId="0" xfId="0" applyFont="1" applyAlignment="1">
      <alignment horizontal="left" indent="1"/>
    </xf>
    <xf numFmtId="0" fontId="3" fillId="0" borderId="6" xfId="0" applyFont="1" applyBorder="1" applyAlignment="1">
      <alignment horizontal="left" indent="1"/>
    </xf>
    <xf numFmtId="0" fontId="10" fillId="5" borderId="0" xfId="0" applyFont="1" applyFill="1" applyAlignment="1">
      <alignment horizontal="center" vertical="center"/>
    </xf>
    <xf numFmtId="164" fontId="10" fillId="5" borderId="0" xfId="0" applyNumberFormat="1" applyFont="1" applyFill="1" applyAlignment="1">
      <alignment horizontal="center" vertical="center"/>
    </xf>
    <xf numFmtId="0" fontId="12" fillId="0" borderId="0" xfId="0" applyFont="1" applyAlignment="1">
      <alignment horizontal="left" indent="1"/>
    </xf>
    <xf numFmtId="165" fontId="8" fillId="0" borderId="6" xfId="1" applyNumberFormat="1" applyFont="1" applyBorder="1"/>
    <xf numFmtId="165" fontId="13" fillId="0" borderId="6" xfId="1" applyNumberFormat="1" applyFont="1" applyBorder="1"/>
    <xf numFmtId="165" fontId="14" fillId="0" borderId="6" xfId="1" applyNumberFormat="1" applyFont="1" applyBorder="1"/>
    <xf numFmtId="0" fontId="3" fillId="6" borderId="0" xfId="0" applyFont="1" applyFill="1" applyAlignment="1">
      <alignment horizontal="left" indent="1"/>
    </xf>
    <xf numFmtId="164" fontId="10" fillId="6" borderId="0" xfId="0" applyNumberFormat="1" applyFont="1" applyFill="1" applyAlignment="1">
      <alignment horizontal="center" vertical="center"/>
    </xf>
    <xf numFmtId="0" fontId="10" fillId="6" borderId="0" xfId="0" applyFont="1" applyFill="1" applyAlignment="1">
      <alignment horizontal="center" vertical="center"/>
    </xf>
    <xf numFmtId="0" fontId="3" fillId="7" borderId="0" xfId="0" applyFont="1" applyFill="1" applyAlignment="1">
      <alignment horizontal="left" indent="1"/>
    </xf>
    <xf numFmtId="164" fontId="10" fillId="7" borderId="0" xfId="0" applyNumberFormat="1" applyFont="1" applyFill="1" applyAlignment="1">
      <alignment horizontal="center" vertical="center"/>
    </xf>
    <xf numFmtId="0" fontId="10" fillId="7" borderId="0" xfId="0" applyFont="1" applyFill="1" applyAlignment="1">
      <alignment horizontal="center" vertical="center"/>
    </xf>
    <xf numFmtId="0" fontId="17" fillId="0" borderId="0" xfId="0" applyFont="1" applyAlignment="1">
      <alignment horizontal="right"/>
    </xf>
    <xf numFmtId="165" fontId="7" fillId="0" borderId="6" xfId="0" applyNumberFormat="1" applyFont="1" applyBorder="1"/>
    <xf numFmtId="165" fontId="13" fillId="0" borderId="6" xfId="0" applyNumberFormat="1" applyFont="1" applyBorder="1"/>
    <xf numFmtId="0" fontId="18" fillId="0" borderId="6" xfId="0" applyFont="1" applyBorder="1" applyAlignment="1">
      <alignment horizontal="center" vertical="center"/>
    </xf>
    <xf numFmtId="0" fontId="0" fillId="0" borderId="0" xfId="0" applyAlignment="1">
      <alignment horizontal="left" vertical="center" indent="1"/>
    </xf>
    <xf numFmtId="0" fontId="6" fillId="0" borderId="0" xfId="0" applyFont="1" applyAlignment="1">
      <alignment horizontal="left" indent="1"/>
    </xf>
    <xf numFmtId="166" fontId="6" fillId="0" borderId="0" xfId="0" applyNumberFormat="1" applyFont="1" applyAlignment="1">
      <alignment horizontal="left" indent="1"/>
    </xf>
    <xf numFmtId="0" fontId="0" fillId="0" borderId="0" xfId="0" applyAlignment="1">
      <alignment horizontal="left"/>
    </xf>
    <xf numFmtId="165" fontId="6" fillId="0" borderId="0" xfId="1" applyNumberFormat="1" applyFont="1" applyAlignment="1">
      <alignment horizontal="left" indent="1"/>
    </xf>
    <xf numFmtId="0" fontId="19" fillId="8" borderId="0" xfId="0" applyFont="1" applyFill="1" applyAlignment="1">
      <alignment horizontal="left" vertical="center" indent="1"/>
    </xf>
    <xf numFmtId="165" fontId="12" fillId="0" borderId="0" xfId="1" applyNumberFormat="1" applyFont="1" applyAlignment="1">
      <alignment horizontal="left" indent="1"/>
    </xf>
    <xf numFmtId="0" fontId="0" fillId="0" borderId="0" xfId="0" applyBorder="1" applyAlignment="1">
      <alignment horizontal="left" indent="1"/>
    </xf>
    <xf numFmtId="166" fontId="20" fillId="0" borderId="0" xfId="0" applyNumberFormat="1" applyFont="1" applyAlignment="1">
      <alignment horizontal="right" indent="1"/>
    </xf>
    <xf numFmtId="0" fontId="5" fillId="3" borderId="0" xfId="0" applyFont="1" applyFill="1" applyAlignment="1">
      <alignment vertical="center"/>
    </xf>
    <xf numFmtId="0" fontId="3" fillId="0" borderId="0" xfId="0" applyFont="1"/>
    <xf numFmtId="166" fontId="0" fillId="0" borderId="0" xfId="0" applyNumberFormat="1"/>
    <xf numFmtId="165" fontId="0" fillId="0" borderId="0" xfId="1" applyNumberFormat="1" applyFont="1"/>
    <xf numFmtId="0" fontId="0" fillId="2" borderId="0" xfId="0" applyFill="1"/>
    <xf numFmtId="0" fontId="2" fillId="2" borderId="0" xfId="0" applyFont="1" applyFill="1" applyAlignment="1">
      <alignment horizontal="center" vertical="center"/>
    </xf>
    <xf numFmtId="0" fontId="6" fillId="0" borderId="0" xfId="0" applyFont="1" applyAlignment="1">
      <alignment horizontal="center" vertical="center"/>
    </xf>
    <xf numFmtId="0" fontId="6" fillId="0" borderId="11" xfId="0" applyFont="1" applyBorder="1" applyAlignment="1">
      <alignment horizontal="center" vertical="center"/>
    </xf>
    <xf numFmtId="0" fontId="6" fillId="0" borderId="10" xfId="0" applyFont="1" applyBorder="1" applyAlignment="1">
      <alignment horizontal="center" vertical="center"/>
    </xf>
    <xf numFmtId="167" fontId="6" fillId="0" borderId="11" xfId="0" applyNumberFormat="1" applyFont="1" applyBorder="1" applyAlignment="1">
      <alignment horizontal="center" vertical="center"/>
    </xf>
    <xf numFmtId="167" fontId="6" fillId="0" borderId="10" xfId="0" applyNumberFormat="1" applyFont="1" applyBorder="1" applyAlignment="1">
      <alignment horizontal="center" vertical="center"/>
    </xf>
    <xf numFmtId="0" fontId="3" fillId="0" borderId="12" xfId="0" applyFont="1" applyBorder="1"/>
    <xf numFmtId="0" fontId="0" fillId="0" borderId="0" xfId="0" applyAlignment="1">
      <alignment horizontal="right"/>
    </xf>
    <xf numFmtId="0" fontId="24" fillId="8" borderId="1" xfId="0" applyFont="1" applyFill="1" applyBorder="1" applyAlignment="1">
      <alignment horizontal="center" vertical="center"/>
    </xf>
    <xf numFmtId="0" fontId="24" fillId="8" borderId="2" xfId="0" applyFont="1" applyFill="1" applyBorder="1" applyAlignment="1">
      <alignment horizontal="center" vertical="center"/>
    </xf>
    <xf numFmtId="0" fontId="24" fillId="8" borderId="0" xfId="0" applyFont="1" applyFill="1" applyBorder="1" applyAlignment="1">
      <alignment horizontal="center" vertical="center"/>
    </xf>
    <xf numFmtId="165" fontId="0" fillId="0" borderId="0" xfId="1" applyNumberFormat="1" applyFont="1" applyBorder="1"/>
    <xf numFmtId="165" fontId="0" fillId="0" borderId="2" xfId="1" applyNumberFormat="1" applyFont="1" applyBorder="1"/>
    <xf numFmtId="0" fontId="24" fillId="8" borderId="11" xfId="0" applyFont="1" applyFill="1" applyBorder="1" applyAlignment="1">
      <alignment horizontal="center" vertical="center"/>
    </xf>
    <xf numFmtId="0" fontId="0" fillId="0" borderId="11" xfId="0" applyBorder="1"/>
    <xf numFmtId="0" fontId="25" fillId="0" borderId="0" xfId="0" applyFont="1" applyAlignment="1">
      <alignment vertical="center"/>
    </xf>
    <xf numFmtId="0" fontId="25" fillId="0" borderId="0" xfId="0" applyFont="1" applyAlignment="1">
      <alignment horizontal="center" vertical="center"/>
    </xf>
    <xf numFmtId="9" fontId="25" fillId="0" borderId="0" xfId="2" applyFont="1" applyAlignment="1">
      <alignment horizontal="center" vertical="center"/>
    </xf>
    <xf numFmtId="165" fontId="25" fillId="0" borderId="0" xfId="1" applyNumberFormat="1" applyFont="1" applyAlignment="1">
      <alignment horizontal="center" vertical="center"/>
    </xf>
    <xf numFmtId="0" fontId="0" fillId="0" borderId="13" xfId="0" applyBorder="1"/>
    <xf numFmtId="0" fontId="0" fillId="0" borderId="9" xfId="0" applyBorder="1"/>
    <xf numFmtId="0" fontId="0" fillId="0" borderId="14" xfId="0" applyBorder="1"/>
    <xf numFmtId="0" fontId="0" fillId="0" borderId="15" xfId="0" applyBorder="1"/>
    <xf numFmtId="0" fontId="26" fillId="0" borderId="15" xfId="0" applyFont="1" applyBorder="1"/>
    <xf numFmtId="0" fontId="3" fillId="0" borderId="16" xfId="0" applyFont="1" applyBorder="1" applyAlignment="1">
      <alignment horizontal="center"/>
    </xf>
    <xf numFmtId="0" fontId="0" fillId="0" borderId="0" xfId="0" applyAlignment="1">
      <alignment horizontal="center"/>
    </xf>
    <xf numFmtId="0" fontId="0" fillId="0" borderId="17" xfId="0" applyBorder="1" applyAlignment="1">
      <alignment horizontal="center"/>
    </xf>
    <xf numFmtId="0" fontId="3" fillId="0" borderId="0" xfId="0" applyFont="1" applyAlignment="1">
      <alignment horizontal="center"/>
    </xf>
    <xf numFmtId="165" fontId="0" fillId="0" borderId="0" xfId="1" applyNumberFormat="1" applyFont="1" applyAlignment="1">
      <alignment horizontal="center"/>
    </xf>
    <xf numFmtId="165" fontId="0" fillId="0" borderId="17" xfId="1" applyNumberFormat="1" applyFont="1" applyBorder="1" applyAlignment="1">
      <alignment horizontal="center"/>
    </xf>
    <xf numFmtId="165" fontId="3" fillId="0" borderId="0" xfId="1" applyNumberFormat="1" applyFont="1" applyAlignment="1">
      <alignment horizontal="center"/>
    </xf>
    <xf numFmtId="0" fontId="7" fillId="0" borderId="0" xfId="0" applyFont="1" applyBorder="1" applyAlignment="1">
      <alignment horizontal="left" vertical="center" indent="1"/>
    </xf>
    <xf numFmtId="165" fontId="7" fillId="0" borderId="0" xfId="1" applyNumberFormat="1" applyFont="1" applyBorder="1" applyAlignment="1">
      <alignment vertical="center"/>
    </xf>
    <xf numFmtId="0" fontId="13" fillId="0" borderId="18" xfId="0" applyFont="1" applyBorder="1" applyAlignment="1">
      <alignment horizontal="left" vertical="center" indent="1"/>
    </xf>
    <xf numFmtId="165" fontId="13" fillId="0" borderId="18" xfId="1" applyNumberFormat="1" applyFont="1" applyBorder="1" applyAlignment="1">
      <alignment vertical="center"/>
    </xf>
    <xf numFmtId="0" fontId="0" fillId="0" borderId="19" xfId="0" applyBorder="1" applyAlignment="1">
      <alignment horizontal="center"/>
    </xf>
    <xf numFmtId="0" fontId="0" fillId="0" borderId="0" xfId="0" applyBorder="1" applyAlignment="1">
      <alignment horizontal="center"/>
    </xf>
    <xf numFmtId="0" fontId="0" fillId="0" borderId="16" xfId="0" applyBorder="1" applyAlignment="1">
      <alignment horizontal="center"/>
    </xf>
    <xf numFmtId="165" fontId="0" fillId="0" borderId="0" xfId="1" applyNumberFormat="1" applyFont="1" applyBorder="1" applyAlignment="1">
      <alignment horizontal="center"/>
    </xf>
    <xf numFmtId="0" fontId="18" fillId="0" borderId="0" xfId="0" applyFont="1"/>
    <xf numFmtId="0" fontId="6" fillId="0" borderId="0" xfId="0" applyFont="1"/>
    <xf numFmtId="165" fontId="0" fillId="0" borderId="16" xfId="1" applyNumberFormat="1" applyFont="1" applyBorder="1" applyAlignment="1">
      <alignment horizontal="center"/>
    </xf>
    <xf numFmtId="0" fontId="0" fillId="0" borderId="12" xfId="0" applyBorder="1" applyAlignment="1">
      <alignment horizontal="right"/>
    </xf>
    <xf numFmtId="9" fontId="0" fillId="0" borderId="0" xfId="2" applyFont="1"/>
    <xf numFmtId="165" fontId="0" fillId="0" borderId="0" xfId="0" applyNumberFormat="1"/>
    <xf numFmtId="0" fontId="28" fillId="0" borderId="0" xfId="0" applyFont="1" applyBorder="1"/>
    <xf numFmtId="0" fontId="9" fillId="0" borderId="0" xfId="0" applyFont="1" applyBorder="1" applyAlignment="1">
      <alignment horizontal="left" vertical="top" wrapText="1"/>
    </xf>
    <xf numFmtId="0" fontId="9" fillId="0" borderId="0" xfId="0" applyFont="1" applyBorder="1" applyAlignment="1">
      <alignment horizontal="left" vertical="top"/>
    </xf>
    <xf numFmtId="0" fontId="4" fillId="2" borderId="0" xfId="0" applyFont="1" applyFill="1" applyAlignment="1">
      <alignment horizontal="left" vertical="center"/>
    </xf>
    <xf numFmtId="0" fontId="0" fillId="2" borderId="0" xfId="0" applyFill="1" applyAlignment="1">
      <alignment horizontal="center" vertical="center"/>
    </xf>
    <xf numFmtId="0" fontId="2" fillId="2" borderId="0" xfId="0" applyFont="1" applyFill="1" applyAlignment="1">
      <alignment horizontal="center" vertical="center"/>
    </xf>
    <xf numFmtId="0" fontId="4" fillId="2" borderId="0" xfId="0" applyFont="1" applyFill="1" applyAlignment="1">
      <alignment horizontal="center" vertical="center"/>
    </xf>
    <xf numFmtId="0" fontId="10" fillId="2" borderId="0" xfId="0" applyFont="1" applyFill="1" applyAlignment="1">
      <alignment horizontal="center" vertical="center"/>
    </xf>
    <xf numFmtId="0" fontId="22" fillId="2" borderId="0" xfId="0" applyFont="1" applyFill="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6" fillId="9" borderId="9" xfId="0" applyFont="1" applyFill="1" applyBorder="1" applyAlignment="1">
      <alignment horizontal="center" vertical="center"/>
    </xf>
    <xf numFmtId="0" fontId="9" fillId="0" borderId="0" xfId="0" applyFont="1" applyAlignment="1">
      <alignment horizontal="right" vertical="center" indent="1"/>
    </xf>
    <xf numFmtId="0" fontId="23" fillId="0" borderId="0" xfId="0" applyFont="1" applyAlignment="1">
      <alignment horizontal="right" vertical="center" indent="1"/>
    </xf>
    <xf numFmtId="167" fontId="6" fillId="9" borderId="9" xfId="0" applyNumberFormat="1" applyFont="1" applyFill="1" applyBorder="1" applyAlignment="1">
      <alignment horizontal="center" vertical="center"/>
    </xf>
    <xf numFmtId="164" fontId="0" fillId="0" borderId="19" xfId="0" applyNumberFormat="1" applyBorder="1" applyAlignment="1">
      <alignment horizontal="center" vertical="center"/>
    </xf>
    <xf numFmtId="164" fontId="0" fillId="0" borderId="0" xfId="0" applyNumberFormat="1" applyBorder="1" applyAlignment="1">
      <alignment horizontal="center" vertical="center"/>
    </xf>
    <xf numFmtId="164" fontId="0" fillId="0" borderId="16" xfId="0" applyNumberFormat="1" applyBorder="1" applyAlignment="1">
      <alignment horizontal="center" vertical="center"/>
    </xf>
    <xf numFmtId="0" fontId="18" fillId="10" borderId="0" xfId="0" applyFont="1" applyFill="1" applyAlignment="1">
      <alignment horizontal="center" vertical="center"/>
    </xf>
    <xf numFmtId="0" fontId="0" fillId="3" borderId="0" xfId="0" applyFill="1" applyAlignment="1">
      <alignment horizontal="center" vertical="center"/>
    </xf>
    <xf numFmtId="0" fontId="5" fillId="3" borderId="0" xfId="0" applyFont="1" applyFill="1" applyAlignment="1">
      <alignment horizontal="center" vertical="center"/>
    </xf>
    <xf numFmtId="0" fontId="21" fillId="2" borderId="0" xfId="0" applyFont="1" applyFill="1" applyAlignment="1">
      <alignment horizontal="left" vertical="center" indent="1"/>
    </xf>
  </cellXfs>
  <cellStyles count="3">
    <cellStyle name="Comma" xfId="1" builtinId="3"/>
    <cellStyle name="Normal" xfId="0" builtinId="0"/>
    <cellStyle name="Percent" xfId="2" builtinId="5"/>
  </cellStyles>
  <dxfs count="77">
    <dxf>
      <font>
        <color theme="0" tint="-0.499984740745262"/>
      </font>
      <numFmt numFmtId="168" formatCode="\→\ d\-mmm\-yyyy"/>
    </dxf>
    <dxf>
      <font>
        <b/>
        <i val="0"/>
        <color rgb="FF00B050"/>
      </font>
      <numFmt numFmtId="5" formatCode="#,##0_);\(#,##0\)"/>
    </dxf>
    <dxf>
      <font>
        <color rgb="FFFF0000"/>
      </font>
      <fill>
        <patternFill patternType="none">
          <bgColor auto="1"/>
        </patternFill>
      </fill>
    </dxf>
    <dxf>
      <font>
        <color theme="0" tint="-0.499984740745262"/>
      </font>
      <numFmt numFmtId="168" formatCode="\→\ d\-mmm\-yyyy"/>
    </dxf>
    <dxf>
      <font>
        <b/>
        <i val="0"/>
        <color rgb="FF00B050"/>
      </font>
      <numFmt numFmtId="5" formatCode="#,##0_);\(#,##0\)"/>
    </dxf>
    <dxf>
      <font>
        <color rgb="FFFF0000"/>
      </font>
      <fill>
        <patternFill patternType="none">
          <bgColor auto="1"/>
        </patternFill>
      </fill>
    </dxf>
    <dxf>
      <font>
        <color theme="0" tint="-0.499984740745262"/>
      </font>
      <numFmt numFmtId="168" formatCode="\→\ d\-mmm\-yyyy"/>
    </dxf>
    <dxf>
      <font>
        <b/>
        <i val="0"/>
        <color rgb="FF00B050"/>
      </font>
      <numFmt numFmtId="5" formatCode="#,##0_);\(#,##0\)"/>
    </dxf>
    <dxf>
      <font>
        <color rgb="FFFF0000"/>
      </font>
      <fill>
        <patternFill patternType="none">
          <bgColor auto="1"/>
        </patternFill>
      </fill>
    </dxf>
    <dxf>
      <font>
        <color theme="0" tint="-0.499984740745262"/>
      </font>
      <numFmt numFmtId="168" formatCode="\→\ d\-mmm\-yyyy"/>
    </dxf>
    <dxf>
      <font>
        <b/>
        <i val="0"/>
        <color rgb="FF00B050"/>
      </font>
      <numFmt numFmtId="5" formatCode="#,##0_);\(#,##0\)"/>
    </dxf>
    <dxf>
      <font>
        <color rgb="FFFF0000"/>
      </font>
      <fill>
        <patternFill patternType="none">
          <bgColor auto="1"/>
        </patternFill>
      </fill>
    </dxf>
    <dxf>
      <font>
        <color theme="0" tint="-0.499984740745262"/>
      </font>
      <numFmt numFmtId="168" formatCode="\→\ d\-mmm\-yyyy"/>
    </dxf>
    <dxf>
      <font>
        <b/>
        <i val="0"/>
        <color rgb="FF00B050"/>
      </font>
      <numFmt numFmtId="5" formatCode="#,##0_);\(#,##0\)"/>
    </dxf>
    <dxf>
      <font>
        <color rgb="FFFF0000"/>
      </font>
      <fill>
        <patternFill patternType="none">
          <bgColor auto="1"/>
        </patternFill>
      </fill>
    </dxf>
    <dxf>
      <font>
        <color theme="0" tint="-0.499984740745262"/>
      </font>
      <numFmt numFmtId="168" formatCode="\→\ d\-mmm\-yyyy"/>
    </dxf>
    <dxf>
      <font>
        <b/>
        <i val="0"/>
        <color rgb="FF00B050"/>
      </font>
      <numFmt numFmtId="5" formatCode="#,##0_);\(#,##0\)"/>
    </dxf>
    <dxf>
      <font>
        <color rgb="FFFF0000"/>
      </font>
      <fill>
        <patternFill patternType="none">
          <bgColor auto="1"/>
        </patternFill>
      </fill>
    </dxf>
    <dxf>
      <font>
        <strike val="0"/>
        <outline val="0"/>
        <shadow val="0"/>
        <u val="none"/>
        <vertAlign val="baseline"/>
        <sz val="10"/>
        <color theme="0" tint="-0.14999847407452621"/>
        <name val="Calibri"/>
        <family val="2"/>
        <scheme val="minor"/>
      </font>
      <numFmt numFmtId="166" formatCode="d\-mmm\-yyyy"/>
      <alignment horizontal="right" vertical="bottom" textRotation="0" wrapText="0" indent="1" justifyLastLine="0" shrinkToFit="0" readingOrder="0"/>
    </dxf>
    <dxf>
      <fill>
        <patternFill>
          <bgColor theme="0" tint="-4.9989318521683403E-2"/>
        </patternFill>
      </fill>
    </dxf>
    <dxf>
      <fill>
        <patternFill>
          <bgColor rgb="FFFF9999"/>
        </patternFill>
      </fill>
    </dxf>
    <dxf>
      <fill>
        <patternFill>
          <bgColor rgb="FFFF7C80"/>
        </patternFill>
      </fill>
    </dxf>
    <dxf>
      <fill>
        <patternFill>
          <bgColor rgb="FFFF5050"/>
        </patternFill>
      </fill>
    </dxf>
    <dxf>
      <fill>
        <patternFill>
          <bgColor rgb="FFCC0000"/>
        </patternFill>
      </fill>
    </dxf>
    <dxf>
      <fill>
        <patternFill>
          <bgColor rgb="FFA50021"/>
        </patternFill>
      </fill>
    </dxf>
    <dxf>
      <fill>
        <patternFill>
          <bgColor theme="0" tint="-4.9989318521683403E-2"/>
        </patternFill>
      </fill>
    </dxf>
    <dxf>
      <fill>
        <patternFill>
          <bgColor rgb="FFFF99FF"/>
        </patternFill>
      </fill>
    </dxf>
    <dxf>
      <fill>
        <patternFill>
          <bgColor rgb="FFFF66FF"/>
        </patternFill>
      </fill>
    </dxf>
    <dxf>
      <fill>
        <patternFill>
          <bgColor rgb="FFFF00FF"/>
        </patternFill>
      </fill>
    </dxf>
    <dxf>
      <fill>
        <patternFill>
          <bgColor rgb="FFCC00CC"/>
        </patternFill>
      </fill>
    </dxf>
    <dxf>
      <fill>
        <patternFill>
          <bgColor rgb="FF660066"/>
        </patternFill>
      </fill>
    </dxf>
    <dxf>
      <fill>
        <patternFill>
          <bgColor theme="0" tint="-4.9989318521683403E-2"/>
        </patternFill>
      </fill>
    </dxf>
    <dxf>
      <fill>
        <patternFill>
          <bgColor rgb="FF99FF99"/>
        </patternFill>
      </fill>
    </dxf>
    <dxf>
      <fill>
        <patternFill>
          <bgColor rgb="FF66FF66"/>
        </patternFill>
      </fill>
    </dxf>
    <dxf>
      <fill>
        <patternFill>
          <bgColor rgb="FF33CC33"/>
        </patternFill>
      </fill>
    </dxf>
    <dxf>
      <fill>
        <patternFill>
          <bgColor rgb="FF008000"/>
        </patternFill>
      </fill>
    </dxf>
    <dxf>
      <fill>
        <patternFill>
          <bgColor rgb="FF003300"/>
        </patternFill>
      </fill>
    </dxf>
    <dxf>
      <fill>
        <patternFill>
          <bgColor rgb="FFFFD5D5"/>
        </patternFill>
      </fill>
    </dxf>
    <dxf>
      <fill>
        <patternFill>
          <bgColor rgb="FFE6D5F3"/>
        </patternFill>
      </fill>
    </dxf>
    <dxf>
      <fill>
        <patternFill>
          <bgColor theme="9" tint="0.79998168889431442"/>
        </patternFill>
      </fill>
    </dxf>
    <dxf>
      <font>
        <b/>
        <i val="0"/>
      </font>
      <border>
        <top style="thin">
          <color auto="1"/>
        </top>
        <vertical/>
        <horizontal/>
      </border>
    </dxf>
    <dxf>
      <font>
        <b/>
        <i val="0"/>
        <color theme="0"/>
      </font>
      <fill>
        <patternFill>
          <bgColor rgb="FFD00000"/>
        </patternFill>
      </fill>
    </dxf>
    <dxf>
      <font>
        <b/>
        <i val="0"/>
        <color theme="0"/>
      </font>
      <fill>
        <patternFill>
          <bgColor rgb="FF8037B7"/>
        </patternFill>
      </fill>
    </dxf>
    <dxf>
      <font>
        <b/>
        <i val="0"/>
        <color theme="0"/>
      </font>
      <fill>
        <patternFill>
          <bgColor rgb="FF00B050"/>
        </patternFill>
      </fill>
    </dxf>
    <dxf>
      <font>
        <strike val="0"/>
        <outline val="0"/>
        <shadow val="0"/>
        <u val="none"/>
        <vertAlign val="baseline"/>
        <sz val="10"/>
        <color theme="0" tint="-0.499984740745262"/>
        <name val="Calibri"/>
        <family val="2"/>
        <scheme val="minor"/>
      </font>
      <numFmt numFmtId="165" formatCode="_(* #,##0_);_(* \(#,##0\);_(* &quot;-&quot;??_);_(@_)"/>
      <alignment horizontal="left" vertical="bottom" textRotation="0" wrapText="0" relativeIndent="1" justifyLastLine="0" shrinkToFit="0" readingOrder="0"/>
    </dxf>
    <dxf>
      <font>
        <strike val="0"/>
        <outline val="0"/>
        <shadow val="0"/>
        <u val="none"/>
        <vertAlign val="baseline"/>
        <sz val="10"/>
        <color theme="0" tint="-0.499984740745262"/>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5" formatCode="_(* #,##0_);_(* \(#,##0\);_(* &quot;-&quot;??_);_(@_)"/>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6" formatCode="d\-mmm\-yyyy"/>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alignment horizontal="left" vertical="center" textRotation="0" wrapText="0" relative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D00000"/>
        </patternFill>
      </fill>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8037B7"/>
        </patternFill>
      </fill>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color rgb="FFFF0000"/>
      </font>
    </dxf>
    <dxf>
      <font>
        <color rgb="FF00B050"/>
      </font>
    </dxf>
    <dxf>
      <font>
        <color theme="0" tint="-0.24994659260841701"/>
      </font>
    </dxf>
    <dxf>
      <font>
        <color rgb="FF000000"/>
      </font>
      <fill>
        <patternFill>
          <bgColor rgb="FFFFD5D5"/>
        </patternFill>
      </fill>
    </dxf>
    <dxf>
      <font>
        <color rgb="FF000000"/>
      </font>
      <fill>
        <patternFill>
          <bgColor rgb="FFE6D5F3"/>
        </patternFill>
      </fill>
    </dxf>
    <dxf>
      <font>
        <color rgb="FF000000"/>
      </font>
      <fill>
        <patternFill>
          <bgColor theme="9" tint="0.79998168889431442"/>
        </patternFill>
      </fill>
    </dxf>
    <dxf>
      <font>
        <color theme="0" tint="-0.24994659260841701"/>
      </font>
      <fill>
        <patternFill>
          <bgColor theme="0" tint="-4.9989318521683403E-2"/>
        </patternFill>
      </fill>
    </dxf>
    <dxf>
      <fill>
        <patternFill>
          <bgColor theme="0" tint="-4.9989318521683403E-2"/>
        </patternFill>
      </fill>
    </dxf>
    <dxf>
      <font>
        <b/>
        <i val="0"/>
        <color theme="0"/>
      </font>
      <fill>
        <patternFill>
          <bgColor theme="3" tint="-0.499984740745262"/>
        </patternFill>
      </fill>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left style="thin">
          <color theme="0" tint="-0.24994659260841701"/>
        </left>
        <right style="thin">
          <color theme="0" tint="-0.24994659260841701"/>
        </right>
        <top style="thin">
          <color theme="0" tint="-0.24994659260841701"/>
        </top>
        <bottom style="thin">
          <color theme="0" tint="-0.24994659260841701"/>
        </bottom>
        <vertical/>
        <horizontal/>
      </border>
    </dxf>
    <dxf>
      <font>
        <b/>
        <i val="0"/>
        <color theme="0"/>
      </font>
      <fill>
        <patternFill>
          <bgColor rgb="FF7030A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00B05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D0000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TableStyleMedium2" defaultPivotStyle="PivotStyleLight16">
    <tableStyle name="Expenses Table Style" pivot="0" count="2" xr9:uid="{7FF9698F-99A5-4E00-B67A-2FD1C1B4A24C}">
      <tableStyleElement type="wholeTable" dxfId="76"/>
      <tableStyleElement type="headerRow" dxfId="75"/>
    </tableStyle>
    <tableStyle name="Income Table Style" pivot="0" count="2" xr9:uid="{90BE43E3-49AF-466A-A7B9-9819FEDBE7D4}">
      <tableStyleElement type="wholeTable" dxfId="74"/>
      <tableStyleElement type="headerRow" dxfId="73"/>
    </tableStyle>
    <tableStyle name="Savings Table Style" pivot="0" count="2" xr9:uid="{003425E7-38F4-4FF4-8915-E18468859AAE}">
      <tableStyleElement type="wholeTable" dxfId="72"/>
      <tableStyleElement type="headerRow" dxfId="71"/>
    </tableStyle>
    <tableStyle name="Tracking Table Style" pivot="0" count="3" xr9:uid="{E3307ADB-003E-496C-B2B3-9420DD101C7D}">
      <tableStyleElement type="wholeTable" dxfId="70"/>
      <tableStyleElement type="headerRow" dxfId="69"/>
      <tableStyleElement type="firstRowStripe" dxfId="68"/>
    </tableStyle>
  </tableStyles>
  <colors>
    <mruColors>
      <color rgb="FF8037B7"/>
      <color rgb="FFA50021"/>
      <color rgb="FF660066"/>
      <color rgb="FFFFD5D5"/>
      <color rgb="FFE6D5F3"/>
      <color rgb="FFD00000"/>
      <color rgb="FFD00050"/>
      <color rgb="FF003300"/>
      <color rgb="FF007434"/>
      <color rgb="FF00B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3300"/>
              </a:solidFill>
              <a:ln w="19050">
                <a:solidFill>
                  <a:schemeClr val="lt1"/>
                </a:solidFill>
              </a:ln>
              <a:effectLst/>
            </c:spPr>
            <c:extLst>
              <c:ext xmlns:c16="http://schemas.microsoft.com/office/drawing/2014/chart" uri="{C3380CC4-5D6E-409C-BE32-E72D297353CC}">
                <c16:uniqueId val="{00000001-94D3-4720-8200-CCEE8C4F1199}"/>
              </c:ext>
            </c:extLst>
          </c:dPt>
          <c:dPt>
            <c:idx val="1"/>
            <c:bubble3D val="0"/>
            <c:spPr>
              <a:solidFill>
                <a:srgbClr val="008000"/>
              </a:solidFill>
              <a:ln w="19050">
                <a:solidFill>
                  <a:schemeClr val="lt1"/>
                </a:solidFill>
              </a:ln>
              <a:effectLst/>
            </c:spPr>
            <c:extLst>
              <c:ext xmlns:c16="http://schemas.microsoft.com/office/drawing/2014/chart" uri="{C3380CC4-5D6E-409C-BE32-E72D297353CC}">
                <c16:uniqueId val="{00000003-94D3-4720-8200-CCEE8C4F1199}"/>
              </c:ext>
            </c:extLst>
          </c:dPt>
          <c:dPt>
            <c:idx val="2"/>
            <c:bubble3D val="0"/>
            <c:spPr>
              <a:solidFill>
                <a:srgbClr val="33CC33"/>
              </a:solidFill>
              <a:ln w="19050">
                <a:solidFill>
                  <a:schemeClr val="lt1"/>
                </a:solidFill>
              </a:ln>
              <a:effectLst/>
            </c:spPr>
            <c:extLst>
              <c:ext xmlns:c16="http://schemas.microsoft.com/office/drawing/2014/chart" uri="{C3380CC4-5D6E-409C-BE32-E72D297353CC}">
                <c16:uniqueId val="{00000005-94D3-4720-8200-CCEE8C4F1199}"/>
              </c:ext>
            </c:extLst>
          </c:dPt>
          <c:dPt>
            <c:idx val="3"/>
            <c:bubble3D val="0"/>
            <c:spPr>
              <a:solidFill>
                <a:srgbClr val="66FF66"/>
              </a:solidFill>
              <a:ln w="19050">
                <a:solidFill>
                  <a:schemeClr val="lt1"/>
                </a:solidFill>
              </a:ln>
              <a:effectLst/>
            </c:spPr>
            <c:extLst>
              <c:ext xmlns:c16="http://schemas.microsoft.com/office/drawing/2014/chart" uri="{C3380CC4-5D6E-409C-BE32-E72D297353CC}">
                <c16:uniqueId val="{00000007-94D3-4720-8200-CCEE8C4F1199}"/>
              </c:ext>
            </c:extLst>
          </c:dPt>
          <c:dPt>
            <c:idx val="4"/>
            <c:bubble3D val="0"/>
            <c:spPr>
              <a:solidFill>
                <a:srgbClr val="99FF99"/>
              </a:solidFill>
              <a:ln w="19050">
                <a:solidFill>
                  <a:schemeClr val="lt1"/>
                </a:solidFill>
              </a:ln>
              <a:effectLst/>
            </c:spPr>
            <c:extLst>
              <c:ext xmlns:c16="http://schemas.microsoft.com/office/drawing/2014/chart" uri="{C3380CC4-5D6E-409C-BE32-E72D297353CC}">
                <c16:uniqueId val="{00000009-94D3-4720-8200-CCEE8C4F1199}"/>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94D3-4720-8200-CCEE8C4F1199}"/>
              </c:ext>
            </c:extLst>
          </c:dPt>
          <c:cat>
            <c:strRef>
              <c:f>Calculations!$E$35:$E$40</c:f>
              <c:strCache>
                <c:ptCount val="1"/>
                <c:pt idx="0">
                  <c:v>Side Hustle (Net) - Payroll Account</c:v>
                </c:pt>
              </c:strCache>
            </c:strRef>
          </c:cat>
          <c:val>
            <c:numRef>
              <c:f>Calculations!$F$35:$F$40</c:f>
              <c:numCache>
                <c:formatCode>_(* #,##0_);_(* \(#,##0\);_(* "-"??_);_(@_)</c:formatCode>
                <c:ptCount val="6"/>
                <c:pt idx="0">
                  <c:v>1400</c:v>
                </c:pt>
                <c:pt idx="1">
                  <c:v>0</c:v>
                </c:pt>
                <c:pt idx="2">
                  <c:v>0</c:v>
                </c:pt>
                <c:pt idx="3">
                  <c:v>0</c:v>
                </c:pt>
                <c:pt idx="4">
                  <c:v>0</c:v>
                </c:pt>
                <c:pt idx="5">
                  <c:v>0</c:v>
                </c:pt>
              </c:numCache>
            </c:numRef>
          </c:val>
          <c:extLst>
            <c:ext xmlns:c16="http://schemas.microsoft.com/office/drawing/2014/chart" uri="{C3380CC4-5D6E-409C-BE32-E72D297353CC}">
              <c16:uniqueId val="{0000000C-94D3-4720-8200-CCEE8C4F119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660066"/>
              </a:solidFill>
              <a:ln w="19050">
                <a:solidFill>
                  <a:schemeClr val="lt1"/>
                </a:solidFill>
              </a:ln>
              <a:effectLst/>
            </c:spPr>
            <c:extLst>
              <c:ext xmlns:c16="http://schemas.microsoft.com/office/drawing/2014/chart" uri="{C3380CC4-5D6E-409C-BE32-E72D297353CC}">
                <c16:uniqueId val="{00000001-AF6B-42E2-980B-FC4B9B58B0AC}"/>
              </c:ext>
            </c:extLst>
          </c:dPt>
          <c:dPt>
            <c:idx val="1"/>
            <c:bubble3D val="0"/>
            <c:spPr>
              <a:solidFill>
                <a:srgbClr val="CC00CC"/>
              </a:solidFill>
              <a:ln w="19050">
                <a:solidFill>
                  <a:schemeClr val="lt1"/>
                </a:solidFill>
              </a:ln>
              <a:effectLst/>
            </c:spPr>
            <c:extLst>
              <c:ext xmlns:c16="http://schemas.microsoft.com/office/drawing/2014/chart" uri="{C3380CC4-5D6E-409C-BE32-E72D297353CC}">
                <c16:uniqueId val="{00000003-AF6B-42E2-980B-FC4B9B58B0AC}"/>
              </c:ext>
            </c:extLst>
          </c:dPt>
          <c:dPt>
            <c:idx val="2"/>
            <c:bubble3D val="0"/>
            <c:spPr>
              <a:solidFill>
                <a:srgbClr val="FF00FF"/>
              </a:solidFill>
              <a:ln w="19050">
                <a:solidFill>
                  <a:schemeClr val="lt1"/>
                </a:solidFill>
              </a:ln>
              <a:effectLst/>
            </c:spPr>
            <c:extLst>
              <c:ext xmlns:c16="http://schemas.microsoft.com/office/drawing/2014/chart" uri="{C3380CC4-5D6E-409C-BE32-E72D297353CC}">
                <c16:uniqueId val="{00000005-AF6B-42E2-980B-FC4B9B58B0AC}"/>
              </c:ext>
            </c:extLst>
          </c:dPt>
          <c:dPt>
            <c:idx val="3"/>
            <c:bubble3D val="0"/>
            <c:spPr>
              <a:solidFill>
                <a:srgbClr val="FF66FF"/>
              </a:solidFill>
              <a:ln w="19050">
                <a:solidFill>
                  <a:schemeClr val="lt1"/>
                </a:solidFill>
              </a:ln>
              <a:effectLst/>
            </c:spPr>
            <c:extLst>
              <c:ext xmlns:c16="http://schemas.microsoft.com/office/drawing/2014/chart" uri="{C3380CC4-5D6E-409C-BE32-E72D297353CC}">
                <c16:uniqueId val="{00000007-AF6B-42E2-980B-FC4B9B58B0AC}"/>
              </c:ext>
            </c:extLst>
          </c:dPt>
          <c:dPt>
            <c:idx val="4"/>
            <c:bubble3D val="0"/>
            <c:spPr>
              <a:solidFill>
                <a:srgbClr val="FF99FF"/>
              </a:solidFill>
              <a:ln w="19050">
                <a:solidFill>
                  <a:schemeClr val="lt1"/>
                </a:solidFill>
              </a:ln>
              <a:effectLst/>
            </c:spPr>
            <c:extLst>
              <c:ext xmlns:c16="http://schemas.microsoft.com/office/drawing/2014/chart" uri="{C3380CC4-5D6E-409C-BE32-E72D297353CC}">
                <c16:uniqueId val="{00000009-AF6B-42E2-980B-FC4B9B58B0AC}"/>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AF6B-42E2-980B-FC4B9B58B0AC}"/>
              </c:ext>
            </c:extLst>
          </c:dPt>
          <c:cat>
            <c:strRef>
              <c:f>Calculations!$I$35:$I$40</c:f>
            </c:strRef>
          </c:cat>
          <c:val>
            <c:numRef>
              <c:f>Calculations!$J$35:$J$40</c:f>
              <c:numCache>
                <c:formatCode>_(* #,##0_);_(* \(#,##0\);_(*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AF6B-42E2-980B-FC4B9B58B0A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A50021"/>
              </a:solidFill>
              <a:ln w="19050">
                <a:solidFill>
                  <a:schemeClr val="lt1"/>
                </a:solidFill>
              </a:ln>
              <a:effectLst/>
            </c:spPr>
            <c:extLst>
              <c:ext xmlns:c16="http://schemas.microsoft.com/office/drawing/2014/chart" uri="{C3380CC4-5D6E-409C-BE32-E72D297353CC}">
                <c16:uniqueId val="{00000001-4729-4ECD-B910-E6C43A326D6B}"/>
              </c:ext>
            </c:extLst>
          </c:dPt>
          <c:dPt>
            <c:idx val="1"/>
            <c:bubble3D val="0"/>
            <c:spPr>
              <a:solidFill>
                <a:srgbClr val="CC0000"/>
              </a:solidFill>
              <a:ln w="19050">
                <a:solidFill>
                  <a:schemeClr val="lt1"/>
                </a:solidFill>
              </a:ln>
              <a:effectLst/>
            </c:spPr>
            <c:extLst>
              <c:ext xmlns:c16="http://schemas.microsoft.com/office/drawing/2014/chart" uri="{C3380CC4-5D6E-409C-BE32-E72D297353CC}">
                <c16:uniqueId val="{00000003-4729-4ECD-B910-E6C43A326D6B}"/>
              </c:ext>
            </c:extLst>
          </c:dPt>
          <c:dPt>
            <c:idx val="2"/>
            <c:bubble3D val="0"/>
            <c:spPr>
              <a:solidFill>
                <a:srgbClr val="FF5050"/>
              </a:solidFill>
              <a:ln w="19050">
                <a:solidFill>
                  <a:schemeClr val="lt1"/>
                </a:solidFill>
              </a:ln>
              <a:effectLst/>
            </c:spPr>
            <c:extLst>
              <c:ext xmlns:c16="http://schemas.microsoft.com/office/drawing/2014/chart" uri="{C3380CC4-5D6E-409C-BE32-E72D297353CC}">
                <c16:uniqueId val="{00000005-4729-4ECD-B910-E6C43A326D6B}"/>
              </c:ext>
            </c:extLst>
          </c:dPt>
          <c:dPt>
            <c:idx val="3"/>
            <c:bubble3D val="0"/>
            <c:spPr>
              <a:solidFill>
                <a:srgbClr val="FF7C80"/>
              </a:solidFill>
              <a:ln w="19050">
                <a:solidFill>
                  <a:schemeClr val="lt1"/>
                </a:solidFill>
              </a:ln>
              <a:effectLst/>
            </c:spPr>
            <c:extLst>
              <c:ext xmlns:c16="http://schemas.microsoft.com/office/drawing/2014/chart" uri="{C3380CC4-5D6E-409C-BE32-E72D297353CC}">
                <c16:uniqueId val="{00000007-4729-4ECD-B910-E6C43A326D6B}"/>
              </c:ext>
            </c:extLst>
          </c:dPt>
          <c:dPt>
            <c:idx val="4"/>
            <c:bubble3D val="0"/>
            <c:spPr>
              <a:solidFill>
                <a:srgbClr val="FF9999"/>
              </a:solidFill>
              <a:ln w="19050">
                <a:solidFill>
                  <a:schemeClr val="lt1"/>
                </a:solidFill>
              </a:ln>
              <a:effectLst/>
            </c:spPr>
            <c:extLst>
              <c:ext xmlns:c16="http://schemas.microsoft.com/office/drawing/2014/chart" uri="{C3380CC4-5D6E-409C-BE32-E72D297353CC}">
                <c16:uniqueId val="{00000009-4729-4ECD-B910-E6C43A326D6B}"/>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4729-4ECD-B910-E6C43A326D6B}"/>
              </c:ext>
            </c:extLst>
          </c:dPt>
          <c:cat>
            <c:strRef>
              <c:f>Calculations!$M$35:$M$40</c:f>
            </c:strRef>
          </c:cat>
          <c:val>
            <c:numRef>
              <c:f>Calculations!$N$35:$N$40</c:f>
              <c:numCache>
                <c:formatCode>_(* #,##0_);_(* \(#,##0\);_(* "-"??_);_(@_)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4729-4ECD-B910-E6C43A326D6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5501046408060897E-2"/>
          <c:y val="5.086705202312139E-2"/>
          <c:w val="0.85755495691421635"/>
          <c:h val="0.84185772154203264"/>
        </c:manualLayout>
      </c:layout>
      <c:barChart>
        <c:barDir val="col"/>
        <c:grouping val="stacked"/>
        <c:varyColors val="0"/>
        <c:ser>
          <c:idx val="0"/>
          <c:order val="0"/>
          <c:spPr>
            <a:solidFill>
              <a:srgbClr val="00B050"/>
            </a:solidFill>
            <a:ln>
              <a:noFill/>
            </a:ln>
            <a:effectLst/>
          </c:spPr>
          <c:invertIfNegative val="0"/>
          <c:dPt>
            <c:idx val="1"/>
            <c:invertIfNegative val="0"/>
            <c:bubble3D val="0"/>
            <c:spPr>
              <a:solidFill>
                <a:srgbClr val="8037B7"/>
              </a:solidFill>
              <a:ln>
                <a:noFill/>
              </a:ln>
              <a:effectLst/>
            </c:spPr>
            <c:extLst>
              <c:ext xmlns:c16="http://schemas.microsoft.com/office/drawing/2014/chart" uri="{C3380CC4-5D6E-409C-BE32-E72D297353CC}">
                <c16:uniqueId val="{00000001-8A33-4F96-BAF2-FE53CDE36EE0}"/>
              </c:ext>
            </c:extLst>
          </c:dPt>
          <c:dPt>
            <c:idx val="2"/>
            <c:invertIfNegative val="0"/>
            <c:bubble3D val="0"/>
            <c:spPr>
              <a:solidFill>
                <a:srgbClr val="D00000"/>
              </a:solidFill>
              <a:ln>
                <a:noFill/>
              </a:ln>
              <a:effectLst/>
            </c:spPr>
            <c:extLst>
              <c:ext xmlns:c16="http://schemas.microsoft.com/office/drawing/2014/chart" uri="{C3380CC4-5D6E-409C-BE32-E72D297353CC}">
                <c16:uniqueId val="{00000003-8A33-4F96-BAF2-FE53CDE36EE0}"/>
              </c:ext>
            </c:extLst>
          </c:dPt>
          <c:dPt>
            <c:idx val="5"/>
            <c:invertIfNegative val="0"/>
            <c:bubble3D val="0"/>
            <c:spPr>
              <a:solidFill>
                <a:srgbClr val="8037B7"/>
              </a:solidFill>
              <a:ln>
                <a:noFill/>
              </a:ln>
              <a:effectLst/>
            </c:spPr>
            <c:extLst>
              <c:ext xmlns:c16="http://schemas.microsoft.com/office/drawing/2014/chart" uri="{C3380CC4-5D6E-409C-BE32-E72D297353CC}">
                <c16:uniqueId val="{00000005-8A33-4F96-BAF2-FE53CDE36EE0}"/>
              </c:ext>
            </c:extLst>
          </c:dPt>
          <c:dPt>
            <c:idx val="6"/>
            <c:invertIfNegative val="0"/>
            <c:bubble3D val="0"/>
            <c:spPr>
              <a:solidFill>
                <a:srgbClr val="D00000"/>
              </a:solidFill>
              <a:ln>
                <a:noFill/>
              </a:ln>
              <a:effectLst/>
            </c:spPr>
            <c:extLst>
              <c:ext xmlns:c16="http://schemas.microsoft.com/office/drawing/2014/chart" uri="{C3380CC4-5D6E-409C-BE32-E72D297353CC}">
                <c16:uniqueId val="{00000007-8A33-4F96-BAF2-FE53CDE36EE0}"/>
              </c:ext>
            </c:extLst>
          </c:dPt>
          <c:dPt>
            <c:idx val="9"/>
            <c:invertIfNegative val="0"/>
            <c:bubble3D val="0"/>
            <c:spPr>
              <a:solidFill>
                <a:srgbClr val="8037B7"/>
              </a:solidFill>
              <a:ln>
                <a:noFill/>
              </a:ln>
              <a:effectLst/>
            </c:spPr>
            <c:extLst>
              <c:ext xmlns:c16="http://schemas.microsoft.com/office/drawing/2014/chart" uri="{C3380CC4-5D6E-409C-BE32-E72D297353CC}">
                <c16:uniqueId val="{00000009-8A33-4F96-BAF2-FE53CDE36EE0}"/>
              </c:ext>
            </c:extLst>
          </c:dPt>
          <c:dPt>
            <c:idx val="10"/>
            <c:invertIfNegative val="0"/>
            <c:bubble3D val="0"/>
            <c:spPr>
              <a:solidFill>
                <a:srgbClr val="D00000"/>
              </a:solidFill>
              <a:ln>
                <a:noFill/>
              </a:ln>
              <a:effectLst/>
            </c:spPr>
            <c:extLst>
              <c:ext xmlns:c16="http://schemas.microsoft.com/office/drawing/2014/chart" uri="{C3380CC4-5D6E-409C-BE32-E72D297353CC}">
                <c16:uniqueId val="{0000000B-8A33-4F96-BAF2-FE53CDE36EE0}"/>
              </c:ext>
            </c:extLst>
          </c:dPt>
          <c:dPt>
            <c:idx val="13"/>
            <c:invertIfNegative val="0"/>
            <c:bubble3D val="0"/>
            <c:spPr>
              <a:solidFill>
                <a:srgbClr val="8037B7"/>
              </a:solidFill>
              <a:ln>
                <a:noFill/>
              </a:ln>
              <a:effectLst/>
            </c:spPr>
            <c:extLst>
              <c:ext xmlns:c16="http://schemas.microsoft.com/office/drawing/2014/chart" uri="{C3380CC4-5D6E-409C-BE32-E72D297353CC}">
                <c16:uniqueId val="{0000000D-8A33-4F96-BAF2-FE53CDE36EE0}"/>
              </c:ext>
            </c:extLst>
          </c:dPt>
          <c:dPt>
            <c:idx val="14"/>
            <c:invertIfNegative val="0"/>
            <c:bubble3D val="0"/>
            <c:spPr>
              <a:solidFill>
                <a:srgbClr val="D00000"/>
              </a:solidFill>
              <a:ln>
                <a:noFill/>
              </a:ln>
              <a:effectLst/>
            </c:spPr>
            <c:extLst>
              <c:ext xmlns:c16="http://schemas.microsoft.com/office/drawing/2014/chart" uri="{C3380CC4-5D6E-409C-BE32-E72D297353CC}">
                <c16:uniqueId val="{0000000F-8A33-4F96-BAF2-FE53CDE36EE0}"/>
              </c:ext>
            </c:extLst>
          </c:dPt>
          <c:dPt>
            <c:idx val="17"/>
            <c:invertIfNegative val="0"/>
            <c:bubble3D val="0"/>
            <c:spPr>
              <a:solidFill>
                <a:srgbClr val="8037B7"/>
              </a:solidFill>
              <a:ln>
                <a:noFill/>
              </a:ln>
              <a:effectLst/>
            </c:spPr>
            <c:extLst>
              <c:ext xmlns:c16="http://schemas.microsoft.com/office/drawing/2014/chart" uri="{C3380CC4-5D6E-409C-BE32-E72D297353CC}">
                <c16:uniqueId val="{00000011-8A33-4F96-BAF2-FE53CDE36EE0}"/>
              </c:ext>
            </c:extLst>
          </c:dPt>
          <c:dPt>
            <c:idx val="18"/>
            <c:invertIfNegative val="0"/>
            <c:bubble3D val="0"/>
            <c:spPr>
              <a:solidFill>
                <a:srgbClr val="D00000"/>
              </a:solidFill>
              <a:ln>
                <a:noFill/>
              </a:ln>
              <a:effectLst/>
            </c:spPr>
            <c:extLst>
              <c:ext xmlns:c16="http://schemas.microsoft.com/office/drawing/2014/chart" uri="{C3380CC4-5D6E-409C-BE32-E72D297353CC}">
                <c16:uniqueId val="{00000013-8A33-4F96-BAF2-FE53CDE36EE0}"/>
              </c:ext>
            </c:extLst>
          </c:dPt>
          <c:dPt>
            <c:idx val="21"/>
            <c:invertIfNegative val="0"/>
            <c:bubble3D val="0"/>
            <c:spPr>
              <a:solidFill>
                <a:srgbClr val="8037B7"/>
              </a:solidFill>
              <a:ln>
                <a:noFill/>
              </a:ln>
              <a:effectLst/>
            </c:spPr>
            <c:extLst>
              <c:ext xmlns:c16="http://schemas.microsoft.com/office/drawing/2014/chart" uri="{C3380CC4-5D6E-409C-BE32-E72D297353CC}">
                <c16:uniqueId val="{00000015-8A33-4F96-BAF2-FE53CDE36EE0}"/>
              </c:ext>
            </c:extLst>
          </c:dPt>
          <c:dPt>
            <c:idx val="22"/>
            <c:invertIfNegative val="0"/>
            <c:bubble3D val="0"/>
            <c:spPr>
              <a:solidFill>
                <a:srgbClr val="D00000"/>
              </a:solidFill>
              <a:ln>
                <a:noFill/>
              </a:ln>
              <a:effectLst/>
            </c:spPr>
            <c:extLst>
              <c:ext xmlns:c16="http://schemas.microsoft.com/office/drawing/2014/chart" uri="{C3380CC4-5D6E-409C-BE32-E72D297353CC}">
                <c16:uniqueId val="{00000017-8A33-4F96-BAF2-FE53CDE36EE0}"/>
              </c:ext>
            </c:extLst>
          </c:dPt>
          <c:dPt>
            <c:idx val="25"/>
            <c:invertIfNegative val="0"/>
            <c:bubble3D val="0"/>
            <c:spPr>
              <a:solidFill>
                <a:srgbClr val="8037B7"/>
              </a:solidFill>
              <a:ln>
                <a:noFill/>
              </a:ln>
              <a:effectLst/>
            </c:spPr>
            <c:extLst>
              <c:ext xmlns:c16="http://schemas.microsoft.com/office/drawing/2014/chart" uri="{C3380CC4-5D6E-409C-BE32-E72D297353CC}">
                <c16:uniqueId val="{00000019-8A33-4F96-BAF2-FE53CDE36EE0}"/>
              </c:ext>
            </c:extLst>
          </c:dPt>
          <c:dPt>
            <c:idx val="26"/>
            <c:invertIfNegative val="0"/>
            <c:bubble3D val="0"/>
            <c:spPr>
              <a:solidFill>
                <a:srgbClr val="D00000"/>
              </a:solidFill>
              <a:ln>
                <a:noFill/>
              </a:ln>
              <a:effectLst/>
            </c:spPr>
            <c:extLst>
              <c:ext xmlns:c16="http://schemas.microsoft.com/office/drawing/2014/chart" uri="{C3380CC4-5D6E-409C-BE32-E72D297353CC}">
                <c16:uniqueId val="{0000001B-8A33-4F96-BAF2-FE53CDE36EE0}"/>
              </c:ext>
            </c:extLst>
          </c:dPt>
          <c:dPt>
            <c:idx val="29"/>
            <c:invertIfNegative val="0"/>
            <c:bubble3D val="0"/>
            <c:spPr>
              <a:solidFill>
                <a:srgbClr val="8037B7"/>
              </a:solidFill>
              <a:ln>
                <a:noFill/>
              </a:ln>
              <a:effectLst/>
            </c:spPr>
            <c:extLst>
              <c:ext xmlns:c16="http://schemas.microsoft.com/office/drawing/2014/chart" uri="{C3380CC4-5D6E-409C-BE32-E72D297353CC}">
                <c16:uniqueId val="{0000001D-8A33-4F96-BAF2-FE53CDE36EE0}"/>
              </c:ext>
            </c:extLst>
          </c:dPt>
          <c:dPt>
            <c:idx val="30"/>
            <c:invertIfNegative val="0"/>
            <c:bubble3D val="0"/>
            <c:spPr>
              <a:solidFill>
                <a:srgbClr val="D00000"/>
              </a:solidFill>
              <a:ln>
                <a:noFill/>
              </a:ln>
              <a:effectLst/>
            </c:spPr>
            <c:extLst>
              <c:ext xmlns:c16="http://schemas.microsoft.com/office/drawing/2014/chart" uri="{C3380CC4-5D6E-409C-BE32-E72D297353CC}">
                <c16:uniqueId val="{0000001F-8A33-4F96-BAF2-FE53CDE36EE0}"/>
              </c:ext>
            </c:extLst>
          </c:dPt>
          <c:dPt>
            <c:idx val="33"/>
            <c:invertIfNegative val="0"/>
            <c:bubble3D val="0"/>
            <c:spPr>
              <a:solidFill>
                <a:srgbClr val="8037B7"/>
              </a:solidFill>
              <a:ln>
                <a:noFill/>
              </a:ln>
              <a:effectLst/>
            </c:spPr>
            <c:extLst>
              <c:ext xmlns:c16="http://schemas.microsoft.com/office/drawing/2014/chart" uri="{C3380CC4-5D6E-409C-BE32-E72D297353CC}">
                <c16:uniqueId val="{00000021-8A33-4F96-BAF2-FE53CDE36EE0}"/>
              </c:ext>
            </c:extLst>
          </c:dPt>
          <c:dPt>
            <c:idx val="34"/>
            <c:invertIfNegative val="0"/>
            <c:bubble3D val="0"/>
            <c:spPr>
              <a:solidFill>
                <a:srgbClr val="D00000"/>
              </a:solidFill>
              <a:ln>
                <a:noFill/>
              </a:ln>
              <a:effectLst/>
            </c:spPr>
            <c:extLst>
              <c:ext xmlns:c16="http://schemas.microsoft.com/office/drawing/2014/chart" uri="{C3380CC4-5D6E-409C-BE32-E72D297353CC}">
                <c16:uniqueId val="{00000023-8A33-4F96-BAF2-FE53CDE36EE0}"/>
              </c:ext>
            </c:extLst>
          </c:dPt>
          <c:dPt>
            <c:idx val="37"/>
            <c:invertIfNegative val="0"/>
            <c:bubble3D val="0"/>
            <c:spPr>
              <a:solidFill>
                <a:srgbClr val="8037B7"/>
              </a:solidFill>
              <a:ln>
                <a:noFill/>
              </a:ln>
              <a:effectLst/>
            </c:spPr>
            <c:extLst>
              <c:ext xmlns:c16="http://schemas.microsoft.com/office/drawing/2014/chart" uri="{C3380CC4-5D6E-409C-BE32-E72D297353CC}">
                <c16:uniqueId val="{00000025-8A33-4F96-BAF2-FE53CDE36EE0}"/>
              </c:ext>
            </c:extLst>
          </c:dPt>
          <c:dPt>
            <c:idx val="38"/>
            <c:invertIfNegative val="0"/>
            <c:bubble3D val="0"/>
            <c:spPr>
              <a:solidFill>
                <a:srgbClr val="D00000"/>
              </a:solidFill>
              <a:ln>
                <a:noFill/>
              </a:ln>
              <a:effectLst/>
            </c:spPr>
            <c:extLst>
              <c:ext xmlns:c16="http://schemas.microsoft.com/office/drawing/2014/chart" uri="{C3380CC4-5D6E-409C-BE32-E72D297353CC}">
                <c16:uniqueId val="{00000027-8A33-4F96-BAF2-FE53CDE36EE0}"/>
              </c:ext>
            </c:extLst>
          </c:dPt>
          <c:dPt>
            <c:idx val="41"/>
            <c:invertIfNegative val="0"/>
            <c:bubble3D val="0"/>
            <c:spPr>
              <a:solidFill>
                <a:srgbClr val="8037B7"/>
              </a:solidFill>
              <a:ln>
                <a:noFill/>
              </a:ln>
              <a:effectLst/>
            </c:spPr>
            <c:extLst>
              <c:ext xmlns:c16="http://schemas.microsoft.com/office/drawing/2014/chart" uri="{C3380CC4-5D6E-409C-BE32-E72D297353CC}">
                <c16:uniqueId val="{00000029-8A33-4F96-BAF2-FE53CDE36EE0}"/>
              </c:ext>
            </c:extLst>
          </c:dPt>
          <c:dPt>
            <c:idx val="42"/>
            <c:invertIfNegative val="0"/>
            <c:bubble3D val="0"/>
            <c:spPr>
              <a:solidFill>
                <a:srgbClr val="D00000"/>
              </a:solidFill>
              <a:ln>
                <a:noFill/>
              </a:ln>
              <a:effectLst/>
            </c:spPr>
            <c:extLst>
              <c:ext xmlns:c16="http://schemas.microsoft.com/office/drawing/2014/chart" uri="{C3380CC4-5D6E-409C-BE32-E72D297353CC}">
                <c16:uniqueId val="{0000002B-8A33-4F96-BAF2-FE53CDE36EE0}"/>
              </c:ext>
            </c:extLst>
          </c:dPt>
          <c:dPt>
            <c:idx val="45"/>
            <c:invertIfNegative val="0"/>
            <c:bubble3D val="0"/>
            <c:spPr>
              <a:solidFill>
                <a:srgbClr val="8037B7"/>
              </a:solidFill>
              <a:ln>
                <a:noFill/>
              </a:ln>
              <a:effectLst/>
            </c:spPr>
            <c:extLst>
              <c:ext xmlns:c16="http://schemas.microsoft.com/office/drawing/2014/chart" uri="{C3380CC4-5D6E-409C-BE32-E72D297353CC}">
                <c16:uniqueId val="{0000002D-8A33-4F96-BAF2-FE53CDE36EE0}"/>
              </c:ext>
            </c:extLst>
          </c:dPt>
          <c:dPt>
            <c:idx val="46"/>
            <c:invertIfNegative val="0"/>
            <c:bubble3D val="0"/>
            <c:spPr>
              <a:solidFill>
                <a:srgbClr val="D00000"/>
              </a:solidFill>
              <a:ln>
                <a:noFill/>
              </a:ln>
              <a:effectLst/>
            </c:spPr>
            <c:extLst>
              <c:ext xmlns:c16="http://schemas.microsoft.com/office/drawing/2014/chart" uri="{C3380CC4-5D6E-409C-BE32-E72D297353CC}">
                <c16:uniqueId val="{0000002F-8A33-4F96-BAF2-FE53CDE36EE0}"/>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Calculations!$M$55:$M$102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8A33-4F96-BAF2-FE53CDE36EE0}"/>
            </c:ext>
          </c:extLst>
        </c:ser>
        <c:ser>
          <c:idx val="1"/>
          <c:order val="1"/>
          <c:spPr>
            <a:solidFill>
              <a:srgbClr val="E2EFDA"/>
            </a:solidFill>
            <a:ln>
              <a:noFill/>
            </a:ln>
            <a:effectLst/>
          </c:spPr>
          <c:invertIfNegative val="0"/>
          <c:dPt>
            <c:idx val="1"/>
            <c:invertIfNegative val="0"/>
            <c:bubble3D val="0"/>
            <c:spPr>
              <a:solidFill>
                <a:srgbClr val="E6D5F3"/>
              </a:solidFill>
              <a:ln>
                <a:noFill/>
              </a:ln>
              <a:effectLst/>
            </c:spPr>
            <c:extLst>
              <c:ext xmlns:c16="http://schemas.microsoft.com/office/drawing/2014/chart" uri="{C3380CC4-5D6E-409C-BE32-E72D297353CC}">
                <c16:uniqueId val="{00000032-8A33-4F96-BAF2-FE53CDE36EE0}"/>
              </c:ext>
            </c:extLst>
          </c:dPt>
          <c:dPt>
            <c:idx val="2"/>
            <c:invertIfNegative val="0"/>
            <c:bubble3D val="0"/>
            <c:spPr>
              <a:solidFill>
                <a:srgbClr val="FFD5D5"/>
              </a:solidFill>
              <a:ln>
                <a:noFill/>
              </a:ln>
              <a:effectLst/>
            </c:spPr>
            <c:extLst>
              <c:ext xmlns:c16="http://schemas.microsoft.com/office/drawing/2014/chart" uri="{C3380CC4-5D6E-409C-BE32-E72D297353CC}">
                <c16:uniqueId val="{00000034-8A33-4F96-BAF2-FE53CDE36EE0}"/>
              </c:ext>
            </c:extLst>
          </c:dPt>
          <c:dPt>
            <c:idx val="5"/>
            <c:invertIfNegative val="0"/>
            <c:bubble3D val="0"/>
            <c:spPr>
              <a:solidFill>
                <a:srgbClr val="E6D5F3"/>
              </a:solidFill>
              <a:ln>
                <a:noFill/>
              </a:ln>
              <a:effectLst/>
            </c:spPr>
            <c:extLst>
              <c:ext xmlns:c16="http://schemas.microsoft.com/office/drawing/2014/chart" uri="{C3380CC4-5D6E-409C-BE32-E72D297353CC}">
                <c16:uniqueId val="{00000036-8A33-4F96-BAF2-FE53CDE36EE0}"/>
              </c:ext>
            </c:extLst>
          </c:dPt>
          <c:dPt>
            <c:idx val="6"/>
            <c:invertIfNegative val="0"/>
            <c:bubble3D val="0"/>
            <c:spPr>
              <a:solidFill>
                <a:srgbClr val="FFD5D5"/>
              </a:solidFill>
              <a:ln>
                <a:noFill/>
              </a:ln>
              <a:effectLst/>
            </c:spPr>
            <c:extLst>
              <c:ext xmlns:c16="http://schemas.microsoft.com/office/drawing/2014/chart" uri="{C3380CC4-5D6E-409C-BE32-E72D297353CC}">
                <c16:uniqueId val="{00000038-8A33-4F96-BAF2-FE53CDE36EE0}"/>
              </c:ext>
            </c:extLst>
          </c:dPt>
          <c:dPt>
            <c:idx val="9"/>
            <c:invertIfNegative val="0"/>
            <c:bubble3D val="0"/>
            <c:spPr>
              <a:solidFill>
                <a:srgbClr val="E6D5F3"/>
              </a:solidFill>
              <a:ln>
                <a:noFill/>
              </a:ln>
              <a:effectLst/>
            </c:spPr>
            <c:extLst>
              <c:ext xmlns:c16="http://schemas.microsoft.com/office/drawing/2014/chart" uri="{C3380CC4-5D6E-409C-BE32-E72D297353CC}">
                <c16:uniqueId val="{0000003A-8A33-4F96-BAF2-FE53CDE36EE0}"/>
              </c:ext>
            </c:extLst>
          </c:dPt>
          <c:dPt>
            <c:idx val="10"/>
            <c:invertIfNegative val="0"/>
            <c:bubble3D val="0"/>
            <c:spPr>
              <a:solidFill>
                <a:srgbClr val="FFD5D5"/>
              </a:solidFill>
              <a:ln>
                <a:noFill/>
              </a:ln>
              <a:effectLst/>
            </c:spPr>
            <c:extLst>
              <c:ext xmlns:c16="http://schemas.microsoft.com/office/drawing/2014/chart" uri="{C3380CC4-5D6E-409C-BE32-E72D297353CC}">
                <c16:uniqueId val="{0000003C-8A33-4F96-BAF2-FE53CDE36EE0}"/>
              </c:ext>
            </c:extLst>
          </c:dPt>
          <c:dPt>
            <c:idx val="13"/>
            <c:invertIfNegative val="0"/>
            <c:bubble3D val="0"/>
            <c:spPr>
              <a:solidFill>
                <a:srgbClr val="E6D5F3"/>
              </a:solidFill>
              <a:ln>
                <a:noFill/>
              </a:ln>
              <a:effectLst/>
            </c:spPr>
            <c:extLst>
              <c:ext xmlns:c16="http://schemas.microsoft.com/office/drawing/2014/chart" uri="{C3380CC4-5D6E-409C-BE32-E72D297353CC}">
                <c16:uniqueId val="{0000003E-8A33-4F96-BAF2-FE53CDE36EE0}"/>
              </c:ext>
            </c:extLst>
          </c:dPt>
          <c:dPt>
            <c:idx val="14"/>
            <c:invertIfNegative val="0"/>
            <c:bubble3D val="0"/>
            <c:spPr>
              <a:solidFill>
                <a:srgbClr val="FFD5D5"/>
              </a:solidFill>
              <a:ln>
                <a:noFill/>
              </a:ln>
              <a:effectLst/>
            </c:spPr>
            <c:extLst>
              <c:ext xmlns:c16="http://schemas.microsoft.com/office/drawing/2014/chart" uri="{C3380CC4-5D6E-409C-BE32-E72D297353CC}">
                <c16:uniqueId val="{00000040-8A33-4F96-BAF2-FE53CDE36EE0}"/>
              </c:ext>
            </c:extLst>
          </c:dPt>
          <c:dPt>
            <c:idx val="17"/>
            <c:invertIfNegative val="0"/>
            <c:bubble3D val="0"/>
            <c:spPr>
              <a:solidFill>
                <a:srgbClr val="E6D5F3"/>
              </a:solidFill>
              <a:ln>
                <a:noFill/>
              </a:ln>
              <a:effectLst/>
            </c:spPr>
            <c:extLst>
              <c:ext xmlns:c16="http://schemas.microsoft.com/office/drawing/2014/chart" uri="{C3380CC4-5D6E-409C-BE32-E72D297353CC}">
                <c16:uniqueId val="{00000042-8A33-4F96-BAF2-FE53CDE36EE0}"/>
              </c:ext>
            </c:extLst>
          </c:dPt>
          <c:dPt>
            <c:idx val="18"/>
            <c:invertIfNegative val="0"/>
            <c:bubble3D val="0"/>
            <c:spPr>
              <a:solidFill>
                <a:srgbClr val="FFD5D5"/>
              </a:solidFill>
              <a:ln>
                <a:noFill/>
              </a:ln>
              <a:effectLst/>
            </c:spPr>
            <c:extLst>
              <c:ext xmlns:c16="http://schemas.microsoft.com/office/drawing/2014/chart" uri="{C3380CC4-5D6E-409C-BE32-E72D297353CC}">
                <c16:uniqueId val="{00000044-8A33-4F96-BAF2-FE53CDE36EE0}"/>
              </c:ext>
            </c:extLst>
          </c:dPt>
          <c:dPt>
            <c:idx val="21"/>
            <c:invertIfNegative val="0"/>
            <c:bubble3D val="0"/>
            <c:spPr>
              <a:solidFill>
                <a:srgbClr val="E6D5F3"/>
              </a:solidFill>
              <a:ln>
                <a:noFill/>
              </a:ln>
              <a:effectLst/>
            </c:spPr>
            <c:extLst>
              <c:ext xmlns:c16="http://schemas.microsoft.com/office/drawing/2014/chart" uri="{C3380CC4-5D6E-409C-BE32-E72D297353CC}">
                <c16:uniqueId val="{00000046-8A33-4F96-BAF2-FE53CDE36EE0}"/>
              </c:ext>
            </c:extLst>
          </c:dPt>
          <c:dPt>
            <c:idx val="22"/>
            <c:invertIfNegative val="0"/>
            <c:bubble3D val="0"/>
            <c:spPr>
              <a:solidFill>
                <a:srgbClr val="FFD5D5"/>
              </a:solidFill>
              <a:ln>
                <a:noFill/>
              </a:ln>
              <a:effectLst/>
            </c:spPr>
            <c:extLst>
              <c:ext xmlns:c16="http://schemas.microsoft.com/office/drawing/2014/chart" uri="{C3380CC4-5D6E-409C-BE32-E72D297353CC}">
                <c16:uniqueId val="{00000048-8A33-4F96-BAF2-FE53CDE36EE0}"/>
              </c:ext>
            </c:extLst>
          </c:dPt>
          <c:dPt>
            <c:idx val="25"/>
            <c:invertIfNegative val="0"/>
            <c:bubble3D val="0"/>
            <c:spPr>
              <a:solidFill>
                <a:srgbClr val="E6D5F3"/>
              </a:solidFill>
              <a:ln>
                <a:noFill/>
              </a:ln>
              <a:effectLst/>
            </c:spPr>
            <c:extLst>
              <c:ext xmlns:c16="http://schemas.microsoft.com/office/drawing/2014/chart" uri="{C3380CC4-5D6E-409C-BE32-E72D297353CC}">
                <c16:uniqueId val="{0000004A-8A33-4F96-BAF2-FE53CDE36EE0}"/>
              </c:ext>
            </c:extLst>
          </c:dPt>
          <c:dPt>
            <c:idx val="26"/>
            <c:invertIfNegative val="0"/>
            <c:bubble3D val="0"/>
            <c:spPr>
              <a:solidFill>
                <a:srgbClr val="FFD5D5"/>
              </a:solidFill>
              <a:ln>
                <a:noFill/>
              </a:ln>
              <a:effectLst/>
            </c:spPr>
            <c:extLst>
              <c:ext xmlns:c16="http://schemas.microsoft.com/office/drawing/2014/chart" uri="{C3380CC4-5D6E-409C-BE32-E72D297353CC}">
                <c16:uniqueId val="{0000004C-8A33-4F96-BAF2-FE53CDE36EE0}"/>
              </c:ext>
            </c:extLst>
          </c:dPt>
          <c:dPt>
            <c:idx val="29"/>
            <c:invertIfNegative val="0"/>
            <c:bubble3D val="0"/>
            <c:spPr>
              <a:solidFill>
                <a:srgbClr val="E6D5F3"/>
              </a:solidFill>
              <a:ln>
                <a:noFill/>
              </a:ln>
              <a:effectLst/>
            </c:spPr>
            <c:extLst>
              <c:ext xmlns:c16="http://schemas.microsoft.com/office/drawing/2014/chart" uri="{C3380CC4-5D6E-409C-BE32-E72D297353CC}">
                <c16:uniqueId val="{0000004E-8A33-4F96-BAF2-FE53CDE36EE0}"/>
              </c:ext>
            </c:extLst>
          </c:dPt>
          <c:dPt>
            <c:idx val="30"/>
            <c:invertIfNegative val="0"/>
            <c:bubble3D val="0"/>
            <c:spPr>
              <a:solidFill>
                <a:srgbClr val="FFD5D5"/>
              </a:solidFill>
              <a:ln>
                <a:noFill/>
              </a:ln>
              <a:effectLst/>
            </c:spPr>
            <c:extLst>
              <c:ext xmlns:c16="http://schemas.microsoft.com/office/drawing/2014/chart" uri="{C3380CC4-5D6E-409C-BE32-E72D297353CC}">
                <c16:uniqueId val="{00000050-8A33-4F96-BAF2-FE53CDE36EE0}"/>
              </c:ext>
            </c:extLst>
          </c:dPt>
          <c:dPt>
            <c:idx val="33"/>
            <c:invertIfNegative val="0"/>
            <c:bubble3D val="0"/>
            <c:spPr>
              <a:solidFill>
                <a:srgbClr val="E6D5F3"/>
              </a:solidFill>
              <a:ln>
                <a:noFill/>
              </a:ln>
              <a:effectLst/>
            </c:spPr>
            <c:extLst>
              <c:ext xmlns:c16="http://schemas.microsoft.com/office/drawing/2014/chart" uri="{C3380CC4-5D6E-409C-BE32-E72D297353CC}">
                <c16:uniqueId val="{00000052-8A33-4F96-BAF2-FE53CDE36EE0}"/>
              </c:ext>
            </c:extLst>
          </c:dPt>
          <c:dPt>
            <c:idx val="34"/>
            <c:invertIfNegative val="0"/>
            <c:bubble3D val="0"/>
            <c:spPr>
              <a:solidFill>
                <a:srgbClr val="FFD5D5"/>
              </a:solidFill>
              <a:ln>
                <a:noFill/>
              </a:ln>
              <a:effectLst/>
            </c:spPr>
            <c:extLst>
              <c:ext xmlns:c16="http://schemas.microsoft.com/office/drawing/2014/chart" uri="{C3380CC4-5D6E-409C-BE32-E72D297353CC}">
                <c16:uniqueId val="{00000054-8A33-4F96-BAF2-FE53CDE36EE0}"/>
              </c:ext>
            </c:extLst>
          </c:dPt>
          <c:dPt>
            <c:idx val="37"/>
            <c:invertIfNegative val="0"/>
            <c:bubble3D val="0"/>
            <c:spPr>
              <a:solidFill>
                <a:srgbClr val="E6D5F3"/>
              </a:solidFill>
              <a:ln>
                <a:noFill/>
              </a:ln>
              <a:effectLst/>
            </c:spPr>
            <c:extLst>
              <c:ext xmlns:c16="http://schemas.microsoft.com/office/drawing/2014/chart" uri="{C3380CC4-5D6E-409C-BE32-E72D297353CC}">
                <c16:uniqueId val="{00000056-8A33-4F96-BAF2-FE53CDE36EE0}"/>
              </c:ext>
            </c:extLst>
          </c:dPt>
          <c:dPt>
            <c:idx val="38"/>
            <c:invertIfNegative val="0"/>
            <c:bubble3D val="0"/>
            <c:spPr>
              <a:solidFill>
                <a:srgbClr val="FFD5D5"/>
              </a:solidFill>
              <a:ln>
                <a:noFill/>
              </a:ln>
              <a:effectLst/>
            </c:spPr>
            <c:extLst>
              <c:ext xmlns:c16="http://schemas.microsoft.com/office/drawing/2014/chart" uri="{C3380CC4-5D6E-409C-BE32-E72D297353CC}">
                <c16:uniqueId val="{00000058-8A33-4F96-BAF2-FE53CDE36EE0}"/>
              </c:ext>
            </c:extLst>
          </c:dPt>
          <c:dPt>
            <c:idx val="41"/>
            <c:invertIfNegative val="0"/>
            <c:bubble3D val="0"/>
            <c:spPr>
              <a:solidFill>
                <a:srgbClr val="E6D5F3"/>
              </a:solidFill>
              <a:ln>
                <a:noFill/>
              </a:ln>
              <a:effectLst/>
            </c:spPr>
            <c:extLst>
              <c:ext xmlns:c16="http://schemas.microsoft.com/office/drawing/2014/chart" uri="{C3380CC4-5D6E-409C-BE32-E72D297353CC}">
                <c16:uniqueId val="{0000005A-8A33-4F96-BAF2-FE53CDE36EE0}"/>
              </c:ext>
            </c:extLst>
          </c:dPt>
          <c:dPt>
            <c:idx val="42"/>
            <c:invertIfNegative val="0"/>
            <c:bubble3D val="0"/>
            <c:spPr>
              <a:solidFill>
                <a:srgbClr val="FFD5D5"/>
              </a:solidFill>
              <a:ln>
                <a:noFill/>
              </a:ln>
              <a:effectLst/>
            </c:spPr>
            <c:extLst>
              <c:ext xmlns:c16="http://schemas.microsoft.com/office/drawing/2014/chart" uri="{C3380CC4-5D6E-409C-BE32-E72D297353CC}">
                <c16:uniqueId val="{0000005C-8A33-4F96-BAF2-FE53CDE36EE0}"/>
              </c:ext>
            </c:extLst>
          </c:dPt>
          <c:dPt>
            <c:idx val="45"/>
            <c:invertIfNegative val="0"/>
            <c:bubble3D val="0"/>
            <c:spPr>
              <a:solidFill>
                <a:srgbClr val="E6D5F3"/>
              </a:solidFill>
              <a:ln>
                <a:noFill/>
              </a:ln>
              <a:effectLst/>
            </c:spPr>
            <c:extLst>
              <c:ext xmlns:c16="http://schemas.microsoft.com/office/drawing/2014/chart" uri="{C3380CC4-5D6E-409C-BE32-E72D297353CC}">
                <c16:uniqueId val="{0000005E-8A33-4F96-BAF2-FE53CDE36EE0}"/>
              </c:ext>
            </c:extLst>
          </c:dPt>
          <c:dPt>
            <c:idx val="46"/>
            <c:invertIfNegative val="0"/>
            <c:bubble3D val="0"/>
            <c:spPr>
              <a:solidFill>
                <a:srgbClr val="FFD5D5"/>
              </a:solidFill>
              <a:ln>
                <a:noFill/>
              </a:ln>
              <a:effectLst/>
            </c:spPr>
            <c:extLst>
              <c:ext xmlns:c16="http://schemas.microsoft.com/office/drawing/2014/chart" uri="{C3380CC4-5D6E-409C-BE32-E72D297353CC}">
                <c16:uniqueId val="{00000060-8A33-4F96-BAF2-FE53CDE36EE0}"/>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Calculations!$N$55:$N$102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61-8A33-4F96-BAF2-FE53CDE36EE0}"/>
            </c:ext>
          </c:extLst>
        </c:ser>
        <c:ser>
          <c:idx val="2"/>
          <c:order val="2"/>
          <c:spPr>
            <a:solidFill>
              <a:srgbClr val="003300"/>
            </a:solidFill>
            <a:ln>
              <a:noFill/>
            </a:ln>
            <a:effectLst/>
          </c:spPr>
          <c:invertIfNegative val="0"/>
          <c:dPt>
            <c:idx val="1"/>
            <c:invertIfNegative val="0"/>
            <c:bubble3D val="0"/>
            <c:spPr>
              <a:solidFill>
                <a:srgbClr val="660066"/>
              </a:solidFill>
              <a:ln>
                <a:noFill/>
              </a:ln>
              <a:effectLst/>
            </c:spPr>
            <c:extLst>
              <c:ext xmlns:c16="http://schemas.microsoft.com/office/drawing/2014/chart" uri="{C3380CC4-5D6E-409C-BE32-E72D297353CC}">
                <c16:uniqueId val="{00000063-8A33-4F96-BAF2-FE53CDE36EE0}"/>
              </c:ext>
            </c:extLst>
          </c:dPt>
          <c:dPt>
            <c:idx val="2"/>
            <c:invertIfNegative val="0"/>
            <c:bubble3D val="0"/>
            <c:spPr>
              <a:solidFill>
                <a:srgbClr val="A50021"/>
              </a:solidFill>
              <a:ln>
                <a:noFill/>
              </a:ln>
              <a:effectLst/>
            </c:spPr>
            <c:extLst>
              <c:ext xmlns:c16="http://schemas.microsoft.com/office/drawing/2014/chart" uri="{C3380CC4-5D6E-409C-BE32-E72D297353CC}">
                <c16:uniqueId val="{00000065-8A33-4F96-BAF2-FE53CDE36EE0}"/>
              </c:ext>
            </c:extLst>
          </c:dPt>
          <c:dPt>
            <c:idx val="5"/>
            <c:invertIfNegative val="0"/>
            <c:bubble3D val="0"/>
            <c:spPr>
              <a:solidFill>
                <a:srgbClr val="660066"/>
              </a:solidFill>
              <a:ln>
                <a:noFill/>
              </a:ln>
              <a:effectLst/>
            </c:spPr>
            <c:extLst>
              <c:ext xmlns:c16="http://schemas.microsoft.com/office/drawing/2014/chart" uri="{C3380CC4-5D6E-409C-BE32-E72D297353CC}">
                <c16:uniqueId val="{00000067-8A33-4F96-BAF2-FE53CDE36EE0}"/>
              </c:ext>
            </c:extLst>
          </c:dPt>
          <c:dPt>
            <c:idx val="6"/>
            <c:invertIfNegative val="0"/>
            <c:bubble3D val="0"/>
            <c:spPr>
              <a:solidFill>
                <a:srgbClr val="A50021"/>
              </a:solidFill>
              <a:ln>
                <a:noFill/>
              </a:ln>
              <a:effectLst/>
            </c:spPr>
            <c:extLst>
              <c:ext xmlns:c16="http://schemas.microsoft.com/office/drawing/2014/chart" uri="{C3380CC4-5D6E-409C-BE32-E72D297353CC}">
                <c16:uniqueId val="{00000069-8A33-4F96-BAF2-FE53CDE36EE0}"/>
              </c:ext>
            </c:extLst>
          </c:dPt>
          <c:dPt>
            <c:idx val="9"/>
            <c:invertIfNegative val="0"/>
            <c:bubble3D val="0"/>
            <c:spPr>
              <a:solidFill>
                <a:srgbClr val="660066"/>
              </a:solidFill>
              <a:ln>
                <a:noFill/>
              </a:ln>
              <a:effectLst/>
            </c:spPr>
            <c:extLst>
              <c:ext xmlns:c16="http://schemas.microsoft.com/office/drawing/2014/chart" uri="{C3380CC4-5D6E-409C-BE32-E72D297353CC}">
                <c16:uniqueId val="{0000006B-8A33-4F96-BAF2-FE53CDE36EE0}"/>
              </c:ext>
            </c:extLst>
          </c:dPt>
          <c:dPt>
            <c:idx val="10"/>
            <c:invertIfNegative val="0"/>
            <c:bubble3D val="0"/>
            <c:spPr>
              <a:solidFill>
                <a:srgbClr val="A50021"/>
              </a:solidFill>
              <a:ln>
                <a:noFill/>
              </a:ln>
              <a:effectLst/>
            </c:spPr>
            <c:extLst>
              <c:ext xmlns:c16="http://schemas.microsoft.com/office/drawing/2014/chart" uri="{C3380CC4-5D6E-409C-BE32-E72D297353CC}">
                <c16:uniqueId val="{0000006D-8A33-4F96-BAF2-FE53CDE36EE0}"/>
              </c:ext>
            </c:extLst>
          </c:dPt>
          <c:dPt>
            <c:idx val="13"/>
            <c:invertIfNegative val="0"/>
            <c:bubble3D val="0"/>
            <c:spPr>
              <a:solidFill>
                <a:srgbClr val="660066"/>
              </a:solidFill>
              <a:ln>
                <a:noFill/>
              </a:ln>
              <a:effectLst/>
            </c:spPr>
            <c:extLst>
              <c:ext xmlns:c16="http://schemas.microsoft.com/office/drawing/2014/chart" uri="{C3380CC4-5D6E-409C-BE32-E72D297353CC}">
                <c16:uniqueId val="{0000006F-8A33-4F96-BAF2-FE53CDE36EE0}"/>
              </c:ext>
            </c:extLst>
          </c:dPt>
          <c:dPt>
            <c:idx val="14"/>
            <c:invertIfNegative val="0"/>
            <c:bubble3D val="0"/>
            <c:spPr>
              <a:solidFill>
                <a:srgbClr val="A50021"/>
              </a:solidFill>
              <a:ln>
                <a:noFill/>
              </a:ln>
              <a:effectLst/>
            </c:spPr>
            <c:extLst>
              <c:ext xmlns:c16="http://schemas.microsoft.com/office/drawing/2014/chart" uri="{C3380CC4-5D6E-409C-BE32-E72D297353CC}">
                <c16:uniqueId val="{00000071-8A33-4F96-BAF2-FE53CDE36EE0}"/>
              </c:ext>
            </c:extLst>
          </c:dPt>
          <c:dPt>
            <c:idx val="17"/>
            <c:invertIfNegative val="0"/>
            <c:bubble3D val="0"/>
            <c:spPr>
              <a:solidFill>
                <a:srgbClr val="660066"/>
              </a:solidFill>
              <a:ln>
                <a:noFill/>
              </a:ln>
              <a:effectLst/>
            </c:spPr>
            <c:extLst>
              <c:ext xmlns:c16="http://schemas.microsoft.com/office/drawing/2014/chart" uri="{C3380CC4-5D6E-409C-BE32-E72D297353CC}">
                <c16:uniqueId val="{00000073-8A33-4F96-BAF2-FE53CDE36EE0}"/>
              </c:ext>
            </c:extLst>
          </c:dPt>
          <c:dPt>
            <c:idx val="18"/>
            <c:invertIfNegative val="0"/>
            <c:bubble3D val="0"/>
            <c:spPr>
              <a:solidFill>
                <a:srgbClr val="A50021"/>
              </a:solidFill>
              <a:ln>
                <a:noFill/>
              </a:ln>
              <a:effectLst/>
            </c:spPr>
            <c:extLst>
              <c:ext xmlns:c16="http://schemas.microsoft.com/office/drawing/2014/chart" uri="{C3380CC4-5D6E-409C-BE32-E72D297353CC}">
                <c16:uniqueId val="{00000075-8A33-4F96-BAF2-FE53CDE36EE0}"/>
              </c:ext>
            </c:extLst>
          </c:dPt>
          <c:dPt>
            <c:idx val="21"/>
            <c:invertIfNegative val="0"/>
            <c:bubble3D val="0"/>
            <c:spPr>
              <a:solidFill>
                <a:srgbClr val="660066"/>
              </a:solidFill>
              <a:ln>
                <a:noFill/>
              </a:ln>
              <a:effectLst/>
            </c:spPr>
            <c:extLst>
              <c:ext xmlns:c16="http://schemas.microsoft.com/office/drawing/2014/chart" uri="{C3380CC4-5D6E-409C-BE32-E72D297353CC}">
                <c16:uniqueId val="{00000077-8A33-4F96-BAF2-FE53CDE36EE0}"/>
              </c:ext>
            </c:extLst>
          </c:dPt>
          <c:dPt>
            <c:idx val="22"/>
            <c:invertIfNegative val="0"/>
            <c:bubble3D val="0"/>
            <c:spPr>
              <a:solidFill>
                <a:srgbClr val="A50021"/>
              </a:solidFill>
              <a:ln>
                <a:noFill/>
              </a:ln>
              <a:effectLst/>
            </c:spPr>
            <c:extLst>
              <c:ext xmlns:c16="http://schemas.microsoft.com/office/drawing/2014/chart" uri="{C3380CC4-5D6E-409C-BE32-E72D297353CC}">
                <c16:uniqueId val="{00000079-8A33-4F96-BAF2-FE53CDE36EE0}"/>
              </c:ext>
            </c:extLst>
          </c:dPt>
          <c:dPt>
            <c:idx val="25"/>
            <c:invertIfNegative val="0"/>
            <c:bubble3D val="0"/>
            <c:spPr>
              <a:solidFill>
                <a:srgbClr val="660066"/>
              </a:solidFill>
              <a:ln>
                <a:noFill/>
              </a:ln>
              <a:effectLst/>
            </c:spPr>
            <c:extLst>
              <c:ext xmlns:c16="http://schemas.microsoft.com/office/drawing/2014/chart" uri="{C3380CC4-5D6E-409C-BE32-E72D297353CC}">
                <c16:uniqueId val="{0000007B-8A33-4F96-BAF2-FE53CDE36EE0}"/>
              </c:ext>
            </c:extLst>
          </c:dPt>
          <c:dPt>
            <c:idx val="26"/>
            <c:invertIfNegative val="0"/>
            <c:bubble3D val="0"/>
            <c:spPr>
              <a:solidFill>
                <a:srgbClr val="A50021"/>
              </a:solidFill>
              <a:ln>
                <a:noFill/>
              </a:ln>
              <a:effectLst/>
            </c:spPr>
            <c:extLst>
              <c:ext xmlns:c16="http://schemas.microsoft.com/office/drawing/2014/chart" uri="{C3380CC4-5D6E-409C-BE32-E72D297353CC}">
                <c16:uniqueId val="{0000007D-8A33-4F96-BAF2-FE53CDE36EE0}"/>
              </c:ext>
            </c:extLst>
          </c:dPt>
          <c:dPt>
            <c:idx val="29"/>
            <c:invertIfNegative val="0"/>
            <c:bubble3D val="0"/>
            <c:spPr>
              <a:solidFill>
                <a:srgbClr val="660066"/>
              </a:solidFill>
              <a:ln>
                <a:noFill/>
              </a:ln>
              <a:effectLst/>
            </c:spPr>
            <c:extLst>
              <c:ext xmlns:c16="http://schemas.microsoft.com/office/drawing/2014/chart" uri="{C3380CC4-5D6E-409C-BE32-E72D297353CC}">
                <c16:uniqueId val="{0000007F-8A33-4F96-BAF2-FE53CDE36EE0}"/>
              </c:ext>
            </c:extLst>
          </c:dPt>
          <c:dPt>
            <c:idx val="30"/>
            <c:invertIfNegative val="0"/>
            <c:bubble3D val="0"/>
            <c:spPr>
              <a:solidFill>
                <a:srgbClr val="A50021"/>
              </a:solidFill>
              <a:ln>
                <a:noFill/>
              </a:ln>
              <a:effectLst/>
            </c:spPr>
            <c:extLst>
              <c:ext xmlns:c16="http://schemas.microsoft.com/office/drawing/2014/chart" uri="{C3380CC4-5D6E-409C-BE32-E72D297353CC}">
                <c16:uniqueId val="{00000081-8A33-4F96-BAF2-FE53CDE36EE0}"/>
              </c:ext>
            </c:extLst>
          </c:dPt>
          <c:dPt>
            <c:idx val="33"/>
            <c:invertIfNegative val="0"/>
            <c:bubble3D val="0"/>
            <c:spPr>
              <a:solidFill>
                <a:srgbClr val="660066"/>
              </a:solidFill>
              <a:ln>
                <a:noFill/>
              </a:ln>
              <a:effectLst/>
            </c:spPr>
            <c:extLst>
              <c:ext xmlns:c16="http://schemas.microsoft.com/office/drawing/2014/chart" uri="{C3380CC4-5D6E-409C-BE32-E72D297353CC}">
                <c16:uniqueId val="{00000083-8A33-4F96-BAF2-FE53CDE36EE0}"/>
              </c:ext>
            </c:extLst>
          </c:dPt>
          <c:dPt>
            <c:idx val="34"/>
            <c:invertIfNegative val="0"/>
            <c:bubble3D val="0"/>
            <c:spPr>
              <a:solidFill>
                <a:srgbClr val="A50021"/>
              </a:solidFill>
              <a:ln>
                <a:noFill/>
              </a:ln>
              <a:effectLst/>
            </c:spPr>
            <c:extLst>
              <c:ext xmlns:c16="http://schemas.microsoft.com/office/drawing/2014/chart" uri="{C3380CC4-5D6E-409C-BE32-E72D297353CC}">
                <c16:uniqueId val="{00000085-8A33-4F96-BAF2-FE53CDE36EE0}"/>
              </c:ext>
            </c:extLst>
          </c:dPt>
          <c:dPt>
            <c:idx val="37"/>
            <c:invertIfNegative val="0"/>
            <c:bubble3D val="0"/>
            <c:spPr>
              <a:solidFill>
                <a:srgbClr val="660066"/>
              </a:solidFill>
              <a:ln>
                <a:noFill/>
              </a:ln>
              <a:effectLst/>
            </c:spPr>
            <c:extLst>
              <c:ext xmlns:c16="http://schemas.microsoft.com/office/drawing/2014/chart" uri="{C3380CC4-5D6E-409C-BE32-E72D297353CC}">
                <c16:uniqueId val="{00000087-8A33-4F96-BAF2-FE53CDE36EE0}"/>
              </c:ext>
            </c:extLst>
          </c:dPt>
          <c:dPt>
            <c:idx val="38"/>
            <c:invertIfNegative val="0"/>
            <c:bubble3D val="0"/>
            <c:spPr>
              <a:solidFill>
                <a:srgbClr val="A50021"/>
              </a:solidFill>
              <a:ln>
                <a:noFill/>
              </a:ln>
              <a:effectLst/>
            </c:spPr>
            <c:extLst>
              <c:ext xmlns:c16="http://schemas.microsoft.com/office/drawing/2014/chart" uri="{C3380CC4-5D6E-409C-BE32-E72D297353CC}">
                <c16:uniqueId val="{00000089-8A33-4F96-BAF2-FE53CDE36EE0}"/>
              </c:ext>
            </c:extLst>
          </c:dPt>
          <c:dPt>
            <c:idx val="41"/>
            <c:invertIfNegative val="0"/>
            <c:bubble3D val="0"/>
            <c:spPr>
              <a:solidFill>
                <a:srgbClr val="660066"/>
              </a:solidFill>
              <a:ln>
                <a:noFill/>
              </a:ln>
              <a:effectLst/>
            </c:spPr>
            <c:extLst>
              <c:ext xmlns:c16="http://schemas.microsoft.com/office/drawing/2014/chart" uri="{C3380CC4-5D6E-409C-BE32-E72D297353CC}">
                <c16:uniqueId val="{0000008B-8A33-4F96-BAF2-FE53CDE36EE0}"/>
              </c:ext>
            </c:extLst>
          </c:dPt>
          <c:dPt>
            <c:idx val="42"/>
            <c:invertIfNegative val="0"/>
            <c:bubble3D val="0"/>
            <c:spPr>
              <a:solidFill>
                <a:srgbClr val="A50021"/>
              </a:solidFill>
              <a:ln>
                <a:noFill/>
              </a:ln>
              <a:effectLst/>
            </c:spPr>
            <c:extLst>
              <c:ext xmlns:c16="http://schemas.microsoft.com/office/drawing/2014/chart" uri="{C3380CC4-5D6E-409C-BE32-E72D297353CC}">
                <c16:uniqueId val="{0000008D-8A33-4F96-BAF2-FE53CDE36EE0}"/>
              </c:ext>
            </c:extLst>
          </c:dPt>
          <c:dPt>
            <c:idx val="45"/>
            <c:invertIfNegative val="0"/>
            <c:bubble3D val="0"/>
            <c:spPr>
              <a:solidFill>
                <a:srgbClr val="660066"/>
              </a:solidFill>
              <a:ln>
                <a:noFill/>
              </a:ln>
              <a:effectLst/>
            </c:spPr>
            <c:extLst>
              <c:ext xmlns:c16="http://schemas.microsoft.com/office/drawing/2014/chart" uri="{C3380CC4-5D6E-409C-BE32-E72D297353CC}">
                <c16:uniqueId val="{0000008F-8A33-4F96-BAF2-FE53CDE36EE0}"/>
              </c:ext>
            </c:extLst>
          </c:dPt>
          <c:dPt>
            <c:idx val="46"/>
            <c:invertIfNegative val="0"/>
            <c:bubble3D val="0"/>
            <c:spPr>
              <a:solidFill>
                <a:srgbClr val="A50021"/>
              </a:solidFill>
              <a:ln>
                <a:noFill/>
              </a:ln>
              <a:effectLst/>
            </c:spPr>
            <c:extLst>
              <c:ext xmlns:c16="http://schemas.microsoft.com/office/drawing/2014/chart" uri="{C3380CC4-5D6E-409C-BE32-E72D297353CC}">
                <c16:uniqueId val="{00000091-8A33-4F96-BAF2-FE53CDE36EE0}"/>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Calculations!$O$55:$O$102</c:f>
              <c:numCache>
                <c:formatCode>_(* #,##0_);_(* \(#,##0\);_(* "-"??_);_(@_)</c:formatCode>
                <c:ptCount val="48"/>
                <c:pt idx="0">
                  <c:v>0</c:v>
                </c:pt>
                <c:pt idx="1">
                  <c:v>0</c:v>
                </c:pt>
                <c:pt idx="2">
                  <c:v>0</c:v>
                </c:pt>
                <c:pt idx="4">
                  <c:v>0</c:v>
                </c:pt>
                <c:pt idx="5">
                  <c:v>0</c:v>
                </c:pt>
                <c:pt idx="6">
                  <c:v>0</c:v>
                </c:pt>
                <c:pt idx="8">
                  <c:v>1400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8A33-4F96-BAF2-FE53CDE36EE0}"/>
            </c:ext>
          </c:extLst>
        </c:ser>
        <c:ser>
          <c:idx val="3"/>
          <c:order val="3"/>
          <c:spPr>
            <a:solidFill>
              <a:srgbClr val="E0E0E0"/>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Calculations!$P$55:$P$102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8A33-4F96-BAF2-FE53CDE36EE0}"/>
            </c:ext>
          </c:extLst>
        </c:ser>
        <c:ser>
          <c:idx val="4"/>
          <c:order val="4"/>
          <c:spPr>
            <a:solidFill>
              <a:srgbClr val="F3F3F3"/>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Calculations!$Q$55:$Q$102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8A33-4F96-BAF2-FE53CDE36EE0}"/>
            </c:ext>
          </c:extLst>
        </c:ser>
        <c:ser>
          <c:idx val="5"/>
          <c:order val="5"/>
          <c:spPr>
            <a:solidFill>
              <a:srgbClr val="D3D3D3"/>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Calculations!$R$55:$R$102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8A33-4F96-BAF2-FE53CDE36EE0}"/>
            </c:ext>
          </c:extLst>
        </c:ser>
        <c:dLbls>
          <c:showLegendKey val="0"/>
          <c:showVal val="0"/>
          <c:showCatName val="0"/>
          <c:showSerName val="0"/>
          <c:showPercent val="0"/>
          <c:showBubbleSize val="0"/>
        </c:dLbls>
        <c:gapWidth val="15"/>
        <c:overlap val="100"/>
        <c:axId val="371891488"/>
        <c:axId val="371898376"/>
      </c:barChart>
      <c:catAx>
        <c:axId val="371891488"/>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50000"/>
                  </a:schemeClr>
                </a:solidFill>
                <a:latin typeface="+mn-lt"/>
                <a:ea typeface="+mn-ea"/>
                <a:cs typeface="+mn-cs"/>
              </a:defRPr>
            </a:pPr>
            <a:endParaRPr lang="en-US"/>
          </a:p>
        </c:txPr>
        <c:crossAx val="371898376"/>
        <c:crosses val="autoZero"/>
        <c:auto val="0"/>
        <c:lblAlgn val="ctr"/>
        <c:lblOffset val="100"/>
        <c:noMultiLvlLbl val="0"/>
      </c:catAx>
      <c:valAx>
        <c:axId val="371898376"/>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50000"/>
                  </a:schemeClr>
                </a:solidFill>
                <a:latin typeface="+mn-lt"/>
                <a:ea typeface="+mn-ea"/>
                <a:cs typeface="+mn-cs"/>
              </a:defRPr>
            </a:pPr>
            <a:endParaRPr lang="en-US"/>
          </a:p>
        </c:txPr>
        <c:crossAx val="37189148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val>
            <c:numRef>
              <c:f>Calculations!$E$24</c:f>
              <c:numCache>
                <c:formatCode>0%</c:formatCode>
                <c:ptCount val="1"/>
                <c:pt idx="0">
                  <c:v>0</c:v>
                </c:pt>
              </c:numCache>
            </c:numRef>
          </c:val>
          <c:extLst>
            <c:ext xmlns:c16="http://schemas.microsoft.com/office/drawing/2014/chart" uri="{C3380CC4-5D6E-409C-BE32-E72D297353CC}">
              <c16:uniqueId val="{00000000-D5D5-4B37-B45A-BA6073C3400E}"/>
            </c:ext>
          </c:extLst>
        </c:ser>
        <c:dLbls>
          <c:showLegendKey val="0"/>
          <c:showVal val="0"/>
          <c:showCatName val="0"/>
          <c:showSerName val="0"/>
          <c:showPercent val="0"/>
          <c:showBubbleSize val="0"/>
        </c:dLbls>
        <c:gapWidth val="0"/>
        <c:axId val="545499360"/>
        <c:axId val="545501000"/>
      </c:barChart>
      <c:catAx>
        <c:axId val="545499360"/>
        <c:scaling>
          <c:orientation val="minMax"/>
        </c:scaling>
        <c:delete val="1"/>
        <c:axPos val="l"/>
        <c:majorTickMark val="none"/>
        <c:minorTickMark val="none"/>
        <c:tickLblPos val="nextTo"/>
        <c:crossAx val="545501000"/>
        <c:crosses val="autoZero"/>
        <c:auto val="1"/>
        <c:lblAlgn val="ctr"/>
        <c:lblOffset val="100"/>
        <c:noMultiLvlLbl val="0"/>
      </c:catAx>
      <c:valAx>
        <c:axId val="545501000"/>
        <c:scaling>
          <c:orientation val="minMax"/>
          <c:max val="1"/>
        </c:scaling>
        <c:delete val="1"/>
        <c:axPos val="b"/>
        <c:numFmt formatCode="0%" sourceLinked="1"/>
        <c:majorTickMark val="none"/>
        <c:minorTickMark val="none"/>
        <c:tickLblPos val="nextTo"/>
        <c:crossAx val="54549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1" lockText="1" noThreeD="1"/>
</file>

<file path=xl/ctrlProps/ctrlProp3.xml><?xml version="1.0" encoding="utf-8"?>
<formControlPr xmlns="http://schemas.microsoft.com/office/spreadsheetml/2009/9/main" objectType="CheckBox" checked="Checked" fmlaLink="Calculations!$E$50" lockText="1" noThreeD="1"/>
</file>

<file path=xl/ctrlProps/ctrlProp4.xml><?xml version="1.0" encoding="utf-8"?>
<formControlPr xmlns="http://schemas.microsoft.com/office/spreadsheetml/2009/9/main" objectType="CheckBox" checked="Checked" fmlaLink="Calculations!$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1</xdr:col>
      <xdr:colOff>113238</xdr:colOff>
      <xdr:row>4</xdr:row>
      <xdr:rowOff>208</xdr:rowOff>
    </xdr:from>
    <xdr:to>
      <xdr:col>3</xdr:col>
      <xdr:colOff>474553</xdr:colOff>
      <xdr:row>8</xdr:row>
      <xdr:rowOff>85510</xdr:rowOff>
    </xdr:to>
    <xdr:grpSp>
      <xdr:nvGrpSpPr>
        <xdr:cNvPr id="14" name="Group 13">
          <a:extLst>
            <a:ext uri="{FF2B5EF4-FFF2-40B4-BE49-F238E27FC236}">
              <a16:creationId xmlns:a16="http://schemas.microsoft.com/office/drawing/2014/main" id="{00000000-0008-0000-0200-00000E000000}"/>
            </a:ext>
          </a:extLst>
        </xdr:cNvPr>
        <xdr:cNvGrpSpPr/>
      </xdr:nvGrpSpPr>
      <xdr:grpSpPr>
        <a:xfrm>
          <a:off x="240238" y="649319"/>
          <a:ext cx="1440815" cy="819080"/>
          <a:chOff x="552450" y="819150"/>
          <a:chExt cx="1463040" cy="822960"/>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552450" y="819150"/>
            <a:ext cx="1463040" cy="822960"/>
          </a:xfrm>
          <a:prstGeom prst="roundRect">
            <a:avLst>
              <a:gd name="adj" fmla="val 74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0" y="876300"/>
            <a:ext cx="11811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Date Today</a:t>
            </a:r>
          </a:p>
        </xdr:txBody>
      </xdr:sp>
      <xdr:sp macro="" textlink="Calculations!E8">
        <xdr:nvSpPr>
          <xdr:cNvPr id="4" name="TextBox 3">
            <a:extLst>
              <a:ext uri="{FF2B5EF4-FFF2-40B4-BE49-F238E27FC236}">
                <a16:creationId xmlns:a16="http://schemas.microsoft.com/office/drawing/2014/main" id="{00000000-0008-0000-0200-000004000000}"/>
              </a:ext>
            </a:extLst>
          </xdr:cNvPr>
          <xdr:cNvSpPr txBox="1"/>
        </xdr:nvSpPr>
        <xdr:spPr>
          <a:xfrm>
            <a:off x="571500" y="1206500"/>
            <a:ext cx="11811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A6564E-DA43-48BA-A5F5-5DE80312FE9F}" type="TxLink">
              <a:rPr lang="en-US" sz="1400" b="1" i="0" u="none" strike="noStrike">
                <a:solidFill>
                  <a:srgbClr val="000000"/>
                </a:solidFill>
                <a:latin typeface="Calibri"/>
                <a:cs typeface="Calibri"/>
              </a:rPr>
              <a:pPr/>
              <a:t>22-Mar-2023</a:t>
            </a:fld>
            <a:endParaRPr lang="en-US" sz="1400" b="1"/>
          </a:p>
        </xdr:txBody>
      </xdr:sp>
      <xdr:cxnSp macro="">
        <xdr:nvCxnSpPr>
          <xdr:cNvPr id="10" name="Straight Connector 9">
            <a:extLst>
              <a:ext uri="{FF2B5EF4-FFF2-40B4-BE49-F238E27FC236}">
                <a16:creationId xmlns:a16="http://schemas.microsoft.com/office/drawing/2014/main" id="{00000000-0008-0000-0200-00000A000000}"/>
              </a:ext>
            </a:extLst>
          </xdr:cNvPr>
          <xdr:cNvCxnSpPr/>
        </xdr:nvCxnSpPr>
        <xdr:spPr>
          <a:xfrm>
            <a:off x="577850" y="1103630"/>
            <a:ext cx="1390650" cy="0"/>
          </a:xfrm>
          <a:prstGeom prst="line">
            <a:avLst/>
          </a:prstGeom>
          <a:ln w="9525">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3</xdr:col>
      <xdr:colOff>532338</xdr:colOff>
      <xdr:row>3</xdr:row>
      <xdr:rowOff>175680</xdr:rowOff>
    </xdr:from>
    <xdr:to>
      <xdr:col>4</xdr:col>
      <xdr:colOff>1789638</xdr:colOff>
      <xdr:row>8</xdr:row>
      <xdr:rowOff>67730</xdr:rowOff>
    </xdr:to>
    <xdr:grpSp>
      <xdr:nvGrpSpPr>
        <xdr:cNvPr id="24" name="Group 23">
          <a:extLst>
            <a:ext uri="{FF2B5EF4-FFF2-40B4-BE49-F238E27FC236}">
              <a16:creationId xmlns:a16="http://schemas.microsoft.com/office/drawing/2014/main" id="{00000000-0008-0000-0200-000018000000}"/>
            </a:ext>
          </a:extLst>
        </xdr:cNvPr>
        <xdr:cNvGrpSpPr/>
      </xdr:nvGrpSpPr>
      <xdr:grpSpPr>
        <a:xfrm>
          <a:off x="1738838" y="641347"/>
          <a:ext cx="2209800" cy="809272"/>
          <a:chOff x="2190750" y="819150"/>
          <a:chExt cx="1828800" cy="838200"/>
        </a:xfrm>
      </xdr:grpSpPr>
      <xdr:sp macro="" textlink="">
        <xdr:nvSpPr>
          <xdr:cNvPr id="16" name="Rectangle: Rounded Corners 15">
            <a:extLst>
              <a:ext uri="{FF2B5EF4-FFF2-40B4-BE49-F238E27FC236}">
                <a16:creationId xmlns:a16="http://schemas.microsoft.com/office/drawing/2014/main" id="{00000000-0008-0000-0200-000010000000}"/>
              </a:ext>
            </a:extLst>
          </xdr:cNvPr>
          <xdr:cNvSpPr/>
        </xdr:nvSpPr>
        <xdr:spPr>
          <a:xfrm>
            <a:off x="2190750" y="819150"/>
            <a:ext cx="1816100" cy="822960"/>
          </a:xfrm>
          <a:prstGeom prst="roundRect">
            <a:avLst>
              <a:gd name="adj" fmla="val 74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17" name="TextBox 16">
            <a:extLst>
              <a:ext uri="{FF2B5EF4-FFF2-40B4-BE49-F238E27FC236}">
                <a16:creationId xmlns:a16="http://schemas.microsoft.com/office/drawing/2014/main" id="{00000000-0008-0000-0200-000011000000}"/>
              </a:ext>
            </a:extLst>
          </xdr:cNvPr>
          <xdr:cNvSpPr txBox="1"/>
        </xdr:nvSpPr>
        <xdr:spPr>
          <a:xfrm>
            <a:off x="2225229" y="876300"/>
            <a:ext cx="1610171"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Date</a:t>
            </a:r>
            <a:r>
              <a:rPr lang="en-US" sz="1100" b="1" baseline="0"/>
              <a:t> of Last Record</a:t>
            </a:r>
            <a:endParaRPr lang="en-US" sz="1100" b="1"/>
          </a:p>
        </xdr:txBody>
      </xdr:sp>
      <xdr:sp macro="" textlink="Calculations!E9">
        <xdr:nvSpPr>
          <xdr:cNvPr id="18" name="TextBox 17">
            <a:extLst>
              <a:ext uri="{FF2B5EF4-FFF2-40B4-BE49-F238E27FC236}">
                <a16:creationId xmlns:a16="http://schemas.microsoft.com/office/drawing/2014/main" id="{00000000-0008-0000-0200-000012000000}"/>
              </a:ext>
            </a:extLst>
          </xdr:cNvPr>
          <xdr:cNvSpPr txBox="1"/>
        </xdr:nvSpPr>
        <xdr:spPr>
          <a:xfrm>
            <a:off x="2225229" y="1206500"/>
            <a:ext cx="1083121"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9E5946-3112-45AA-B350-A320B9E62496}" type="TxLink">
              <a:rPr lang="en-US" sz="1400" b="1" i="0" u="none" strike="noStrike">
                <a:solidFill>
                  <a:srgbClr val="000000"/>
                </a:solidFill>
                <a:latin typeface="Calibri"/>
                <a:cs typeface="Calibri"/>
              </a:rPr>
              <a:pPr/>
              <a:t>29-Feb-2024</a:t>
            </a:fld>
            <a:endParaRPr lang="en-US" sz="1800" b="1"/>
          </a:p>
        </xdr:txBody>
      </xdr:sp>
      <xdr:cxnSp macro="">
        <xdr:nvCxnSpPr>
          <xdr:cNvPr id="19" name="Straight Connector 18">
            <a:extLst>
              <a:ext uri="{FF2B5EF4-FFF2-40B4-BE49-F238E27FC236}">
                <a16:creationId xmlns:a16="http://schemas.microsoft.com/office/drawing/2014/main" id="{00000000-0008-0000-0200-000013000000}"/>
              </a:ext>
            </a:extLst>
          </xdr:cNvPr>
          <xdr:cNvCxnSpPr/>
        </xdr:nvCxnSpPr>
        <xdr:spPr>
          <a:xfrm>
            <a:off x="2228850" y="1111250"/>
            <a:ext cx="1737360" cy="0"/>
          </a:xfrm>
          <a:prstGeom prst="line">
            <a:avLst/>
          </a:prstGeom>
          <a:ln w="9525">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sp macro="" textlink="Calculations!E10">
        <xdr:nvSpPr>
          <xdr:cNvPr id="20" name="TextBox 19">
            <a:extLst>
              <a:ext uri="{FF2B5EF4-FFF2-40B4-BE49-F238E27FC236}">
                <a16:creationId xmlns:a16="http://schemas.microsoft.com/office/drawing/2014/main" id="{00000000-0008-0000-0200-000014000000}"/>
              </a:ext>
            </a:extLst>
          </xdr:cNvPr>
          <xdr:cNvSpPr txBox="1"/>
        </xdr:nvSpPr>
        <xdr:spPr>
          <a:xfrm>
            <a:off x="3206751" y="1435100"/>
            <a:ext cx="812799"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718BA89-98DC-45A5-B5DB-D7D919F394FD}" type="TxLink">
              <a:rPr lang="en-US" sz="900" b="0" i="0" u="none" strike="noStrike">
                <a:solidFill>
                  <a:schemeClr val="bg1">
                    <a:lumMod val="65000"/>
                  </a:schemeClr>
                </a:solidFill>
                <a:latin typeface="Calibri"/>
                <a:cs typeface="Calibri"/>
              </a:rPr>
              <a:pPr/>
              <a:t>(-344 days ago)</a:t>
            </a:fld>
            <a:endParaRPr lang="en-US" sz="1200" b="1">
              <a:solidFill>
                <a:schemeClr val="bg1">
                  <a:lumMod val="65000"/>
                </a:schemeClr>
              </a:solidFill>
            </a:endParaRPr>
          </a:p>
        </xdr:txBody>
      </xdr:sp>
    </xdr:grpSp>
    <xdr:clientData/>
  </xdr:twoCellAnchor>
  <xdr:twoCellAnchor editAs="absolute">
    <xdr:from>
      <xdr:col>4</xdr:col>
      <xdr:colOff>1846788</xdr:colOff>
      <xdr:row>3</xdr:row>
      <xdr:rowOff>175680</xdr:rowOff>
    </xdr:from>
    <xdr:to>
      <xdr:col>5</xdr:col>
      <xdr:colOff>989538</xdr:colOff>
      <xdr:row>8</xdr:row>
      <xdr:rowOff>99480</xdr:rowOff>
    </xdr:to>
    <xdr:grpSp>
      <xdr:nvGrpSpPr>
        <xdr:cNvPr id="29" name="Group 28">
          <a:extLst>
            <a:ext uri="{FF2B5EF4-FFF2-40B4-BE49-F238E27FC236}">
              <a16:creationId xmlns:a16="http://schemas.microsoft.com/office/drawing/2014/main" id="{00000000-0008-0000-0200-00001D000000}"/>
            </a:ext>
          </a:extLst>
        </xdr:cNvPr>
        <xdr:cNvGrpSpPr/>
      </xdr:nvGrpSpPr>
      <xdr:grpSpPr>
        <a:xfrm>
          <a:off x="4005788" y="641347"/>
          <a:ext cx="1809750" cy="841022"/>
          <a:chOff x="2190750" y="819150"/>
          <a:chExt cx="1816100" cy="838200"/>
        </a:xfrm>
      </xdr:grpSpPr>
      <xdr:sp macro="" textlink="">
        <xdr:nvSpPr>
          <xdr:cNvPr id="30" name="Rectangle: Rounded Corners 29">
            <a:extLst>
              <a:ext uri="{FF2B5EF4-FFF2-40B4-BE49-F238E27FC236}">
                <a16:creationId xmlns:a16="http://schemas.microsoft.com/office/drawing/2014/main" id="{00000000-0008-0000-0200-00001E000000}"/>
              </a:ext>
            </a:extLst>
          </xdr:cNvPr>
          <xdr:cNvSpPr/>
        </xdr:nvSpPr>
        <xdr:spPr>
          <a:xfrm>
            <a:off x="2190750" y="819150"/>
            <a:ext cx="1816100" cy="822960"/>
          </a:xfrm>
          <a:prstGeom prst="roundRect">
            <a:avLst>
              <a:gd name="adj" fmla="val 74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31" name="TextBox 30">
            <a:extLst>
              <a:ext uri="{FF2B5EF4-FFF2-40B4-BE49-F238E27FC236}">
                <a16:creationId xmlns:a16="http://schemas.microsoft.com/office/drawing/2014/main" id="{00000000-0008-0000-0200-00001F000000}"/>
              </a:ext>
            </a:extLst>
          </xdr:cNvPr>
          <xdr:cNvSpPr txBox="1"/>
        </xdr:nvSpPr>
        <xdr:spPr>
          <a:xfrm>
            <a:off x="2225229" y="876300"/>
            <a:ext cx="1610171"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a:t>
            </a:r>
            <a:r>
              <a:rPr lang="en-US" sz="1100" b="1" baseline="30000"/>
              <a:t>o</a:t>
            </a:r>
            <a:r>
              <a:rPr lang="en-US" sz="1100" b="1"/>
              <a:t> of Tracked Records</a:t>
            </a:r>
          </a:p>
        </xdr:txBody>
      </xdr:sp>
      <xdr:sp macro="" textlink="Calculations!E11">
        <xdr:nvSpPr>
          <xdr:cNvPr id="32" name="TextBox 31">
            <a:extLst>
              <a:ext uri="{FF2B5EF4-FFF2-40B4-BE49-F238E27FC236}">
                <a16:creationId xmlns:a16="http://schemas.microsoft.com/office/drawing/2014/main" id="{00000000-0008-0000-0200-000020000000}"/>
              </a:ext>
            </a:extLst>
          </xdr:cNvPr>
          <xdr:cNvSpPr txBox="1"/>
        </xdr:nvSpPr>
        <xdr:spPr>
          <a:xfrm>
            <a:off x="2225229" y="1117600"/>
            <a:ext cx="1045021"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3D6BBE2-BF12-4F7B-824D-2F1464F8B92B}" type="TxLink">
              <a:rPr lang="en-US" sz="2000" b="1" i="0" u="none" strike="noStrike">
                <a:solidFill>
                  <a:srgbClr val="000000"/>
                </a:solidFill>
                <a:latin typeface="Calibri"/>
                <a:cs typeface="Calibri"/>
              </a:rPr>
              <a:pPr/>
              <a:t>89</a:t>
            </a:fld>
            <a:endParaRPr lang="en-US" sz="3600" b="1"/>
          </a:p>
        </xdr:txBody>
      </xdr:sp>
      <xdr:cxnSp macro="">
        <xdr:nvCxnSpPr>
          <xdr:cNvPr id="33" name="Straight Connector 32">
            <a:extLst>
              <a:ext uri="{FF2B5EF4-FFF2-40B4-BE49-F238E27FC236}">
                <a16:creationId xmlns:a16="http://schemas.microsoft.com/office/drawing/2014/main" id="{00000000-0008-0000-0200-000021000000}"/>
              </a:ext>
            </a:extLst>
          </xdr:cNvPr>
          <xdr:cNvCxnSpPr/>
        </xdr:nvCxnSpPr>
        <xdr:spPr>
          <a:xfrm>
            <a:off x="2228850" y="1111250"/>
            <a:ext cx="1737360" cy="0"/>
          </a:xfrm>
          <a:prstGeom prst="line">
            <a:avLst/>
          </a:prstGeom>
          <a:ln w="9525">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sp macro="" textlink="Calculations!E12">
        <xdr:nvSpPr>
          <xdr:cNvPr id="34" name="TextBox 33">
            <a:extLst>
              <a:ext uri="{FF2B5EF4-FFF2-40B4-BE49-F238E27FC236}">
                <a16:creationId xmlns:a16="http://schemas.microsoft.com/office/drawing/2014/main" id="{00000000-0008-0000-0200-000022000000}"/>
              </a:ext>
            </a:extLst>
          </xdr:cNvPr>
          <xdr:cNvSpPr txBox="1"/>
        </xdr:nvSpPr>
        <xdr:spPr>
          <a:xfrm>
            <a:off x="3162301" y="1435100"/>
            <a:ext cx="812799"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C727DD9-66E9-4164-A68D-9C0B21116CE3}" type="TxLink">
              <a:rPr lang="en-US" sz="900" b="0" i="0" u="none" strike="noStrike">
                <a:solidFill>
                  <a:schemeClr val="bg1">
                    <a:lumMod val="65000"/>
                  </a:schemeClr>
                </a:solidFill>
                <a:latin typeface="Calibri"/>
                <a:cs typeface="Calibri"/>
              </a:rPr>
              <a:pPr/>
              <a:t>(87 this year)</a:t>
            </a:fld>
            <a:endParaRPr lang="en-US" sz="1000" b="1">
              <a:solidFill>
                <a:schemeClr val="bg1">
                  <a:lumMod val="65000"/>
                </a:schemeClr>
              </a:solidFill>
            </a:endParaRPr>
          </a:p>
        </xdr:txBody>
      </xdr:sp>
    </xdr:grpSp>
    <xdr:clientData/>
  </xdr:twoCellAnchor>
  <xdr:twoCellAnchor editAs="absolute">
    <xdr:from>
      <xdr:col>5</xdr:col>
      <xdr:colOff>1059373</xdr:colOff>
      <xdr:row>4</xdr:row>
      <xdr:rowOff>2113</xdr:rowOff>
    </xdr:from>
    <xdr:to>
      <xdr:col>7</xdr:col>
      <xdr:colOff>126724</xdr:colOff>
      <xdr:row>8</xdr:row>
      <xdr:rowOff>105830</xdr:rowOff>
    </xdr:to>
    <xdr:grpSp>
      <xdr:nvGrpSpPr>
        <xdr:cNvPr id="35" name="Group 34">
          <a:extLst>
            <a:ext uri="{FF2B5EF4-FFF2-40B4-BE49-F238E27FC236}">
              <a16:creationId xmlns:a16="http://schemas.microsoft.com/office/drawing/2014/main" id="{00000000-0008-0000-0200-000023000000}"/>
            </a:ext>
          </a:extLst>
        </xdr:cNvPr>
        <xdr:cNvGrpSpPr/>
      </xdr:nvGrpSpPr>
      <xdr:grpSpPr>
        <a:xfrm>
          <a:off x="5885373" y="651224"/>
          <a:ext cx="3004351" cy="837495"/>
          <a:chOff x="2190750" y="819150"/>
          <a:chExt cx="1824559" cy="850900"/>
        </a:xfrm>
      </xdr:grpSpPr>
      <xdr:sp macro="" textlink="">
        <xdr:nvSpPr>
          <xdr:cNvPr id="36" name="Rectangle: Rounded Corners 35">
            <a:extLst>
              <a:ext uri="{FF2B5EF4-FFF2-40B4-BE49-F238E27FC236}">
                <a16:creationId xmlns:a16="http://schemas.microsoft.com/office/drawing/2014/main" id="{00000000-0008-0000-0200-000024000000}"/>
              </a:ext>
            </a:extLst>
          </xdr:cNvPr>
          <xdr:cNvSpPr/>
        </xdr:nvSpPr>
        <xdr:spPr>
          <a:xfrm>
            <a:off x="2190750" y="819150"/>
            <a:ext cx="1816100" cy="822960"/>
          </a:xfrm>
          <a:prstGeom prst="roundRect">
            <a:avLst>
              <a:gd name="adj" fmla="val 74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37" name="TextBox 36">
            <a:extLst>
              <a:ext uri="{FF2B5EF4-FFF2-40B4-BE49-F238E27FC236}">
                <a16:creationId xmlns:a16="http://schemas.microsoft.com/office/drawing/2014/main" id="{00000000-0008-0000-0200-000025000000}"/>
              </a:ext>
            </a:extLst>
          </xdr:cNvPr>
          <xdr:cNvSpPr txBox="1"/>
        </xdr:nvSpPr>
        <xdr:spPr>
          <a:xfrm>
            <a:off x="2225229" y="876300"/>
            <a:ext cx="1610171"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 Tracking Balance</a:t>
            </a:r>
          </a:p>
        </xdr:txBody>
      </xdr:sp>
      <xdr:sp macro="" textlink="Calculations!E13">
        <xdr:nvSpPr>
          <xdr:cNvPr id="38" name="TextBox 37">
            <a:extLst>
              <a:ext uri="{FF2B5EF4-FFF2-40B4-BE49-F238E27FC236}">
                <a16:creationId xmlns:a16="http://schemas.microsoft.com/office/drawing/2014/main" id="{00000000-0008-0000-0200-000026000000}"/>
              </a:ext>
            </a:extLst>
          </xdr:cNvPr>
          <xdr:cNvSpPr txBox="1"/>
        </xdr:nvSpPr>
        <xdr:spPr>
          <a:xfrm>
            <a:off x="2199445" y="1117601"/>
            <a:ext cx="1045021" cy="355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076876-3309-44F1-8056-B0408E2D58C6}" type="TxLink">
              <a:rPr lang="en-US" sz="2000" b="1" i="0" u="none" strike="noStrike">
                <a:solidFill>
                  <a:srgbClr val="000000"/>
                </a:solidFill>
                <a:latin typeface="Calibri"/>
                <a:cs typeface="Calibri"/>
              </a:rPr>
              <a:pPr/>
              <a:t> 52,670 </a:t>
            </a:fld>
            <a:endParaRPr lang="en-US" sz="6000" b="1"/>
          </a:p>
        </xdr:txBody>
      </xdr:sp>
      <xdr:cxnSp macro="">
        <xdr:nvCxnSpPr>
          <xdr:cNvPr id="39" name="Straight Connector 38">
            <a:extLst>
              <a:ext uri="{FF2B5EF4-FFF2-40B4-BE49-F238E27FC236}">
                <a16:creationId xmlns:a16="http://schemas.microsoft.com/office/drawing/2014/main" id="{00000000-0008-0000-0200-000027000000}"/>
              </a:ext>
            </a:extLst>
          </xdr:cNvPr>
          <xdr:cNvCxnSpPr/>
        </xdr:nvCxnSpPr>
        <xdr:spPr>
          <a:xfrm>
            <a:off x="2228850" y="1111250"/>
            <a:ext cx="1737360" cy="0"/>
          </a:xfrm>
          <a:prstGeom prst="line">
            <a:avLst/>
          </a:prstGeom>
          <a:ln w="9525">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sp macro="" textlink="Calculations!E14">
        <xdr:nvSpPr>
          <xdr:cNvPr id="40" name="TextBox 39">
            <a:extLst>
              <a:ext uri="{FF2B5EF4-FFF2-40B4-BE49-F238E27FC236}">
                <a16:creationId xmlns:a16="http://schemas.microsoft.com/office/drawing/2014/main" id="{00000000-0008-0000-0200-000028000000}"/>
              </a:ext>
            </a:extLst>
          </xdr:cNvPr>
          <xdr:cNvSpPr txBox="1"/>
        </xdr:nvSpPr>
        <xdr:spPr>
          <a:xfrm>
            <a:off x="2836333" y="1435100"/>
            <a:ext cx="1178976"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46CDD60-1EE9-48B8-8036-C6DF34FFECC1}" type="TxLink">
              <a:rPr lang="en-US" sz="900" b="0" i="0" u="none" strike="noStrike">
                <a:solidFill>
                  <a:schemeClr val="bg1">
                    <a:lumMod val="65000"/>
                  </a:schemeClr>
                </a:solidFill>
                <a:latin typeface="Calibri"/>
                <a:cs typeface="Calibri"/>
              </a:rPr>
              <a:pPr/>
              <a:t>of tracked income left to be allocated</a:t>
            </a:fld>
            <a:endParaRPr lang="en-US" sz="700" b="1">
              <a:solidFill>
                <a:schemeClr val="bg1">
                  <a:lumMod val="65000"/>
                </a:schemeClr>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115888</xdr:colOff>
      <xdr:row>12</xdr:row>
      <xdr:rowOff>151607</xdr:rowOff>
    </xdr:from>
    <xdr:to>
      <xdr:col>34</xdr:col>
      <xdr:colOff>1108</xdr:colOff>
      <xdr:row>14</xdr:row>
      <xdr:rowOff>95250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7014709" y="2396786"/>
          <a:ext cx="2130399" cy="297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00B050"/>
              </a:solidFill>
            </a:rPr>
            <a:t>Income</a:t>
          </a:r>
          <a:r>
            <a:rPr lang="en-US" sz="1100" b="1"/>
            <a:t> Categories (Tracked)</a:t>
          </a:r>
        </a:p>
      </xdr:txBody>
    </xdr:sp>
    <xdr:clientData/>
  </xdr:twoCellAnchor>
  <xdr:twoCellAnchor editAs="oneCell">
    <xdr:from>
      <xdr:col>31</xdr:col>
      <xdr:colOff>211683</xdr:colOff>
      <xdr:row>14</xdr:row>
      <xdr:rowOff>9417</xdr:rowOff>
    </xdr:from>
    <xdr:to>
      <xdr:col>32</xdr:col>
      <xdr:colOff>769671</xdr:colOff>
      <xdr:row>23</xdr:row>
      <xdr:rowOff>18148</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115888</xdr:colOff>
      <xdr:row>25</xdr:row>
      <xdr:rowOff>151607</xdr:rowOff>
    </xdr:from>
    <xdr:ext cx="2123595" cy="300830"/>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997701" y="2413795"/>
          <a:ext cx="2123595" cy="300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8037B7"/>
              </a:solidFill>
            </a:rPr>
            <a:t>Savings</a:t>
          </a:r>
          <a:r>
            <a:rPr lang="en-US" sz="1100" b="1"/>
            <a:t> Categories (Tracked)</a:t>
          </a:r>
        </a:p>
      </xdr:txBody>
    </xdr:sp>
    <xdr:clientData/>
  </xdr:oneCellAnchor>
  <xdr:oneCellAnchor>
    <xdr:from>
      <xdr:col>31</xdr:col>
      <xdr:colOff>211683</xdr:colOff>
      <xdr:row>27</xdr:row>
      <xdr:rowOff>9417</xdr:rowOff>
    </xdr:from>
    <xdr:ext cx="1620819" cy="1612900"/>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115888</xdr:colOff>
      <xdr:row>25</xdr:row>
      <xdr:rowOff>151607</xdr:rowOff>
    </xdr:from>
    <xdr:ext cx="2123595" cy="300830"/>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12716102" y="4696393"/>
          <a:ext cx="2123595" cy="300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D00000"/>
              </a:solidFill>
            </a:rPr>
            <a:t>Expenses</a:t>
          </a:r>
          <a:r>
            <a:rPr lang="en-US" sz="1100" b="1"/>
            <a:t> Categories (Tracked)</a:t>
          </a:r>
        </a:p>
      </xdr:txBody>
    </xdr:sp>
    <xdr:clientData/>
  </xdr:oneCellAnchor>
  <xdr:oneCellAnchor>
    <xdr:from>
      <xdr:col>38</xdr:col>
      <xdr:colOff>211683</xdr:colOff>
      <xdr:row>27</xdr:row>
      <xdr:rowOff>9417</xdr:rowOff>
    </xdr:from>
    <xdr:ext cx="1620819" cy="1612900"/>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115888</xdr:colOff>
      <xdr:row>12</xdr:row>
      <xdr:rowOff>151607</xdr:rowOff>
    </xdr:from>
    <xdr:to>
      <xdr:col>40</xdr:col>
      <xdr:colOff>114047</xdr:colOff>
      <xdr:row>14</xdr:row>
      <xdr:rowOff>82550</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2716102" y="2396786"/>
          <a:ext cx="2120874" cy="287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Tracked</a:t>
          </a:r>
          <a:r>
            <a:rPr lang="en-US" sz="1100" b="1" baseline="0"/>
            <a:t> (vs. Budget)</a:t>
          </a:r>
          <a:endParaRPr lang="en-US" sz="1100" b="1"/>
        </a:p>
      </xdr:txBody>
    </xdr:sp>
    <xdr:clientData/>
  </xdr:twoCellAnchor>
  <xdr:twoCellAnchor>
    <xdr:from>
      <xdr:col>38</xdr:col>
      <xdr:colOff>200948</xdr:colOff>
      <xdr:row>15</xdr:row>
      <xdr:rowOff>17308</xdr:rowOff>
    </xdr:from>
    <xdr:to>
      <xdr:col>43</xdr:col>
      <xdr:colOff>286774</xdr:colOff>
      <xdr:row>23</xdr:row>
      <xdr:rowOff>140355</xdr:rowOff>
    </xdr:to>
    <xdr:graphicFrame macro="">
      <xdr:nvGraphicFramePr>
        <xdr:cNvPr id="9" name="Chart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82550</xdr:colOff>
          <xdr:row>12</xdr:row>
          <xdr:rowOff>63500</xdr:rowOff>
        </xdr:from>
        <xdr:to>
          <xdr:col>43</xdr:col>
          <xdr:colOff>44450</xdr:colOff>
          <xdr:row>13</xdr:row>
          <xdr:rowOff>57150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3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88900</xdr:colOff>
          <xdr:row>14</xdr:row>
          <xdr:rowOff>25400</xdr:rowOff>
        </xdr:from>
        <xdr:to>
          <xdr:col>43</xdr:col>
          <xdr:colOff>63500</xdr:colOff>
          <xdr:row>15</xdr:row>
          <xdr:rowOff>31750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3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88900</xdr:colOff>
          <xdr:row>13</xdr:row>
          <xdr:rowOff>57150</xdr:rowOff>
        </xdr:from>
        <xdr:to>
          <xdr:col>43</xdr:col>
          <xdr:colOff>50800</xdr:colOff>
          <xdr:row>14</xdr:row>
          <xdr:rowOff>31750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3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1377950</xdr:colOff>
          <xdr:row>12</xdr:row>
          <xdr:rowOff>63500</xdr:rowOff>
        </xdr:from>
        <xdr:to>
          <xdr:col>42</xdr:col>
          <xdr:colOff>12700</xdr:colOff>
          <xdr:row>13</xdr:row>
          <xdr:rowOff>69850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3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1372419</xdr:colOff>
      <xdr:row>12</xdr:row>
      <xdr:rowOff>67085</xdr:rowOff>
    </xdr:from>
    <xdr:to>
      <xdr:col>43</xdr:col>
      <xdr:colOff>75749</xdr:colOff>
      <xdr:row>15</xdr:row>
      <xdr:rowOff>46785</xdr:rowOff>
    </xdr:to>
    <xdr:sp macro="" textlink="">
      <xdr:nvSpPr>
        <xdr:cNvPr id="10" name="Rectangle 9">
          <a:extLst>
            <a:ext uri="{FF2B5EF4-FFF2-40B4-BE49-F238E27FC236}">
              <a16:creationId xmlns:a16="http://schemas.microsoft.com/office/drawing/2014/main" id="{00000000-0008-0000-0300-00000A000000}"/>
            </a:ext>
          </a:extLst>
        </xdr:cNvPr>
        <xdr:cNvSpPr/>
      </xdr:nvSpPr>
      <xdr:spPr>
        <a:xfrm>
          <a:off x="16182258" y="2392004"/>
          <a:ext cx="1560830" cy="532765"/>
        </a:xfrm>
        <a:prstGeom prst="rect">
          <a:avLst/>
        </a:prstGeom>
        <a:no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123814</xdr:colOff>
      <xdr:row>4</xdr:row>
      <xdr:rowOff>149</xdr:rowOff>
    </xdr:from>
    <xdr:to>
      <xdr:col>24</xdr:col>
      <xdr:colOff>2106284</xdr:colOff>
      <xdr:row>8</xdr:row>
      <xdr:rowOff>132208</xdr:rowOff>
    </xdr:to>
    <xdr:grpSp>
      <xdr:nvGrpSpPr>
        <xdr:cNvPr id="24" name="Group 23">
          <a:extLst>
            <a:ext uri="{FF2B5EF4-FFF2-40B4-BE49-F238E27FC236}">
              <a16:creationId xmlns:a16="http://schemas.microsoft.com/office/drawing/2014/main" id="{00000000-0008-0000-0300-000018000000}"/>
            </a:ext>
          </a:extLst>
        </xdr:cNvPr>
        <xdr:cNvGrpSpPr/>
      </xdr:nvGrpSpPr>
      <xdr:grpSpPr>
        <a:xfrm>
          <a:off x="250814" y="649260"/>
          <a:ext cx="2109470" cy="865837"/>
          <a:chOff x="250814" y="624566"/>
          <a:chExt cx="2109470" cy="851725"/>
        </a:xfrm>
      </xdr:grpSpPr>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250814" y="624566"/>
            <a:ext cx="2109470" cy="851725"/>
          </a:xfrm>
          <a:prstGeom prst="roundRect">
            <a:avLst>
              <a:gd name="adj" fmla="val 74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270090" y="683714"/>
            <a:ext cx="1867744" cy="263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Selected</a:t>
            </a:r>
            <a:r>
              <a:rPr lang="en-US" sz="1100" b="1" baseline="0"/>
              <a:t> Year &amp; Period</a:t>
            </a:r>
            <a:endParaRPr lang="en-US" sz="1100" b="1"/>
          </a:p>
        </xdr:txBody>
      </xdr:sp>
      <xdr:cxnSp macro="">
        <xdr:nvCxnSpPr>
          <xdr:cNvPr id="15" name="Straight Connector 14">
            <a:extLst>
              <a:ext uri="{FF2B5EF4-FFF2-40B4-BE49-F238E27FC236}">
                <a16:creationId xmlns:a16="http://schemas.microsoft.com/office/drawing/2014/main" id="{00000000-0008-0000-0300-00000F000000}"/>
              </a:ext>
            </a:extLst>
          </xdr:cNvPr>
          <xdr:cNvCxnSpPr/>
        </xdr:nvCxnSpPr>
        <xdr:spPr>
          <a:xfrm>
            <a:off x="282855" y="918989"/>
            <a:ext cx="2011680" cy="0"/>
          </a:xfrm>
          <a:prstGeom prst="line">
            <a:avLst/>
          </a:prstGeom>
          <a:ln w="9525">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sp macro="" textlink="selected_year">
        <xdr:nvSpPr>
          <xdr:cNvPr id="16" name="Rectangle: Rounded Corners 15">
            <a:extLst>
              <a:ext uri="{FF2B5EF4-FFF2-40B4-BE49-F238E27FC236}">
                <a16:creationId xmlns:a16="http://schemas.microsoft.com/office/drawing/2014/main" id="{00000000-0008-0000-0300-000010000000}"/>
              </a:ext>
            </a:extLst>
          </xdr:cNvPr>
          <xdr:cNvSpPr/>
        </xdr:nvSpPr>
        <xdr:spPr>
          <a:xfrm>
            <a:off x="393911" y="1062563"/>
            <a:ext cx="633730" cy="228600"/>
          </a:xfrm>
          <a:prstGeom prst="roundRect">
            <a:avLst>
              <a:gd name="adj" fmla="val 50000"/>
            </a:avLst>
          </a:prstGeom>
          <a:solidFill>
            <a:schemeClr val="bg1"/>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25F7095-90A2-4863-B18D-72F16D74D6C2}" type="TxLink">
              <a:rPr lang="en-US" sz="1000" b="1" i="0" u="none" strike="noStrike">
                <a:solidFill>
                  <a:srgbClr val="000000"/>
                </a:solidFill>
                <a:latin typeface="Calibri"/>
                <a:cs typeface="Calibri"/>
              </a:rPr>
              <a:pPr algn="ctr"/>
              <a:t>2024</a:t>
            </a:fld>
            <a:endParaRPr lang="en-US" sz="1000" b="1"/>
          </a:p>
        </xdr:txBody>
      </xdr:sp>
      <xdr:sp macro="" textlink="selected_period_display">
        <xdr:nvSpPr>
          <xdr:cNvPr id="17" name="Rectangle: Rounded Corners 16">
            <a:extLst>
              <a:ext uri="{FF2B5EF4-FFF2-40B4-BE49-F238E27FC236}">
                <a16:creationId xmlns:a16="http://schemas.microsoft.com/office/drawing/2014/main" id="{00000000-0008-0000-0300-000011000000}"/>
              </a:ext>
            </a:extLst>
          </xdr:cNvPr>
          <xdr:cNvSpPr/>
        </xdr:nvSpPr>
        <xdr:spPr>
          <a:xfrm>
            <a:off x="1150403" y="1062563"/>
            <a:ext cx="1005840" cy="228600"/>
          </a:xfrm>
          <a:prstGeom prst="roundRect">
            <a:avLst>
              <a:gd name="adj" fmla="val 50000"/>
            </a:avLst>
          </a:prstGeom>
          <a:solidFill>
            <a:schemeClr val="bg1"/>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AA7BAE6-CD1F-421D-9319-311ADACA1141}" type="TxLink">
              <a:rPr lang="en-US" sz="1000" b="1" i="0" u="none" strike="noStrike">
                <a:solidFill>
                  <a:srgbClr val="000000"/>
                </a:solidFill>
                <a:latin typeface="Calibri"/>
                <a:cs typeface="Calibri"/>
              </a:rPr>
              <a:pPr algn="ctr"/>
              <a:t>March</a:t>
            </a:fld>
            <a:endParaRPr lang="en-US" sz="600" b="1"/>
          </a:p>
        </xdr:txBody>
      </xdr:sp>
    </xdr:grpSp>
    <xdr:clientData/>
  </xdr:twoCellAnchor>
  <xdr:twoCellAnchor>
    <xdr:from>
      <xdr:col>26</xdr:col>
      <xdr:colOff>629709</xdr:colOff>
      <xdr:row>4</xdr:row>
      <xdr:rowOff>149</xdr:rowOff>
    </xdr:from>
    <xdr:to>
      <xdr:col>28</xdr:col>
      <xdr:colOff>153459</xdr:colOff>
      <xdr:row>8</xdr:row>
      <xdr:rowOff>104501</xdr:rowOff>
    </xdr:to>
    <xdr:grpSp>
      <xdr:nvGrpSpPr>
        <xdr:cNvPr id="26" name="Group 25">
          <a:extLst>
            <a:ext uri="{FF2B5EF4-FFF2-40B4-BE49-F238E27FC236}">
              <a16:creationId xmlns:a16="http://schemas.microsoft.com/office/drawing/2014/main" id="{00000000-0008-0000-0300-00001A000000}"/>
            </a:ext>
          </a:extLst>
        </xdr:cNvPr>
        <xdr:cNvGrpSpPr/>
      </xdr:nvGrpSpPr>
      <xdr:grpSpPr>
        <a:xfrm>
          <a:off x="3868209" y="649260"/>
          <a:ext cx="1365250" cy="838130"/>
          <a:chOff x="2617257" y="624566"/>
          <a:chExt cx="1371600" cy="808143"/>
        </a:xfrm>
      </xdr:grpSpPr>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a:off x="2617257" y="624566"/>
            <a:ext cx="1371600" cy="808143"/>
          </a:xfrm>
          <a:prstGeom prst="roundRect">
            <a:avLst>
              <a:gd name="adj" fmla="val 74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2635812" y="680467"/>
            <a:ext cx="1269438" cy="254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 Completed</a:t>
            </a:r>
          </a:p>
        </xdr:txBody>
      </xdr:sp>
      <xdr:cxnSp macro="">
        <xdr:nvCxnSpPr>
          <xdr:cNvPr id="23" name="Straight Connector 22">
            <a:extLst>
              <a:ext uri="{FF2B5EF4-FFF2-40B4-BE49-F238E27FC236}">
                <a16:creationId xmlns:a16="http://schemas.microsoft.com/office/drawing/2014/main" id="{00000000-0008-0000-0300-000017000000}"/>
              </a:ext>
            </a:extLst>
          </xdr:cNvPr>
          <xdr:cNvCxnSpPr/>
        </xdr:nvCxnSpPr>
        <xdr:spPr>
          <a:xfrm>
            <a:off x="2645172" y="906002"/>
            <a:ext cx="1280160" cy="0"/>
          </a:xfrm>
          <a:prstGeom prst="line">
            <a:avLst/>
          </a:prstGeom>
          <a:ln w="9525">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graphicFrame macro="">
        <xdr:nvGraphicFramePr>
          <xdr:cNvPr id="25" name="Chart 24">
            <a:extLst>
              <a:ext uri="{FF2B5EF4-FFF2-40B4-BE49-F238E27FC236}">
                <a16:creationId xmlns:a16="http://schemas.microsoft.com/office/drawing/2014/main" id="{00000000-0008-0000-0300-000019000000}"/>
              </a:ext>
            </a:extLst>
          </xdr:cNvPr>
          <xdr:cNvGraphicFramePr>
            <a:graphicFrameLocks/>
          </xdr:cNvGraphicFramePr>
        </xdr:nvGraphicFramePr>
        <xdr:xfrm>
          <a:off x="2635778" y="871009"/>
          <a:ext cx="1344083" cy="560915"/>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4">
        <xdr:nvSpPr>
          <xdr:cNvPr id="22" name="TextBox 21">
            <a:extLst>
              <a:ext uri="{FF2B5EF4-FFF2-40B4-BE49-F238E27FC236}">
                <a16:creationId xmlns:a16="http://schemas.microsoft.com/office/drawing/2014/main" id="{00000000-0008-0000-0300-000016000000}"/>
              </a:ext>
            </a:extLst>
          </xdr:cNvPr>
          <xdr:cNvSpPr txBox="1"/>
        </xdr:nvSpPr>
        <xdr:spPr>
          <a:xfrm>
            <a:off x="3002242" y="1003448"/>
            <a:ext cx="614330" cy="254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19F745D-EEF6-47C1-9CB3-C5A945D7110D}" type="TxLink">
              <a:rPr lang="en-US" sz="1200" b="1" i="0" u="none" strike="noStrike">
                <a:solidFill>
                  <a:srgbClr val="000000"/>
                </a:solidFill>
                <a:latin typeface="Calibri"/>
                <a:cs typeface="Calibri"/>
              </a:rPr>
              <a:pPr algn="ctr"/>
              <a:t>0%</a:t>
            </a:fld>
            <a:endParaRPr lang="en-US" sz="1600" b="1"/>
          </a:p>
        </xdr:txBody>
      </xdr:sp>
    </xdr:grpSp>
    <xdr:clientData/>
  </xdr:twoCellAnchor>
  <xdr:twoCellAnchor editAs="absolute">
    <xdr:from>
      <xdr:col>28</xdr:col>
      <xdr:colOff>713317</xdr:colOff>
      <xdr:row>4</xdr:row>
      <xdr:rowOff>149</xdr:rowOff>
    </xdr:from>
    <xdr:to>
      <xdr:col>32</xdr:col>
      <xdr:colOff>922610</xdr:colOff>
      <xdr:row>8</xdr:row>
      <xdr:rowOff>107041</xdr:rowOff>
    </xdr:to>
    <xdr:grpSp>
      <xdr:nvGrpSpPr>
        <xdr:cNvPr id="27" name="Group 26">
          <a:extLst>
            <a:ext uri="{FF2B5EF4-FFF2-40B4-BE49-F238E27FC236}">
              <a16:creationId xmlns:a16="http://schemas.microsoft.com/office/drawing/2014/main" id="{00000000-0008-0000-0300-00001B000000}"/>
            </a:ext>
          </a:extLst>
        </xdr:cNvPr>
        <xdr:cNvGrpSpPr/>
      </xdr:nvGrpSpPr>
      <xdr:grpSpPr>
        <a:xfrm>
          <a:off x="5793317" y="649260"/>
          <a:ext cx="3010349" cy="840670"/>
          <a:chOff x="2190750" y="819150"/>
          <a:chExt cx="1824559" cy="850900"/>
        </a:xfrm>
      </xdr:grpSpPr>
      <xdr:sp macro="" textlink="">
        <xdr:nvSpPr>
          <xdr:cNvPr id="28" name="Rectangle: Rounded Corners 27">
            <a:extLst>
              <a:ext uri="{FF2B5EF4-FFF2-40B4-BE49-F238E27FC236}">
                <a16:creationId xmlns:a16="http://schemas.microsoft.com/office/drawing/2014/main" id="{00000000-0008-0000-0300-00001C000000}"/>
              </a:ext>
            </a:extLst>
          </xdr:cNvPr>
          <xdr:cNvSpPr/>
        </xdr:nvSpPr>
        <xdr:spPr>
          <a:xfrm>
            <a:off x="2190750" y="819150"/>
            <a:ext cx="1816100" cy="822960"/>
          </a:xfrm>
          <a:prstGeom prst="roundRect">
            <a:avLst>
              <a:gd name="adj" fmla="val 74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29" name="TextBox 28">
            <a:extLst>
              <a:ext uri="{FF2B5EF4-FFF2-40B4-BE49-F238E27FC236}">
                <a16:creationId xmlns:a16="http://schemas.microsoft.com/office/drawing/2014/main" id="{00000000-0008-0000-0300-00001D000000}"/>
              </a:ext>
            </a:extLst>
          </xdr:cNvPr>
          <xdr:cNvSpPr txBox="1"/>
        </xdr:nvSpPr>
        <xdr:spPr>
          <a:xfrm>
            <a:off x="2225229" y="876300"/>
            <a:ext cx="1610171"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 Tracking Balance</a:t>
            </a:r>
          </a:p>
        </xdr:txBody>
      </xdr:sp>
      <xdr:sp macro="" textlink="Calculations!E25">
        <xdr:nvSpPr>
          <xdr:cNvPr id="30" name="TextBox 29">
            <a:extLst>
              <a:ext uri="{FF2B5EF4-FFF2-40B4-BE49-F238E27FC236}">
                <a16:creationId xmlns:a16="http://schemas.microsoft.com/office/drawing/2014/main" id="{00000000-0008-0000-0300-00001E000000}"/>
              </a:ext>
            </a:extLst>
          </xdr:cNvPr>
          <xdr:cNvSpPr txBox="1"/>
        </xdr:nvSpPr>
        <xdr:spPr>
          <a:xfrm>
            <a:off x="2199445" y="1117601"/>
            <a:ext cx="1045021" cy="355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D4E6045-4546-481C-92DA-F46E58DD614C}" type="TxLink">
              <a:rPr lang="en-US" sz="2000" b="1" i="0" u="none" strike="noStrike">
                <a:solidFill>
                  <a:srgbClr val="000000"/>
                </a:solidFill>
                <a:latin typeface="Calibri"/>
                <a:cs typeface="Calibri"/>
              </a:rPr>
              <a:pPr/>
              <a:t> 1,400 </a:t>
            </a:fld>
            <a:endParaRPr lang="en-US" sz="9600" b="1"/>
          </a:p>
        </xdr:txBody>
      </xdr:sp>
      <xdr:cxnSp macro="">
        <xdr:nvCxnSpPr>
          <xdr:cNvPr id="31" name="Straight Connector 30">
            <a:extLst>
              <a:ext uri="{FF2B5EF4-FFF2-40B4-BE49-F238E27FC236}">
                <a16:creationId xmlns:a16="http://schemas.microsoft.com/office/drawing/2014/main" id="{00000000-0008-0000-0300-00001F000000}"/>
              </a:ext>
            </a:extLst>
          </xdr:cNvPr>
          <xdr:cNvCxnSpPr/>
        </xdr:nvCxnSpPr>
        <xdr:spPr>
          <a:xfrm>
            <a:off x="2228850" y="1111250"/>
            <a:ext cx="1737360" cy="0"/>
          </a:xfrm>
          <a:prstGeom prst="line">
            <a:avLst/>
          </a:prstGeom>
          <a:ln w="9525">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sp macro="" textlink="Calculations!E26">
        <xdr:nvSpPr>
          <xdr:cNvPr id="16384" name="TextBox 16383">
            <a:extLst>
              <a:ext uri="{FF2B5EF4-FFF2-40B4-BE49-F238E27FC236}">
                <a16:creationId xmlns:a16="http://schemas.microsoft.com/office/drawing/2014/main" id="{00000000-0008-0000-0300-000000400000}"/>
              </a:ext>
            </a:extLst>
          </xdr:cNvPr>
          <xdr:cNvSpPr txBox="1"/>
        </xdr:nvSpPr>
        <xdr:spPr>
          <a:xfrm>
            <a:off x="2836333" y="1435100"/>
            <a:ext cx="1178976"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F87F95-6F8D-4DDF-A1E2-5D1109EAB1B2}" type="TxLink">
              <a:rPr lang="en-US" sz="900" b="0" i="0" u="none" strike="noStrike">
                <a:solidFill>
                  <a:schemeClr val="bg1">
                    <a:lumMod val="65000"/>
                  </a:schemeClr>
                </a:solidFill>
                <a:latin typeface="Calibri"/>
                <a:cs typeface="Calibri"/>
              </a:rPr>
              <a:pPr/>
              <a:t>of tracked income left to be allocated</a:t>
            </a:fld>
            <a:endParaRPr lang="en-US" sz="400" b="1">
              <a:solidFill>
                <a:schemeClr val="bg1">
                  <a:lumMod val="65000"/>
                </a:schemeClr>
              </a:solidFill>
            </a:endParaRPr>
          </a:p>
        </xdr:txBody>
      </xdr:sp>
    </xdr:grpSp>
    <xdr:clientData/>
  </xdr:twoCellAnchor>
  <xdr:twoCellAnchor>
    <xdr:from>
      <xdr:col>34</xdr:col>
      <xdr:colOff>170389</xdr:colOff>
      <xdr:row>4</xdr:row>
      <xdr:rowOff>149</xdr:rowOff>
    </xdr:from>
    <xdr:to>
      <xdr:col>36</xdr:col>
      <xdr:colOff>29900</xdr:colOff>
      <xdr:row>8</xdr:row>
      <xdr:rowOff>103866</xdr:rowOff>
    </xdr:to>
    <xdr:grpSp>
      <xdr:nvGrpSpPr>
        <xdr:cNvPr id="16391" name="Group 16390">
          <a:extLst>
            <a:ext uri="{FF2B5EF4-FFF2-40B4-BE49-F238E27FC236}">
              <a16:creationId xmlns:a16="http://schemas.microsoft.com/office/drawing/2014/main" id="{00000000-0008-0000-0300-000007400000}"/>
            </a:ext>
          </a:extLst>
        </xdr:cNvPr>
        <xdr:cNvGrpSpPr/>
      </xdr:nvGrpSpPr>
      <xdr:grpSpPr>
        <a:xfrm>
          <a:off x="9222667" y="649260"/>
          <a:ext cx="2717011" cy="837495"/>
          <a:chOff x="9240306" y="624566"/>
          <a:chExt cx="2717011" cy="823383"/>
        </a:xfrm>
      </xdr:grpSpPr>
      <xdr:sp macro="" textlink="">
        <xdr:nvSpPr>
          <xdr:cNvPr id="16386" name="Rectangle: Rounded Corners 16385">
            <a:extLst>
              <a:ext uri="{FF2B5EF4-FFF2-40B4-BE49-F238E27FC236}">
                <a16:creationId xmlns:a16="http://schemas.microsoft.com/office/drawing/2014/main" id="{00000000-0008-0000-0300-000002400000}"/>
              </a:ext>
            </a:extLst>
          </xdr:cNvPr>
          <xdr:cNvSpPr/>
        </xdr:nvSpPr>
        <xdr:spPr>
          <a:xfrm>
            <a:off x="9240306" y="624566"/>
            <a:ext cx="2602865" cy="796347"/>
          </a:xfrm>
          <a:prstGeom prst="roundRect">
            <a:avLst>
              <a:gd name="adj" fmla="val 74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16387" name="TextBox 16386">
            <a:extLst>
              <a:ext uri="{FF2B5EF4-FFF2-40B4-BE49-F238E27FC236}">
                <a16:creationId xmlns:a16="http://schemas.microsoft.com/office/drawing/2014/main" id="{00000000-0008-0000-0300-000003400000}"/>
              </a:ext>
            </a:extLst>
          </xdr:cNvPr>
          <xdr:cNvSpPr txBox="1"/>
        </xdr:nvSpPr>
        <xdr:spPr>
          <a:xfrm>
            <a:off x="9297202" y="679868"/>
            <a:ext cx="2660115" cy="248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a:t>
            </a:r>
            <a:r>
              <a:rPr lang="en-US" sz="1100" b="1" baseline="0"/>
              <a:t> Savings Rate</a:t>
            </a:r>
            <a:endParaRPr lang="en-US" sz="1100" b="1"/>
          </a:p>
        </xdr:txBody>
      </xdr:sp>
      <xdr:sp macro="" textlink="Calculations!E27">
        <xdr:nvSpPr>
          <xdr:cNvPr id="16388" name="TextBox 16387">
            <a:extLst>
              <a:ext uri="{FF2B5EF4-FFF2-40B4-BE49-F238E27FC236}">
                <a16:creationId xmlns:a16="http://schemas.microsoft.com/office/drawing/2014/main" id="{00000000-0008-0000-0300-000004400000}"/>
              </a:ext>
            </a:extLst>
          </xdr:cNvPr>
          <xdr:cNvSpPr txBox="1"/>
        </xdr:nvSpPr>
        <xdr:spPr>
          <a:xfrm>
            <a:off x="9354136" y="907015"/>
            <a:ext cx="830206" cy="350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584745-020F-453F-9271-32CB635DAD78}" type="TxLink">
              <a:rPr lang="en-US" sz="2000" b="1" i="0" u="none" strike="noStrike">
                <a:solidFill>
                  <a:srgbClr val="8037B7"/>
                </a:solidFill>
                <a:latin typeface="Calibri"/>
                <a:cs typeface="Calibri"/>
              </a:rPr>
              <a:pPr/>
              <a:t>0%</a:t>
            </a:fld>
            <a:endParaRPr lang="en-US" sz="23900" b="1">
              <a:solidFill>
                <a:srgbClr val="8037B7"/>
              </a:solidFill>
            </a:endParaRPr>
          </a:p>
        </xdr:txBody>
      </xdr:sp>
      <xdr:cxnSp macro="">
        <xdr:nvCxnSpPr>
          <xdr:cNvPr id="16389" name="Straight Connector 16388">
            <a:extLst>
              <a:ext uri="{FF2B5EF4-FFF2-40B4-BE49-F238E27FC236}">
                <a16:creationId xmlns:a16="http://schemas.microsoft.com/office/drawing/2014/main" id="{00000000-0008-0000-0300-000005400000}"/>
              </a:ext>
            </a:extLst>
          </xdr:cNvPr>
          <xdr:cNvCxnSpPr/>
        </xdr:nvCxnSpPr>
        <xdr:spPr>
          <a:xfrm>
            <a:off x="9306352" y="910395"/>
            <a:ext cx="2475230" cy="0"/>
          </a:xfrm>
          <a:prstGeom prst="line">
            <a:avLst/>
          </a:prstGeom>
          <a:ln w="9525">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390" name="TextBox 16389">
            <a:extLst>
              <a:ext uri="{FF2B5EF4-FFF2-40B4-BE49-F238E27FC236}">
                <a16:creationId xmlns:a16="http://schemas.microsoft.com/office/drawing/2014/main" id="{00000000-0008-0000-0300-000006400000}"/>
              </a:ext>
            </a:extLst>
          </xdr:cNvPr>
          <xdr:cNvSpPr txBox="1"/>
        </xdr:nvSpPr>
        <xdr:spPr>
          <a:xfrm>
            <a:off x="10129893" y="1220597"/>
            <a:ext cx="1746885" cy="22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i="0" u="none" strike="noStrike">
                <a:solidFill>
                  <a:schemeClr val="bg1">
                    <a:lumMod val="65000"/>
                  </a:schemeClr>
                </a:solidFill>
                <a:latin typeface="Calibri"/>
                <a:cs typeface="Calibri"/>
              </a:rPr>
              <a:t>of</a:t>
            </a:r>
            <a:r>
              <a:rPr lang="en-US" sz="900" b="0" i="0" u="none" strike="noStrike" baseline="0">
                <a:solidFill>
                  <a:schemeClr val="bg1">
                    <a:lumMod val="65000"/>
                  </a:schemeClr>
                </a:solidFill>
                <a:latin typeface="Calibri"/>
                <a:cs typeface="Calibri"/>
              </a:rPr>
              <a:t> income is allocated to Savings</a:t>
            </a:r>
            <a:endParaRPr lang="en-US" sz="900" b="0" i="0" u="none" strike="noStrike">
              <a:solidFill>
                <a:schemeClr val="bg1">
                  <a:lumMod val="65000"/>
                </a:schemeClr>
              </a:solidFill>
              <a:latin typeface="Calibri"/>
              <a:cs typeface="Calibri"/>
            </a:endParaRP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8255B5-9239-40D2-96E1-B35E2423AC14}" name="income" displayName="income" ref="C9:C12" totalsRowShown="0" headerRowDxfId="60" dataDxfId="59">
  <autoFilter ref="C9:C12" xr:uid="{CA8255B5-9239-40D2-96E1-B35E2423AC14}">
    <filterColumn colId="0" hiddenButton="1"/>
  </autoFilter>
  <tableColumns count="1">
    <tableColumn id="1" xr3:uid="{A34F5AE7-902A-4D17-B37E-59A5E7F96082}" name="Income" dataDxfId="58"/>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D6A617-FBF5-424A-AEFC-9780847A174E}" name="savings" displayName="savings" ref="C27:C32" totalsRowShown="0" headerRowDxfId="57" dataDxfId="56">
  <autoFilter ref="C27:C32" xr:uid="{C5D6A617-FBF5-424A-AEFC-9780847A174E}">
    <filterColumn colId="0" hiddenButton="1"/>
  </autoFilter>
  <tableColumns count="1">
    <tableColumn id="1" xr3:uid="{A9259E26-97C7-47F4-B091-6DDAF98DE6BE}" name="Savings" dataDxfId="55"/>
  </tableColumns>
  <tableStyleInfo name="Saving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81B7915-E7EF-41B8-ADA3-3C34BE33A232}" name="expenses" displayName="expenses" ref="C45:C54" totalsRowShown="0" headerRowDxfId="54" dataDxfId="53">
  <autoFilter ref="C45:C54" xr:uid="{781B7915-E7EF-41B8-ADA3-3C34BE33A232}">
    <filterColumn colId="0" hiddenButton="1"/>
  </autoFilter>
  <tableColumns count="1">
    <tableColumn id="1" xr3:uid="{AF33937B-ED8F-4358-881C-18FCEC8CD264}" name="Expenses" dataDxfId="52"/>
  </tableColumns>
  <tableStyleInfo name="Expense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966B6-811A-4774-8E03-B78C0887B99B}" name="tracking" displayName="tracking" ref="C11:I100" totalsRowShown="0" headerRowDxfId="51" dataDxfId="50">
  <autoFilter ref="C11:I100" xr:uid="{B03966B6-811A-4774-8E03-B78C0887B99B}"/>
  <sortState xmlns:xlrd2="http://schemas.microsoft.com/office/spreadsheetml/2017/richdata2" ref="C12:I96">
    <sortCondition ref="C11:C96"/>
  </sortState>
  <tableColumns count="7">
    <tableColumn id="1" xr3:uid="{45E875CB-6C69-4E57-B7F0-531FD4B70F08}" name="Date" dataDxfId="49"/>
    <tableColumn id="2" xr3:uid="{8D91F46F-2A3D-4CA8-BCFA-BED2116CDB07}" name="Type" dataDxfId="48"/>
    <tableColumn id="3" xr3:uid="{B985EB22-E310-404B-B4D0-F53B29AD0F68}" name="Category" dataDxfId="47"/>
    <tableColumn id="4" xr3:uid="{22EECD37-4679-4632-AEF1-D679A10C20E4}" name="Amount" dataDxfId="46" dataCellStyle="Comma"/>
    <tableColumn id="5" xr3:uid="{B45B2E4C-ECDD-4705-839A-783461466BFB}" name="Details" dataDxfId="45"/>
    <tableColumn id="6" xr3:uid="{1ABDC4FC-8542-42DD-B71C-E97A436C88E5}" name="Balance" dataDxfId="44" dataCellStyle="Comma">
      <calculatedColumnFormula array="1">SUMPRODUCT(tracking[Amount], --(tracking[Date]&lt;=tracking[[#This Row],[Date]]), (tracking[Type]&lt;&gt;"Income") * (-1) + (tracking[Type]="Income"))</calculatedColumnFormula>
    </tableColumn>
    <tableColumn id="7" xr3:uid="{9B6024FF-79CF-48A5-B283-2142843EB239}" name="Effective Date" dataDxfId="18">
      <calculatedColumnFormula>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openxmlformats.org/officeDocument/2006/relationships/comments" Target="../comments2.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vmlDrawing" Target="../drawings/vmlDrawing3.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00BD-66E3-4D12-B8A4-CC0E09C01B87}">
  <dimension ref="A1:H25"/>
  <sheetViews>
    <sheetView showGridLines="0" topLeftCell="A7" workbookViewId="0">
      <selection activeCell="D24" sqref="D24"/>
    </sheetView>
  </sheetViews>
  <sheetFormatPr defaultRowHeight="14.5" x14ac:dyDescent="0.35"/>
  <cols>
    <col min="1" max="2" width="3.90625" customWidth="1"/>
    <col min="3" max="3" width="1.7265625" customWidth="1"/>
    <col min="4" max="4" width="27.453125" customWidth="1"/>
    <col min="5" max="5" width="30" customWidth="1"/>
    <col min="6" max="6" width="3.1796875" customWidth="1"/>
    <col min="7" max="7" width="78.1796875" customWidth="1"/>
    <col min="8" max="8" width="3.1796875" customWidth="1"/>
  </cols>
  <sheetData>
    <row r="1" spans="1:8" s="92" customFormat="1" ht="14.5" customHeight="1" x14ac:dyDescent="0.35">
      <c r="A1" s="93"/>
      <c r="B1" s="93"/>
      <c r="C1" s="92" t="s">
        <v>0</v>
      </c>
    </row>
    <row r="2" spans="1:8" s="92" customFormat="1" ht="14.5" customHeight="1" x14ac:dyDescent="0.35">
      <c r="A2" s="93"/>
      <c r="B2" s="93"/>
    </row>
    <row r="3" spans="1:8" s="92" customFormat="1" x14ac:dyDescent="0.35">
      <c r="A3" s="93"/>
      <c r="B3" s="93"/>
    </row>
    <row r="6" spans="1:8" x14ac:dyDescent="0.35">
      <c r="C6" s="94" t="s">
        <v>6</v>
      </c>
      <c r="D6" s="94"/>
      <c r="E6" s="94"/>
      <c r="F6" s="94"/>
      <c r="G6" s="94"/>
      <c r="H6" s="94"/>
    </row>
    <row r="7" spans="1:8" x14ac:dyDescent="0.35">
      <c r="C7" s="2"/>
      <c r="D7" s="3"/>
      <c r="E7" s="3"/>
      <c r="F7" s="3"/>
      <c r="G7" s="3"/>
      <c r="H7" s="4"/>
    </row>
    <row r="8" spans="1:8" x14ac:dyDescent="0.35">
      <c r="C8" s="2"/>
      <c r="D8" s="8" t="s">
        <v>8</v>
      </c>
      <c r="E8" s="9">
        <v>2023</v>
      </c>
      <c r="F8" s="3"/>
      <c r="G8" s="10" t="s">
        <v>9</v>
      </c>
      <c r="H8" s="4"/>
    </row>
    <row r="9" spans="1:8" x14ac:dyDescent="0.35">
      <c r="C9" s="5" t="s">
        <v>7</v>
      </c>
      <c r="D9" s="6"/>
      <c r="E9" s="6"/>
      <c r="F9" s="6"/>
      <c r="G9" s="6"/>
      <c r="H9" s="7"/>
    </row>
    <row r="12" spans="1:8" x14ac:dyDescent="0.35">
      <c r="C12" s="94" t="s">
        <v>48</v>
      </c>
      <c r="D12" s="94"/>
      <c r="E12" s="94"/>
      <c r="F12" s="94"/>
      <c r="G12" s="94"/>
      <c r="H12" s="94"/>
    </row>
    <row r="13" spans="1:8" x14ac:dyDescent="0.35">
      <c r="C13" s="2"/>
      <c r="D13" s="3"/>
      <c r="E13" s="3"/>
      <c r="F13" s="3"/>
      <c r="G13" s="3"/>
      <c r="H13" s="4"/>
    </row>
    <row r="14" spans="1:8" ht="15.5" x14ac:dyDescent="0.35">
      <c r="C14" s="2"/>
      <c r="D14" s="89" t="s">
        <v>49</v>
      </c>
      <c r="E14" s="3"/>
      <c r="F14" s="3"/>
      <c r="G14" s="3"/>
      <c r="H14" s="4"/>
    </row>
    <row r="15" spans="1:8" x14ac:dyDescent="0.35">
      <c r="C15" s="2"/>
      <c r="D15" s="3"/>
      <c r="E15" s="3"/>
      <c r="F15" s="3"/>
      <c r="G15" s="3"/>
      <c r="H15" s="4"/>
    </row>
    <row r="16" spans="1:8" x14ac:dyDescent="0.35">
      <c r="C16" s="2"/>
      <c r="D16" s="8" t="s">
        <v>50</v>
      </c>
      <c r="E16" s="9" t="s">
        <v>51</v>
      </c>
      <c r="F16" s="3"/>
      <c r="G16" s="90" t="s">
        <v>53</v>
      </c>
      <c r="H16" s="4"/>
    </row>
    <row r="17" spans="3:8" ht="7.5" customHeight="1" x14ac:dyDescent="0.35">
      <c r="C17" s="2" t="s">
        <v>7</v>
      </c>
      <c r="D17" s="37"/>
      <c r="E17" s="3"/>
      <c r="F17" s="3"/>
      <c r="G17" s="90"/>
      <c r="H17" s="4"/>
    </row>
    <row r="18" spans="3:8" x14ac:dyDescent="0.35">
      <c r="C18" s="2"/>
      <c r="D18" s="8" t="s">
        <v>52</v>
      </c>
      <c r="E18" s="9">
        <v>30</v>
      </c>
      <c r="F18" s="3"/>
      <c r="G18" s="90"/>
      <c r="H18" s="4"/>
    </row>
    <row r="19" spans="3:8" x14ac:dyDescent="0.35">
      <c r="C19" s="2"/>
      <c r="D19" s="3"/>
      <c r="E19" s="3"/>
      <c r="F19" s="3"/>
      <c r="G19" s="3"/>
      <c r="H19" s="4"/>
    </row>
    <row r="20" spans="3:8" ht="15.5" x14ac:dyDescent="0.35">
      <c r="C20" s="2"/>
      <c r="D20" s="89" t="s">
        <v>124</v>
      </c>
      <c r="E20" s="3"/>
      <c r="F20" s="3"/>
      <c r="G20" s="3"/>
      <c r="H20" s="4"/>
    </row>
    <row r="21" spans="3:8" x14ac:dyDescent="0.35">
      <c r="C21" s="2"/>
      <c r="D21" s="3"/>
      <c r="E21" s="3"/>
      <c r="F21" s="3"/>
      <c r="G21" s="3"/>
      <c r="H21" s="4"/>
    </row>
    <row r="22" spans="3:8" x14ac:dyDescent="0.35">
      <c r="C22" s="2"/>
      <c r="D22" s="8" t="s">
        <v>125</v>
      </c>
      <c r="E22" s="9" t="s">
        <v>126</v>
      </c>
      <c r="F22" s="3"/>
      <c r="G22" s="90" t="s">
        <v>127</v>
      </c>
      <c r="H22" s="4"/>
    </row>
    <row r="23" spans="3:8" x14ac:dyDescent="0.35">
      <c r="C23" s="2"/>
      <c r="D23" s="3"/>
      <c r="E23" s="3"/>
      <c r="F23" s="3"/>
      <c r="G23" s="91"/>
      <c r="H23" s="4"/>
    </row>
    <row r="24" spans="3:8" x14ac:dyDescent="0.35">
      <c r="C24" s="2"/>
      <c r="D24" s="3"/>
      <c r="E24" s="3"/>
      <c r="F24" s="3"/>
      <c r="G24" s="91"/>
      <c r="H24" s="4"/>
    </row>
    <row r="25" spans="3:8" x14ac:dyDescent="0.35">
      <c r="C25" s="5"/>
      <c r="D25" s="6"/>
      <c r="E25" s="6"/>
      <c r="F25" s="6"/>
      <c r="G25" s="6"/>
      <c r="H25" s="7"/>
    </row>
  </sheetData>
  <mergeCells count="6">
    <mergeCell ref="G22:G24"/>
    <mergeCell ref="G16:G18"/>
    <mergeCell ref="C1:XFD3"/>
    <mergeCell ref="A1:B3"/>
    <mergeCell ref="C6:H6"/>
    <mergeCell ref="C12:H12"/>
  </mergeCells>
  <conditionalFormatting sqref="E18">
    <cfRule type="expression" dxfId="67" priority="1">
      <formula>shift_late_income_status="Inactive"</formula>
    </cfRule>
  </conditionalFormatting>
  <dataValidations count="2">
    <dataValidation type="list" allowBlank="1" showInputMessage="1" showErrorMessage="1" sqref="E16" xr:uid="{40156C5B-37F9-41C5-86E8-8786E6C56B0F}">
      <formula1>"Active, Inactive"</formula1>
    </dataValidation>
    <dataValidation type="list" allowBlank="1" showInputMessage="1" showErrorMessage="1" sqref="E22" xr:uid="{0CE253ED-CDCF-4555-B41E-37ED321E565B}">
      <formula1>"% allocated to Savings (active), % not allocated to Expenses (passive)"</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ECCF3-6037-4160-B833-5D037BB95680}">
  <dimension ref="A1:APC61"/>
  <sheetViews>
    <sheetView showGridLines="0" zoomScale="80" zoomScaleNormal="80" workbookViewId="0">
      <pane xSplit="4" topLeftCell="E1" activePane="topRight" state="frozen"/>
      <selection pane="topRight" activeCell="C12" sqref="C12"/>
    </sheetView>
  </sheetViews>
  <sheetFormatPr defaultRowHeight="14.5" outlineLevelCol="1" x14ac:dyDescent="0.35"/>
  <cols>
    <col min="1" max="2" width="1.7265625" customWidth="1"/>
    <col min="3" max="3" width="35.90625" customWidth="1"/>
    <col min="4" max="4" width="2.7265625" customWidth="1"/>
    <col min="5" max="16" width="10" customWidth="1" outlineLevel="1"/>
    <col min="17" max="17" width="10" customWidth="1"/>
    <col min="18" max="18" width="2.7265625" customWidth="1"/>
    <col min="19" max="30" width="10" hidden="1" customWidth="1" outlineLevel="1"/>
    <col min="31" max="31" width="10" customWidth="1" collapsed="1"/>
    <col min="32" max="32" width="2.7265625" customWidth="1"/>
    <col min="33" max="44" width="10" hidden="1" customWidth="1" outlineLevel="1"/>
    <col min="45" max="45" width="10" customWidth="1" collapsed="1"/>
    <col min="46" max="46" width="2.7265625" customWidth="1"/>
    <col min="47" max="58" width="10" hidden="1" customWidth="1" outlineLevel="1"/>
    <col min="59" max="59" width="10" customWidth="1" collapsed="1"/>
    <col min="60" max="60" width="2.7265625" customWidth="1"/>
    <col min="61" max="72" width="10" hidden="1" customWidth="1" outlineLevel="1"/>
    <col min="73" max="73" width="10" customWidth="1" collapsed="1"/>
    <col min="74" max="74" width="2.7265625" customWidth="1"/>
    <col min="75" max="86" width="10" hidden="1" customWidth="1" outlineLevel="1"/>
    <col min="87" max="87" width="10" customWidth="1" collapsed="1"/>
    <col min="88" max="88" width="2.7265625" customWidth="1"/>
    <col min="89" max="100" width="10" hidden="1" customWidth="1" outlineLevel="1"/>
    <col min="101" max="101" width="10" customWidth="1" collapsed="1"/>
    <col min="102" max="102" width="2.7265625" customWidth="1"/>
    <col min="103" max="114" width="10" hidden="1" customWidth="1" outlineLevel="1"/>
    <col min="115" max="115" width="10" customWidth="1" collapsed="1"/>
    <col min="116" max="116" width="2.7265625" customWidth="1"/>
    <col min="117" max="128" width="10" hidden="1" customWidth="1" outlineLevel="1"/>
    <col min="129" max="129" width="10" customWidth="1" collapsed="1"/>
    <col min="130" max="130" width="2.7265625" customWidth="1"/>
    <col min="131" max="142" width="10" hidden="1" customWidth="1" outlineLevel="1"/>
    <col min="143" max="143" width="10" customWidth="1" collapsed="1"/>
    <col min="144" max="144" width="2.7265625" customWidth="1"/>
    <col min="145" max="156" width="10" hidden="1" customWidth="1" outlineLevel="1"/>
    <col min="157" max="157" width="10" customWidth="1" collapsed="1"/>
    <col min="158" max="158" width="2.7265625" customWidth="1"/>
    <col min="159" max="170" width="10" hidden="1" customWidth="1" outlineLevel="1"/>
    <col min="171" max="171" width="10" customWidth="1" collapsed="1"/>
    <col min="172" max="172" width="2.7265625" customWidth="1"/>
    <col min="173" max="184" width="10" hidden="1" customWidth="1" outlineLevel="1"/>
    <col min="185" max="185" width="10" customWidth="1" collapsed="1"/>
    <col min="186" max="186" width="2.7265625" customWidth="1"/>
    <col min="187" max="198" width="10" hidden="1" customWidth="1" outlineLevel="1"/>
    <col min="199" max="199" width="10" customWidth="1" collapsed="1"/>
    <col min="200" max="200" width="2.7265625" customWidth="1"/>
    <col min="201" max="212" width="10" hidden="1" customWidth="1" outlineLevel="1"/>
    <col min="213" max="213" width="10" customWidth="1" collapsed="1"/>
    <col min="214" max="214" width="2.7265625" customWidth="1"/>
    <col min="215" max="226" width="10" hidden="1" customWidth="1" outlineLevel="1"/>
    <col min="227" max="227" width="10" customWidth="1" collapsed="1"/>
    <col min="228" max="228" width="2.7265625" customWidth="1"/>
    <col min="229" max="240" width="10" hidden="1" customWidth="1" outlineLevel="1"/>
    <col min="241" max="241" width="10" customWidth="1" collapsed="1"/>
    <col min="242" max="242" width="2.7265625" customWidth="1"/>
    <col min="243" max="254" width="10" hidden="1" customWidth="1" outlineLevel="1"/>
    <col min="255" max="255" width="10" customWidth="1" collapsed="1"/>
    <col min="256" max="256" width="2.7265625" customWidth="1"/>
    <col min="257" max="268" width="10" hidden="1" customWidth="1" outlineLevel="1"/>
    <col min="269" max="269" width="10" customWidth="1" collapsed="1"/>
    <col min="270" max="270" width="2.7265625" customWidth="1"/>
    <col min="271" max="282" width="10" hidden="1" customWidth="1" outlineLevel="1"/>
    <col min="283" max="283" width="10" customWidth="1" collapsed="1"/>
    <col min="284" max="284" width="2.7265625" customWidth="1"/>
    <col min="285" max="296" width="10" hidden="1" customWidth="1" outlineLevel="1"/>
    <col min="297" max="297" width="10" customWidth="1" collapsed="1"/>
    <col min="298" max="298" width="2.7265625" customWidth="1"/>
    <col min="299" max="310" width="10" hidden="1" customWidth="1" outlineLevel="1"/>
    <col min="311" max="311" width="10" customWidth="1" collapsed="1"/>
    <col min="312" max="312" width="2.7265625" customWidth="1"/>
    <col min="313" max="324" width="10" hidden="1" customWidth="1" outlineLevel="1"/>
    <col min="325" max="325" width="10" customWidth="1" collapsed="1"/>
    <col min="326" max="326" width="2.7265625" customWidth="1"/>
    <col min="327" max="338" width="10" hidden="1" customWidth="1" outlineLevel="1"/>
    <col min="339" max="339" width="10" customWidth="1" collapsed="1"/>
    <col min="340" max="340" width="2.7265625" customWidth="1"/>
    <col min="341" max="352" width="10" hidden="1" customWidth="1" outlineLevel="1"/>
    <col min="353" max="353" width="10" customWidth="1" collapsed="1"/>
    <col min="354" max="354" width="2.7265625" customWidth="1"/>
    <col min="355" max="366" width="10" hidden="1" customWidth="1" outlineLevel="1"/>
    <col min="367" max="367" width="10" customWidth="1" collapsed="1"/>
    <col min="368" max="368" width="2.7265625" customWidth="1"/>
    <col min="369" max="380" width="10" hidden="1" customWidth="1" outlineLevel="1"/>
    <col min="381" max="381" width="10" customWidth="1" collapsed="1"/>
    <col min="382" max="382" width="2.7265625" customWidth="1"/>
    <col min="383" max="394" width="10" hidden="1" customWidth="1" outlineLevel="1"/>
    <col min="395" max="395" width="10" customWidth="1" collapsed="1"/>
    <col min="396" max="396" width="2.7265625" customWidth="1"/>
    <col min="397" max="408" width="10" hidden="1" customWidth="1" outlineLevel="1"/>
    <col min="409" max="409" width="10" customWidth="1" collapsed="1"/>
    <col min="410" max="410" width="2.7265625" customWidth="1"/>
    <col min="411" max="422" width="10" hidden="1" customWidth="1" outlineLevel="1"/>
    <col min="423" max="423" width="10" customWidth="1" collapsed="1"/>
    <col min="424" max="424" width="2.7265625" customWidth="1"/>
    <col min="425" max="436" width="10" hidden="1" customWidth="1" outlineLevel="1"/>
    <col min="437" max="437" width="10" customWidth="1" collapsed="1"/>
    <col min="438" max="438" width="2.7265625" customWidth="1"/>
    <col min="439" max="450" width="10" hidden="1" customWidth="1" outlineLevel="1"/>
    <col min="451" max="451" width="10" customWidth="1" collapsed="1"/>
    <col min="452" max="452" width="2.7265625" customWidth="1"/>
    <col min="453" max="464" width="10" hidden="1" customWidth="1" outlineLevel="1"/>
    <col min="465" max="465" width="10" customWidth="1" collapsed="1"/>
    <col min="466" max="466" width="2.7265625" customWidth="1"/>
    <col min="467" max="478" width="10" hidden="1" customWidth="1" outlineLevel="1"/>
    <col min="479" max="479" width="10" customWidth="1" collapsed="1"/>
    <col min="480" max="480" width="2.7265625" customWidth="1"/>
    <col min="481" max="492" width="10" hidden="1" customWidth="1" outlineLevel="1"/>
    <col min="493" max="493" width="10" customWidth="1" collapsed="1"/>
    <col min="494" max="494" width="2.7265625" customWidth="1"/>
    <col min="495" max="506" width="10" hidden="1" customWidth="1" outlineLevel="1"/>
    <col min="507" max="507" width="10" customWidth="1" collapsed="1"/>
    <col min="508" max="508" width="2.7265625" customWidth="1"/>
    <col min="509" max="520" width="10" hidden="1" customWidth="1" outlineLevel="1"/>
    <col min="521" max="521" width="10" customWidth="1" collapsed="1"/>
    <col min="522" max="522" width="2.7265625" customWidth="1"/>
    <col min="523" max="534" width="10" hidden="1" customWidth="1" outlineLevel="1"/>
    <col min="535" max="535" width="10" customWidth="1" collapsed="1"/>
    <col min="536" max="536" width="2.7265625" customWidth="1"/>
    <col min="537" max="548" width="10" hidden="1" customWidth="1" outlineLevel="1"/>
    <col min="549" max="549" width="10" customWidth="1" collapsed="1"/>
    <col min="550" max="550" width="2.7265625" customWidth="1"/>
    <col min="551" max="562" width="10" hidden="1" customWidth="1" outlineLevel="1"/>
    <col min="563" max="563" width="10" customWidth="1" collapsed="1"/>
    <col min="564" max="564" width="2.7265625" customWidth="1"/>
    <col min="565" max="576" width="10" hidden="1" customWidth="1" outlineLevel="1"/>
    <col min="577" max="577" width="10" customWidth="1" collapsed="1"/>
    <col min="578" max="578" width="2.7265625" customWidth="1"/>
    <col min="579" max="590" width="10" hidden="1" customWidth="1" outlineLevel="1"/>
    <col min="591" max="591" width="10" customWidth="1" collapsed="1"/>
    <col min="592" max="592" width="2.7265625" customWidth="1"/>
    <col min="593" max="604" width="10" hidden="1" customWidth="1" outlineLevel="1"/>
    <col min="605" max="605" width="10" customWidth="1" collapsed="1"/>
    <col min="606" max="606" width="2.7265625" customWidth="1"/>
    <col min="607" max="618" width="10" hidden="1" customWidth="1" outlineLevel="1"/>
    <col min="619" max="619" width="10" customWidth="1" collapsed="1"/>
    <col min="620" max="620" width="2.7265625" customWidth="1"/>
    <col min="621" max="632" width="10" hidden="1" customWidth="1" outlineLevel="1"/>
    <col min="633" max="633" width="10" customWidth="1" collapsed="1"/>
    <col min="634" max="634" width="2.7265625" customWidth="1"/>
    <col min="635" max="646" width="10" hidden="1" customWidth="1" outlineLevel="1"/>
    <col min="647" max="647" width="10" customWidth="1" collapsed="1"/>
    <col min="648" max="648" width="2.7265625" customWidth="1"/>
    <col min="649" max="660" width="10" hidden="1" customWidth="1" outlineLevel="1"/>
    <col min="661" max="661" width="10" customWidth="1" collapsed="1"/>
    <col min="662" max="662" width="2.7265625" customWidth="1"/>
    <col min="663" max="674" width="10" hidden="1" customWidth="1" outlineLevel="1"/>
    <col min="675" max="675" width="10" customWidth="1" collapsed="1"/>
    <col min="676" max="676" width="2.7265625" customWidth="1"/>
    <col min="677" max="688" width="10" hidden="1" customWidth="1" outlineLevel="1"/>
    <col min="689" max="689" width="10" customWidth="1" collapsed="1"/>
    <col min="690" max="690" width="2.7265625" customWidth="1"/>
    <col min="691" max="702" width="10" hidden="1" customWidth="1" outlineLevel="1"/>
    <col min="703" max="703" width="10" customWidth="1" collapsed="1"/>
    <col min="704" max="704" width="2.7265625" customWidth="1"/>
    <col min="705" max="716" width="10" hidden="1" customWidth="1" outlineLevel="1"/>
    <col min="717" max="717" width="10" customWidth="1" collapsed="1"/>
    <col min="718" max="718" width="2.7265625" customWidth="1"/>
    <col min="719" max="730" width="10" hidden="1" customWidth="1" outlineLevel="1"/>
    <col min="731" max="731" width="10" customWidth="1" collapsed="1"/>
    <col min="732" max="732" width="2.7265625" customWidth="1"/>
    <col min="733" max="744" width="10" hidden="1" customWidth="1" outlineLevel="1"/>
    <col min="745" max="745" width="10" customWidth="1" collapsed="1"/>
    <col min="746" max="746" width="2.7265625" customWidth="1"/>
    <col min="747" max="758" width="10" hidden="1" customWidth="1" outlineLevel="1"/>
    <col min="759" max="759" width="10" customWidth="1" collapsed="1"/>
    <col min="760" max="760" width="2.7265625" customWidth="1"/>
    <col min="761" max="772" width="10" hidden="1" customWidth="1" outlineLevel="1"/>
    <col min="773" max="773" width="10" customWidth="1" collapsed="1"/>
    <col min="774" max="774" width="2.7265625" customWidth="1"/>
    <col min="775" max="786" width="10" hidden="1" customWidth="1" outlineLevel="1"/>
    <col min="787" max="787" width="10" customWidth="1" collapsed="1"/>
    <col min="788" max="788" width="2.7265625" customWidth="1"/>
    <col min="789" max="800" width="10" hidden="1" customWidth="1" outlineLevel="1"/>
    <col min="801" max="801" width="10" customWidth="1" collapsed="1"/>
    <col min="802" max="802" width="2.7265625" customWidth="1"/>
    <col min="803" max="814" width="10" hidden="1" customWidth="1" outlineLevel="1"/>
    <col min="815" max="815" width="10" customWidth="1" collapsed="1"/>
    <col min="816" max="816" width="2.7265625" customWidth="1"/>
    <col min="817" max="828" width="10" hidden="1" customWidth="1" outlineLevel="1"/>
    <col min="829" max="829" width="10" customWidth="1" collapsed="1"/>
    <col min="830" max="830" width="2.7265625" customWidth="1"/>
    <col min="831" max="842" width="10" hidden="1" customWidth="1" outlineLevel="1"/>
    <col min="843" max="843" width="10" customWidth="1" collapsed="1"/>
    <col min="844" max="844" width="2.7265625" customWidth="1"/>
    <col min="845" max="856" width="10" hidden="1" customWidth="1" outlineLevel="1"/>
    <col min="857" max="857" width="10" customWidth="1" collapsed="1"/>
    <col min="858" max="858" width="2.7265625" customWidth="1"/>
    <col min="859" max="870" width="10" hidden="1" customWidth="1" outlineLevel="1"/>
    <col min="871" max="871" width="10" customWidth="1" collapsed="1"/>
    <col min="872" max="872" width="2.7265625" customWidth="1"/>
    <col min="873" max="884" width="10" hidden="1" customWidth="1" outlineLevel="1"/>
    <col min="885" max="885" width="10" customWidth="1" collapsed="1"/>
    <col min="886" max="886" width="2.7265625" customWidth="1"/>
    <col min="887" max="898" width="10" hidden="1" customWidth="1" outlineLevel="1"/>
    <col min="899" max="899" width="10" customWidth="1" collapsed="1"/>
    <col min="900" max="900" width="2.7265625" customWidth="1"/>
    <col min="901" max="912" width="10" hidden="1" customWidth="1" outlineLevel="1"/>
    <col min="913" max="913" width="10" customWidth="1" collapsed="1"/>
    <col min="914" max="914" width="2.7265625" customWidth="1"/>
    <col min="915" max="926" width="10" hidden="1" customWidth="1" outlineLevel="1"/>
    <col min="927" max="927" width="10" customWidth="1" collapsed="1"/>
    <col min="928" max="928" width="2.7265625" customWidth="1"/>
    <col min="929" max="940" width="10" hidden="1" customWidth="1" outlineLevel="1"/>
    <col min="941" max="941" width="10" customWidth="1" collapsed="1"/>
    <col min="942" max="942" width="2.7265625" customWidth="1"/>
    <col min="943" max="954" width="10" hidden="1" customWidth="1" outlineLevel="1"/>
    <col min="955" max="955" width="10" customWidth="1" collapsed="1"/>
    <col min="956" max="956" width="2.7265625" customWidth="1"/>
    <col min="957" max="968" width="10" hidden="1" customWidth="1" outlineLevel="1"/>
    <col min="969" max="969" width="10" customWidth="1" collapsed="1"/>
    <col min="970" max="970" width="2.7265625" customWidth="1"/>
    <col min="971" max="982" width="10" hidden="1" customWidth="1" outlineLevel="1"/>
    <col min="983" max="983" width="10" customWidth="1" collapsed="1"/>
    <col min="984" max="984" width="2.7265625" customWidth="1"/>
    <col min="985" max="996" width="10" hidden="1" customWidth="1" outlineLevel="1"/>
    <col min="997" max="997" width="10" customWidth="1" collapsed="1"/>
    <col min="998" max="998" width="2.7265625" customWidth="1"/>
    <col min="999" max="1010" width="10" hidden="1" customWidth="1" outlineLevel="1"/>
    <col min="1011" max="1011" width="10" customWidth="1" collapsed="1"/>
    <col min="1012" max="1012" width="2.7265625" customWidth="1"/>
    <col min="1013" max="1024" width="10" hidden="1" customWidth="1" outlineLevel="1"/>
    <col min="1025" max="1025" width="10" customWidth="1" collapsed="1"/>
    <col min="1026" max="1026" width="2.7265625" customWidth="1"/>
    <col min="1027" max="1038" width="10" hidden="1" customWidth="1" outlineLevel="1"/>
    <col min="1039" max="1039" width="10" customWidth="1" collapsed="1"/>
    <col min="1040" max="1040" width="2.7265625" customWidth="1"/>
    <col min="1041" max="1052" width="10" hidden="1" customWidth="1" outlineLevel="1"/>
    <col min="1053" max="1053" width="10" customWidth="1" collapsed="1"/>
    <col min="1054" max="1054" width="2.7265625" customWidth="1"/>
    <col min="1055" max="1066" width="10" hidden="1" customWidth="1" outlineLevel="1"/>
    <col min="1067" max="1067" width="10" customWidth="1" collapsed="1"/>
    <col min="1068" max="1068" width="2.7265625" customWidth="1"/>
    <col min="1069" max="1080" width="10" hidden="1" customWidth="1" outlineLevel="1"/>
    <col min="1081" max="1081" width="10" customWidth="1" collapsed="1"/>
    <col min="1082" max="1082" width="2.7265625" customWidth="1"/>
    <col min="1083" max="1094" width="10" hidden="1" customWidth="1" outlineLevel="1"/>
    <col min="1095" max="1095" width="10" customWidth="1" collapsed="1"/>
    <col min="1096" max="1096" width="2.7265625" customWidth="1"/>
  </cols>
  <sheetData>
    <row r="1" spans="1:1095" s="1" customFormat="1" ht="14.5" customHeight="1" x14ac:dyDescent="0.35">
      <c r="A1" s="93"/>
      <c r="B1" s="93"/>
      <c r="C1" s="95" t="s">
        <v>1</v>
      </c>
    </row>
    <row r="2" spans="1:1095" s="1" customFormat="1" ht="14.5" customHeight="1" x14ac:dyDescent="0.35">
      <c r="A2" s="93"/>
      <c r="B2" s="93"/>
      <c r="C2" s="95"/>
    </row>
    <row r="3" spans="1:1095" s="1" customFormat="1" ht="14.5" customHeight="1" x14ac:dyDescent="0.35">
      <c r="A3" s="93"/>
      <c r="B3" s="93"/>
      <c r="C3" s="95"/>
    </row>
    <row r="5" spans="1:1095" ht="15.5" customHeight="1" x14ac:dyDescent="0.35">
      <c r="C5" s="11" t="s">
        <v>10</v>
      </c>
      <c r="E5" s="94">
        <f>starting_year</f>
        <v>2023</v>
      </c>
      <c r="F5" s="94"/>
      <c r="G5" s="94"/>
      <c r="H5" s="94"/>
      <c r="I5" s="94"/>
      <c r="J5" s="94"/>
      <c r="K5" s="94"/>
      <c r="L5" s="94"/>
      <c r="M5" s="94"/>
      <c r="N5" s="94"/>
      <c r="O5" s="94"/>
      <c r="P5" s="94"/>
      <c r="Q5" s="94"/>
      <c r="S5" s="94">
        <f>E5+1</f>
        <v>2024</v>
      </c>
      <c r="T5" s="94"/>
      <c r="U5" s="94"/>
      <c r="V5" s="94"/>
      <c r="W5" s="94"/>
      <c r="X5" s="94"/>
      <c r="Y5" s="94"/>
      <c r="Z5" s="94"/>
      <c r="AA5" s="94"/>
      <c r="AB5" s="94"/>
      <c r="AC5" s="94"/>
      <c r="AD5" s="94"/>
      <c r="AE5" s="94"/>
      <c r="AG5" s="94">
        <f t="shared" ref="AG5" si="0">S5+1</f>
        <v>2025</v>
      </c>
      <c r="AH5" s="94"/>
      <c r="AI5" s="94"/>
      <c r="AJ5" s="94"/>
      <c r="AK5" s="94"/>
      <c r="AL5" s="94"/>
      <c r="AM5" s="94"/>
      <c r="AN5" s="94"/>
      <c r="AO5" s="94"/>
      <c r="AP5" s="94"/>
      <c r="AQ5" s="94"/>
      <c r="AR5" s="94"/>
      <c r="AS5" s="94"/>
      <c r="AU5" s="94">
        <f t="shared" ref="AU5" si="1">AG5+1</f>
        <v>2026</v>
      </c>
      <c r="AV5" s="94"/>
      <c r="AW5" s="94"/>
      <c r="AX5" s="94"/>
      <c r="AY5" s="94"/>
      <c r="AZ5" s="94"/>
      <c r="BA5" s="94"/>
      <c r="BB5" s="94"/>
      <c r="BC5" s="94"/>
      <c r="BD5" s="94"/>
      <c r="BE5" s="94"/>
      <c r="BF5" s="94"/>
      <c r="BG5" s="94"/>
      <c r="BI5" s="94">
        <f t="shared" ref="BI5" si="2">AU5+1</f>
        <v>2027</v>
      </c>
      <c r="BJ5" s="94"/>
      <c r="BK5" s="94"/>
      <c r="BL5" s="94"/>
      <c r="BM5" s="94"/>
      <c r="BN5" s="94"/>
      <c r="BO5" s="94"/>
      <c r="BP5" s="94"/>
      <c r="BQ5" s="94"/>
      <c r="BR5" s="94"/>
      <c r="BS5" s="94"/>
      <c r="BT5" s="94"/>
      <c r="BU5" s="94"/>
      <c r="BW5" s="94">
        <f t="shared" ref="BW5" si="3">BI5+1</f>
        <v>2028</v>
      </c>
      <c r="BX5" s="94"/>
      <c r="BY5" s="94"/>
      <c r="BZ5" s="94"/>
      <c r="CA5" s="94"/>
      <c r="CB5" s="94"/>
      <c r="CC5" s="94"/>
      <c r="CD5" s="94"/>
      <c r="CE5" s="94"/>
      <c r="CF5" s="94"/>
      <c r="CG5" s="94"/>
      <c r="CH5" s="94"/>
      <c r="CI5" s="94"/>
      <c r="CK5" s="94">
        <f t="shared" ref="CK5" si="4">BW5+1</f>
        <v>2029</v>
      </c>
      <c r="CL5" s="94"/>
      <c r="CM5" s="94"/>
      <c r="CN5" s="94"/>
      <c r="CO5" s="94"/>
      <c r="CP5" s="94"/>
      <c r="CQ5" s="94"/>
      <c r="CR5" s="94"/>
      <c r="CS5" s="94"/>
      <c r="CT5" s="94"/>
      <c r="CU5" s="94"/>
      <c r="CV5" s="94"/>
      <c r="CW5" s="94"/>
      <c r="CY5" s="94">
        <f t="shared" ref="CY5" si="5">CK5+1</f>
        <v>2030</v>
      </c>
      <c r="CZ5" s="94"/>
      <c r="DA5" s="94"/>
      <c r="DB5" s="94"/>
      <c r="DC5" s="94"/>
      <c r="DD5" s="94"/>
      <c r="DE5" s="94"/>
      <c r="DF5" s="94"/>
      <c r="DG5" s="94"/>
      <c r="DH5" s="94"/>
      <c r="DI5" s="94"/>
      <c r="DJ5" s="94"/>
      <c r="DK5" s="94"/>
      <c r="DM5" s="94">
        <f t="shared" ref="DM5" si="6">CY5+1</f>
        <v>2031</v>
      </c>
      <c r="DN5" s="94"/>
      <c r="DO5" s="94"/>
      <c r="DP5" s="94"/>
      <c r="DQ5" s="94"/>
      <c r="DR5" s="94"/>
      <c r="DS5" s="94"/>
      <c r="DT5" s="94"/>
      <c r="DU5" s="94"/>
      <c r="DV5" s="94"/>
      <c r="DW5" s="94"/>
      <c r="DX5" s="94"/>
      <c r="DY5" s="94"/>
      <c r="EA5" s="94">
        <f t="shared" ref="EA5" si="7">DM5+1</f>
        <v>2032</v>
      </c>
      <c r="EB5" s="94"/>
      <c r="EC5" s="94"/>
      <c r="ED5" s="94"/>
      <c r="EE5" s="94"/>
      <c r="EF5" s="94"/>
      <c r="EG5" s="94"/>
      <c r="EH5" s="94"/>
      <c r="EI5" s="94"/>
      <c r="EJ5" s="94"/>
      <c r="EK5" s="94"/>
      <c r="EL5" s="94"/>
      <c r="EM5" s="94"/>
      <c r="EO5" s="94">
        <f t="shared" ref="EO5" si="8">EA5+1</f>
        <v>2033</v>
      </c>
      <c r="EP5" s="94"/>
      <c r="EQ5" s="94"/>
      <c r="ER5" s="94"/>
      <c r="ES5" s="94"/>
      <c r="ET5" s="94"/>
      <c r="EU5" s="94"/>
      <c r="EV5" s="94"/>
      <c r="EW5" s="94"/>
      <c r="EX5" s="94"/>
      <c r="EY5" s="94"/>
      <c r="EZ5" s="94"/>
      <c r="FA5" s="94"/>
      <c r="FC5" s="94">
        <f t="shared" ref="FC5" si="9">EO5+1</f>
        <v>2034</v>
      </c>
      <c r="FD5" s="94"/>
      <c r="FE5" s="94"/>
      <c r="FF5" s="94"/>
      <c r="FG5" s="94"/>
      <c r="FH5" s="94"/>
      <c r="FI5" s="94"/>
      <c r="FJ5" s="94"/>
      <c r="FK5" s="94"/>
      <c r="FL5" s="94"/>
      <c r="FM5" s="94"/>
      <c r="FN5" s="94"/>
      <c r="FO5" s="94"/>
      <c r="FQ5" s="94">
        <f t="shared" ref="FQ5" si="10">FC5+1</f>
        <v>2035</v>
      </c>
      <c r="FR5" s="94"/>
      <c r="FS5" s="94"/>
      <c r="FT5" s="94"/>
      <c r="FU5" s="94"/>
      <c r="FV5" s="94"/>
      <c r="FW5" s="94"/>
      <c r="FX5" s="94"/>
      <c r="FY5" s="94"/>
      <c r="FZ5" s="94"/>
      <c r="GA5" s="94"/>
      <c r="GB5" s="94"/>
      <c r="GC5" s="94"/>
      <c r="GE5" s="94">
        <f t="shared" ref="GE5" si="11">FQ5+1</f>
        <v>2036</v>
      </c>
      <c r="GF5" s="94"/>
      <c r="GG5" s="94"/>
      <c r="GH5" s="94"/>
      <c r="GI5" s="94"/>
      <c r="GJ5" s="94"/>
      <c r="GK5" s="94"/>
      <c r="GL5" s="94"/>
      <c r="GM5" s="94"/>
      <c r="GN5" s="94"/>
      <c r="GO5" s="94"/>
      <c r="GP5" s="94"/>
      <c r="GQ5" s="94"/>
      <c r="GS5" s="94">
        <f t="shared" ref="GS5" si="12">GE5+1</f>
        <v>2037</v>
      </c>
      <c r="GT5" s="94"/>
      <c r="GU5" s="94"/>
      <c r="GV5" s="94"/>
      <c r="GW5" s="94"/>
      <c r="GX5" s="94"/>
      <c r="GY5" s="94"/>
      <c r="GZ5" s="94"/>
      <c r="HA5" s="94"/>
      <c r="HB5" s="94"/>
      <c r="HC5" s="94"/>
      <c r="HD5" s="94"/>
      <c r="HE5" s="94"/>
      <c r="HG5" s="94">
        <f t="shared" ref="HG5" si="13">GS5+1</f>
        <v>2038</v>
      </c>
      <c r="HH5" s="94"/>
      <c r="HI5" s="94"/>
      <c r="HJ5" s="94"/>
      <c r="HK5" s="94"/>
      <c r="HL5" s="94"/>
      <c r="HM5" s="94"/>
      <c r="HN5" s="94"/>
      <c r="HO5" s="94"/>
      <c r="HP5" s="94"/>
      <c r="HQ5" s="94"/>
      <c r="HR5" s="94"/>
      <c r="HS5" s="94"/>
      <c r="HU5" s="94">
        <f t="shared" ref="HU5" si="14">HG5+1</f>
        <v>2039</v>
      </c>
      <c r="HV5" s="94"/>
      <c r="HW5" s="94"/>
      <c r="HX5" s="94"/>
      <c r="HY5" s="94"/>
      <c r="HZ5" s="94"/>
      <c r="IA5" s="94"/>
      <c r="IB5" s="94"/>
      <c r="IC5" s="94"/>
      <c r="ID5" s="94"/>
      <c r="IE5" s="94"/>
      <c r="IF5" s="94"/>
      <c r="IG5" s="94"/>
      <c r="II5" s="94">
        <f t="shared" ref="II5" si="15">HU5+1</f>
        <v>2040</v>
      </c>
      <c r="IJ5" s="94"/>
      <c r="IK5" s="94"/>
      <c r="IL5" s="94"/>
      <c r="IM5" s="94"/>
      <c r="IN5" s="94"/>
      <c r="IO5" s="94"/>
      <c r="IP5" s="94"/>
      <c r="IQ5" s="94"/>
      <c r="IR5" s="94"/>
      <c r="IS5" s="94"/>
      <c r="IT5" s="94"/>
      <c r="IU5" s="94"/>
      <c r="IW5" s="94">
        <f t="shared" ref="IW5" si="16">II5+1</f>
        <v>2041</v>
      </c>
      <c r="IX5" s="94"/>
      <c r="IY5" s="94"/>
      <c r="IZ5" s="94"/>
      <c r="JA5" s="94"/>
      <c r="JB5" s="94"/>
      <c r="JC5" s="94"/>
      <c r="JD5" s="94"/>
      <c r="JE5" s="94"/>
      <c r="JF5" s="94"/>
      <c r="JG5" s="94"/>
      <c r="JH5" s="94"/>
      <c r="JI5" s="94"/>
      <c r="JK5" s="94">
        <f t="shared" ref="JK5" si="17">IW5+1</f>
        <v>2042</v>
      </c>
      <c r="JL5" s="94"/>
      <c r="JM5" s="94"/>
      <c r="JN5" s="94"/>
      <c r="JO5" s="94"/>
      <c r="JP5" s="94"/>
      <c r="JQ5" s="94"/>
      <c r="JR5" s="94"/>
      <c r="JS5" s="94"/>
      <c r="JT5" s="94"/>
      <c r="JU5" s="94"/>
      <c r="JV5" s="94"/>
      <c r="JW5" s="94"/>
      <c r="JY5" s="94">
        <f t="shared" ref="JY5" si="18">JK5+1</f>
        <v>2043</v>
      </c>
      <c r="JZ5" s="94"/>
      <c r="KA5" s="94"/>
      <c r="KB5" s="94"/>
      <c r="KC5" s="94"/>
      <c r="KD5" s="94"/>
      <c r="KE5" s="94"/>
      <c r="KF5" s="94"/>
      <c r="KG5" s="94"/>
      <c r="KH5" s="94"/>
      <c r="KI5" s="94"/>
      <c r="KJ5" s="94"/>
      <c r="KK5" s="94"/>
      <c r="KM5" s="94">
        <f t="shared" ref="KM5" si="19">JY5+1</f>
        <v>2044</v>
      </c>
      <c r="KN5" s="94"/>
      <c r="KO5" s="94"/>
      <c r="KP5" s="94"/>
      <c r="KQ5" s="94"/>
      <c r="KR5" s="94"/>
      <c r="KS5" s="94"/>
      <c r="KT5" s="94"/>
      <c r="KU5" s="94"/>
      <c r="KV5" s="94"/>
      <c r="KW5" s="94"/>
      <c r="KX5" s="94"/>
      <c r="KY5" s="94"/>
      <c r="LA5" s="94">
        <f t="shared" ref="LA5" si="20">KM5+1</f>
        <v>2045</v>
      </c>
      <c r="LB5" s="94"/>
      <c r="LC5" s="94"/>
      <c r="LD5" s="94"/>
      <c r="LE5" s="94"/>
      <c r="LF5" s="94"/>
      <c r="LG5" s="94"/>
      <c r="LH5" s="94"/>
      <c r="LI5" s="94"/>
      <c r="LJ5" s="94"/>
      <c r="LK5" s="94"/>
      <c r="LL5" s="94"/>
      <c r="LM5" s="94"/>
      <c r="LO5" s="94">
        <f t="shared" ref="LO5" si="21">LA5+1</f>
        <v>2046</v>
      </c>
      <c r="LP5" s="94"/>
      <c r="LQ5" s="94"/>
      <c r="LR5" s="94"/>
      <c r="LS5" s="94"/>
      <c r="LT5" s="94"/>
      <c r="LU5" s="94"/>
      <c r="LV5" s="94"/>
      <c r="LW5" s="94"/>
      <c r="LX5" s="94"/>
      <c r="LY5" s="94"/>
      <c r="LZ5" s="94"/>
      <c r="MA5" s="94"/>
      <c r="MC5" s="94">
        <f t="shared" ref="MC5" si="22">LO5+1</f>
        <v>2047</v>
      </c>
      <c r="MD5" s="94"/>
      <c r="ME5" s="94"/>
      <c r="MF5" s="94"/>
      <c r="MG5" s="94"/>
      <c r="MH5" s="94"/>
      <c r="MI5" s="94"/>
      <c r="MJ5" s="94"/>
      <c r="MK5" s="94"/>
      <c r="ML5" s="94"/>
      <c r="MM5" s="94"/>
      <c r="MN5" s="94"/>
      <c r="MO5" s="94"/>
      <c r="MQ5" s="94">
        <f t="shared" ref="MQ5" si="23">MC5+1</f>
        <v>2048</v>
      </c>
      <c r="MR5" s="94"/>
      <c r="MS5" s="94"/>
      <c r="MT5" s="94"/>
      <c r="MU5" s="94"/>
      <c r="MV5" s="94"/>
      <c r="MW5" s="94"/>
      <c r="MX5" s="94"/>
      <c r="MY5" s="94"/>
      <c r="MZ5" s="94"/>
      <c r="NA5" s="94"/>
      <c r="NB5" s="94"/>
      <c r="NC5" s="94"/>
      <c r="NE5" s="94">
        <f t="shared" ref="NE5" si="24">MQ5+1</f>
        <v>2049</v>
      </c>
      <c r="NF5" s="94"/>
      <c r="NG5" s="94"/>
      <c r="NH5" s="94"/>
      <c r="NI5" s="94"/>
      <c r="NJ5" s="94"/>
      <c r="NK5" s="94"/>
      <c r="NL5" s="94"/>
      <c r="NM5" s="94"/>
      <c r="NN5" s="94"/>
      <c r="NO5" s="94"/>
      <c r="NP5" s="94"/>
      <c r="NQ5" s="94"/>
      <c r="NS5" s="94">
        <f t="shared" ref="NS5" si="25">NE5+1</f>
        <v>2050</v>
      </c>
      <c r="NT5" s="94"/>
      <c r="NU5" s="94"/>
      <c r="NV5" s="94"/>
      <c r="NW5" s="94"/>
      <c r="NX5" s="94"/>
      <c r="NY5" s="94"/>
      <c r="NZ5" s="94"/>
      <c r="OA5" s="94"/>
      <c r="OB5" s="94"/>
      <c r="OC5" s="94"/>
      <c r="OD5" s="94"/>
      <c r="OE5" s="94"/>
      <c r="OG5" s="94">
        <f t="shared" ref="OG5" si="26">NS5+1</f>
        <v>2051</v>
      </c>
      <c r="OH5" s="94"/>
      <c r="OI5" s="94"/>
      <c r="OJ5" s="94"/>
      <c r="OK5" s="94"/>
      <c r="OL5" s="94"/>
      <c r="OM5" s="94"/>
      <c r="ON5" s="94"/>
      <c r="OO5" s="94"/>
      <c r="OP5" s="94"/>
      <c r="OQ5" s="94"/>
      <c r="OR5" s="94"/>
      <c r="OS5" s="94"/>
      <c r="OU5" s="94">
        <f t="shared" ref="OU5" si="27">OG5+1</f>
        <v>2052</v>
      </c>
      <c r="OV5" s="94"/>
      <c r="OW5" s="94"/>
      <c r="OX5" s="94"/>
      <c r="OY5" s="94"/>
      <c r="OZ5" s="94"/>
      <c r="PA5" s="94"/>
      <c r="PB5" s="94"/>
      <c r="PC5" s="94"/>
      <c r="PD5" s="94"/>
      <c r="PE5" s="94"/>
      <c r="PF5" s="94"/>
      <c r="PG5" s="94"/>
      <c r="PI5" s="94">
        <f t="shared" ref="PI5" si="28">OU5+1</f>
        <v>2053</v>
      </c>
      <c r="PJ5" s="94"/>
      <c r="PK5" s="94"/>
      <c r="PL5" s="94"/>
      <c r="PM5" s="94"/>
      <c r="PN5" s="94"/>
      <c r="PO5" s="94"/>
      <c r="PP5" s="94"/>
      <c r="PQ5" s="94"/>
      <c r="PR5" s="94"/>
      <c r="PS5" s="94"/>
      <c r="PT5" s="94"/>
      <c r="PU5" s="94"/>
      <c r="PW5" s="94">
        <f t="shared" ref="PW5" si="29">PI5+1</f>
        <v>2054</v>
      </c>
      <c r="PX5" s="94"/>
      <c r="PY5" s="94"/>
      <c r="PZ5" s="94"/>
      <c r="QA5" s="94"/>
      <c r="QB5" s="94"/>
      <c r="QC5" s="94"/>
      <c r="QD5" s="94"/>
      <c r="QE5" s="94"/>
      <c r="QF5" s="94"/>
      <c r="QG5" s="94"/>
      <c r="QH5" s="94"/>
      <c r="QI5" s="94"/>
      <c r="QK5" s="94">
        <f t="shared" ref="QK5" si="30">PW5+1</f>
        <v>2055</v>
      </c>
      <c r="QL5" s="94"/>
      <c r="QM5" s="94"/>
      <c r="QN5" s="94"/>
      <c r="QO5" s="94"/>
      <c r="QP5" s="94"/>
      <c r="QQ5" s="94"/>
      <c r="QR5" s="94"/>
      <c r="QS5" s="94"/>
      <c r="QT5" s="94"/>
      <c r="QU5" s="94"/>
      <c r="QV5" s="94"/>
      <c r="QW5" s="94"/>
      <c r="QY5" s="94">
        <f t="shared" ref="QY5" si="31">QK5+1</f>
        <v>2056</v>
      </c>
      <c r="QZ5" s="94"/>
      <c r="RA5" s="94"/>
      <c r="RB5" s="94"/>
      <c r="RC5" s="94"/>
      <c r="RD5" s="94"/>
      <c r="RE5" s="94"/>
      <c r="RF5" s="94"/>
      <c r="RG5" s="94"/>
      <c r="RH5" s="94"/>
      <c r="RI5" s="94"/>
      <c r="RJ5" s="94"/>
      <c r="RK5" s="94"/>
      <c r="RM5" s="94">
        <f t="shared" ref="RM5" si="32">QY5+1</f>
        <v>2057</v>
      </c>
      <c r="RN5" s="94"/>
      <c r="RO5" s="94"/>
      <c r="RP5" s="94"/>
      <c r="RQ5" s="94"/>
      <c r="RR5" s="94"/>
      <c r="RS5" s="94"/>
      <c r="RT5" s="94"/>
      <c r="RU5" s="94"/>
      <c r="RV5" s="94"/>
      <c r="RW5" s="94"/>
      <c r="RX5" s="94"/>
      <c r="RY5" s="94"/>
      <c r="SA5" s="94">
        <f t="shared" ref="SA5" si="33">RM5+1</f>
        <v>2058</v>
      </c>
      <c r="SB5" s="94"/>
      <c r="SC5" s="94"/>
      <c r="SD5" s="94"/>
      <c r="SE5" s="94"/>
      <c r="SF5" s="94"/>
      <c r="SG5" s="94"/>
      <c r="SH5" s="94"/>
      <c r="SI5" s="94"/>
      <c r="SJ5" s="94"/>
      <c r="SK5" s="94"/>
      <c r="SL5" s="94"/>
      <c r="SM5" s="94"/>
      <c r="SO5" s="94">
        <f t="shared" ref="SO5" si="34">SA5+1</f>
        <v>2059</v>
      </c>
      <c r="SP5" s="94"/>
      <c r="SQ5" s="94"/>
      <c r="SR5" s="94"/>
      <c r="SS5" s="94"/>
      <c r="ST5" s="94"/>
      <c r="SU5" s="94"/>
      <c r="SV5" s="94"/>
      <c r="SW5" s="94"/>
      <c r="SX5" s="94"/>
      <c r="SY5" s="94"/>
      <c r="SZ5" s="94"/>
      <c r="TA5" s="94"/>
      <c r="TC5" s="94">
        <f t="shared" ref="TC5" si="35">SO5+1</f>
        <v>2060</v>
      </c>
      <c r="TD5" s="94"/>
      <c r="TE5" s="94"/>
      <c r="TF5" s="94"/>
      <c r="TG5" s="94"/>
      <c r="TH5" s="94"/>
      <c r="TI5" s="94"/>
      <c r="TJ5" s="94"/>
      <c r="TK5" s="94"/>
      <c r="TL5" s="94"/>
      <c r="TM5" s="94"/>
      <c r="TN5" s="94"/>
      <c r="TO5" s="94"/>
      <c r="TQ5" s="94">
        <f t="shared" ref="TQ5" si="36">TC5+1</f>
        <v>2061</v>
      </c>
      <c r="TR5" s="94"/>
      <c r="TS5" s="94"/>
      <c r="TT5" s="94"/>
      <c r="TU5" s="94"/>
      <c r="TV5" s="94"/>
      <c r="TW5" s="94"/>
      <c r="TX5" s="94"/>
      <c r="TY5" s="94"/>
      <c r="TZ5" s="94"/>
      <c r="UA5" s="94"/>
      <c r="UB5" s="94"/>
      <c r="UC5" s="94"/>
      <c r="UE5" s="94">
        <f t="shared" ref="UE5" si="37">TQ5+1</f>
        <v>2062</v>
      </c>
      <c r="UF5" s="94"/>
      <c r="UG5" s="94"/>
      <c r="UH5" s="94"/>
      <c r="UI5" s="94"/>
      <c r="UJ5" s="94"/>
      <c r="UK5" s="94"/>
      <c r="UL5" s="94"/>
      <c r="UM5" s="94"/>
      <c r="UN5" s="94"/>
      <c r="UO5" s="94"/>
      <c r="UP5" s="94"/>
      <c r="UQ5" s="94"/>
      <c r="US5" s="94">
        <f t="shared" ref="US5" si="38">UE5+1</f>
        <v>2063</v>
      </c>
      <c r="UT5" s="94"/>
      <c r="UU5" s="94"/>
      <c r="UV5" s="94"/>
      <c r="UW5" s="94"/>
      <c r="UX5" s="94"/>
      <c r="UY5" s="94"/>
      <c r="UZ5" s="94"/>
      <c r="VA5" s="94"/>
      <c r="VB5" s="94"/>
      <c r="VC5" s="94"/>
      <c r="VD5" s="94"/>
      <c r="VE5" s="94"/>
      <c r="VG5" s="94">
        <f t="shared" ref="VG5" si="39">US5+1</f>
        <v>2064</v>
      </c>
      <c r="VH5" s="94"/>
      <c r="VI5" s="94"/>
      <c r="VJ5" s="94"/>
      <c r="VK5" s="94"/>
      <c r="VL5" s="94"/>
      <c r="VM5" s="94"/>
      <c r="VN5" s="94"/>
      <c r="VO5" s="94"/>
      <c r="VP5" s="94"/>
      <c r="VQ5" s="94"/>
      <c r="VR5" s="94"/>
      <c r="VS5" s="94"/>
      <c r="VU5" s="94">
        <f t="shared" ref="VU5" si="40">VG5+1</f>
        <v>2065</v>
      </c>
      <c r="VV5" s="94"/>
      <c r="VW5" s="94"/>
      <c r="VX5" s="94"/>
      <c r="VY5" s="94"/>
      <c r="VZ5" s="94"/>
      <c r="WA5" s="94"/>
      <c r="WB5" s="94"/>
      <c r="WC5" s="94"/>
      <c r="WD5" s="94"/>
      <c r="WE5" s="94"/>
      <c r="WF5" s="94"/>
      <c r="WG5" s="94"/>
      <c r="WI5" s="94">
        <f t="shared" ref="WI5" si="41">VU5+1</f>
        <v>2066</v>
      </c>
      <c r="WJ5" s="94"/>
      <c r="WK5" s="94"/>
      <c r="WL5" s="94"/>
      <c r="WM5" s="94"/>
      <c r="WN5" s="94"/>
      <c r="WO5" s="94"/>
      <c r="WP5" s="94"/>
      <c r="WQ5" s="94"/>
      <c r="WR5" s="94"/>
      <c r="WS5" s="94"/>
      <c r="WT5" s="94"/>
      <c r="WU5" s="94"/>
      <c r="WW5" s="94">
        <f t="shared" ref="WW5" si="42">WI5+1</f>
        <v>2067</v>
      </c>
      <c r="WX5" s="94"/>
      <c r="WY5" s="94"/>
      <c r="WZ5" s="94"/>
      <c r="XA5" s="94"/>
      <c r="XB5" s="94"/>
      <c r="XC5" s="94"/>
      <c r="XD5" s="94"/>
      <c r="XE5" s="94"/>
      <c r="XF5" s="94"/>
      <c r="XG5" s="94"/>
      <c r="XH5" s="94"/>
      <c r="XI5" s="94"/>
      <c r="XK5" s="94">
        <f t="shared" ref="XK5" si="43">WW5+1</f>
        <v>2068</v>
      </c>
      <c r="XL5" s="94"/>
      <c r="XM5" s="94"/>
      <c r="XN5" s="94"/>
      <c r="XO5" s="94"/>
      <c r="XP5" s="94"/>
      <c r="XQ5" s="94"/>
      <c r="XR5" s="94"/>
      <c r="XS5" s="94"/>
      <c r="XT5" s="94"/>
      <c r="XU5" s="94"/>
      <c r="XV5" s="94"/>
      <c r="XW5" s="94"/>
      <c r="XY5" s="94">
        <f t="shared" ref="XY5" si="44">XK5+1</f>
        <v>2069</v>
      </c>
      <c r="XZ5" s="94"/>
      <c r="YA5" s="94"/>
      <c r="YB5" s="94"/>
      <c r="YC5" s="94"/>
      <c r="YD5" s="94"/>
      <c r="YE5" s="94"/>
      <c r="YF5" s="94"/>
      <c r="YG5" s="94"/>
      <c r="YH5" s="94"/>
      <c r="YI5" s="94"/>
      <c r="YJ5" s="94"/>
      <c r="YK5" s="94"/>
      <c r="YM5" s="94">
        <f t="shared" ref="YM5" si="45">XY5+1</f>
        <v>2070</v>
      </c>
      <c r="YN5" s="94"/>
      <c r="YO5" s="94"/>
      <c r="YP5" s="94"/>
      <c r="YQ5" s="94"/>
      <c r="YR5" s="94"/>
      <c r="YS5" s="94"/>
      <c r="YT5" s="94"/>
      <c r="YU5" s="94"/>
      <c r="YV5" s="94"/>
      <c r="YW5" s="94"/>
      <c r="YX5" s="94"/>
      <c r="YY5" s="94"/>
      <c r="ZA5" s="94">
        <f t="shared" ref="ZA5" si="46">YM5+1</f>
        <v>2071</v>
      </c>
      <c r="ZB5" s="94"/>
      <c r="ZC5" s="94"/>
      <c r="ZD5" s="94"/>
      <c r="ZE5" s="94"/>
      <c r="ZF5" s="94"/>
      <c r="ZG5" s="94"/>
      <c r="ZH5" s="94"/>
      <c r="ZI5" s="94"/>
      <c r="ZJ5" s="94"/>
      <c r="ZK5" s="94"/>
      <c r="ZL5" s="94"/>
      <c r="ZM5" s="94"/>
      <c r="ZO5" s="94">
        <f t="shared" ref="ZO5" si="47">ZA5+1</f>
        <v>2072</v>
      </c>
      <c r="ZP5" s="94"/>
      <c r="ZQ5" s="94"/>
      <c r="ZR5" s="94"/>
      <c r="ZS5" s="94"/>
      <c r="ZT5" s="94"/>
      <c r="ZU5" s="94"/>
      <c r="ZV5" s="94"/>
      <c r="ZW5" s="94"/>
      <c r="ZX5" s="94"/>
      <c r="ZY5" s="94"/>
      <c r="ZZ5" s="94"/>
      <c r="AAA5" s="94"/>
      <c r="AAC5" s="94">
        <f t="shared" ref="AAC5" si="48">ZO5+1</f>
        <v>2073</v>
      </c>
      <c r="AAD5" s="94"/>
      <c r="AAE5" s="94"/>
      <c r="AAF5" s="94"/>
      <c r="AAG5" s="94"/>
      <c r="AAH5" s="94"/>
      <c r="AAI5" s="94"/>
      <c r="AAJ5" s="94"/>
      <c r="AAK5" s="94"/>
      <c r="AAL5" s="94"/>
      <c r="AAM5" s="94"/>
      <c r="AAN5" s="94"/>
      <c r="AAO5" s="94"/>
      <c r="AAQ5" s="94">
        <f t="shared" ref="AAQ5" si="49">AAC5+1</f>
        <v>2074</v>
      </c>
      <c r="AAR5" s="94"/>
      <c r="AAS5" s="94"/>
      <c r="AAT5" s="94"/>
      <c r="AAU5" s="94"/>
      <c r="AAV5" s="94"/>
      <c r="AAW5" s="94"/>
      <c r="AAX5" s="94"/>
      <c r="AAY5" s="94"/>
      <c r="AAZ5" s="94"/>
      <c r="ABA5" s="94"/>
      <c r="ABB5" s="94"/>
      <c r="ABC5" s="94"/>
      <c r="ABE5" s="94">
        <f t="shared" ref="ABE5" si="50">AAQ5+1</f>
        <v>2075</v>
      </c>
      <c r="ABF5" s="94"/>
      <c r="ABG5" s="94"/>
      <c r="ABH5" s="94"/>
      <c r="ABI5" s="94"/>
      <c r="ABJ5" s="94"/>
      <c r="ABK5" s="94"/>
      <c r="ABL5" s="94"/>
      <c r="ABM5" s="94"/>
      <c r="ABN5" s="94"/>
      <c r="ABO5" s="94"/>
      <c r="ABP5" s="94"/>
      <c r="ABQ5" s="94"/>
      <c r="ABS5" s="94">
        <f t="shared" ref="ABS5" si="51">ABE5+1</f>
        <v>2076</v>
      </c>
      <c r="ABT5" s="94"/>
      <c r="ABU5" s="94"/>
      <c r="ABV5" s="94"/>
      <c r="ABW5" s="94"/>
      <c r="ABX5" s="94"/>
      <c r="ABY5" s="94"/>
      <c r="ABZ5" s="94"/>
      <c r="ACA5" s="94"/>
      <c r="ACB5" s="94"/>
      <c r="ACC5" s="94"/>
      <c r="ACD5" s="94"/>
      <c r="ACE5" s="94"/>
      <c r="ACG5" s="94">
        <f t="shared" ref="ACG5" si="52">ABS5+1</f>
        <v>2077</v>
      </c>
      <c r="ACH5" s="94"/>
      <c r="ACI5" s="94"/>
      <c r="ACJ5" s="94"/>
      <c r="ACK5" s="94"/>
      <c r="ACL5" s="94"/>
      <c r="ACM5" s="94"/>
      <c r="ACN5" s="94"/>
      <c r="ACO5" s="94"/>
      <c r="ACP5" s="94"/>
      <c r="ACQ5" s="94"/>
      <c r="ACR5" s="94"/>
      <c r="ACS5" s="94"/>
      <c r="ACU5" s="94">
        <f t="shared" ref="ACU5" si="53">ACG5+1</f>
        <v>2078</v>
      </c>
      <c r="ACV5" s="94"/>
      <c r="ACW5" s="94"/>
      <c r="ACX5" s="94"/>
      <c r="ACY5" s="94"/>
      <c r="ACZ5" s="94"/>
      <c r="ADA5" s="94"/>
      <c r="ADB5" s="94"/>
      <c r="ADC5" s="94"/>
      <c r="ADD5" s="94"/>
      <c r="ADE5" s="94"/>
      <c r="ADF5" s="94"/>
      <c r="ADG5" s="94"/>
      <c r="ADI5" s="94">
        <f t="shared" ref="ADI5" si="54">ACU5+1</f>
        <v>2079</v>
      </c>
      <c r="ADJ5" s="94"/>
      <c r="ADK5" s="94"/>
      <c r="ADL5" s="94"/>
      <c r="ADM5" s="94"/>
      <c r="ADN5" s="94"/>
      <c r="ADO5" s="94"/>
      <c r="ADP5" s="94"/>
      <c r="ADQ5" s="94"/>
      <c r="ADR5" s="94"/>
      <c r="ADS5" s="94"/>
      <c r="ADT5" s="94"/>
      <c r="ADU5" s="94"/>
      <c r="ADW5" s="94">
        <f t="shared" ref="ADW5" si="55">ADI5+1</f>
        <v>2080</v>
      </c>
      <c r="ADX5" s="94"/>
      <c r="ADY5" s="94"/>
      <c r="ADZ5" s="94"/>
      <c r="AEA5" s="94"/>
      <c r="AEB5" s="94"/>
      <c r="AEC5" s="94"/>
      <c r="AED5" s="94"/>
      <c r="AEE5" s="94"/>
      <c r="AEF5" s="94"/>
      <c r="AEG5" s="94"/>
      <c r="AEH5" s="94"/>
      <c r="AEI5" s="94"/>
      <c r="AEK5" s="94">
        <f>ADW5+1</f>
        <v>2081</v>
      </c>
      <c r="AEL5" s="94"/>
      <c r="AEM5" s="94"/>
      <c r="AEN5" s="94"/>
      <c r="AEO5" s="94"/>
      <c r="AEP5" s="94"/>
      <c r="AEQ5" s="94"/>
      <c r="AER5" s="94"/>
      <c r="AES5" s="94"/>
      <c r="AET5" s="94"/>
      <c r="AEU5" s="94"/>
      <c r="AEV5" s="94"/>
      <c r="AEW5" s="94"/>
      <c r="AEY5" s="94">
        <f t="shared" ref="AEY5" si="56">AEK5+1</f>
        <v>2082</v>
      </c>
      <c r="AEZ5" s="94"/>
      <c r="AFA5" s="94"/>
      <c r="AFB5" s="94"/>
      <c r="AFC5" s="94"/>
      <c r="AFD5" s="94"/>
      <c r="AFE5" s="94"/>
      <c r="AFF5" s="94"/>
      <c r="AFG5" s="94"/>
      <c r="AFH5" s="94"/>
      <c r="AFI5" s="94"/>
      <c r="AFJ5" s="94"/>
      <c r="AFK5" s="94"/>
      <c r="AFM5" s="94">
        <f t="shared" ref="AFM5" si="57">AEY5+1</f>
        <v>2083</v>
      </c>
      <c r="AFN5" s="94"/>
      <c r="AFO5" s="94"/>
      <c r="AFP5" s="94"/>
      <c r="AFQ5" s="94"/>
      <c r="AFR5" s="94"/>
      <c r="AFS5" s="94"/>
      <c r="AFT5" s="94"/>
      <c r="AFU5" s="94"/>
      <c r="AFV5" s="94"/>
      <c r="AFW5" s="94"/>
      <c r="AFX5" s="94"/>
      <c r="AFY5" s="94"/>
      <c r="AGA5" s="94">
        <f t="shared" ref="AGA5" si="58">AFM5+1</f>
        <v>2084</v>
      </c>
      <c r="AGB5" s="94"/>
      <c r="AGC5" s="94"/>
      <c r="AGD5" s="94"/>
      <c r="AGE5" s="94"/>
      <c r="AGF5" s="94"/>
      <c r="AGG5" s="94"/>
      <c r="AGH5" s="94"/>
      <c r="AGI5" s="94"/>
      <c r="AGJ5" s="94"/>
      <c r="AGK5" s="94"/>
      <c r="AGL5" s="94"/>
      <c r="AGM5" s="94"/>
      <c r="AGO5" s="94">
        <f t="shared" ref="AGO5" si="59">AGA5+1</f>
        <v>2085</v>
      </c>
      <c r="AGP5" s="94"/>
      <c r="AGQ5" s="94"/>
      <c r="AGR5" s="94"/>
      <c r="AGS5" s="94"/>
      <c r="AGT5" s="94"/>
      <c r="AGU5" s="94"/>
      <c r="AGV5" s="94"/>
      <c r="AGW5" s="94"/>
      <c r="AGX5" s="94"/>
      <c r="AGY5" s="94"/>
      <c r="AGZ5" s="94"/>
      <c r="AHA5" s="94"/>
      <c r="AHC5" s="94">
        <f t="shared" ref="AHC5" si="60">AGO5+1</f>
        <v>2086</v>
      </c>
      <c r="AHD5" s="94"/>
      <c r="AHE5" s="94"/>
      <c r="AHF5" s="94"/>
      <c r="AHG5" s="94"/>
      <c r="AHH5" s="94"/>
      <c r="AHI5" s="94"/>
      <c r="AHJ5" s="94"/>
      <c r="AHK5" s="94"/>
      <c r="AHL5" s="94"/>
      <c r="AHM5" s="94"/>
      <c r="AHN5" s="94"/>
      <c r="AHO5" s="94"/>
      <c r="AHQ5" s="94">
        <f t="shared" ref="AHQ5" si="61">AHC5+1</f>
        <v>2087</v>
      </c>
      <c r="AHR5" s="94"/>
      <c r="AHS5" s="94"/>
      <c r="AHT5" s="94"/>
      <c r="AHU5" s="94"/>
      <c r="AHV5" s="94"/>
      <c r="AHW5" s="94"/>
      <c r="AHX5" s="94"/>
      <c r="AHY5" s="94"/>
      <c r="AHZ5" s="94"/>
      <c r="AIA5" s="94"/>
      <c r="AIB5" s="94"/>
      <c r="AIC5" s="94"/>
      <c r="AIE5" s="94">
        <f t="shared" ref="AIE5" si="62">AHQ5+1</f>
        <v>2088</v>
      </c>
      <c r="AIF5" s="94"/>
      <c r="AIG5" s="94"/>
      <c r="AIH5" s="94"/>
      <c r="AII5" s="94"/>
      <c r="AIJ5" s="94"/>
      <c r="AIK5" s="94"/>
      <c r="AIL5" s="94"/>
      <c r="AIM5" s="94"/>
      <c r="AIN5" s="94"/>
      <c r="AIO5" s="94"/>
      <c r="AIP5" s="94"/>
      <c r="AIQ5" s="94"/>
      <c r="AIS5" s="94">
        <f t="shared" ref="AIS5" si="63">AIE5+1</f>
        <v>2089</v>
      </c>
      <c r="AIT5" s="94"/>
      <c r="AIU5" s="94"/>
      <c r="AIV5" s="94"/>
      <c r="AIW5" s="94"/>
      <c r="AIX5" s="94"/>
      <c r="AIY5" s="94"/>
      <c r="AIZ5" s="94"/>
      <c r="AJA5" s="94"/>
      <c r="AJB5" s="94"/>
      <c r="AJC5" s="94"/>
      <c r="AJD5" s="94"/>
      <c r="AJE5" s="94"/>
      <c r="AJG5" s="94">
        <f t="shared" ref="AJG5" si="64">AIS5+1</f>
        <v>2090</v>
      </c>
      <c r="AJH5" s="94"/>
      <c r="AJI5" s="94"/>
      <c r="AJJ5" s="94"/>
      <c r="AJK5" s="94"/>
      <c r="AJL5" s="94"/>
      <c r="AJM5" s="94"/>
      <c r="AJN5" s="94"/>
      <c r="AJO5" s="94"/>
      <c r="AJP5" s="94"/>
      <c r="AJQ5" s="94"/>
      <c r="AJR5" s="94"/>
      <c r="AJS5" s="94"/>
      <c r="AJU5" s="94">
        <f t="shared" ref="AJU5" si="65">AJG5+1</f>
        <v>2091</v>
      </c>
      <c r="AJV5" s="94"/>
      <c r="AJW5" s="94"/>
      <c r="AJX5" s="94"/>
      <c r="AJY5" s="94"/>
      <c r="AJZ5" s="94"/>
      <c r="AKA5" s="94"/>
      <c r="AKB5" s="94"/>
      <c r="AKC5" s="94"/>
      <c r="AKD5" s="94"/>
      <c r="AKE5" s="94"/>
      <c r="AKF5" s="94"/>
      <c r="AKG5" s="94"/>
      <c r="AKI5" s="94">
        <f t="shared" ref="AKI5" si="66">AJU5+1</f>
        <v>2092</v>
      </c>
      <c r="AKJ5" s="94"/>
      <c r="AKK5" s="94"/>
      <c r="AKL5" s="94"/>
      <c r="AKM5" s="94"/>
      <c r="AKN5" s="94"/>
      <c r="AKO5" s="94"/>
      <c r="AKP5" s="94"/>
      <c r="AKQ5" s="94"/>
      <c r="AKR5" s="94"/>
      <c r="AKS5" s="94"/>
      <c r="AKT5" s="94"/>
      <c r="AKU5" s="94"/>
      <c r="AKW5" s="94">
        <f t="shared" ref="AKW5" si="67">AKI5+1</f>
        <v>2093</v>
      </c>
      <c r="AKX5" s="94"/>
      <c r="AKY5" s="94"/>
      <c r="AKZ5" s="94"/>
      <c r="ALA5" s="94"/>
      <c r="ALB5" s="94"/>
      <c r="ALC5" s="94"/>
      <c r="ALD5" s="94"/>
      <c r="ALE5" s="94"/>
      <c r="ALF5" s="94"/>
      <c r="ALG5" s="94"/>
      <c r="ALH5" s="94"/>
      <c r="ALI5" s="94"/>
      <c r="ALK5" s="94">
        <f t="shared" ref="ALK5" si="68">AKW5+1</f>
        <v>2094</v>
      </c>
      <c r="ALL5" s="94"/>
      <c r="ALM5" s="94"/>
      <c r="ALN5" s="94"/>
      <c r="ALO5" s="94"/>
      <c r="ALP5" s="94"/>
      <c r="ALQ5" s="94"/>
      <c r="ALR5" s="94"/>
      <c r="ALS5" s="94"/>
      <c r="ALT5" s="94"/>
      <c r="ALU5" s="94"/>
      <c r="ALV5" s="94"/>
      <c r="ALW5" s="94"/>
      <c r="ALY5" s="94">
        <f t="shared" ref="ALY5" si="69">ALK5+1</f>
        <v>2095</v>
      </c>
      <c r="ALZ5" s="94"/>
      <c r="AMA5" s="94"/>
      <c r="AMB5" s="94"/>
      <c r="AMC5" s="94"/>
      <c r="AMD5" s="94"/>
      <c r="AME5" s="94"/>
      <c r="AMF5" s="94"/>
      <c r="AMG5" s="94"/>
      <c r="AMH5" s="94"/>
      <c r="AMI5" s="94"/>
      <c r="AMJ5" s="94"/>
      <c r="AMK5" s="94"/>
      <c r="AMM5" s="94">
        <f t="shared" ref="AMM5" si="70">ALY5+1</f>
        <v>2096</v>
      </c>
      <c r="AMN5" s="94"/>
      <c r="AMO5" s="94"/>
      <c r="AMP5" s="94"/>
      <c r="AMQ5" s="94"/>
      <c r="AMR5" s="94"/>
      <c r="AMS5" s="94"/>
      <c r="AMT5" s="94"/>
      <c r="AMU5" s="94"/>
      <c r="AMV5" s="94"/>
      <c r="AMW5" s="94"/>
      <c r="AMX5" s="94"/>
      <c r="AMY5" s="94"/>
      <c r="ANA5" s="94">
        <f t="shared" ref="ANA5" si="71">AMM5+1</f>
        <v>2097</v>
      </c>
      <c r="ANB5" s="94"/>
      <c r="ANC5" s="94"/>
      <c r="AND5" s="94"/>
      <c r="ANE5" s="94"/>
      <c r="ANF5" s="94"/>
      <c r="ANG5" s="94"/>
      <c r="ANH5" s="94"/>
      <c r="ANI5" s="94"/>
      <c r="ANJ5" s="94"/>
      <c r="ANK5" s="94"/>
      <c r="ANL5" s="94"/>
      <c r="ANM5" s="94"/>
      <c r="ANO5" s="94">
        <f t="shared" ref="ANO5" si="72">ANA5+1</f>
        <v>2098</v>
      </c>
      <c r="ANP5" s="94"/>
      <c r="ANQ5" s="94"/>
      <c r="ANR5" s="94"/>
      <c r="ANS5" s="94"/>
      <c r="ANT5" s="94"/>
      <c r="ANU5" s="94"/>
      <c r="ANV5" s="94"/>
      <c r="ANW5" s="94"/>
      <c r="ANX5" s="94"/>
      <c r="ANY5" s="94"/>
      <c r="ANZ5" s="94"/>
      <c r="AOA5" s="94"/>
      <c r="AOC5" s="94">
        <f t="shared" ref="AOC5" si="73">ANO5+1</f>
        <v>2099</v>
      </c>
      <c r="AOD5" s="94"/>
      <c r="AOE5" s="94"/>
      <c r="AOF5" s="94"/>
      <c r="AOG5" s="94"/>
      <c r="AOH5" s="94"/>
      <c r="AOI5" s="94"/>
      <c r="AOJ5" s="94"/>
      <c r="AOK5" s="94"/>
      <c r="AOL5" s="94"/>
      <c r="AOM5" s="94"/>
      <c r="AON5" s="94"/>
      <c r="AOO5" s="94"/>
      <c r="AOQ5" s="94">
        <f t="shared" ref="AOQ5" si="74">AOC5+1</f>
        <v>2100</v>
      </c>
      <c r="AOR5" s="94"/>
      <c r="AOS5" s="94"/>
      <c r="AOT5" s="94"/>
      <c r="AOU5" s="94"/>
      <c r="AOV5" s="94"/>
      <c r="AOW5" s="94"/>
      <c r="AOX5" s="94"/>
      <c r="AOY5" s="94"/>
      <c r="AOZ5" s="94"/>
      <c r="APA5" s="94"/>
      <c r="APB5" s="94"/>
      <c r="APC5" s="94"/>
    </row>
    <row r="6" spans="1:1095" x14ac:dyDescent="0.35">
      <c r="E6" s="29" t="str">
        <f ca="1">IF(E7=0,"Jan ✓","Jan")</f>
        <v>Jan ✓</v>
      </c>
      <c r="F6" s="29" t="str">
        <f ca="1">IF(F7=0,"Feb ✓","Feb")</f>
        <v>Feb ✓</v>
      </c>
      <c r="G6" s="29" t="str">
        <f ca="1">IF(G7=0,"Mar ✓","Mar")</f>
        <v>Mar ✓</v>
      </c>
      <c r="H6" s="29" t="str">
        <f ca="1">IF(H7=0,"Apr ✓","Apr")</f>
        <v>Apr ✓</v>
      </c>
      <c r="I6" s="29" t="str">
        <f ca="1">IF(I7=0,"May ✓","May")</f>
        <v>May ✓</v>
      </c>
      <c r="J6" s="29" t="str">
        <f ca="1">IF(J7=0,"Jun ✓","Jun")</f>
        <v>Jun ✓</v>
      </c>
      <c r="K6" s="29" t="str">
        <f ca="1">IF(K7=0,"Jul ✓","Jul")</f>
        <v>Jul ✓</v>
      </c>
      <c r="L6" s="29" t="str">
        <f ca="1">IF(L7=0,"Aug ✓","Aug")</f>
        <v>Aug ✓</v>
      </c>
      <c r="M6" s="29" t="str">
        <f ca="1">IF(M7=0,"Sep ✓","Sep")</f>
        <v>Sep ✓</v>
      </c>
      <c r="N6" s="29" t="str">
        <f ca="1">IF(N7=0,"Oct ✓","Oct")</f>
        <v>Oct ✓</v>
      </c>
      <c r="O6" s="29" t="str">
        <f ca="1">IF(O7=0,"Nov ✓","Nov")</f>
        <v>Nov ✓</v>
      </c>
      <c r="P6" s="29" t="str">
        <f ca="1">IF(P7=0,"Dec ✓","Dec")</f>
        <v>Dec ✓</v>
      </c>
      <c r="Q6" s="29" t="str">
        <f ca="1">IF(Q7=0,"Total ✓","Total")</f>
        <v>Total ✓</v>
      </c>
      <c r="S6" s="29" t="str">
        <f ca="1">IF(S7=0,"Jan ✓","Jan")</f>
        <v>Jan ✓</v>
      </c>
      <c r="T6" s="29" t="str">
        <f ca="1">IF(T7=0,"Feb ✓","Feb")</f>
        <v>Feb ✓</v>
      </c>
      <c r="U6" s="29" t="str">
        <f ca="1">IF(U7=0,"Mar ✓","Mar")</f>
        <v>Mar ✓</v>
      </c>
      <c r="V6" s="29" t="str">
        <f ca="1">IF(V7=0,"Apr ✓","Apr")</f>
        <v>Apr ✓</v>
      </c>
      <c r="W6" s="29" t="str">
        <f ca="1">IF(W7=0,"May ✓","May")</f>
        <v>May ✓</v>
      </c>
      <c r="X6" s="29" t="str">
        <f ca="1">IF(X7=0,"Jun ✓","Jun")</f>
        <v>Jun ✓</v>
      </c>
      <c r="Y6" s="29" t="str">
        <f ca="1">IF(Y7=0,"Jul ✓","Jul")</f>
        <v>Jul ✓</v>
      </c>
      <c r="Z6" s="29" t="str">
        <f ca="1">IF(Z7=0,"Aug ✓","Aug")</f>
        <v>Aug ✓</v>
      </c>
      <c r="AA6" s="29" t="str">
        <f ca="1">IF(AA7=0,"Sep ✓","Sep")</f>
        <v>Sep ✓</v>
      </c>
      <c r="AB6" s="29" t="str">
        <f ca="1">IF(AB7=0,"Oct ✓","Oct")</f>
        <v>Oct ✓</v>
      </c>
      <c r="AC6" s="29" t="str">
        <f ca="1">IF(AC7=0,"Nov ✓","Nov")</f>
        <v>Nov ✓</v>
      </c>
      <c r="AD6" s="29" t="str">
        <f ca="1">IF(AD7=0,"Dec ✓","Dec")</f>
        <v>Dec ✓</v>
      </c>
      <c r="AE6" s="29" t="str">
        <f ca="1">IF(AE7=0,"Total ✓","Total")</f>
        <v>Total ✓</v>
      </c>
      <c r="AG6" s="29" t="str">
        <f t="shared" ref="AG6" ca="1" si="75">IF(AG7=0,"Jan ✓","Jan")</f>
        <v>Jan ✓</v>
      </c>
      <c r="AH6" s="29" t="str">
        <f t="shared" ref="AH6" ca="1" si="76">IF(AH7=0,"Feb ✓","Feb")</f>
        <v>Feb ✓</v>
      </c>
      <c r="AI6" s="29" t="str">
        <f t="shared" ref="AI6" ca="1" si="77">IF(AI7=0,"Mar ✓","Mar")</f>
        <v>Mar ✓</v>
      </c>
      <c r="AJ6" s="29" t="str">
        <f t="shared" ref="AJ6" ca="1" si="78">IF(AJ7=0,"Apr ✓","Apr")</f>
        <v>Apr ✓</v>
      </c>
      <c r="AK6" s="29" t="str">
        <f t="shared" ref="AK6" ca="1" si="79">IF(AK7=0,"May ✓","May")</f>
        <v>May ✓</v>
      </c>
      <c r="AL6" s="29" t="str">
        <f t="shared" ref="AL6" ca="1" si="80">IF(AL7=0,"Jun ✓","Jun")</f>
        <v>Jun ✓</v>
      </c>
      <c r="AM6" s="29" t="str">
        <f t="shared" ref="AM6" ca="1" si="81">IF(AM7=0,"Jul ✓","Jul")</f>
        <v>Jul ✓</v>
      </c>
      <c r="AN6" s="29" t="str">
        <f t="shared" ref="AN6" ca="1" si="82">IF(AN7=0,"Aug ✓","Aug")</f>
        <v>Aug ✓</v>
      </c>
      <c r="AO6" s="29" t="str">
        <f t="shared" ref="AO6" ca="1" si="83">IF(AO7=0,"Sep ✓","Sep")</f>
        <v>Sep ✓</v>
      </c>
      <c r="AP6" s="29" t="str">
        <f t="shared" ref="AP6" ca="1" si="84">IF(AP7=0,"Oct ✓","Oct")</f>
        <v>Oct ✓</v>
      </c>
      <c r="AQ6" s="29" t="str">
        <f t="shared" ref="AQ6" ca="1" si="85">IF(AQ7=0,"Nov ✓","Nov")</f>
        <v>Nov ✓</v>
      </c>
      <c r="AR6" s="29" t="str">
        <f t="shared" ref="AR6" ca="1" si="86">IF(AR7=0,"Dec ✓","Dec")</f>
        <v>Dec ✓</v>
      </c>
      <c r="AS6" s="29" t="str">
        <f t="shared" ref="AS6" ca="1" si="87">IF(AS7=0,"Total ✓","Total")</f>
        <v>Total ✓</v>
      </c>
      <c r="AU6" s="29" t="str">
        <f t="shared" ref="AU6" ca="1" si="88">IF(AU7=0,"Jan ✓","Jan")</f>
        <v>Jan ✓</v>
      </c>
      <c r="AV6" s="29" t="str">
        <f t="shared" ref="AV6" ca="1" si="89">IF(AV7=0,"Feb ✓","Feb")</f>
        <v>Feb ✓</v>
      </c>
      <c r="AW6" s="29" t="str">
        <f t="shared" ref="AW6" ca="1" si="90">IF(AW7=0,"Mar ✓","Mar")</f>
        <v>Mar ✓</v>
      </c>
      <c r="AX6" s="29" t="str">
        <f t="shared" ref="AX6" ca="1" si="91">IF(AX7=0,"Apr ✓","Apr")</f>
        <v>Apr ✓</v>
      </c>
      <c r="AY6" s="29" t="str">
        <f t="shared" ref="AY6" ca="1" si="92">IF(AY7=0,"May ✓","May")</f>
        <v>May ✓</v>
      </c>
      <c r="AZ6" s="29" t="str">
        <f t="shared" ref="AZ6" ca="1" si="93">IF(AZ7=0,"Jun ✓","Jun")</f>
        <v>Jun ✓</v>
      </c>
      <c r="BA6" s="29" t="str">
        <f t="shared" ref="BA6" ca="1" si="94">IF(BA7=0,"Jul ✓","Jul")</f>
        <v>Jul ✓</v>
      </c>
      <c r="BB6" s="29" t="str">
        <f t="shared" ref="BB6" ca="1" si="95">IF(BB7=0,"Aug ✓","Aug")</f>
        <v>Aug ✓</v>
      </c>
      <c r="BC6" s="29" t="str">
        <f t="shared" ref="BC6" ca="1" si="96">IF(BC7=0,"Sep ✓","Sep")</f>
        <v>Sep ✓</v>
      </c>
      <c r="BD6" s="29" t="str">
        <f t="shared" ref="BD6" ca="1" si="97">IF(BD7=0,"Oct ✓","Oct")</f>
        <v>Oct ✓</v>
      </c>
      <c r="BE6" s="29" t="str">
        <f t="shared" ref="BE6" ca="1" si="98">IF(BE7=0,"Nov ✓","Nov")</f>
        <v>Nov ✓</v>
      </c>
      <c r="BF6" s="29" t="str">
        <f t="shared" ref="BF6" ca="1" si="99">IF(BF7=0,"Dec ✓","Dec")</f>
        <v>Dec ✓</v>
      </c>
      <c r="BG6" s="29" t="str">
        <f t="shared" ref="BG6" ca="1" si="100">IF(BG7=0,"Total ✓","Total")</f>
        <v>Total ✓</v>
      </c>
      <c r="BI6" s="29" t="str">
        <f t="shared" ref="BI6" ca="1" si="101">IF(BI7=0,"Jan ✓","Jan")</f>
        <v>Jan ✓</v>
      </c>
      <c r="BJ6" s="29" t="str">
        <f t="shared" ref="BJ6" ca="1" si="102">IF(BJ7=0,"Feb ✓","Feb")</f>
        <v>Feb ✓</v>
      </c>
      <c r="BK6" s="29" t="str">
        <f t="shared" ref="BK6" ca="1" si="103">IF(BK7=0,"Mar ✓","Mar")</f>
        <v>Mar ✓</v>
      </c>
      <c r="BL6" s="29" t="str">
        <f t="shared" ref="BL6" ca="1" si="104">IF(BL7=0,"Apr ✓","Apr")</f>
        <v>Apr ✓</v>
      </c>
      <c r="BM6" s="29" t="str">
        <f t="shared" ref="BM6" ca="1" si="105">IF(BM7=0,"May ✓","May")</f>
        <v>May ✓</v>
      </c>
      <c r="BN6" s="29" t="str">
        <f t="shared" ref="BN6" ca="1" si="106">IF(BN7=0,"Jun ✓","Jun")</f>
        <v>Jun ✓</v>
      </c>
      <c r="BO6" s="29" t="str">
        <f t="shared" ref="BO6" ca="1" si="107">IF(BO7=0,"Jul ✓","Jul")</f>
        <v>Jul ✓</v>
      </c>
      <c r="BP6" s="29" t="str">
        <f t="shared" ref="BP6" ca="1" si="108">IF(BP7=0,"Aug ✓","Aug")</f>
        <v>Aug ✓</v>
      </c>
      <c r="BQ6" s="29" t="str">
        <f t="shared" ref="BQ6" ca="1" si="109">IF(BQ7=0,"Sep ✓","Sep")</f>
        <v>Sep ✓</v>
      </c>
      <c r="BR6" s="29" t="str">
        <f t="shared" ref="BR6" ca="1" si="110">IF(BR7=0,"Oct ✓","Oct")</f>
        <v>Oct ✓</v>
      </c>
      <c r="BS6" s="29" t="str">
        <f t="shared" ref="BS6" ca="1" si="111">IF(BS7=0,"Nov ✓","Nov")</f>
        <v>Nov ✓</v>
      </c>
      <c r="BT6" s="29" t="str">
        <f t="shared" ref="BT6" ca="1" si="112">IF(BT7=0,"Dec ✓","Dec")</f>
        <v>Dec ✓</v>
      </c>
      <c r="BU6" s="29" t="str">
        <f t="shared" ref="BU6" ca="1" si="113">IF(BU7=0,"Total ✓","Total")</f>
        <v>Total ✓</v>
      </c>
      <c r="BW6" s="29" t="str">
        <f t="shared" ref="BW6" ca="1" si="114">IF(BW7=0,"Jan ✓","Jan")</f>
        <v>Jan ✓</v>
      </c>
      <c r="BX6" s="29" t="str">
        <f t="shared" ref="BX6" ca="1" si="115">IF(BX7=0,"Feb ✓","Feb")</f>
        <v>Feb ✓</v>
      </c>
      <c r="BY6" s="29" t="str">
        <f t="shared" ref="BY6" ca="1" si="116">IF(BY7=0,"Mar ✓","Mar")</f>
        <v>Mar ✓</v>
      </c>
      <c r="BZ6" s="29" t="str">
        <f t="shared" ref="BZ6" ca="1" si="117">IF(BZ7=0,"Apr ✓","Apr")</f>
        <v>Apr ✓</v>
      </c>
      <c r="CA6" s="29" t="str">
        <f t="shared" ref="CA6" ca="1" si="118">IF(CA7=0,"May ✓","May")</f>
        <v>May ✓</v>
      </c>
      <c r="CB6" s="29" t="str">
        <f t="shared" ref="CB6" ca="1" si="119">IF(CB7=0,"Jun ✓","Jun")</f>
        <v>Jun ✓</v>
      </c>
      <c r="CC6" s="29" t="str">
        <f t="shared" ref="CC6" ca="1" si="120">IF(CC7=0,"Jul ✓","Jul")</f>
        <v>Jul ✓</v>
      </c>
      <c r="CD6" s="29" t="str">
        <f t="shared" ref="CD6" ca="1" si="121">IF(CD7=0,"Aug ✓","Aug")</f>
        <v>Aug ✓</v>
      </c>
      <c r="CE6" s="29" t="str">
        <f t="shared" ref="CE6" ca="1" si="122">IF(CE7=0,"Sep ✓","Sep")</f>
        <v>Sep ✓</v>
      </c>
      <c r="CF6" s="29" t="str">
        <f t="shared" ref="CF6" ca="1" si="123">IF(CF7=0,"Oct ✓","Oct")</f>
        <v>Oct ✓</v>
      </c>
      <c r="CG6" s="29" t="str">
        <f t="shared" ref="CG6" ca="1" si="124">IF(CG7=0,"Nov ✓","Nov")</f>
        <v>Nov ✓</v>
      </c>
      <c r="CH6" s="29" t="str">
        <f t="shared" ref="CH6" ca="1" si="125">IF(CH7=0,"Dec ✓","Dec")</f>
        <v>Dec ✓</v>
      </c>
      <c r="CI6" s="29" t="str">
        <f t="shared" ref="CI6" ca="1" si="126">IF(CI7=0,"Total ✓","Total")</f>
        <v>Total ✓</v>
      </c>
      <c r="CK6" s="29" t="str">
        <f t="shared" ref="CK6" ca="1" si="127">IF(CK7=0,"Jan ✓","Jan")</f>
        <v>Jan ✓</v>
      </c>
      <c r="CL6" s="29" t="str">
        <f t="shared" ref="CL6" ca="1" si="128">IF(CL7=0,"Feb ✓","Feb")</f>
        <v>Feb ✓</v>
      </c>
      <c r="CM6" s="29" t="str">
        <f t="shared" ref="CM6" ca="1" si="129">IF(CM7=0,"Mar ✓","Mar")</f>
        <v>Mar ✓</v>
      </c>
      <c r="CN6" s="29" t="str">
        <f t="shared" ref="CN6" ca="1" si="130">IF(CN7=0,"Apr ✓","Apr")</f>
        <v>Apr ✓</v>
      </c>
      <c r="CO6" s="29" t="str">
        <f t="shared" ref="CO6" ca="1" si="131">IF(CO7=0,"May ✓","May")</f>
        <v>May ✓</v>
      </c>
      <c r="CP6" s="29" t="str">
        <f t="shared" ref="CP6" ca="1" si="132">IF(CP7=0,"Jun ✓","Jun")</f>
        <v>Jun ✓</v>
      </c>
      <c r="CQ6" s="29" t="str">
        <f t="shared" ref="CQ6" ca="1" si="133">IF(CQ7=0,"Jul ✓","Jul")</f>
        <v>Jul ✓</v>
      </c>
      <c r="CR6" s="29" t="str">
        <f t="shared" ref="CR6" ca="1" si="134">IF(CR7=0,"Aug ✓","Aug")</f>
        <v>Aug ✓</v>
      </c>
      <c r="CS6" s="29" t="str">
        <f t="shared" ref="CS6" ca="1" si="135">IF(CS7=0,"Sep ✓","Sep")</f>
        <v>Sep ✓</v>
      </c>
      <c r="CT6" s="29" t="str">
        <f t="shared" ref="CT6" ca="1" si="136">IF(CT7=0,"Oct ✓","Oct")</f>
        <v>Oct ✓</v>
      </c>
      <c r="CU6" s="29" t="str">
        <f t="shared" ref="CU6" ca="1" si="137">IF(CU7=0,"Nov ✓","Nov")</f>
        <v>Nov ✓</v>
      </c>
      <c r="CV6" s="29" t="str">
        <f t="shared" ref="CV6" ca="1" si="138">IF(CV7=0,"Dec ✓","Dec")</f>
        <v>Dec ✓</v>
      </c>
      <c r="CW6" s="29" t="str">
        <f t="shared" ref="CW6" ca="1" si="139">IF(CW7=0,"Total ✓","Total")</f>
        <v>Total ✓</v>
      </c>
      <c r="CY6" s="29" t="str">
        <f t="shared" ref="CY6" ca="1" si="140">IF(CY7=0,"Jan ✓","Jan")</f>
        <v>Jan ✓</v>
      </c>
      <c r="CZ6" s="29" t="str">
        <f t="shared" ref="CZ6" ca="1" si="141">IF(CZ7=0,"Feb ✓","Feb")</f>
        <v>Feb ✓</v>
      </c>
      <c r="DA6" s="29" t="str">
        <f t="shared" ref="DA6" ca="1" si="142">IF(DA7=0,"Mar ✓","Mar")</f>
        <v>Mar ✓</v>
      </c>
      <c r="DB6" s="29" t="str">
        <f t="shared" ref="DB6" ca="1" si="143">IF(DB7=0,"Apr ✓","Apr")</f>
        <v>Apr ✓</v>
      </c>
      <c r="DC6" s="29" t="str">
        <f t="shared" ref="DC6" ca="1" si="144">IF(DC7=0,"May ✓","May")</f>
        <v>May ✓</v>
      </c>
      <c r="DD6" s="29" t="str">
        <f t="shared" ref="DD6" ca="1" si="145">IF(DD7=0,"Jun ✓","Jun")</f>
        <v>Jun ✓</v>
      </c>
      <c r="DE6" s="29" t="str">
        <f t="shared" ref="DE6" ca="1" si="146">IF(DE7=0,"Jul ✓","Jul")</f>
        <v>Jul ✓</v>
      </c>
      <c r="DF6" s="29" t="str">
        <f t="shared" ref="DF6" ca="1" si="147">IF(DF7=0,"Aug ✓","Aug")</f>
        <v>Aug ✓</v>
      </c>
      <c r="DG6" s="29" t="str">
        <f t="shared" ref="DG6" ca="1" si="148">IF(DG7=0,"Sep ✓","Sep")</f>
        <v>Sep ✓</v>
      </c>
      <c r="DH6" s="29" t="str">
        <f t="shared" ref="DH6" ca="1" si="149">IF(DH7=0,"Oct ✓","Oct")</f>
        <v>Oct ✓</v>
      </c>
      <c r="DI6" s="29" t="str">
        <f t="shared" ref="DI6" ca="1" si="150">IF(DI7=0,"Nov ✓","Nov")</f>
        <v>Nov ✓</v>
      </c>
      <c r="DJ6" s="29" t="str">
        <f t="shared" ref="DJ6" ca="1" si="151">IF(DJ7=0,"Dec ✓","Dec")</f>
        <v>Dec ✓</v>
      </c>
      <c r="DK6" s="29" t="str">
        <f t="shared" ref="DK6" ca="1" si="152">IF(DK7=0,"Total ✓","Total")</f>
        <v>Total ✓</v>
      </c>
      <c r="DM6" s="29" t="str">
        <f t="shared" ref="DM6" ca="1" si="153">IF(DM7=0,"Jan ✓","Jan")</f>
        <v>Jan ✓</v>
      </c>
      <c r="DN6" s="29" t="str">
        <f t="shared" ref="DN6" ca="1" si="154">IF(DN7=0,"Feb ✓","Feb")</f>
        <v>Feb ✓</v>
      </c>
      <c r="DO6" s="29" t="str">
        <f t="shared" ref="DO6" ca="1" si="155">IF(DO7=0,"Mar ✓","Mar")</f>
        <v>Mar ✓</v>
      </c>
      <c r="DP6" s="29" t="str">
        <f t="shared" ref="DP6" ca="1" si="156">IF(DP7=0,"Apr ✓","Apr")</f>
        <v>Apr ✓</v>
      </c>
      <c r="DQ6" s="29" t="str">
        <f t="shared" ref="DQ6" ca="1" si="157">IF(DQ7=0,"May ✓","May")</f>
        <v>May ✓</v>
      </c>
      <c r="DR6" s="29" t="str">
        <f t="shared" ref="DR6" ca="1" si="158">IF(DR7=0,"Jun ✓","Jun")</f>
        <v>Jun ✓</v>
      </c>
      <c r="DS6" s="29" t="str">
        <f t="shared" ref="DS6" ca="1" si="159">IF(DS7=0,"Jul ✓","Jul")</f>
        <v>Jul ✓</v>
      </c>
      <c r="DT6" s="29" t="str">
        <f t="shared" ref="DT6" ca="1" si="160">IF(DT7=0,"Aug ✓","Aug")</f>
        <v>Aug ✓</v>
      </c>
      <c r="DU6" s="29" t="str">
        <f t="shared" ref="DU6" ca="1" si="161">IF(DU7=0,"Sep ✓","Sep")</f>
        <v>Sep ✓</v>
      </c>
      <c r="DV6" s="29" t="str">
        <f t="shared" ref="DV6" ca="1" si="162">IF(DV7=0,"Oct ✓","Oct")</f>
        <v>Oct ✓</v>
      </c>
      <c r="DW6" s="29" t="str">
        <f t="shared" ref="DW6" ca="1" si="163">IF(DW7=0,"Nov ✓","Nov")</f>
        <v>Nov ✓</v>
      </c>
      <c r="DX6" s="29" t="str">
        <f t="shared" ref="DX6" ca="1" si="164">IF(DX7=0,"Dec ✓","Dec")</f>
        <v>Dec ✓</v>
      </c>
      <c r="DY6" s="29" t="str">
        <f t="shared" ref="DY6" ca="1" si="165">IF(DY7=0,"Total ✓","Total")</f>
        <v>Total ✓</v>
      </c>
      <c r="EA6" s="29" t="str">
        <f t="shared" ref="EA6" ca="1" si="166">IF(EA7=0,"Jan ✓","Jan")</f>
        <v>Jan ✓</v>
      </c>
      <c r="EB6" s="29" t="str">
        <f t="shared" ref="EB6" ca="1" si="167">IF(EB7=0,"Feb ✓","Feb")</f>
        <v>Feb ✓</v>
      </c>
      <c r="EC6" s="29" t="str">
        <f t="shared" ref="EC6" ca="1" si="168">IF(EC7=0,"Mar ✓","Mar")</f>
        <v>Mar ✓</v>
      </c>
      <c r="ED6" s="29" t="str">
        <f t="shared" ref="ED6" ca="1" si="169">IF(ED7=0,"Apr ✓","Apr")</f>
        <v>Apr ✓</v>
      </c>
      <c r="EE6" s="29" t="str">
        <f t="shared" ref="EE6" ca="1" si="170">IF(EE7=0,"May ✓","May")</f>
        <v>May ✓</v>
      </c>
      <c r="EF6" s="29" t="str">
        <f t="shared" ref="EF6" ca="1" si="171">IF(EF7=0,"Jun ✓","Jun")</f>
        <v>Jun ✓</v>
      </c>
      <c r="EG6" s="29" t="str">
        <f t="shared" ref="EG6" ca="1" si="172">IF(EG7=0,"Jul ✓","Jul")</f>
        <v>Jul ✓</v>
      </c>
      <c r="EH6" s="29" t="str">
        <f t="shared" ref="EH6" ca="1" si="173">IF(EH7=0,"Aug ✓","Aug")</f>
        <v>Aug ✓</v>
      </c>
      <c r="EI6" s="29" t="str">
        <f t="shared" ref="EI6" ca="1" si="174">IF(EI7=0,"Sep ✓","Sep")</f>
        <v>Sep ✓</v>
      </c>
      <c r="EJ6" s="29" t="str">
        <f t="shared" ref="EJ6" ca="1" si="175">IF(EJ7=0,"Oct ✓","Oct")</f>
        <v>Oct ✓</v>
      </c>
      <c r="EK6" s="29" t="str">
        <f t="shared" ref="EK6" ca="1" si="176">IF(EK7=0,"Nov ✓","Nov")</f>
        <v>Nov ✓</v>
      </c>
      <c r="EL6" s="29" t="str">
        <f t="shared" ref="EL6" ca="1" si="177">IF(EL7=0,"Dec ✓","Dec")</f>
        <v>Dec ✓</v>
      </c>
      <c r="EM6" s="29" t="str">
        <f t="shared" ref="EM6" ca="1" si="178">IF(EM7=0,"Total ✓","Total")</f>
        <v>Total ✓</v>
      </c>
      <c r="EO6" s="29" t="str">
        <f t="shared" ref="EO6" ca="1" si="179">IF(EO7=0,"Jan ✓","Jan")</f>
        <v>Jan ✓</v>
      </c>
      <c r="EP6" s="29" t="str">
        <f t="shared" ref="EP6" ca="1" si="180">IF(EP7=0,"Feb ✓","Feb")</f>
        <v>Feb ✓</v>
      </c>
      <c r="EQ6" s="29" t="str">
        <f t="shared" ref="EQ6" ca="1" si="181">IF(EQ7=0,"Mar ✓","Mar")</f>
        <v>Mar ✓</v>
      </c>
      <c r="ER6" s="29" t="str">
        <f t="shared" ref="ER6" ca="1" si="182">IF(ER7=0,"Apr ✓","Apr")</f>
        <v>Apr ✓</v>
      </c>
      <c r="ES6" s="29" t="str">
        <f t="shared" ref="ES6" ca="1" si="183">IF(ES7=0,"May ✓","May")</f>
        <v>May ✓</v>
      </c>
      <c r="ET6" s="29" t="str">
        <f t="shared" ref="ET6" ca="1" si="184">IF(ET7=0,"Jun ✓","Jun")</f>
        <v>Jun ✓</v>
      </c>
      <c r="EU6" s="29" t="str">
        <f t="shared" ref="EU6" ca="1" si="185">IF(EU7=0,"Jul ✓","Jul")</f>
        <v>Jul ✓</v>
      </c>
      <c r="EV6" s="29" t="str">
        <f t="shared" ref="EV6" ca="1" si="186">IF(EV7=0,"Aug ✓","Aug")</f>
        <v>Aug ✓</v>
      </c>
      <c r="EW6" s="29" t="str">
        <f t="shared" ref="EW6" ca="1" si="187">IF(EW7=0,"Sep ✓","Sep")</f>
        <v>Sep ✓</v>
      </c>
      <c r="EX6" s="29" t="str">
        <f t="shared" ref="EX6" ca="1" si="188">IF(EX7=0,"Oct ✓","Oct")</f>
        <v>Oct ✓</v>
      </c>
      <c r="EY6" s="29" t="str">
        <f t="shared" ref="EY6" ca="1" si="189">IF(EY7=0,"Nov ✓","Nov")</f>
        <v>Nov ✓</v>
      </c>
      <c r="EZ6" s="29" t="str">
        <f t="shared" ref="EZ6" ca="1" si="190">IF(EZ7=0,"Dec ✓","Dec")</f>
        <v>Dec ✓</v>
      </c>
      <c r="FA6" s="29" t="str">
        <f t="shared" ref="FA6" ca="1" si="191">IF(FA7=0,"Total ✓","Total")</f>
        <v>Total ✓</v>
      </c>
      <c r="FC6" s="29" t="str">
        <f t="shared" ref="FC6" ca="1" si="192">IF(FC7=0,"Jan ✓","Jan")</f>
        <v>Jan ✓</v>
      </c>
      <c r="FD6" s="29" t="str">
        <f t="shared" ref="FD6" ca="1" si="193">IF(FD7=0,"Feb ✓","Feb")</f>
        <v>Feb ✓</v>
      </c>
      <c r="FE6" s="29" t="str">
        <f t="shared" ref="FE6" ca="1" si="194">IF(FE7=0,"Mar ✓","Mar")</f>
        <v>Mar ✓</v>
      </c>
      <c r="FF6" s="29" t="str">
        <f t="shared" ref="FF6" ca="1" si="195">IF(FF7=0,"Apr ✓","Apr")</f>
        <v>Apr ✓</v>
      </c>
      <c r="FG6" s="29" t="str">
        <f t="shared" ref="FG6" ca="1" si="196">IF(FG7=0,"May ✓","May")</f>
        <v>May ✓</v>
      </c>
      <c r="FH6" s="29" t="str">
        <f t="shared" ref="FH6" ca="1" si="197">IF(FH7=0,"Jun ✓","Jun")</f>
        <v>Jun ✓</v>
      </c>
      <c r="FI6" s="29" t="str">
        <f t="shared" ref="FI6" ca="1" si="198">IF(FI7=0,"Jul ✓","Jul")</f>
        <v>Jul ✓</v>
      </c>
      <c r="FJ6" s="29" t="str">
        <f t="shared" ref="FJ6" ca="1" si="199">IF(FJ7=0,"Aug ✓","Aug")</f>
        <v>Aug ✓</v>
      </c>
      <c r="FK6" s="29" t="str">
        <f t="shared" ref="FK6" ca="1" si="200">IF(FK7=0,"Sep ✓","Sep")</f>
        <v>Sep ✓</v>
      </c>
      <c r="FL6" s="29" t="str">
        <f t="shared" ref="FL6" ca="1" si="201">IF(FL7=0,"Oct ✓","Oct")</f>
        <v>Oct ✓</v>
      </c>
      <c r="FM6" s="29" t="str">
        <f t="shared" ref="FM6" ca="1" si="202">IF(FM7=0,"Nov ✓","Nov")</f>
        <v>Nov ✓</v>
      </c>
      <c r="FN6" s="29" t="str">
        <f t="shared" ref="FN6" ca="1" si="203">IF(FN7=0,"Dec ✓","Dec")</f>
        <v>Dec ✓</v>
      </c>
      <c r="FO6" s="29" t="str">
        <f t="shared" ref="FO6" ca="1" si="204">IF(FO7=0,"Total ✓","Total")</f>
        <v>Total ✓</v>
      </c>
      <c r="FQ6" s="29" t="str">
        <f t="shared" ref="FQ6" ca="1" si="205">IF(FQ7=0,"Jan ✓","Jan")</f>
        <v>Jan ✓</v>
      </c>
      <c r="FR6" s="29" t="str">
        <f t="shared" ref="FR6" ca="1" si="206">IF(FR7=0,"Feb ✓","Feb")</f>
        <v>Feb ✓</v>
      </c>
      <c r="FS6" s="29" t="str">
        <f t="shared" ref="FS6" ca="1" si="207">IF(FS7=0,"Mar ✓","Mar")</f>
        <v>Mar ✓</v>
      </c>
      <c r="FT6" s="29" t="str">
        <f t="shared" ref="FT6" ca="1" si="208">IF(FT7=0,"Apr ✓","Apr")</f>
        <v>Apr ✓</v>
      </c>
      <c r="FU6" s="29" t="str">
        <f t="shared" ref="FU6" ca="1" si="209">IF(FU7=0,"May ✓","May")</f>
        <v>May ✓</v>
      </c>
      <c r="FV6" s="29" t="str">
        <f t="shared" ref="FV6" ca="1" si="210">IF(FV7=0,"Jun ✓","Jun")</f>
        <v>Jun ✓</v>
      </c>
      <c r="FW6" s="29" t="str">
        <f t="shared" ref="FW6" ca="1" si="211">IF(FW7=0,"Jul ✓","Jul")</f>
        <v>Jul ✓</v>
      </c>
      <c r="FX6" s="29" t="str">
        <f t="shared" ref="FX6" ca="1" si="212">IF(FX7=0,"Aug ✓","Aug")</f>
        <v>Aug ✓</v>
      </c>
      <c r="FY6" s="29" t="str">
        <f t="shared" ref="FY6" ca="1" si="213">IF(FY7=0,"Sep ✓","Sep")</f>
        <v>Sep ✓</v>
      </c>
      <c r="FZ6" s="29" t="str">
        <f t="shared" ref="FZ6" ca="1" si="214">IF(FZ7=0,"Oct ✓","Oct")</f>
        <v>Oct ✓</v>
      </c>
      <c r="GA6" s="29" t="str">
        <f t="shared" ref="GA6" ca="1" si="215">IF(GA7=0,"Nov ✓","Nov")</f>
        <v>Nov ✓</v>
      </c>
      <c r="GB6" s="29" t="str">
        <f t="shared" ref="GB6" ca="1" si="216">IF(GB7=0,"Dec ✓","Dec")</f>
        <v>Dec ✓</v>
      </c>
      <c r="GC6" s="29" t="str">
        <f t="shared" ref="GC6" ca="1" si="217">IF(GC7=0,"Total ✓","Total")</f>
        <v>Total ✓</v>
      </c>
      <c r="GE6" s="29" t="str">
        <f t="shared" ref="GE6" ca="1" si="218">IF(GE7=0,"Jan ✓","Jan")</f>
        <v>Jan ✓</v>
      </c>
      <c r="GF6" s="29" t="str">
        <f t="shared" ref="GF6" ca="1" si="219">IF(GF7=0,"Feb ✓","Feb")</f>
        <v>Feb ✓</v>
      </c>
      <c r="GG6" s="29" t="str">
        <f t="shared" ref="GG6" ca="1" si="220">IF(GG7=0,"Mar ✓","Mar")</f>
        <v>Mar ✓</v>
      </c>
      <c r="GH6" s="29" t="str">
        <f t="shared" ref="GH6" ca="1" si="221">IF(GH7=0,"Apr ✓","Apr")</f>
        <v>Apr ✓</v>
      </c>
      <c r="GI6" s="29" t="str">
        <f t="shared" ref="GI6" ca="1" si="222">IF(GI7=0,"May ✓","May")</f>
        <v>May ✓</v>
      </c>
      <c r="GJ6" s="29" t="str">
        <f t="shared" ref="GJ6" ca="1" si="223">IF(GJ7=0,"Jun ✓","Jun")</f>
        <v>Jun ✓</v>
      </c>
      <c r="GK6" s="29" t="str">
        <f t="shared" ref="GK6" ca="1" si="224">IF(GK7=0,"Jul ✓","Jul")</f>
        <v>Jul ✓</v>
      </c>
      <c r="GL6" s="29" t="str">
        <f t="shared" ref="GL6" ca="1" si="225">IF(GL7=0,"Aug ✓","Aug")</f>
        <v>Aug ✓</v>
      </c>
      <c r="GM6" s="29" t="str">
        <f t="shared" ref="GM6" ca="1" si="226">IF(GM7=0,"Sep ✓","Sep")</f>
        <v>Sep ✓</v>
      </c>
      <c r="GN6" s="29" t="str">
        <f t="shared" ref="GN6" ca="1" si="227">IF(GN7=0,"Oct ✓","Oct")</f>
        <v>Oct ✓</v>
      </c>
      <c r="GO6" s="29" t="str">
        <f t="shared" ref="GO6" ca="1" si="228">IF(GO7=0,"Nov ✓","Nov")</f>
        <v>Nov ✓</v>
      </c>
      <c r="GP6" s="29" t="str">
        <f t="shared" ref="GP6" ca="1" si="229">IF(GP7=0,"Dec ✓","Dec")</f>
        <v>Dec ✓</v>
      </c>
      <c r="GQ6" s="29" t="str">
        <f t="shared" ref="GQ6" ca="1" si="230">IF(GQ7=0,"Total ✓","Total")</f>
        <v>Total ✓</v>
      </c>
      <c r="GS6" s="29" t="str">
        <f t="shared" ref="GS6" ca="1" si="231">IF(GS7=0,"Jan ✓","Jan")</f>
        <v>Jan ✓</v>
      </c>
      <c r="GT6" s="29" t="str">
        <f t="shared" ref="GT6" ca="1" si="232">IF(GT7=0,"Feb ✓","Feb")</f>
        <v>Feb ✓</v>
      </c>
      <c r="GU6" s="29" t="str">
        <f t="shared" ref="GU6" ca="1" si="233">IF(GU7=0,"Mar ✓","Mar")</f>
        <v>Mar ✓</v>
      </c>
      <c r="GV6" s="29" t="str">
        <f t="shared" ref="GV6" ca="1" si="234">IF(GV7=0,"Apr ✓","Apr")</f>
        <v>Apr ✓</v>
      </c>
      <c r="GW6" s="29" t="str">
        <f t="shared" ref="GW6" ca="1" si="235">IF(GW7=0,"May ✓","May")</f>
        <v>May ✓</v>
      </c>
      <c r="GX6" s="29" t="str">
        <f t="shared" ref="GX6" ca="1" si="236">IF(GX7=0,"Jun ✓","Jun")</f>
        <v>Jun ✓</v>
      </c>
      <c r="GY6" s="29" t="str">
        <f t="shared" ref="GY6" ca="1" si="237">IF(GY7=0,"Jul ✓","Jul")</f>
        <v>Jul ✓</v>
      </c>
      <c r="GZ6" s="29" t="str">
        <f t="shared" ref="GZ6" ca="1" si="238">IF(GZ7=0,"Aug ✓","Aug")</f>
        <v>Aug ✓</v>
      </c>
      <c r="HA6" s="29" t="str">
        <f t="shared" ref="HA6" ca="1" si="239">IF(HA7=0,"Sep ✓","Sep")</f>
        <v>Sep ✓</v>
      </c>
      <c r="HB6" s="29" t="str">
        <f t="shared" ref="HB6" ca="1" si="240">IF(HB7=0,"Oct ✓","Oct")</f>
        <v>Oct ✓</v>
      </c>
      <c r="HC6" s="29" t="str">
        <f t="shared" ref="HC6" ca="1" si="241">IF(HC7=0,"Nov ✓","Nov")</f>
        <v>Nov ✓</v>
      </c>
      <c r="HD6" s="29" t="str">
        <f t="shared" ref="HD6" ca="1" si="242">IF(HD7=0,"Dec ✓","Dec")</f>
        <v>Dec ✓</v>
      </c>
      <c r="HE6" s="29" t="str">
        <f t="shared" ref="HE6" ca="1" si="243">IF(HE7=0,"Total ✓","Total")</f>
        <v>Total ✓</v>
      </c>
      <c r="HG6" s="29" t="str">
        <f t="shared" ref="HG6" ca="1" si="244">IF(HG7=0,"Jan ✓","Jan")</f>
        <v>Jan ✓</v>
      </c>
      <c r="HH6" s="29" t="str">
        <f t="shared" ref="HH6" ca="1" si="245">IF(HH7=0,"Feb ✓","Feb")</f>
        <v>Feb ✓</v>
      </c>
      <c r="HI6" s="29" t="str">
        <f t="shared" ref="HI6" ca="1" si="246">IF(HI7=0,"Mar ✓","Mar")</f>
        <v>Mar ✓</v>
      </c>
      <c r="HJ6" s="29" t="str">
        <f t="shared" ref="HJ6" ca="1" si="247">IF(HJ7=0,"Apr ✓","Apr")</f>
        <v>Apr ✓</v>
      </c>
      <c r="HK6" s="29" t="str">
        <f t="shared" ref="HK6" ca="1" si="248">IF(HK7=0,"May ✓","May")</f>
        <v>May ✓</v>
      </c>
      <c r="HL6" s="29" t="str">
        <f t="shared" ref="HL6" ca="1" si="249">IF(HL7=0,"Jun ✓","Jun")</f>
        <v>Jun ✓</v>
      </c>
      <c r="HM6" s="29" t="str">
        <f t="shared" ref="HM6" ca="1" si="250">IF(HM7=0,"Jul ✓","Jul")</f>
        <v>Jul ✓</v>
      </c>
      <c r="HN6" s="29" t="str">
        <f t="shared" ref="HN6" ca="1" si="251">IF(HN7=0,"Aug ✓","Aug")</f>
        <v>Aug ✓</v>
      </c>
      <c r="HO6" s="29" t="str">
        <f t="shared" ref="HO6" ca="1" si="252">IF(HO7=0,"Sep ✓","Sep")</f>
        <v>Sep ✓</v>
      </c>
      <c r="HP6" s="29" t="str">
        <f t="shared" ref="HP6" ca="1" si="253">IF(HP7=0,"Oct ✓","Oct")</f>
        <v>Oct ✓</v>
      </c>
      <c r="HQ6" s="29" t="str">
        <f t="shared" ref="HQ6" ca="1" si="254">IF(HQ7=0,"Nov ✓","Nov")</f>
        <v>Nov ✓</v>
      </c>
      <c r="HR6" s="29" t="str">
        <f t="shared" ref="HR6" ca="1" si="255">IF(HR7=0,"Dec ✓","Dec")</f>
        <v>Dec ✓</v>
      </c>
      <c r="HS6" s="29" t="str">
        <f t="shared" ref="HS6" ca="1" si="256">IF(HS7=0,"Total ✓","Total")</f>
        <v>Total ✓</v>
      </c>
      <c r="HU6" s="29" t="str">
        <f t="shared" ref="HU6" ca="1" si="257">IF(HU7=0,"Jan ✓","Jan")</f>
        <v>Jan ✓</v>
      </c>
      <c r="HV6" s="29" t="str">
        <f t="shared" ref="HV6" ca="1" si="258">IF(HV7=0,"Feb ✓","Feb")</f>
        <v>Feb ✓</v>
      </c>
      <c r="HW6" s="29" t="str">
        <f t="shared" ref="HW6" ca="1" si="259">IF(HW7=0,"Mar ✓","Mar")</f>
        <v>Mar ✓</v>
      </c>
      <c r="HX6" s="29" t="str">
        <f t="shared" ref="HX6" ca="1" si="260">IF(HX7=0,"Apr ✓","Apr")</f>
        <v>Apr ✓</v>
      </c>
      <c r="HY6" s="29" t="str">
        <f t="shared" ref="HY6" ca="1" si="261">IF(HY7=0,"May ✓","May")</f>
        <v>May ✓</v>
      </c>
      <c r="HZ6" s="29" t="str">
        <f t="shared" ref="HZ6" ca="1" si="262">IF(HZ7=0,"Jun ✓","Jun")</f>
        <v>Jun ✓</v>
      </c>
      <c r="IA6" s="29" t="str">
        <f t="shared" ref="IA6" ca="1" si="263">IF(IA7=0,"Jul ✓","Jul")</f>
        <v>Jul ✓</v>
      </c>
      <c r="IB6" s="29" t="str">
        <f t="shared" ref="IB6" ca="1" si="264">IF(IB7=0,"Aug ✓","Aug")</f>
        <v>Aug ✓</v>
      </c>
      <c r="IC6" s="29" t="str">
        <f t="shared" ref="IC6" ca="1" si="265">IF(IC7=0,"Sep ✓","Sep")</f>
        <v>Sep ✓</v>
      </c>
      <c r="ID6" s="29" t="str">
        <f t="shared" ref="ID6" ca="1" si="266">IF(ID7=0,"Oct ✓","Oct")</f>
        <v>Oct ✓</v>
      </c>
      <c r="IE6" s="29" t="str">
        <f t="shared" ref="IE6" ca="1" si="267">IF(IE7=0,"Nov ✓","Nov")</f>
        <v>Nov ✓</v>
      </c>
      <c r="IF6" s="29" t="str">
        <f t="shared" ref="IF6" ca="1" si="268">IF(IF7=0,"Dec ✓","Dec")</f>
        <v>Dec ✓</v>
      </c>
      <c r="IG6" s="29" t="str">
        <f t="shared" ref="IG6" ca="1" si="269">IF(IG7=0,"Total ✓","Total")</f>
        <v>Total ✓</v>
      </c>
      <c r="II6" s="29" t="str">
        <f t="shared" ref="II6" ca="1" si="270">IF(II7=0,"Jan ✓","Jan")</f>
        <v>Jan ✓</v>
      </c>
      <c r="IJ6" s="29" t="str">
        <f t="shared" ref="IJ6" ca="1" si="271">IF(IJ7=0,"Feb ✓","Feb")</f>
        <v>Feb ✓</v>
      </c>
      <c r="IK6" s="29" t="str">
        <f t="shared" ref="IK6" ca="1" si="272">IF(IK7=0,"Mar ✓","Mar")</f>
        <v>Mar ✓</v>
      </c>
      <c r="IL6" s="29" t="str">
        <f t="shared" ref="IL6" ca="1" si="273">IF(IL7=0,"Apr ✓","Apr")</f>
        <v>Apr ✓</v>
      </c>
      <c r="IM6" s="29" t="str">
        <f t="shared" ref="IM6" ca="1" si="274">IF(IM7=0,"May ✓","May")</f>
        <v>May ✓</v>
      </c>
      <c r="IN6" s="29" t="str">
        <f t="shared" ref="IN6" ca="1" si="275">IF(IN7=0,"Jun ✓","Jun")</f>
        <v>Jun ✓</v>
      </c>
      <c r="IO6" s="29" t="str">
        <f t="shared" ref="IO6" ca="1" si="276">IF(IO7=0,"Jul ✓","Jul")</f>
        <v>Jul ✓</v>
      </c>
      <c r="IP6" s="29" t="str">
        <f t="shared" ref="IP6" ca="1" si="277">IF(IP7=0,"Aug ✓","Aug")</f>
        <v>Aug ✓</v>
      </c>
      <c r="IQ6" s="29" t="str">
        <f t="shared" ref="IQ6" ca="1" si="278">IF(IQ7=0,"Sep ✓","Sep")</f>
        <v>Sep ✓</v>
      </c>
      <c r="IR6" s="29" t="str">
        <f t="shared" ref="IR6" ca="1" si="279">IF(IR7=0,"Oct ✓","Oct")</f>
        <v>Oct ✓</v>
      </c>
      <c r="IS6" s="29" t="str">
        <f t="shared" ref="IS6" ca="1" si="280">IF(IS7=0,"Nov ✓","Nov")</f>
        <v>Nov ✓</v>
      </c>
      <c r="IT6" s="29" t="str">
        <f t="shared" ref="IT6" ca="1" si="281">IF(IT7=0,"Dec ✓","Dec")</f>
        <v>Dec ✓</v>
      </c>
      <c r="IU6" s="29" t="str">
        <f t="shared" ref="IU6" ca="1" si="282">IF(IU7=0,"Total ✓","Total")</f>
        <v>Total ✓</v>
      </c>
      <c r="IW6" s="29" t="str">
        <f t="shared" ref="IW6" ca="1" si="283">IF(IW7=0,"Jan ✓","Jan")</f>
        <v>Jan ✓</v>
      </c>
      <c r="IX6" s="29" t="str">
        <f t="shared" ref="IX6" ca="1" si="284">IF(IX7=0,"Feb ✓","Feb")</f>
        <v>Feb ✓</v>
      </c>
      <c r="IY6" s="29" t="str">
        <f t="shared" ref="IY6" ca="1" si="285">IF(IY7=0,"Mar ✓","Mar")</f>
        <v>Mar ✓</v>
      </c>
      <c r="IZ6" s="29" t="str">
        <f t="shared" ref="IZ6" ca="1" si="286">IF(IZ7=0,"Apr ✓","Apr")</f>
        <v>Apr ✓</v>
      </c>
      <c r="JA6" s="29" t="str">
        <f t="shared" ref="JA6" ca="1" si="287">IF(JA7=0,"May ✓","May")</f>
        <v>May ✓</v>
      </c>
      <c r="JB6" s="29" t="str">
        <f t="shared" ref="JB6" ca="1" si="288">IF(JB7=0,"Jun ✓","Jun")</f>
        <v>Jun ✓</v>
      </c>
      <c r="JC6" s="29" t="str">
        <f t="shared" ref="JC6" ca="1" si="289">IF(JC7=0,"Jul ✓","Jul")</f>
        <v>Jul ✓</v>
      </c>
      <c r="JD6" s="29" t="str">
        <f t="shared" ref="JD6" ca="1" si="290">IF(JD7=0,"Aug ✓","Aug")</f>
        <v>Aug ✓</v>
      </c>
      <c r="JE6" s="29" t="str">
        <f t="shared" ref="JE6" ca="1" si="291">IF(JE7=0,"Sep ✓","Sep")</f>
        <v>Sep ✓</v>
      </c>
      <c r="JF6" s="29" t="str">
        <f t="shared" ref="JF6" ca="1" si="292">IF(JF7=0,"Oct ✓","Oct")</f>
        <v>Oct ✓</v>
      </c>
      <c r="JG6" s="29" t="str">
        <f t="shared" ref="JG6" ca="1" si="293">IF(JG7=0,"Nov ✓","Nov")</f>
        <v>Nov ✓</v>
      </c>
      <c r="JH6" s="29" t="str">
        <f t="shared" ref="JH6" ca="1" si="294">IF(JH7=0,"Dec ✓","Dec")</f>
        <v>Dec ✓</v>
      </c>
      <c r="JI6" s="29" t="str">
        <f t="shared" ref="JI6" ca="1" si="295">IF(JI7=0,"Total ✓","Total")</f>
        <v>Total ✓</v>
      </c>
      <c r="JK6" s="29" t="str">
        <f t="shared" ref="JK6" ca="1" si="296">IF(JK7=0,"Jan ✓","Jan")</f>
        <v>Jan ✓</v>
      </c>
      <c r="JL6" s="29" t="str">
        <f t="shared" ref="JL6" ca="1" si="297">IF(JL7=0,"Feb ✓","Feb")</f>
        <v>Feb ✓</v>
      </c>
      <c r="JM6" s="29" t="str">
        <f t="shared" ref="JM6" ca="1" si="298">IF(JM7=0,"Mar ✓","Mar")</f>
        <v>Mar ✓</v>
      </c>
      <c r="JN6" s="29" t="str">
        <f t="shared" ref="JN6" ca="1" si="299">IF(JN7=0,"Apr ✓","Apr")</f>
        <v>Apr ✓</v>
      </c>
      <c r="JO6" s="29" t="str">
        <f t="shared" ref="JO6" ca="1" si="300">IF(JO7=0,"May ✓","May")</f>
        <v>May ✓</v>
      </c>
      <c r="JP6" s="29" t="str">
        <f t="shared" ref="JP6" ca="1" si="301">IF(JP7=0,"Jun ✓","Jun")</f>
        <v>Jun ✓</v>
      </c>
      <c r="JQ6" s="29" t="str">
        <f t="shared" ref="JQ6" ca="1" si="302">IF(JQ7=0,"Jul ✓","Jul")</f>
        <v>Jul ✓</v>
      </c>
      <c r="JR6" s="29" t="str">
        <f t="shared" ref="JR6" ca="1" si="303">IF(JR7=0,"Aug ✓","Aug")</f>
        <v>Aug ✓</v>
      </c>
      <c r="JS6" s="29" t="str">
        <f t="shared" ref="JS6" ca="1" si="304">IF(JS7=0,"Sep ✓","Sep")</f>
        <v>Sep ✓</v>
      </c>
      <c r="JT6" s="29" t="str">
        <f t="shared" ref="JT6" ca="1" si="305">IF(JT7=0,"Oct ✓","Oct")</f>
        <v>Oct ✓</v>
      </c>
      <c r="JU6" s="29" t="str">
        <f t="shared" ref="JU6" ca="1" si="306">IF(JU7=0,"Nov ✓","Nov")</f>
        <v>Nov ✓</v>
      </c>
      <c r="JV6" s="29" t="str">
        <f t="shared" ref="JV6" ca="1" si="307">IF(JV7=0,"Dec ✓","Dec")</f>
        <v>Dec ✓</v>
      </c>
      <c r="JW6" s="29" t="str">
        <f t="shared" ref="JW6" ca="1" si="308">IF(JW7=0,"Total ✓","Total")</f>
        <v>Total ✓</v>
      </c>
      <c r="JY6" s="29" t="str">
        <f t="shared" ref="JY6" ca="1" si="309">IF(JY7=0,"Jan ✓","Jan")</f>
        <v>Jan ✓</v>
      </c>
      <c r="JZ6" s="29" t="str">
        <f t="shared" ref="JZ6" ca="1" si="310">IF(JZ7=0,"Feb ✓","Feb")</f>
        <v>Feb ✓</v>
      </c>
      <c r="KA6" s="29" t="str">
        <f t="shared" ref="KA6" ca="1" si="311">IF(KA7=0,"Mar ✓","Mar")</f>
        <v>Mar ✓</v>
      </c>
      <c r="KB6" s="29" t="str">
        <f t="shared" ref="KB6" ca="1" si="312">IF(KB7=0,"Apr ✓","Apr")</f>
        <v>Apr ✓</v>
      </c>
      <c r="KC6" s="29" t="str">
        <f t="shared" ref="KC6" ca="1" si="313">IF(KC7=0,"May ✓","May")</f>
        <v>May ✓</v>
      </c>
      <c r="KD6" s="29" t="str">
        <f t="shared" ref="KD6" ca="1" si="314">IF(KD7=0,"Jun ✓","Jun")</f>
        <v>Jun ✓</v>
      </c>
      <c r="KE6" s="29" t="str">
        <f t="shared" ref="KE6" ca="1" si="315">IF(KE7=0,"Jul ✓","Jul")</f>
        <v>Jul ✓</v>
      </c>
      <c r="KF6" s="29" t="str">
        <f t="shared" ref="KF6" ca="1" si="316">IF(KF7=0,"Aug ✓","Aug")</f>
        <v>Aug ✓</v>
      </c>
      <c r="KG6" s="29" t="str">
        <f t="shared" ref="KG6" ca="1" si="317">IF(KG7=0,"Sep ✓","Sep")</f>
        <v>Sep ✓</v>
      </c>
      <c r="KH6" s="29" t="str">
        <f t="shared" ref="KH6" ca="1" si="318">IF(KH7=0,"Oct ✓","Oct")</f>
        <v>Oct ✓</v>
      </c>
      <c r="KI6" s="29" t="str">
        <f t="shared" ref="KI6" ca="1" si="319">IF(KI7=0,"Nov ✓","Nov")</f>
        <v>Nov ✓</v>
      </c>
      <c r="KJ6" s="29" t="str">
        <f t="shared" ref="KJ6" ca="1" si="320">IF(KJ7=0,"Dec ✓","Dec")</f>
        <v>Dec ✓</v>
      </c>
      <c r="KK6" s="29" t="str">
        <f t="shared" ref="KK6" ca="1" si="321">IF(KK7=0,"Total ✓","Total")</f>
        <v>Total ✓</v>
      </c>
      <c r="KM6" s="29" t="str">
        <f t="shared" ref="KM6" ca="1" si="322">IF(KM7=0,"Jan ✓","Jan")</f>
        <v>Jan ✓</v>
      </c>
      <c r="KN6" s="29" t="str">
        <f t="shared" ref="KN6" ca="1" si="323">IF(KN7=0,"Feb ✓","Feb")</f>
        <v>Feb ✓</v>
      </c>
      <c r="KO6" s="29" t="str">
        <f t="shared" ref="KO6" ca="1" si="324">IF(KO7=0,"Mar ✓","Mar")</f>
        <v>Mar ✓</v>
      </c>
      <c r="KP6" s="29" t="str">
        <f t="shared" ref="KP6" ca="1" si="325">IF(KP7=0,"Apr ✓","Apr")</f>
        <v>Apr ✓</v>
      </c>
      <c r="KQ6" s="29" t="str">
        <f t="shared" ref="KQ6" ca="1" si="326">IF(KQ7=0,"May ✓","May")</f>
        <v>May ✓</v>
      </c>
      <c r="KR6" s="29" t="str">
        <f t="shared" ref="KR6" ca="1" si="327">IF(KR7=0,"Jun ✓","Jun")</f>
        <v>Jun ✓</v>
      </c>
      <c r="KS6" s="29" t="str">
        <f t="shared" ref="KS6" ca="1" si="328">IF(KS7=0,"Jul ✓","Jul")</f>
        <v>Jul ✓</v>
      </c>
      <c r="KT6" s="29" t="str">
        <f t="shared" ref="KT6" ca="1" si="329">IF(KT7=0,"Aug ✓","Aug")</f>
        <v>Aug ✓</v>
      </c>
      <c r="KU6" s="29" t="str">
        <f t="shared" ref="KU6" ca="1" si="330">IF(KU7=0,"Sep ✓","Sep")</f>
        <v>Sep ✓</v>
      </c>
      <c r="KV6" s="29" t="str">
        <f t="shared" ref="KV6" ca="1" si="331">IF(KV7=0,"Oct ✓","Oct")</f>
        <v>Oct ✓</v>
      </c>
      <c r="KW6" s="29" t="str">
        <f t="shared" ref="KW6" ca="1" si="332">IF(KW7=0,"Nov ✓","Nov")</f>
        <v>Nov ✓</v>
      </c>
      <c r="KX6" s="29" t="str">
        <f t="shared" ref="KX6" ca="1" si="333">IF(KX7=0,"Dec ✓","Dec")</f>
        <v>Dec ✓</v>
      </c>
      <c r="KY6" s="29" t="str">
        <f t="shared" ref="KY6" ca="1" si="334">IF(KY7=0,"Total ✓","Total")</f>
        <v>Total ✓</v>
      </c>
      <c r="LA6" s="29" t="str">
        <f t="shared" ref="LA6" ca="1" si="335">IF(LA7=0,"Jan ✓","Jan")</f>
        <v>Jan ✓</v>
      </c>
      <c r="LB6" s="29" t="str">
        <f t="shared" ref="LB6" ca="1" si="336">IF(LB7=0,"Feb ✓","Feb")</f>
        <v>Feb ✓</v>
      </c>
      <c r="LC6" s="29" t="str">
        <f t="shared" ref="LC6" ca="1" si="337">IF(LC7=0,"Mar ✓","Mar")</f>
        <v>Mar ✓</v>
      </c>
      <c r="LD6" s="29" t="str">
        <f t="shared" ref="LD6" ca="1" si="338">IF(LD7=0,"Apr ✓","Apr")</f>
        <v>Apr ✓</v>
      </c>
      <c r="LE6" s="29" t="str">
        <f t="shared" ref="LE6" ca="1" si="339">IF(LE7=0,"May ✓","May")</f>
        <v>May ✓</v>
      </c>
      <c r="LF6" s="29" t="str">
        <f t="shared" ref="LF6" ca="1" si="340">IF(LF7=0,"Jun ✓","Jun")</f>
        <v>Jun ✓</v>
      </c>
      <c r="LG6" s="29" t="str">
        <f t="shared" ref="LG6" ca="1" si="341">IF(LG7=0,"Jul ✓","Jul")</f>
        <v>Jul ✓</v>
      </c>
      <c r="LH6" s="29" t="str">
        <f t="shared" ref="LH6" ca="1" si="342">IF(LH7=0,"Aug ✓","Aug")</f>
        <v>Aug ✓</v>
      </c>
      <c r="LI6" s="29" t="str">
        <f t="shared" ref="LI6" ca="1" si="343">IF(LI7=0,"Sep ✓","Sep")</f>
        <v>Sep ✓</v>
      </c>
      <c r="LJ6" s="29" t="str">
        <f t="shared" ref="LJ6" ca="1" si="344">IF(LJ7=0,"Oct ✓","Oct")</f>
        <v>Oct ✓</v>
      </c>
      <c r="LK6" s="29" t="str">
        <f t="shared" ref="LK6" ca="1" si="345">IF(LK7=0,"Nov ✓","Nov")</f>
        <v>Nov ✓</v>
      </c>
      <c r="LL6" s="29" t="str">
        <f t="shared" ref="LL6" ca="1" si="346">IF(LL7=0,"Dec ✓","Dec")</f>
        <v>Dec ✓</v>
      </c>
      <c r="LM6" s="29" t="str">
        <f t="shared" ref="LM6" ca="1" si="347">IF(LM7=0,"Total ✓","Total")</f>
        <v>Total ✓</v>
      </c>
      <c r="LO6" s="29" t="str">
        <f t="shared" ref="LO6" ca="1" si="348">IF(LO7=0,"Jan ✓","Jan")</f>
        <v>Jan ✓</v>
      </c>
      <c r="LP6" s="29" t="str">
        <f t="shared" ref="LP6" ca="1" si="349">IF(LP7=0,"Feb ✓","Feb")</f>
        <v>Feb ✓</v>
      </c>
      <c r="LQ6" s="29" t="str">
        <f t="shared" ref="LQ6" ca="1" si="350">IF(LQ7=0,"Mar ✓","Mar")</f>
        <v>Mar ✓</v>
      </c>
      <c r="LR6" s="29" t="str">
        <f t="shared" ref="LR6" ca="1" si="351">IF(LR7=0,"Apr ✓","Apr")</f>
        <v>Apr ✓</v>
      </c>
      <c r="LS6" s="29" t="str">
        <f t="shared" ref="LS6" ca="1" si="352">IF(LS7=0,"May ✓","May")</f>
        <v>May ✓</v>
      </c>
      <c r="LT6" s="29" t="str">
        <f t="shared" ref="LT6" ca="1" si="353">IF(LT7=0,"Jun ✓","Jun")</f>
        <v>Jun ✓</v>
      </c>
      <c r="LU6" s="29" t="str">
        <f t="shared" ref="LU6" ca="1" si="354">IF(LU7=0,"Jul ✓","Jul")</f>
        <v>Jul ✓</v>
      </c>
      <c r="LV6" s="29" t="str">
        <f t="shared" ref="LV6" ca="1" si="355">IF(LV7=0,"Aug ✓","Aug")</f>
        <v>Aug ✓</v>
      </c>
      <c r="LW6" s="29" t="str">
        <f t="shared" ref="LW6" ca="1" si="356">IF(LW7=0,"Sep ✓","Sep")</f>
        <v>Sep ✓</v>
      </c>
      <c r="LX6" s="29" t="str">
        <f t="shared" ref="LX6" ca="1" si="357">IF(LX7=0,"Oct ✓","Oct")</f>
        <v>Oct ✓</v>
      </c>
      <c r="LY6" s="29" t="str">
        <f t="shared" ref="LY6" ca="1" si="358">IF(LY7=0,"Nov ✓","Nov")</f>
        <v>Nov ✓</v>
      </c>
      <c r="LZ6" s="29" t="str">
        <f t="shared" ref="LZ6" ca="1" si="359">IF(LZ7=0,"Dec ✓","Dec")</f>
        <v>Dec ✓</v>
      </c>
      <c r="MA6" s="29" t="str">
        <f t="shared" ref="MA6" ca="1" si="360">IF(MA7=0,"Total ✓","Total")</f>
        <v>Total ✓</v>
      </c>
      <c r="MC6" s="29" t="str">
        <f t="shared" ref="MC6" ca="1" si="361">IF(MC7=0,"Jan ✓","Jan")</f>
        <v>Jan ✓</v>
      </c>
      <c r="MD6" s="29" t="str">
        <f t="shared" ref="MD6" ca="1" si="362">IF(MD7=0,"Feb ✓","Feb")</f>
        <v>Feb ✓</v>
      </c>
      <c r="ME6" s="29" t="str">
        <f t="shared" ref="ME6" ca="1" si="363">IF(ME7=0,"Mar ✓","Mar")</f>
        <v>Mar ✓</v>
      </c>
      <c r="MF6" s="29" t="str">
        <f t="shared" ref="MF6" ca="1" si="364">IF(MF7=0,"Apr ✓","Apr")</f>
        <v>Apr ✓</v>
      </c>
      <c r="MG6" s="29" t="str">
        <f t="shared" ref="MG6" ca="1" si="365">IF(MG7=0,"May ✓","May")</f>
        <v>May ✓</v>
      </c>
      <c r="MH6" s="29" t="str">
        <f t="shared" ref="MH6" ca="1" si="366">IF(MH7=0,"Jun ✓","Jun")</f>
        <v>Jun ✓</v>
      </c>
      <c r="MI6" s="29" t="str">
        <f t="shared" ref="MI6" ca="1" si="367">IF(MI7=0,"Jul ✓","Jul")</f>
        <v>Jul ✓</v>
      </c>
      <c r="MJ6" s="29" t="str">
        <f t="shared" ref="MJ6" ca="1" si="368">IF(MJ7=0,"Aug ✓","Aug")</f>
        <v>Aug ✓</v>
      </c>
      <c r="MK6" s="29" t="str">
        <f t="shared" ref="MK6" ca="1" si="369">IF(MK7=0,"Sep ✓","Sep")</f>
        <v>Sep ✓</v>
      </c>
      <c r="ML6" s="29" t="str">
        <f t="shared" ref="ML6" ca="1" si="370">IF(ML7=0,"Oct ✓","Oct")</f>
        <v>Oct ✓</v>
      </c>
      <c r="MM6" s="29" t="str">
        <f t="shared" ref="MM6" ca="1" si="371">IF(MM7=0,"Nov ✓","Nov")</f>
        <v>Nov ✓</v>
      </c>
      <c r="MN6" s="29" t="str">
        <f t="shared" ref="MN6" ca="1" si="372">IF(MN7=0,"Dec ✓","Dec")</f>
        <v>Dec ✓</v>
      </c>
      <c r="MO6" s="29" t="str">
        <f t="shared" ref="MO6" ca="1" si="373">IF(MO7=0,"Total ✓","Total")</f>
        <v>Total ✓</v>
      </c>
      <c r="MQ6" s="29" t="str">
        <f t="shared" ref="MQ6" ca="1" si="374">IF(MQ7=0,"Jan ✓","Jan")</f>
        <v>Jan ✓</v>
      </c>
      <c r="MR6" s="29" t="str">
        <f t="shared" ref="MR6" ca="1" si="375">IF(MR7=0,"Feb ✓","Feb")</f>
        <v>Feb ✓</v>
      </c>
      <c r="MS6" s="29" t="str">
        <f t="shared" ref="MS6" ca="1" si="376">IF(MS7=0,"Mar ✓","Mar")</f>
        <v>Mar ✓</v>
      </c>
      <c r="MT6" s="29" t="str">
        <f t="shared" ref="MT6" ca="1" si="377">IF(MT7=0,"Apr ✓","Apr")</f>
        <v>Apr ✓</v>
      </c>
      <c r="MU6" s="29" t="str">
        <f t="shared" ref="MU6" ca="1" si="378">IF(MU7=0,"May ✓","May")</f>
        <v>May ✓</v>
      </c>
      <c r="MV6" s="29" t="str">
        <f t="shared" ref="MV6" ca="1" si="379">IF(MV7=0,"Jun ✓","Jun")</f>
        <v>Jun ✓</v>
      </c>
      <c r="MW6" s="29" t="str">
        <f t="shared" ref="MW6" ca="1" si="380">IF(MW7=0,"Jul ✓","Jul")</f>
        <v>Jul ✓</v>
      </c>
      <c r="MX6" s="29" t="str">
        <f t="shared" ref="MX6" ca="1" si="381">IF(MX7=0,"Aug ✓","Aug")</f>
        <v>Aug ✓</v>
      </c>
      <c r="MY6" s="29" t="str">
        <f t="shared" ref="MY6" ca="1" si="382">IF(MY7=0,"Sep ✓","Sep")</f>
        <v>Sep ✓</v>
      </c>
      <c r="MZ6" s="29" t="str">
        <f t="shared" ref="MZ6" ca="1" si="383">IF(MZ7=0,"Oct ✓","Oct")</f>
        <v>Oct ✓</v>
      </c>
      <c r="NA6" s="29" t="str">
        <f t="shared" ref="NA6" ca="1" si="384">IF(NA7=0,"Nov ✓","Nov")</f>
        <v>Nov ✓</v>
      </c>
      <c r="NB6" s="29" t="str">
        <f t="shared" ref="NB6" ca="1" si="385">IF(NB7=0,"Dec ✓","Dec")</f>
        <v>Dec ✓</v>
      </c>
      <c r="NC6" s="29" t="str">
        <f t="shared" ref="NC6" ca="1" si="386">IF(NC7=0,"Total ✓","Total")</f>
        <v>Total ✓</v>
      </c>
      <c r="NE6" s="29" t="str">
        <f t="shared" ref="NE6" ca="1" si="387">IF(NE7=0,"Jan ✓","Jan")</f>
        <v>Jan ✓</v>
      </c>
      <c r="NF6" s="29" t="str">
        <f t="shared" ref="NF6" ca="1" si="388">IF(NF7=0,"Feb ✓","Feb")</f>
        <v>Feb ✓</v>
      </c>
      <c r="NG6" s="29" t="str">
        <f t="shared" ref="NG6" ca="1" si="389">IF(NG7=0,"Mar ✓","Mar")</f>
        <v>Mar ✓</v>
      </c>
      <c r="NH6" s="29" t="str">
        <f t="shared" ref="NH6" ca="1" si="390">IF(NH7=0,"Apr ✓","Apr")</f>
        <v>Apr ✓</v>
      </c>
      <c r="NI6" s="29" t="str">
        <f t="shared" ref="NI6" ca="1" si="391">IF(NI7=0,"May ✓","May")</f>
        <v>May ✓</v>
      </c>
      <c r="NJ6" s="29" t="str">
        <f t="shared" ref="NJ6" ca="1" si="392">IF(NJ7=0,"Jun ✓","Jun")</f>
        <v>Jun ✓</v>
      </c>
      <c r="NK6" s="29" t="str">
        <f t="shared" ref="NK6" ca="1" si="393">IF(NK7=0,"Jul ✓","Jul")</f>
        <v>Jul ✓</v>
      </c>
      <c r="NL6" s="29" t="str">
        <f t="shared" ref="NL6" ca="1" si="394">IF(NL7=0,"Aug ✓","Aug")</f>
        <v>Aug ✓</v>
      </c>
      <c r="NM6" s="29" t="str">
        <f t="shared" ref="NM6" ca="1" si="395">IF(NM7=0,"Sep ✓","Sep")</f>
        <v>Sep ✓</v>
      </c>
      <c r="NN6" s="29" t="str">
        <f t="shared" ref="NN6" ca="1" si="396">IF(NN7=0,"Oct ✓","Oct")</f>
        <v>Oct ✓</v>
      </c>
      <c r="NO6" s="29" t="str">
        <f t="shared" ref="NO6" ca="1" si="397">IF(NO7=0,"Nov ✓","Nov")</f>
        <v>Nov ✓</v>
      </c>
      <c r="NP6" s="29" t="str">
        <f t="shared" ref="NP6" ca="1" si="398">IF(NP7=0,"Dec ✓","Dec")</f>
        <v>Dec ✓</v>
      </c>
      <c r="NQ6" s="29" t="str">
        <f t="shared" ref="NQ6" ca="1" si="399">IF(NQ7=0,"Total ✓","Total")</f>
        <v>Total ✓</v>
      </c>
      <c r="NS6" s="29" t="str">
        <f t="shared" ref="NS6" ca="1" si="400">IF(NS7=0,"Jan ✓","Jan")</f>
        <v>Jan ✓</v>
      </c>
      <c r="NT6" s="29" t="str">
        <f t="shared" ref="NT6" ca="1" si="401">IF(NT7=0,"Feb ✓","Feb")</f>
        <v>Feb ✓</v>
      </c>
      <c r="NU6" s="29" t="str">
        <f t="shared" ref="NU6" ca="1" si="402">IF(NU7=0,"Mar ✓","Mar")</f>
        <v>Mar ✓</v>
      </c>
      <c r="NV6" s="29" t="str">
        <f t="shared" ref="NV6" ca="1" si="403">IF(NV7=0,"Apr ✓","Apr")</f>
        <v>Apr ✓</v>
      </c>
      <c r="NW6" s="29" t="str">
        <f t="shared" ref="NW6" ca="1" si="404">IF(NW7=0,"May ✓","May")</f>
        <v>May ✓</v>
      </c>
      <c r="NX6" s="29" t="str">
        <f t="shared" ref="NX6" ca="1" si="405">IF(NX7=0,"Jun ✓","Jun")</f>
        <v>Jun ✓</v>
      </c>
      <c r="NY6" s="29" t="str">
        <f t="shared" ref="NY6" ca="1" si="406">IF(NY7=0,"Jul ✓","Jul")</f>
        <v>Jul ✓</v>
      </c>
      <c r="NZ6" s="29" t="str">
        <f t="shared" ref="NZ6" ca="1" si="407">IF(NZ7=0,"Aug ✓","Aug")</f>
        <v>Aug ✓</v>
      </c>
      <c r="OA6" s="29" t="str">
        <f t="shared" ref="OA6" ca="1" si="408">IF(OA7=0,"Sep ✓","Sep")</f>
        <v>Sep ✓</v>
      </c>
      <c r="OB6" s="29" t="str">
        <f t="shared" ref="OB6" ca="1" si="409">IF(OB7=0,"Oct ✓","Oct")</f>
        <v>Oct ✓</v>
      </c>
      <c r="OC6" s="29" t="str">
        <f t="shared" ref="OC6" ca="1" si="410">IF(OC7=0,"Nov ✓","Nov")</f>
        <v>Nov ✓</v>
      </c>
      <c r="OD6" s="29" t="str">
        <f t="shared" ref="OD6" ca="1" si="411">IF(OD7=0,"Dec ✓","Dec")</f>
        <v>Dec ✓</v>
      </c>
      <c r="OE6" s="29" t="str">
        <f t="shared" ref="OE6" ca="1" si="412">IF(OE7=0,"Total ✓","Total")</f>
        <v>Total ✓</v>
      </c>
      <c r="OG6" s="29" t="str">
        <f t="shared" ref="OG6" ca="1" si="413">IF(OG7=0,"Jan ✓","Jan")</f>
        <v>Jan ✓</v>
      </c>
      <c r="OH6" s="29" t="str">
        <f t="shared" ref="OH6" ca="1" si="414">IF(OH7=0,"Feb ✓","Feb")</f>
        <v>Feb ✓</v>
      </c>
      <c r="OI6" s="29" t="str">
        <f t="shared" ref="OI6" ca="1" si="415">IF(OI7=0,"Mar ✓","Mar")</f>
        <v>Mar ✓</v>
      </c>
      <c r="OJ6" s="29" t="str">
        <f t="shared" ref="OJ6" ca="1" si="416">IF(OJ7=0,"Apr ✓","Apr")</f>
        <v>Apr ✓</v>
      </c>
      <c r="OK6" s="29" t="str">
        <f t="shared" ref="OK6" ca="1" si="417">IF(OK7=0,"May ✓","May")</f>
        <v>May ✓</v>
      </c>
      <c r="OL6" s="29" t="str">
        <f t="shared" ref="OL6" ca="1" si="418">IF(OL7=0,"Jun ✓","Jun")</f>
        <v>Jun ✓</v>
      </c>
      <c r="OM6" s="29" t="str">
        <f t="shared" ref="OM6" ca="1" si="419">IF(OM7=0,"Jul ✓","Jul")</f>
        <v>Jul ✓</v>
      </c>
      <c r="ON6" s="29" t="str">
        <f t="shared" ref="ON6" ca="1" si="420">IF(ON7=0,"Aug ✓","Aug")</f>
        <v>Aug ✓</v>
      </c>
      <c r="OO6" s="29" t="str">
        <f t="shared" ref="OO6" ca="1" si="421">IF(OO7=0,"Sep ✓","Sep")</f>
        <v>Sep ✓</v>
      </c>
      <c r="OP6" s="29" t="str">
        <f t="shared" ref="OP6" ca="1" si="422">IF(OP7=0,"Oct ✓","Oct")</f>
        <v>Oct ✓</v>
      </c>
      <c r="OQ6" s="29" t="str">
        <f t="shared" ref="OQ6" ca="1" si="423">IF(OQ7=0,"Nov ✓","Nov")</f>
        <v>Nov ✓</v>
      </c>
      <c r="OR6" s="29" t="str">
        <f t="shared" ref="OR6" ca="1" si="424">IF(OR7=0,"Dec ✓","Dec")</f>
        <v>Dec ✓</v>
      </c>
      <c r="OS6" s="29" t="str">
        <f t="shared" ref="OS6" ca="1" si="425">IF(OS7=0,"Total ✓","Total")</f>
        <v>Total ✓</v>
      </c>
      <c r="OU6" s="29" t="str">
        <f t="shared" ref="OU6" ca="1" si="426">IF(OU7=0,"Jan ✓","Jan")</f>
        <v>Jan ✓</v>
      </c>
      <c r="OV6" s="29" t="str">
        <f t="shared" ref="OV6" ca="1" si="427">IF(OV7=0,"Feb ✓","Feb")</f>
        <v>Feb ✓</v>
      </c>
      <c r="OW6" s="29" t="str">
        <f t="shared" ref="OW6" ca="1" si="428">IF(OW7=0,"Mar ✓","Mar")</f>
        <v>Mar ✓</v>
      </c>
      <c r="OX6" s="29" t="str">
        <f t="shared" ref="OX6" ca="1" si="429">IF(OX7=0,"Apr ✓","Apr")</f>
        <v>Apr ✓</v>
      </c>
      <c r="OY6" s="29" t="str">
        <f t="shared" ref="OY6" ca="1" si="430">IF(OY7=0,"May ✓","May")</f>
        <v>May ✓</v>
      </c>
      <c r="OZ6" s="29" t="str">
        <f t="shared" ref="OZ6" ca="1" si="431">IF(OZ7=0,"Jun ✓","Jun")</f>
        <v>Jun ✓</v>
      </c>
      <c r="PA6" s="29" t="str">
        <f t="shared" ref="PA6" ca="1" si="432">IF(PA7=0,"Jul ✓","Jul")</f>
        <v>Jul ✓</v>
      </c>
      <c r="PB6" s="29" t="str">
        <f t="shared" ref="PB6" ca="1" si="433">IF(PB7=0,"Aug ✓","Aug")</f>
        <v>Aug ✓</v>
      </c>
      <c r="PC6" s="29" t="str">
        <f t="shared" ref="PC6" ca="1" si="434">IF(PC7=0,"Sep ✓","Sep")</f>
        <v>Sep ✓</v>
      </c>
      <c r="PD6" s="29" t="str">
        <f t="shared" ref="PD6" ca="1" si="435">IF(PD7=0,"Oct ✓","Oct")</f>
        <v>Oct ✓</v>
      </c>
      <c r="PE6" s="29" t="str">
        <f t="shared" ref="PE6" ca="1" si="436">IF(PE7=0,"Nov ✓","Nov")</f>
        <v>Nov ✓</v>
      </c>
      <c r="PF6" s="29" t="str">
        <f t="shared" ref="PF6" ca="1" si="437">IF(PF7=0,"Dec ✓","Dec")</f>
        <v>Dec ✓</v>
      </c>
      <c r="PG6" s="29" t="str">
        <f t="shared" ref="PG6" ca="1" si="438">IF(PG7=0,"Total ✓","Total")</f>
        <v>Total ✓</v>
      </c>
      <c r="PI6" s="29" t="str">
        <f t="shared" ref="PI6" ca="1" si="439">IF(PI7=0,"Jan ✓","Jan")</f>
        <v>Jan ✓</v>
      </c>
      <c r="PJ6" s="29" t="str">
        <f t="shared" ref="PJ6" ca="1" si="440">IF(PJ7=0,"Feb ✓","Feb")</f>
        <v>Feb ✓</v>
      </c>
      <c r="PK6" s="29" t="str">
        <f t="shared" ref="PK6" ca="1" si="441">IF(PK7=0,"Mar ✓","Mar")</f>
        <v>Mar ✓</v>
      </c>
      <c r="PL6" s="29" t="str">
        <f t="shared" ref="PL6" ca="1" si="442">IF(PL7=0,"Apr ✓","Apr")</f>
        <v>Apr ✓</v>
      </c>
      <c r="PM6" s="29" t="str">
        <f t="shared" ref="PM6" ca="1" si="443">IF(PM7=0,"May ✓","May")</f>
        <v>May ✓</v>
      </c>
      <c r="PN6" s="29" t="str">
        <f t="shared" ref="PN6" ca="1" si="444">IF(PN7=0,"Jun ✓","Jun")</f>
        <v>Jun ✓</v>
      </c>
      <c r="PO6" s="29" t="str">
        <f t="shared" ref="PO6" ca="1" si="445">IF(PO7=0,"Jul ✓","Jul")</f>
        <v>Jul ✓</v>
      </c>
      <c r="PP6" s="29" t="str">
        <f t="shared" ref="PP6" ca="1" si="446">IF(PP7=0,"Aug ✓","Aug")</f>
        <v>Aug ✓</v>
      </c>
      <c r="PQ6" s="29" t="str">
        <f t="shared" ref="PQ6" ca="1" si="447">IF(PQ7=0,"Sep ✓","Sep")</f>
        <v>Sep ✓</v>
      </c>
      <c r="PR6" s="29" t="str">
        <f t="shared" ref="PR6" ca="1" si="448">IF(PR7=0,"Oct ✓","Oct")</f>
        <v>Oct ✓</v>
      </c>
      <c r="PS6" s="29" t="str">
        <f t="shared" ref="PS6" ca="1" si="449">IF(PS7=0,"Nov ✓","Nov")</f>
        <v>Nov ✓</v>
      </c>
      <c r="PT6" s="29" t="str">
        <f t="shared" ref="PT6" ca="1" si="450">IF(PT7=0,"Dec ✓","Dec")</f>
        <v>Dec ✓</v>
      </c>
      <c r="PU6" s="29" t="str">
        <f t="shared" ref="PU6" ca="1" si="451">IF(PU7=0,"Total ✓","Total")</f>
        <v>Total ✓</v>
      </c>
      <c r="PW6" s="29" t="str">
        <f t="shared" ref="PW6" ca="1" si="452">IF(PW7=0,"Jan ✓","Jan")</f>
        <v>Jan ✓</v>
      </c>
      <c r="PX6" s="29" t="str">
        <f t="shared" ref="PX6" ca="1" si="453">IF(PX7=0,"Feb ✓","Feb")</f>
        <v>Feb ✓</v>
      </c>
      <c r="PY6" s="29" t="str">
        <f t="shared" ref="PY6" ca="1" si="454">IF(PY7=0,"Mar ✓","Mar")</f>
        <v>Mar ✓</v>
      </c>
      <c r="PZ6" s="29" t="str">
        <f t="shared" ref="PZ6" ca="1" si="455">IF(PZ7=0,"Apr ✓","Apr")</f>
        <v>Apr ✓</v>
      </c>
      <c r="QA6" s="29" t="str">
        <f t="shared" ref="QA6" ca="1" si="456">IF(QA7=0,"May ✓","May")</f>
        <v>May ✓</v>
      </c>
      <c r="QB6" s="29" t="str">
        <f t="shared" ref="QB6" ca="1" si="457">IF(QB7=0,"Jun ✓","Jun")</f>
        <v>Jun ✓</v>
      </c>
      <c r="QC6" s="29" t="str">
        <f t="shared" ref="QC6" ca="1" si="458">IF(QC7=0,"Jul ✓","Jul")</f>
        <v>Jul ✓</v>
      </c>
      <c r="QD6" s="29" t="str">
        <f t="shared" ref="QD6" ca="1" si="459">IF(QD7=0,"Aug ✓","Aug")</f>
        <v>Aug ✓</v>
      </c>
      <c r="QE6" s="29" t="str">
        <f t="shared" ref="QE6" ca="1" si="460">IF(QE7=0,"Sep ✓","Sep")</f>
        <v>Sep ✓</v>
      </c>
      <c r="QF6" s="29" t="str">
        <f t="shared" ref="QF6" ca="1" si="461">IF(QF7=0,"Oct ✓","Oct")</f>
        <v>Oct ✓</v>
      </c>
      <c r="QG6" s="29" t="str">
        <f t="shared" ref="QG6" ca="1" si="462">IF(QG7=0,"Nov ✓","Nov")</f>
        <v>Nov ✓</v>
      </c>
      <c r="QH6" s="29" t="str">
        <f t="shared" ref="QH6" ca="1" si="463">IF(QH7=0,"Dec ✓","Dec")</f>
        <v>Dec ✓</v>
      </c>
      <c r="QI6" s="29" t="str">
        <f t="shared" ref="QI6" ca="1" si="464">IF(QI7=0,"Total ✓","Total")</f>
        <v>Total ✓</v>
      </c>
      <c r="QK6" s="29" t="str">
        <f t="shared" ref="QK6" ca="1" si="465">IF(QK7=0,"Jan ✓","Jan")</f>
        <v>Jan ✓</v>
      </c>
      <c r="QL6" s="29" t="str">
        <f t="shared" ref="QL6" ca="1" si="466">IF(QL7=0,"Feb ✓","Feb")</f>
        <v>Feb ✓</v>
      </c>
      <c r="QM6" s="29" t="str">
        <f t="shared" ref="QM6" ca="1" si="467">IF(QM7=0,"Mar ✓","Mar")</f>
        <v>Mar ✓</v>
      </c>
      <c r="QN6" s="29" t="str">
        <f t="shared" ref="QN6" ca="1" si="468">IF(QN7=0,"Apr ✓","Apr")</f>
        <v>Apr ✓</v>
      </c>
      <c r="QO6" s="29" t="str">
        <f t="shared" ref="QO6" ca="1" si="469">IF(QO7=0,"May ✓","May")</f>
        <v>May ✓</v>
      </c>
      <c r="QP6" s="29" t="str">
        <f t="shared" ref="QP6" ca="1" si="470">IF(QP7=0,"Jun ✓","Jun")</f>
        <v>Jun ✓</v>
      </c>
      <c r="QQ6" s="29" t="str">
        <f t="shared" ref="QQ6" ca="1" si="471">IF(QQ7=0,"Jul ✓","Jul")</f>
        <v>Jul ✓</v>
      </c>
      <c r="QR6" s="29" t="str">
        <f t="shared" ref="QR6" ca="1" si="472">IF(QR7=0,"Aug ✓","Aug")</f>
        <v>Aug ✓</v>
      </c>
      <c r="QS6" s="29" t="str">
        <f t="shared" ref="QS6" ca="1" si="473">IF(QS7=0,"Sep ✓","Sep")</f>
        <v>Sep ✓</v>
      </c>
      <c r="QT6" s="29" t="str">
        <f t="shared" ref="QT6" ca="1" si="474">IF(QT7=0,"Oct ✓","Oct")</f>
        <v>Oct ✓</v>
      </c>
      <c r="QU6" s="29" t="str">
        <f t="shared" ref="QU6" ca="1" si="475">IF(QU7=0,"Nov ✓","Nov")</f>
        <v>Nov ✓</v>
      </c>
      <c r="QV6" s="29" t="str">
        <f t="shared" ref="QV6" ca="1" si="476">IF(QV7=0,"Dec ✓","Dec")</f>
        <v>Dec ✓</v>
      </c>
      <c r="QW6" s="29" t="str">
        <f t="shared" ref="QW6" ca="1" si="477">IF(QW7=0,"Total ✓","Total")</f>
        <v>Total ✓</v>
      </c>
      <c r="QY6" s="29" t="str">
        <f t="shared" ref="QY6" ca="1" si="478">IF(QY7=0,"Jan ✓","Jan")</f>
        <v>Jan ✓</v>
      </c>
      <c r="QZ6" s="29" t="str">
        <f t="shared" ref="QZ6" ca="1" si="479">IF(QZ7=0,"Feb ✓","Feb")</f>
        <v>Feb ✓</v>
      </c>
      <c r="RA6" s="29" t="str">
        <f t="shared" ref="RA6" ca="1" si="480">IF(RA7=0,"Mar ✓","Mar")</f>
        <v>Mar ✓</v>
      </c>
      <c r="RB6" s="29" t="str">
        <f t="shared" ref="RB6" ca="1" si="481">IF(RB7=0,"Apr ✓","Apr")</f>
        <v>Apr ✓</v>
      </c>
      <c r="RC6" s="29" t="str">
        <f t="shared" ref="RC6" ca="1" si="482">IF(RC7=0,"May ✓","May")</f>
        <v>May ✓</v>
      </c>
      <c r="RD6" s="29" t="str">
        <f t="shared" ref="RD6" ca="1" si="483">IF(RD7=0,"Jun ✓","Jun")</f>
        <v>Jun ✓</v>
      </c>
      <c r="RE6" s="29" t="str">
        <f t="shared" ref="RE6" ca="1" si="484">IF(RE7=0,"Jul ✓","Jul")</f>
        <v>Jul ✓</v>
      </c>
      <c r="RF6" s="29" t="str">
        <f t="shared" ref="RF6" ca="1" si="485">IF(RF7=0,"Aug ✓","Aug")</f>
        <v>Aug ✓</v>
      </c>
      <c r="RG6" s="29" t="str">
        <f t="shared" ref="RG6" ca="1" si="486">IF(RG7=0,"Sep ✓","Sep")</f>
        <v>Sep ✓</v>
      </c>
      <c r="RH6" s="29" t="str">
        <f t="shared" ref="RH6" ca="1" si="487">IF(RH7=0,"Oct ✓","Oct")</f>
        <v>Oct ✓</v>
      </c>
      <c r="RI6" s="29" t="str">
        <f t="shared" ref="RI6" ca="1" si="488">IF(RI7=0,"Nov ✓","Nov")</f>
        <v>Nov ✓</v>
      </c>
      <c r="RJ6" s="29" t="str">
        <f t="shared" ref="RJ6" ca="1" si="489">IF(RJ7=0,"Dec ✓","Dec")</f>
        <v>Dec ✓</v>
      </c>
      <c r="RK6" s="29" t="str">
        <f t="shared" ref="RK6" ca="1" si="490">IF(RK7=0,"Total ✓","Total")</f>
        <v>Total ✓</v>
      </c>
      <c r="RM6" s="29" t="str">
        <f t="shared" ref="RM6" ca="1" si="491">IF(RM7=0,"Jan ✓","Jan")</f>
        <v>Jan ✓</v>
      </c>
      <c r="RN6" s="29" t="str">
        <f t="shared" ref="RN6" ca="1" si="492">IF(RN7=0,"Feb ✓","Feb")</f>
        <v>Feb ✓</v>
      </c>
      <c r="RO6" s="29" t="str">
        <f t="shared" ref="RO6" ca="1" si="493">IF(RO7=0,"Mar ✓","Mar")</f>
        <v>Mar ✓</v>
      </c>
      <c r="RP6" s="29" t="str">
        <f t="shared" ref="RP6" ca="1" si="494">IF(RP7=0,"Apr ✓","Apr")</f>
        <v>Apr ✓</v>
      </c>
      <c r="RQ6" s="29" t="str">
        <f t="shared" ref="RQ6" ca="1" si="495">IF(RQ7=0,"May ✓","May")</f>
        <v>May ✓</v>
      </c>
      <c r="RR6" s="29" t="str">
        <f t="shared" ref="RR6" ca="1" si="496">IF(RR7=0,"Jun ✓","Jun")</f>
        <v>Jun ✓</v>
      </c>
      <c r="RS6" s="29" t="str">
        <f t="shared" ref="RS6" ca="1" si="497">IF(RS7=0,"Jul ✓","Jul")</f>
        <v>Jul ✓</v>
      </c>
      <c r="RT6" s="29" t="str">
        <f t="shared" ref="RT6" ca="1" si="498">IF(RT7=0,"Aug ✓","Aug")</f>
        <v>Aug ✓</v>
      </c>
      <c r="RU6" s="29" t="str">
        <f t="shared" ref="RU6" ca="1" si="499">IF(RU7=0,"Sep ✓","Sep")</f>
        <v>Sep ✓</v>
      </c>
      <c r="RV6" s="29" t="str">
        <f t="shared" ref="RV6" ca="1" si="500">IF(RV7=0,"Oct ✓","Oct")</f>
        <v>Oct ✓</v>
      </c>
      <c r="RW6" s="29" t="str">
        <f t="shared" ref="RW6" ca="1" si="501">IF(RW7=0,"Nov ✓","Nov")</f>
        <v>Nov ✓</v>
      </c>
      <c r="RX6" s="29" t="str">
        <f t="shared" ref="RX6" ca="1" si="502">IF(RX7=0,"Dec ✓","Dec")</f>
        <v>Dec ✓</v>
      </c>
      <c r="RY6" s="29" t="str">
        <f t="shared" ref="RY6" ca="1" si="503">IF(RY7=0,"Total ✓","Total")</f>
        <v>Total ✓</v>
      </c>
      <c r="SA6" s="29" t="str">
        <f t="shared" ref="SA6" ca="1" si="504">IF(SA7=0,"Jan ✓","Jan")</f>
        <v>Jan ✓</v>
      </c>
      <c r="SB6" s="29" t="str">
        <f t="shared" ref="SB6" ca="1" si="505">IF(SB7=0,"Feb ✓","Feb")</f>
        <v>Feb ✓</v>
      </c>
      <c r="SC6" s="29" t="str">
        <f t="shared" ref="SC6" ca="1" si="506">IF(SC7=0,"Mar ✓","Mar")</f>
        <v>Mar ✓</v>
      </c>
      <c r="SD6" s="29" t="str">
        <f t="shared" ref="SD6" ca="1" si="507">IF(SD7=0,"Apr ✓","Apr")</f>
        <v>Apr ✓</v>
      </c>
      <c r="SE6" s="29" t="str">
        <f t="shared" ref="SE6" ca="1" si="508">IF(SE7=0,"May ✓","May")</f>
        <v>May ✓</v>
      </c>
      <c r="SF6" s="29" t="str">
        <f t="shared" ref="SF6" ca="1" si="509">IF(SF7=0,"Jun ✓","Jun")</f>
        <v>Jun ✓</v>
      </c>
      <c r="SG6" s="29" t="str">
        <f t="shared" ref="SG6" ca="1" si="510">IF(SG7=0,"Jul ✓","Jul")</f>
        <v>Jul ✓</v>
      </c>
      <c r="SH6" s="29" t="str">
        <f t="shared" ref="SH6" ca="1" si="511">IF(SH7=0,"Aug ✓","Aug")</f>
        <v>Aug ✓</v>
      </c>
      <c r="SI6" s="29" t="str">
        <f t="shared" ref="SI6" ca="1" si="512">IF(SI7=0,"Sep ✓","Sep")</f>
        <v>Sep ✓</v>
      </c>
      <c r="SJ6" s="29" t="str">
        <f t="shared" ref="SJ6" ca="1" si="513">IF(SJ7=0,"Oct ✓","Oct")</f>
        <v>Oct ✓</v>
      </c>
      <c r="SK6" s="29" t="str">
        <f t="shared" ref="SK6" ca="1" si="514">IF(SK7=0,"Nov ✓","Nov")</f>
        <v>Nov ✓</v>
      </c>
      <c r="SL6" s="29" t="str">
        <f t="shared" ref="SL6" ca="1" si="515">IF(SL7=0,"Dec ✓","Dec")</f>
        <v>Dec ✓</v>
      </c>
      <c r="SM6" s="29" t="str">
        <f t="shared" ref="SM6" ca="1" si="516">IF(SM7=0,"Total ✓","Total")</f>
        <v>Total ✓</v>
      </c>
      <c r="SO6" s="29" t="str">
        <f t="shared" ref="SO6" ca="1" si="517">IF(SO7=0,"Jan ✓","Jan")</f>
        <v>Jan ✓</v>
      </c>
      <c r="SP6" s="29" t="str">
        <f t="shared" ref="SP6" ca="1" si="518">IF(SP7=0,"Feb ✓","Feb")</f>
        <v>Feb ✓</v>
      </c>
      <c r="SQ6" s="29" t="str">
        <f t="shared" ref="SQ6" ca="1" si="519">IF(SQ7=0,"Mar ✓","Mar")</f>
        <v>Mar ✓</v>
      </c>
      <c r="SR6" s="29" t="str">
        <f t="shared" ref="SR6" ca="1" si="520">IF(SR7=0,"Apr ✓","Apr")</f>
        <v>Apr ✓</v>
      </c>
      <c r="SS6" s="29" t="str">
        <f t="shared" ref="SS6" ca="1" si="521">IF(SS7=0,"May ✓","May")</f>
        <v>May ✓</v>
      </c>
      <c r="ST6" s="29" t="str">
        <f t="shared" ref="ST6" ca="1" si="522">IF(ST7=0,"Jun ✓","Jun")</f>
        <v>Jun ✓</v>
      </c>
      <c r="SU6" s="29" t="str">
        <f t="shared" ref="SU6" ca="1" si="523">IF(SU7=0,"Jul ✓","Jul")</f>
        <v>Jul ✓</v>
      </c>
      <c r="SV6" s="29" t="str">
        <f t="shared" ref="SV6" ca="1" si="524">IF(SV7=0,"Aug ✓","Aug")</f>
        <v>Aug ✓</v>
      </c>
      <c r="SW6" s="29" t="str">
        <f t="shared" ref="SW6" ca="1" si="525">IF(SW7=0,"Sep ✓","Sep")</f>
        <v>Sep ✓</v>
      </c>
      <c r="SX6" s="29" t="str">
        <f t="shared" ref="SX6" ca="1" si="526">IF(SX7=0,"Oct ✓","Oct")</f>
        <v>Oct ✓</v>
      </c>
      <c r="SY6" s="29" t="str">
        <f t="shared" ref="SY6" ca="1" si="527">IF(SY7=0,"Nov ✓","Nov")</f>
        <v>Nov ✓</v>
      </c>
      <c r="SZ6" s="29" t="str">
        <f t="shared" ref="SZ6" ca="1" si="528">IF(SZ7=0,"Dec ✓","Dec")</f>
        <v>Dec ✓</v>
      </c>
      <c r="TA6" s="29" t="str">
        <f t="shared" ref="TA6" ca="1" si="529">IF(TA7=0,"Total ✓","Total")</f>
        <v>Total ✓</v>
      </c>
      <c r="TC6" s="29" t="str">
        <f t="shared" ref="TC6" ca="1" si="530">IF(TC7=0,"Jan ✓","Jan")</f>
        <v>Jan ✓</v>
      </c>
      <c r="TD6" s="29" t="str">
        <f t="shared" ref="TD6" ca="1" si="531">IF(TD7=0,"Feb ✓","Feb")</f>
        <v>Feb ✓</v>
      </c>
      <c r="TE6" s="29" t="str">
        <f t="shared" ref="TE6" ca="1" si="532">IF(TE7=0,"Mar ✓","Mar")</f>
        <v>Mar ✓</v>
      </c>
      <c r="TF6" s="29" t="str">
        <f t="shared" ref="TF6" ca="1" si="533">IF(TF7=0,"Apr ✓","Apr")</f>
        <v>Apr ✓</v>
      </c>
      <c r="TG6" s="29" t="str">
        <f t="shared" ref="TG6" ca="1" si="534">IF(TG7=0,"May ✓","May")</f>
        <v>May ✓</v>
      </c>
      <c r="TH6" s="29" t="str">
        <f t="shared" ref="TH6" ca="1" si="535">IF(TH7=0,"Jun ✓","Jun")</f>
        <v>Jun ✓</v>
      </c>
      <c r="TI6" s="29" t="str">
        <f t="shared" ref="TI6" ca="1" si="536">IF(TI7=0,"Jul ✓","Jul")</f>
        <v>Jul ✓</v>
      </c>
      <c r="TJ6" s="29" t="str">
        <f t="shared" ref="TJ6" ca="1" si="537">IF(TJ7=0,"Aug ✓","Aug")</f>
        <v>Aug ✓</v>
      </c>
      <c r="TK6" s="29" t="str">
        <f t="shared" ref="TK6" ca="1" si="538">IF(TK7=0,"Sep ✓","Sep")</f>
        <v>Sep ✓</v>
      </c>
      <c r="TL6" s="29" t="str">
        <f t="shared" ref="TL6" ca="1" si="539">IF(TL7=0,"Oct ✓","Oct")</f>
        <v>Oct ✓</v>
      </c>
      <c r="TM6" s="29" t="str">
        <f t="shared" ref="TM6" ca="1" si="540">IF(TM7=0,"Nov ✓","Nov")</f>
        <v>Nov ✓</v>
      </c>
      <c r="TN6" s="29" t="str">
        <f t="shared" ref="TN6" ca="1" si="541">IF(TN7=0,"Dec ✓","Dec")</f>
        <v>Dec ✓</v>
      </c>
      <c r="TO6" s="29" t="str">
        <f t="shared" ref="TO6" ca="1" si="542">IF(TO7=0,"Total ✓","Total")</f>
        <v>Total ✓</v>
      </c>
      <c r="TQ6" s="29" t="str">
        <f t="shared" ref="TQ6" ca="1" si="543">IF(TQ7=0,"Jan ✓","Jan")</f>
        <v>Jan ✓</v>
      </c>
      <c r="TR6" s="29" t="str">
        <f t="shared" ref="TR6" ca="1" si="544">IF(TR7=0,"Feb ✓","Feb")</f>
        <v>Feb ✓</v>
      </c>
      <c r="TS6" s="29" t="str">
        <f t="shared" ref="TS6" ca="1" si="545">IF(TS7=0,"Mar ✓","Mar")</f>
        <v>Mar ✓</v>
      </c>
      <c r="TT6" s="29" t="str">
        <f t="shared" ref="TT6" ca="1" si="546">IF(TT7=0,"Apr ✓","Apr")</f>
        <v>Apr ✓</v>
      </c>
      <c r="TU6" s="29" t="str">
        <f t="shared" ref="TU6" ca="1" si="547">IF(TU7=0,"May ✓","May")</f>
        <v>May ✓</v>
      </c>
      <c r="TV6" s="29" t="str">
        <f t="shared" ref="TV6" ca="1" si="548">IF(TV7=0,"Jun ✓","Jun")</f>
        <v>Jun ✓</v>
      </c>
      <c r="TW6" s="29" t="str">
        <f t="shared" ref="TW6" ca="1" si="549">IF(TW7=0,"Jul ✓","Jul")</f>
        <v>Jul ✓</v>
      </c>
      <c r="TX6" s="29" t="str">
        <f t="shared" ref="TX6" ca="1" si="550">IF(TX7=0,"Aug ✓","Aug")</f>
        <v>Aug ✓</v>
      </c>
      <c r="TY6" s="29" t="str">
        <f t="shared" ref="TY6" ca="1" si="551">IF(TY7=0,"Sep ✓","Sep")</f>
        <v>Sep ✓</v>
      </c>
      <c r="TZ6" s="29" t="str">
        <f t="shared" ref="TZ6" ca="1" si="552">IF(TZ7=0,"Oct ✓","Oct")</f>
        <v>Oct ✓</v>
      </c>
      <c r="UA6" s="29" t="str">
        <f t="shared" ref="UA6" ca="1" si="553">IF(UA7=0,"Nov ✓","Nov")</f>
        <v>Nov ✓</v>
      </c>
      <c r="UB6" s="29" t="str">
        <f t="shared" ref="UB6" ca="1" si="554">IF(UB7=0,"Dec ✓","Dec")</f>
        <v>Dec ✓</v>
      </c>
      <c r="UC6" s="29" t="str">
        <f t="shared" ref="UC6" ca="1" si="555">IF(UC7=0,"Total ✓","Total")</f>
        <v>Total ✓</v>
      </c>
      <c r="UE6" s="29" t="str">
        <f t="shared" ref="UE6" ca="1" si="556">IF(UE7=0,"Jan ✓","Jan")</f>
        <v>Jan ✓</v>
      </c>
      <c r="UF6" s="29" t="str">
        <f t="shared" ref="UF6" ca="1" si="557">IF(UF7=0,"Feb ✓","Feb")</f>
        <v>Feb ✓</v>
      </c>
      <c r="UG6" s="29" t="str">
        <f t="shared" ref="UG6" ca="1" si="558">IF(UG7=0,"Mar ✓","Mar")</f>
        <v>Mar ✓</v>
      </c>
      <c r="UH6" s="29" t="str">
        <f t="shared" ref="UH6" ca="1" si="559">IF(UH7=0,"Apr ✓","Apr")</f>
        <v>Apr ✓</v>
      </c>
      <c r="UI6" s="29" t="str">
        <f t="shared" ref="UI6" ca="1" si="560">IF(UI7=0,"May ✓","May")</f>
        <v>May ✓</v>
      </c>
      <c r="UJ6" s="29" t="str">
        <f t="shared" ref="UJ6" ca="1" si="561">IF(UJ7=0,"Jun ✓","Jun")</f>
        <v>Jun ✓</v>
      </c>
      <c r="UK6" s="29" t="str">
        <f t="shared" ref="UK6" ca="1" si="562">IF(UK7=0,"Jul ✓","Jul")</f>
        <v>Jul ✓</v>
      </c>
      <c r="UL6" s="29" t="str">
        <f t="shared" ref="UL6" ca="1" si="563">IF(UL7=0,"Aug ✓","Aug")</f>
        <v>Aug ✓</v>
      </c>
      <c r="UM6" s="29" t="str">
        <f t="shared" ref="UM6" ca="1" si="564">IF(UM7=0,"Sep ✓","Sep")</f>
        <v>Sep ✓</v>
      </c>
      <c r="UN6" s="29" t="str">
        <f t="shared" ref="UN6" ca="1" si="565">IF(UN7=0,"Oct ✓","Oct")</f>
        <v>Oct ✓</v>
      </c>
      <c r="UO6" s="29" t="str">
        <f t="shared" ref="UO6" ca="1" si="566">IF(UO7=0,"Nov ✓","Nov")</f>
        <v>Nov ✓</v>
      </c>
      <c r="UP6" s="29" t="str">
        <f t="shared" ref="UP6" ca="1" si="567">IF(UP7=0,"Dec ✓","Dec")</f>
        <v>Dec ✓</v>
      </c>
      <c r="UQ6" s="29" t="str">
        <f t="shared" ref="UQ6" ca="1" si="568">IF(UQ7=0,"Total ✓","Total")</f>
        <v>Total ✓</v>
      </c>
      <c r="US6" s="29" t="str">
        <f t="shared" ref="US6" ca="1" si="569">IF(US7=0,"Jan ✓","Jan")</f>
        <v>Jan ✓</v>
      </c>
      <c r="UT6" s="29" t="str">
        <f t="shared" ref="UT6" ca="1" si="570">IF(UT7=0,"Feb ✓","Feb")</f>
        <v>Feb ✓</v>
      </c>
      <c r="UU6" s="29" t="str">
        <f t="shared" ref="UU6" ca="1" si="571">IF(UU7=0,"Mar ✓","Mar")</f>
        <v>Mar ✓</v>
      </c>
      <c r="UV6" s="29" t="str">
        <f t="shared" ref="UV6" ca="1" si="572">IF(UV7=0,"Apr ✓","Apr")</f>
        <v>Apr ✓</v>
      </c>
      <c r="UW6" s="29" t="str">
        <f t="shared" ref="UW6" ca="1" si="573">IF(UW7=0,"May ✓","May")</f>
        <v>May ✓</v>
      </c>
      <c r="UX6" s="29" t="str">
        <f t="shared" ref="UX6" ca="1" si="574">IF(UX7=0,"Jun ✓","Jun")</f>
        <v>Jun ✓</v>
      </c>
      <c r="UY6" s="29" t="str">
        <f t="shared" ref="UY6" ca="1" si="575">IF(UY7=0,"Jul ✓","Jul")</f>
        <v>Jul ✓</v>
      </c>
      <c r="UZ6" s="29" t="str">
        <f t="shared" ref="UZ6" ca="1" si="576">IF(UZ7=0,"Aug ✓","Aug")</f>
        <v>Aug ✓</v>
      </c>
      <c r="VA6" s="29" t="str">
        <f t="shared" ref="VA6" ca="1" si="577">IF(VA7=0,"Sep ✓","Sep")</f>
        <v>Sep ✓</v>
      </c>
      <c r="VB6" s="29" t="str">
        <f t="shared" ref="VB6" ca="1" si="578">IF(VB7=0,"Oct ✓","Oct")</f>
        <v>Oct ✓</v>
      </c>
      <c r="VC6" s="29" t="str">
        <f t="shared" ref="VC6" ca="1" si="579">IF(VC7=0,"Nov ✓","Nov")</f>
        <v>Nov ✓</v>
      </c>
      <c r="VD6" s="29" t="str">
        <f t="shared" ref="VD6" ca="1" si="580">IF(VD7=0,"Dec ✓","Dec")</f>
        <v>Dec ✓</v>
      </c>
      <c r="VE6" s="29" t="str">
        <f t="shared" ref="VE6" ca="1" si="581">IF(VE7=0,"Total ✓","Total")</f>
        <v>Total ✓</v>
      </c>
      <c r="VG6" s="29" t="str">
        <f t="shared" ref="VG6" ca="1" si="582">IF(VG7=0,"Jan ✓","Jan")</f>
        <v>Jan ✓</v>
      </c>
      <c r="VH6" s="29" t="str">
        <f t="shared" ref="VH6" ca="1" si="583">IF(VH7=0,"Feb ✓","Feb")</f>
        <v>Feb ✓</v>
      </c>
      <c r="VI6" s="29" t="str">
        <f t="shared" ref="VI6" ca="1" si="584">IF(VI7=0,"Mar ✓","Mar")</f>
        <v>Mar ✓</v>
      </c>
      <c r="VJ6" s="29" t="str">
        <f t="shared" ref="VJ6" ca="1" si="585">IF(VJ7=0,"Apr ✓","Apr")</f>
        <v>Apr ✓</v>
      </c>
      <c r="VK6" s="29" t="str">
        <f t="shared" ref="VK6" ca="1" si="586">IF(VK7=0,"May ✓","May")</f>
        <v>May ✓</v>
      </c>
      <c r="VL6" s="29" t="str">
        <f t="shared" ref="VL6" ca="1" si="587">IF(VL7=0,"Jun ✓","Jun")</f>
        <v>Jun ✓</v>
      </c>
      <c r="VM6" s="29" t="str">
        <f t="shared" ref="VM6" ca="1" si="588">IF(VM7=0,"Jul ✓","Jul")</f>
        <v>Jul ✓</v>
      </c>
      <c r="VN6" s="29" t="str">
        <f t="shared" ref="VN6" ca="1" si="589">IF(VN7=0,"Aug ✓","Aug")</f>
        <v>Aug ✓</v>
      </c>
      <c r="VO6" s="29" t="str">
        <f t="shared" ref="VO6" ca="1" si="590">IF(VO7=0,"Sep ✓","Sep")</f>
        <v>Sep ✓</v>
      </c>
      <c r="VP6" s="29" t="str">
        <f t="shared" ref="VP6" ca="1" si="591">IF(VP7=0,"Oct ✓","Oct")</f>
        <v>Oct ✓</v>
      </c>
      <c r="VQ6" s="29" t="str">
        <f t="shared" ref="VQ6" ca="1" si="592">IF(VQ7=0,"Nov ✓","Nov")</f>
        <v>Nov ✓</v>
      </c>
      <c r="VR6" s="29" t="str">
        <f t="shared" ref="VR6" ca="1" si="593">IF(VR7=0,"Dec ✓","Dec")</f>
        <v>Dec ✓</v>
      </c>
      <c r="VS6" s="29" t="str">
        <f t="shared" ref="VS6" ca="1" si="594">IF(VS7=0,"Total ✓","Total")</f>
        <v>Total ✓</v>
      </c>
      <c r="VU6" s="29" t="str">
        <f t="shared" ref="VU6" ca="1" si="595">IF(VU7=0,"Jan ✓","Jan")</f>
        <v>Jan ✓</v>
      </c>
      <c r="VV6" s="29" t="str">
        <f t="shared" ref="VV6" ca="1" si="596">IF(VV7=0,"Feb ✓","Feb")</f>
        <v>Feb ✓</v>
      </c>
      <c r="VW6" s="29" t="str">
        <f t="shared" ref="VW6" ca="1" si="597">IF(VW7=0,"Mar ✓","Mar")</f>
        <v>Mar ✓</v>
      </c>
      <c r="VX6" s="29" t="str">
        <f t="shared" ref="VX6" ca="1" si="598">IF(VX7=0,"Apr ✓","Apr")</f>
        <v>Apr ✓</v>
      </c>
      <c r="VY6" s="29" t="str">
        <f t="shared" ref="VY6" ca="1" si="599">IF(VY7=0,"May ✓","May")</f>
        <v>May ✓</v>
      </c>
      <c r="VZ6" s="29" t="str">
        <f t="shared" ref="VZ6" ca="1" si="600">IF(VZ7=0,"Jun ✓","Jun")</f>
        <v>Jun ✓</v>
      </c>
      <c r="WA6" s="29" t="str">
        <f t="shared" ref="WA6" ca="1" si="601">IF(WA7=0,"Jul ✓","Jul")</f>
        <v>Jul ✓</v>
      </c>
      <c r="WB6" s="29" t="str">
        <f t="shared" ref="WB6" ca="1" si="602">IF(WB7=0,"Aug ✓","Aug")</f>
        <v>Aug ✓</v>
      </c>
      <c r="WC6" s="29" t="str">
        <f t="shared" ref="WC6" ca="1" si="603">IF(WC7=0,"Sep ✓","Sep")</f>
        <v>Sep ✓</v>
      </c>
      <c r="WD6" s="29" t="str">
        <f t="shared" ref="WD6" ca="1" si="604">IF(WD7=0,"Oct ✓","Oct")</f>
        <v>Oct ✓</v>
      </c>
      <c r="WE6" s="29" t="str">
        <f t="shared" ref="WE6" ca="1" si="605">IF(WE7=0,"Nov ✓","Nov")</f>
        <v>Nov ✓</v>
      </c>
      <c r="WF6" s="29" t="str">
        <f t="shared" ref="WF6" ca="1" si="606">IF(WF7=0,"Dec ✓","Dec")</f>
        <v>Dec ✓</v>
      </c>
      <c r="WG6" s="29" t="str">
        <f t="shared" ref="WG6" ca="1" si="607">IF(WG7=0,"Total ✓","Total")</f>
        <v>Total ✓</v>
      </c>
      <c r="WI6" s="29" t="str">
        <f t="shared" ref="WI6" ca="1" si="608">IF(WI7=0,"Jan ✓","Jan")</f>
        <v>Jan ✓</v>
      </c>
      <c r="WJ6" s="29" t="str">
        <f t="shared" ref="WJ6" ca="1" si="609">IF(WJ7=0,"Feb ✓","Feb")</f>
        <v>Feb ✓</v>
      </c>
      <c r="WK6" s="29" t="str">
        <f t="shared" ref="WK6" ca="1" si="610">IF(WK7=0,"Mar ✓","Mar")</f>
        <v>Mar ✓</v>
      </c>
      <c r="WL6" s="29" t="str">
        <f t="shared" ref="WL6" ca="1" si="611">IF(WL7=0,"Apr ✓","Apr")</f>
        <v>Apr ✓</v>
      </c>
      <c r="WM6" s="29" t="str">
        <f t="shared" ref="WM6" ca="1" si="612">IF(WM7=0,"May ✓","May")</f>
        <v>May ✓</v>
      </c>
      <c r="WN6" s="29" t="str">
        <f t="shared" ref="WN6" ca="1" si="613">IF(WN7=0,"Jun ✓","Jun")</f>
        <v>Jun ✓</v>
      </c>
      <c r="WO6" s="29" t="str">
        <f t="shared" ref="WO6" ca="1" si="614">IF(WO7=0,"Jul ✓","Jul")</f>
        <v>Jul ✓</v>
      </c>
      <c r="WP6" s="29" t="str">
        <f t="shared" ref="WP6" ca="1" si="615">IF(WP7=0,"Aug ✓","Aug")</f>
        <v>Aug ✓</v>
      </c>
      <c r="WQ6" s="29" t="str">
        <f t="shared" ref="WQ6" ca="1" si="616">IF(WQ7=0,"Sep ✓","Sep")</f>
        <v>Sep ✓</v>
      </c>
      <c r="WR6" s="29" t="str">
        <f t="shared" ref="WR6" ca="1" si="617">IF(WR7=0,"Oct ✓","Oct")</f>
        <v>Oct ✓</v>
      </c>
      <c r="WS6" s="29" t="str">
        <f t="shared" ref="WS6" ca="1" si="618">IF(WS7=0,"Nov ✓","Nov")</f>
        <v>Nov ✓</v>
      </c>
      <c r="WT6" s="29" t="str">
        <f t="shared" ref="WT6" ca="1" si="619">IF(WT7=0,"Dec ✓","Dec")</f>
        <v>Dec ✓</v>
      </c>
      <c r="WU6" s="29" t="str">
        <f t="shared" ref="WU6" ca="1" si="620">IF(WU7=0,"Total ✓","Total")</f>
        <v>Total ✓</v>
      </c>
      <c r="WW6" s="29" t="str">
        <f t="shared" ref="WW6" ca="1" si="621">IF(WW7=0,"Jan ✓","Jan")</f>
        <v>Jan ✓</v>
      </c>
      <c r="WX6" s="29" t="str">
        <f t="shared" ref="WX6" ca="1" si="622">IF(WX7=0,"Feb ✓","Feb")</f>
        <v>Feb ✓</v>
      </c>
      <c r="WY6" s="29" t="str">
        <f t="shared" ref="WY6" ca="1" si="623">IF(WY7=0,"Mar ✓","Mar")</f>
        <v>Mar ✓</v>
      </c>
      <c r="WZ6" s="29" t="str">
        <f t="shared" ref="WZ6" ca="1" si="624">IF(WZ7=0,"Apr ✓","Apr")</f>
        <v>Apr ✓</v>
      </c>
      <c r="XA6" s="29" t="str">
        <f t="shared" ref="XA6" ca="1" si="625">IF(XA7=0,"May ✓","May")</f>
        <v>May ✓</v>
      </c>
      <c r="XB6" s="29" t="str">
        <f t="shared" ref="XB6" ca="1" si="626">IF(XB7=0,"Jun ✓","Jun")</f>
        <v>Jun ✓</v>
      </c>
      <c r="XC6" s="29" t="str">
        <f t="shared" ref="XC6" ca="1" si="627">IF(XC7=0,"Jul ✓","Jul")</f>
        <v>Jul ✓</v>
      </c>
      <c r="XD6" s="29" t="str">
        <f t="shared" ref="XD6" ca="1" si="628">IF(XD7=0,"Aug ✓","Aug")</f>
        <v>Aug ✓</v>
      </c>
      <c r="XE6" s="29" t="str">
        <f t="shared" ref="XE6" ca="1" si="629">IF(XE7=0,"Sep ✓","Sep")</f>
        <v>Sep ✓</v>
      </c>
      <c r="XF6" s="29" t="str">
        <f t="shared" ref="XF6" ca="1" si="630">IF(XF7=0,"Oct ✓","Oct")</f>
        <v>Oct ✓</v>
      </c>
      <c r="XG6" s="29" t="str">
        <f t="shared" ref="XG6" ca="1" si="631">IF(XG7=0,"Nov ✓","Nov")</f>
        <v>Nov ✓</v>
      </c>
      <c r="XH6" s="29" t="str">
        <f t="shared" ref="XH6" ca="1" si="632">IF(XH7=0,"Dec ✓","Dec")</f>
        <v>Dec ✓</v>
      </c>
      <c r="XI6" s="29" t="str">
        <f t="shared" ref="XI6" ca="1" si="633">IF(XI7=0,"Total ✓","Total")</f>
        <v>Total ✓</v>
      </c>
      <c r="XK6" s="29" t="str">
        <f t="shared" ref="XK6" ca="1" si="634">IF(XK7=0,"Jan ✓","Jan")</f>
        <v>Jan ✓</v>
      </c>
      <c r="XL6" s="29" t="str">
        <f t="shared" ref="XL6" ca="1" si="635">IF(XL7=0,"Feb ✓","Feb")</f>
        <v>Feb ✓</v>
      </c>
      <c r="XM6" s="29" t="str">
        <f t="shared" ref="XM6" ca="1" si="636">IF(XM7=0,"Mar ✓","Mar")</f>
        <v>Mar ✓</v>
      </c>
      <c r="XN6" s="29" t="str">
        <f t="shared" ref="XN6" ca="1" si="637">IF(XN7=0,"Apr ✓","Apr")</f>
        <v>Apr ✓</v>
      </c>
      <c r="XO6" s="29" t="str">
        <f t="shared" ref="XO6" ca="1" si="638">IF(XO7=0,"May ✓","May")</f>
        <v>May ✓</v>
      </c>
      <c r="XP6" s="29" t="str">
        <f t="shared" ref="XP6" ca="1" si="639">IF(XP7=0,"Jun ✓","Jun")</f>
        <v>Jun ✓</v>
      </c>
      <c r="XQ6" s="29" t="str">
        <f t="shared" ref="XQ6" ca="1" si="640">IF(XQ7=0,"Jul ✓","Jul")</f>
        <v>Jul ✓</v>
      </c>
      <c r="XR6" s="29" t="str">
        <f t="shared" ref="XR6" ca="1" si="641">IF(XR7=0,"Aug ✓","Aug")</f>
        <v>Aug ✓</v>
      </c>
      <c r="XS6" s="29" t="str">
        <f t="shared" ref="XS6" ca="1" si="642">IF(XS7=0,"Sep ✓","Sep")</f>
        <v>Sep ✓</v>
      </c>
      <c r="XT6" s="29" t="str">
        <f t="shared" ref="XT6" ca="1" si="643">IF(XT7=0,"Oct ✓","Oct")</f>
        <v>Oct ✓</v>
      </c>
      <c r="XU6" s="29" t="str">
        <f t="shared" ref="XU6" ca="1" si="644">IF(XU7=0,"Nov ✓","Nov")</f>
        <v>Nov ✓</v>
      </c>
      <c r="XV6" s="29" t="str">
        <f t="shared" ref="XV6" ca="1" si="645">IF(XV7=0,"Dec ✓","Dec")</f>
        <v>Dec ✓</v>
      </c>
      <c r="XW6" s="29" t="str">
        <f t="shared" ref="XW6" ca="1" si="646">IF(XW7=0,"Total ✓","Total")</f>
        <v>Total ✓</v>
      </c>
      <c r="XY6" s="29" t="str">
        <f t="shared" ref="XY6" ca="1" si="647">IF(XY7=0,"Jan ✓","Jan")</f>
        <v>Jan ✓</v>
      </c>
      <c r="XZ6" s="29" t="str">
        <f t="shared" ref="XZ6" ca="1" si="648">IF(XZ7=0,"Feb ✓","Feb")</f>
        <v>Feb ✓</v>
      </c>
      <c r="YA6" s="29" t="str">
        <f t="shared" ref="YA6" ca="1" si="649">IF(YA7=0,"Mar ✓","Mar")</f>
        <v>Mar ✓</v>
      </c>
      <c r="YB6" s="29" t="str">
        <f t="shared" ref="YB6" ca="1" si="650">IF(YB7=0,"Apr ✓","Apr")</f>
        <v>Apr ✓</v>
      </c>
      <c r="YC6" s="29" t="str">
        <f t="shared" ref="YC6" ca="1" si="651">IF(YC7=0,"May ✓","May")</f>
        <v>May ✓</v>
      </c>
      <c r="YD6" s="29" t="str">
        <f t="shared" ref="YD6" ca="1" si="652">IF(YD7=0,"Jun ✓","Jun")</f>
        <v>Jun ✓</v>
      </c>
      <c r="YE6" s="29" t="str">
        <f t="shared" ref="YE6" ca="1" si="653">IF(YE7=0,"Jul ✓","Jul")</f>
        <v>Jul ✓</v>
      </c>
      <c r="YF6" s="29" t="str">
        <f t="shared" ref="YF6" ca="1" si="654">IF(YF7=0,"Aug ✓","Aug")</f>
        <v>Aug ✓</v>
      </c>
      <c r="YG6" s="29" t="str">
        <f t="shared" ref="YG6" ca="1" si="655">IF(YG7=0,"Sep ✓","Sep")</f>
        <v>Sep ✓</v>
      </c>
      <c r="YH6" s="29" t="str">
        <f t="shared" ref="YH6" ca="1" si="656">IF(YH7=0,"Oct ✓","Oct")</f>
        <v>Oct ✓</v>
      </c>
      <c r="YI6" s="29" t="str">
        <f t="shared" ref="YI6" ca="1" si="657">IF(YI7=0,"Nov ✓","Nov")</f>
        <v>Nov ✓</v>
      </c>
      <c r="YJ6" s="29" t="str">
        <f t="shared" ref="YJ6" ca="1" si="658">IF(YJ7=0,"Dec ✓","Dec")</f>
        <v>Dec ✓</v>
      </c>
      <c r="YK6" s="29" t="str">
        <f t="shared" ref="YK6" ca="1" si="659">IF(YK7=0,"Total ✓","Total")</f>
        <v>Total ✓</v>
      </c>
      <c r="YM6" s="29" t="str">
        <f t="shared" ref="YM6" ca="1" si="660">IF(YM7=0,"Jan ✓","Jan")</f>
        <v>Jan ✓</v>
      </c>
      <c r="YN6" s="29" t="str">
        <f t="shared" ref="YN6" ca="1" si="661">IF(YN7=0,"Feb ✓","Feb")</f>
        <v>Feb ✓</v>
      </c>
      <c r="YO6" s="29" t="str">
        <f t="shared" ref="YO6" ca="1" si="662">IF(YO7=0,"Mar ✓","Mar")</f>
        <v>Mar ✓</v>
      </c>
      <c r="YP6" s="29" t="str">
        <f t="shared" ref="YP6" ca="1" si="663">IF(YP7=0,"Apr ✓","Apr")</f>
        <v>Apr ✓</v>
      </c>
      <c r="YQ6" s="29" t="str">
        <f t="shared" ref="YQ6" ca="1" si="664">IF(YQ7=0,"May ✓","May")</f>
        <v>May ✓</v>
      </c>
      <c r="YR6" s="29" t="str">
        <f t="shared" ref="YR6" ca="1" si="665">IF(YR7=0,"Jun ✓","Jun")</f>
        <v>Jun ✓</v>
      </c>
      <c r="YS6" s="29" t="str">
        <f t="shared" ref="YS6" ca="1" si="666">IF(YS7=0,"Jul ✓","Jul")</f>
        <v>Jul ✓</v>
      </c>
      <c r="YT6" s="29" t="str">
        <f t="shared" ref="YT6" ca="1" si="667">IF(YT7=0,"Aug ✓","Aug")</f>
        <v>Aug ✓</v>
      </c>
      <c r="YU6" s="29" t="str">
        <f t="shared" ref="YU6" ca="1" si="668">IF(YU7=0,"Sep ✓","Sep")</f>
        <v>Sep ✓</v>
      </c>
      <c r="YV6" s="29" t="str">
        <f t="shared" ref="YV6" ca="1" si="669">IF(YV7=0,"Oct ✓","Oct")</f>
        <v>Oct ✓</v>
      </c>
      <c r="YW6" s="29" t="str">
        <f t="shared" ref="YW6" ca="1" si="670">IF(YW7=0,"Nov ✓","Nov")</f>
        <v>Nov ✓</v>
      </c>
      <c r="YX6" s="29" t="str">
        <f t="shared" ref="YX6" ca="1" si="671">IF(YX7=0,"Dec ✓","Dec")</f>
        <v>Dec ✓</v>
      </c>
      <c r="YY6" s="29" t="str">
        <f t="shared" ref="YY6" ca="1" si="672">IF(YY7=0,"Total ✓","Total")</f>
        <v>Total ✓</v>
      </c>
      <c r="ZA6" s="29" t="str">
        <f t="shared" ref="ZA6" ca="1" si="673">IF(ZA7=0,"Jan ✓","Jan")</f>
        <v>Jan ✓</v>
      </c>
      <c r="ZB6" s="29" t="str">
        <f t="shared" ref="ZB6" ca="1" si="674">IF(ZB7=0,"Feb ✓","Feb")</f>
        <v>Feb ✓</v>
      </c>
      <c r="ZC6" s="29" t="str">
        <f t="shared" ref="ZC6" ca="1" si="675">IF(ZC7=0,"Mar ✓","Mar")</f>
        <v>Mar ✓</v>
      </c>
      <c r="ZD6" s="29" t="str">
        <f t="shared" ref="ZD6" ca="1" si="676">IF(ZD7=0,"Apr ✓","Apr")</f>
        <v>Apr ✓</v>
      </c>
      <c r="ZE6" s="29" t="str">
        <f t="shared" ref="ZE6" ca="1" si="677">IF(ZE7=0,"May ✓","May")</f>
        <v>May ✓</v>
      </c>
      <c r="ZF6" s="29" t="str">
        <f t="shared" ref="ZF6" ca="1" si="678">IF(ZF7=0,"Jun ✓","Jun")</f>
        <v>Jun ✓</v>
      </c>
      <c r="ZG6" s="29" t="str">
        <f t="shared" ref="ZG6" ca="1" si="679">IF(ZG7=0,"Jul ✓","Jul")</f>
        <v>Jul ✓</v>
      </c>
      <c r="ZH6" s="29" t="str">
        <f t="shared" ref="ZH6" ca="1" si="680">IF(ZH7=0,"Aug ✓","Aug")</f>
        <v>Aug ✓</v>
      </c>
      <c r="ZI6" s="29" t="str">
        <f t="shared" ref="ZI6" ca="1" si="681">IF(ZI7=0,"Sep ✓","Sep")</f>
        <v>Sep ✓</v>
      </c>
      <c r="ZJ6" s="29" t="str">
        <f t="shared" ref="ZJ6" ca="1" si="682">IF(ZJ7=0,"Oct ✓","Oct")</f>
        <v>Oct ✓</v>
      </c>
      <c r="ZK6" s="29" t="str">
        <f t="shared" ref="ZK6" ca="1" si="683">IF(ZK7=0,"Nov ✓","Nov")</f>
        <v>Nov ✓</v>
      </c>
      <c r="ZL6" s="29" t="str">
        <f t="shared" ref="ZL6" ca="1" si="684">IF(ZL7=0,"Dec ✓","Dec")</f>
        <v>Dec ✓</v>
      </c>
      <c r="ZM6" s="29" t="str">
        <f t="shared" ref="ZM6" ca="1" si="685">IF(ZM7=0,"Total ✓","Total")</f>
        <v>Total ✓</v>
      </c>
      <c r="ZO6" s="29" t="str">
        <f t="shared" ref="ZO6" ca="1" si="686">IF(ZO7=0,"Jan ✓","Jan")</f>
        <v>Jan ✓</v>
      </c>
      <c r="ZP6" s="29" t="str">
        <f t="shared" ref="ZP6" ca="1" si="687">IF(ZP7=0,"Feb ✓","Feb")</f>
        <v>Feb ✓</v>
      </c>
      <c r="ZQ6" s="29" t="str">
        <f t="shared" ref="ZQ6" ca="1" si="688">IF(ZQ7=0,"Mar ✓","Mar")</f>
        <v>Mar ✓</v>
      </c>
      <c r="ZR6" s="29" t="str">
        <f t="shared" ref="ZR6" ca="1" si="689">IF(ZR7=0,"Apr ✓","Apr")</f>
        <v>Apr ✓</v>
      </c>
      <c r="ZS6" s="29" t="str">
        <f t="shared" ref="ZS6" ca="1" si="690">IF(ZS7=0,"May ✓","May")</f>
        <v>May ✓</v>
      </c>
      <c r="ZT6" s="29" t="str">
        <f t="shared" ref="ZT6" ca="1" si="691">IF(ZT7=0,"Jun ✓","Jun")</f>
        <v>Jun ✓</v>
      </c>
      <c r="ZU6" s="29" t="str">
        <f t="shared" ref="ZU6" ca="1" si="692">IF(ZU7=0,"Jul ✓","Jul")</f>
        <v>Jul ✓</v>
      </c>
      <c r="ZV6" s="29" t="str">
        <f t="shared" ref="ZV6" ca="1" si="693">IF(ZV7=0,"Aug ✓","Aug")</f>
        <v>Aug ✓</v>
      </c>
      <c r="ZW6" s="29" t="str">
        <f t="shared" ref="ZW6" ca="1" si="694">IF(ZW7=0,"Sep ✓","Sep")</f>
        <v>Sep ✓</v>
      </c>
      <c r="ZX6" s="29" t="str">
        <f t="shared" ref="ZX6" ca="1" si="695">IF(ZX7=0,"Oct ✓","Oct")</f>
        <v>Oct ✓</v>
      </c>
      <c r="ZY6" s="29" t="str">
        <f t="shared" ref="ZY6" ca="1" si="696">IF(ZY7=0,"Nov ✓","Nov")</f>
        <v>Nov ✓</v>
      </c>
      <c r="ZZ6" s="29" t="str">
        <f t="shared" ref="ZZ6" ca="1" si="697">IF(ZZ7=0,"Dec ✓","Dec")</f>
        <v>Dec ✓</v>
      </c>
      <c r="AAA6" s="29" t="str">
        <f t="shared" ref="AAA6" ca="1" si="698">IF(AAA7=0,"Total ✓","Total")</f>
        <v>Total ✓</v>
      </c>
      <c r="AAC6" s="29" t="str">
        <f t="shared" ref="AAC6" ca="1" si="699">IF(AAC7=0,"Jan ✓","Jan")</f>
        <v>Jan ✓</v>
      </c>
      <c r="AAD6" s="29" t="str">
        <f t="shared" ref="AAD6" ca="1" si="700">IF(AAD7=0,"Feb ✓","Feb")</f>
        <v>Feb ✓</v>
      </c>
      <c r="AAE6" s="29" t="str">
        <f t="shared" ref="AAE6" ca="1" si="701">IF(AAE7=0,"Mar ✓","Mar")</f>
        <v>Mar ✓</v>
      </c>
      <c r="AAF6" s="29" t="str">
        <f t="shared" ref="AAF6" ca="1" si="702">IF(AAF7=0,"Apr ✓","Apr")</f>
        <v>Apr ✓</v>
      </c>
      <c r="AAG6" s="29" t="str">
        <f t="shared" ref="AAG6" ca="1" si="703">IF(AAG7=0,"May ✓","May")</f>
        <v>May ✓</v>
      </c>
      <c r="AAH6" s="29" t="str">
        <f t="shared" ref="AAH6" ca="1" si="704">IF(AAH7=0,"Jun ✓","Jun")</f>
        <v>Jun ✓</v>
      </c>
      <c r="AAI6" s="29" t="str">
        <f t="shared" ref="AAI6" ca="1" si="705">IF(AAI7=0,"Jul ✓","Jul")</f>
        <v>Jul ✓</v>
      </c>
      <c r="AAJ6" s="29" t="str">
        <f t="shared" ref="AAJ6" ca="1" si="706">IF(AAJ7=0,"Aug ✓","Aug")</f>
        <v>Aug ✓</v>
      </c>
      <c r="AAK6" s="29" t="str">
        <f t="shared" ref="AAK6" ca="1" si="707">IF(AAK7=0,"Sep ✓","Sep")</f>
        <v>Sep ✓</v>
      </c>
      <c r="AAL6" s="29" t="str">
        <f t="shared" ref="AAL6" ca="1" si="708">IF(AAL7=0,"Oct ✓","Oct")</f>
        <v>Oct ✓</v>
      </c>
      <c r="AAM6" s="29" t="str">
        <f t="shared" ref="AAM6" ca="1" si="709">IF(AAM7=0,"Nov ✓","Nov")</f>
        <v>Nov ✓</v>
      </c>
      <c r="AAN6" s="29" t="str">
        <f t="shared" ref="AAN6" ca="1" si="710">IF(AAN7=0,"Dec ✓","Dec")</f>
        <v>Dec ✓</v>
      </c>
      <c r="AAO6" s="29" t="str">
        <f t="shared" ref="AAO6" ca="1" si="711">IF(AAO7=0,"Total ✓","Total")</f>
        <v>Total ✓</v>
      </c>
      <c r="AAQ6" s="29" t="str">
        <f t="shared" ref="AAQ6" ca="1" si="712">IF(AAQ7=0,"Jan ✓","Jan")</f>
        <v>Jan ✓</v>
      </c>
      <c r="AAR6" s="29" t="str">
        <f t="shared" ref="AAR6" ca="1" si="713">IF(AAR7=0,"Feb ✓","Feb")</f>
        <v>Feb ✓</v>
      </c>
      <c r="AAS6" s="29" t="str">
        <f t="shared" ref="AAS6" ca="1" si="714">IF(AAS7=0,"Mar ✓","Mar")</f>
        <v>Mar ✓</v>
      </c>
      <c r="AAT6" s="29" t="str">
        <f t="shared" ref="AAT6" ca="1" si="715">IF(AAT7=0,"Apr ✓","Apr")</f>
        <v>Apr ✓</v>
      </c>
      <c r="AAU6" s="29" t="str">
        <f t="shared" ref="AAU6" ca="1" si="716">IF(AAU7=0,"May ✓","May")</f>
        <v>May ✓</v>
      </c>
      <c r="AAV6" s="29" t="str">
        <f t="shared" ref="AAV6" ca="1" si="717">IF(AAV7=0,"Jun ✓","Jun")</f>
        <v>Jun ✓</v>
      </c>
      <c r="AAW6" s="29" t="str">
        <f t="shared" ref="AAW6" ca="1" si="718">IF(AAW7=0,"Jul ✓","Jul")</f>
        <v>Jul ✓</v>
      </c>
      <c r="AAX6" s="29" t="str">
        <f t="shared" ref="AAX6" ca="1" si="719">IF(AAX7=0,"Aug ✓","Aug")</f>
        <v>Aug ✓</v>
      </c>
      <c r="AAY6" s="29" t="str">
        <f t="shared" ref="AAY6" ca="1" si="720">IF(AAY7=0,"Sep ✓","Sep")</f>
        <v>Sep ✓</v>
      </c>
      <c r="AAZ6" s="29" t="str">
        <f t="shared" ref="AAZ6" ca="1" si="721">IF(AAZ7=0,"Oct ✓","Oct")</f>
        <v>Oct ✓</v>
      </c>
      <c r="ABA6" s="29" t="str">
        <f t="shared" ref="ABA6" ca="1" si="722">IF(ABA7=0,"Nov ✓","Nov")</f>
        <v>Nov ✓</v>
      </c>
      <c r="ABB6" s="29" t="str">
        <f t="shared" ref="ABB6" ca="1" si="723">IF(ABB7=0,"Dec ✓","Dec")</f>
        <v>Dec ✓</v>
      </c>
      <c r="ABC6" s="29" t="str">
        <f t="shared" ref="ABC6" ca="1" si="724">IF(ABC7=0,"Total ✓","Total")</f>
        <v>Total ✓</v>
      </c>
      <c r="ABE6" s="29" t="str">
        <f t="shared" ref="ABE6" ca="1" si="725">IF(ABE7=0,"Jan ✓","Jan")</f>
        <v>Jan ✓</v>
      </c>
      <c r="ABF6" s="29" t="str">
        <f t="shared" ref="ABF6" ca="1" si="726">IF(ABF7=0,"Feb ✓","Feb")</f>
        <v>Feb ✓</v>
      </c>
      <c r="ABG6" s="29" t="str">
        <f t="shared" ref="ABG6" ca="1" si="727">IF(ABG7=0,"Mar ✓","Mar")</f>
        <v>Mar ✓</v>
      </c>
      <c r="ABH6" s="29" t="str">
        <f t="shared" ref="ABH6" ca="1" si="728">IF(ABH7=0,"Apr ✓","Apr")</f>
        <v>Apr ✓</v>
      </c>
      <c r="ABI6" s="29" t="str">
        <f t="shared" ref="ABI6" ca="1" si="729">IF(ABI7=0,"May ✓","May")</f>
        <v>May ✓</v>
      </c>
      <c r="ABJ6" s="29" t="str">
        <f t="shared" ref="ABJ6" ca="1" si="730">IF(ABJ7=0,"Jun ✓","Jun")</f>
        <v>Jun ✓</v>
      </c>
      <c r="ABK6" s="29" t="str">
        <f t="shared" ref="ABK6" ca="1" si="731">IF(ABK7=0,"Jul ✓","Jul")</f>
        <v>Jul ✓</v>
      </c>
      <c r="ABL6" s="29" t="str">
        <f t="shared" ref="ABL6" ca="1" si="732">IF(ABL7=0,"Aug ✓","Aug")</f>
        <v>Aug ✓</v>
      </c>
      <c r="ABM6" s="29" t="str">
        <f t="shared" ref="ABM6" ca="1" si="733">IF(ABM7=0,"Sep ✓","Sep")</f>
        <v>Sep ✓</v>
      </c>
      <c r="ABN6" s="29" t="str">
        <f t="shared" ref="ABN6" ca="1" si="734">IF(ABN7=0,"Oct ✓","Oct")</f>
        <v>Oct ✓</v>
      </c>
      <c r="ABO6" s="29" t="str">
        <f t="shared" ref="ABO6" ca="1" si="735">IF(ABO7=0,"Nov ✓","Nov")</f>
        <v>Nov ✓</v>
      </c>
      <c r="ABP6" s="29" t="str">
        <f t="shared" ref="ABP6" ca="1" si="736">IF(ABP7=0,"Dec ✓","Dec")</f>
        <v>Dec ✓</v>
      </c>
      <c r="ABQ6" s="29" t="str">
        <f t="shared" ref="ABQ6" ca="1" si="737">IF(ABQ7=0,"Total ✓","Total")</f>
        <v>Total ✓</v>
      </c>
      <c r="ABS6" s="29" t="str">
        <f t="shared" ref="ABS6" ca="1" si="738">IF(ABS7=0,"Jan ✓","Jan")</f>
        <v>Jan ✓</v>
      </c>
      <c r="ABT6" s="29" t="str">
        <f t="shared" ref="ABT6" ca="1" si="739">IF(ABT7=0,"Feb ✓","Feb")</f>
        <v>Feb ✓</v>
      </c>
      <c r="ABU6" s="29" t="str">
        <f t="shared" ref="ABU6" ca="1" si="740">IF(ABU7=0,"Mar ✓","Mar")</f>
        <v>Mar ✓</v>
      </c>
      <c r="ABV6" s="29" t="str">
        <f t="shared" ref="ABV6" ca="1" si="741">IF(ABV7=0,"Apr ✓","Apr")</f>
        <v>Apr ✓</v>
      </c>
      <c r="ABW6" s="29" t="str">
        <f t="shared" ref="ABW6" ca="1" si="742">IF(ABW7=0,"May ✓","May")</f>
        <v>May ✓</v>
      </c>
      <c r="ABX6" s="29" t="str">
        <f t="shared" ref="ABX6" ca="1" si="743">IF(ABX7=0,"Jun ✓","Jun")</f>
        <v>Jun ✓</v>
      </c>
      <c r="ABY6" s="29" t="str">
        <f t="shared" ref="ABY6" ca="1" si="744">IF(ABY7=0,"Jul ✓","Jul")</f>
        <v>Jul ✓</v>
      </c>
      <c r="ABZ6" s="29" t="str">
        <f t="shared" ref="ABZ6" ca="1" si="745">IF(ABZ7=0,"Aug ✓","Aug")</f>
        <v>Aug ✓</v>
      </c>
      <c r="ACA6" s="29" t="str">
        <f t="shared" ref="ACA6" ca="1" si="746">IF(ACA7=0,"Sep ✓","Sep")</f>
        <v>Sep ✓</v>
      </c>
      <c r="ACB6" s="29" t="str">
        <f t="shared" ref="ACB6" ca="1" si="747">IF(ACB7=0,"Oct ✓","Oct")</f>
        <v>Oct ✓</v>
      </c>
      <c r="ACC6" s="29" t="str">
        <f t="shared" ref="ACC6" ca="1" si="748">IF(ACC7=0,"Nov ✓","Nov")</f>
        <v>Nov ✓</v>
      </c>
      <c r="ACD6" s="29" t="str">
        <f t="shared" ref="ACD6" ca="1" si="749">IF(ACD7=0,"Dec ✓","Dec")</f>
        <v>Dec ✓</v>
      </c>
      <c r="ACE6" s="29" t="str">
        <f t="shared" ref="ACE6" ca="1" si="750">IF(ACE7=0,"Total ✓","Total")</f>
        <v>Total ✓</v>
      </c>
      <c r="ACG6" s="29" t="str">
        <f t="shared" ref="ACG6" ca="1" si="751">IF(ACG7=0,"Jan ✓","Jan")</f>
        <v>Jan ✓</v>
      </c>
      <c r="ACH6" s="29" t="str">
        <f t="shared" ref="ACH6" ca="1" si="752">IF(ACH7=0,"Feb ✓","Feb")</f>
        <v>Feb ✓</v>
      </c>
      <c r="ACI6" s="29" t="str">
        <f t="shared" ref="ACI6" ca="1" si="753">IF(ACI7=0,"Mar ✓","Mar")</f>
        <v>Mar ✓</v>
      </c>
      <c r="ACJ6" s="29" t="str">
        <f t="shared" ref="ACJ6" ca="1" si="754">IF(ACJ7=0,"Apr ✓","Apr")</f>
        <v>Apr ✓</v>
      </c>
      <c r="ACK6" s="29" t="str">
        <f t="shared" ref="ACK6" ca="1" si="755">IF(ACK7=0,"May ✓","May")</f>
        <v>May ✓</v>
      </c>
      <c r="ACL6" s="29" t="str">
        <f t="shared" ref="ACL6" ca="1" si="756">IF(ACL7=0,"Jun ✓","Jun")</f>
        <v>Jun ✓</v>
      </c>
      <c r="ACM6" s="29" t="str">
        <f t="shared" ref="ACM6" ca="1" si="757">IF(ACM7=0,"Jul ✓","Jul")</f>
        <v>Jul ✓</v>
      </c>
      <c r="ACN6" s="29" t="str">
        <f t="shared" ref="ACN6" ca="1" si="758">IF(ACN7=0,"Aug ✓","Aug")</f>
        <v>Aug ✓</v>
      </c>
      <c r="ACO6" s="29" t="str">
        <f t="shared" ref="ACO6" ca="1" si="759">IF(ACO7=0,"Sep ✓","Sep")</f>
        <v>Sep ✓</v>
      </c>
      <c r="ACP6" s="29" t="str">
        <f t="shared" ref="ACP6" ca="1" si="760">IF(ACP7=0,"Oct ✓","Oct")</f>
        <v>Oct ✓</v>
      </c>
      <c r="ACQ6" s="29" t="str">
        <f t="shared" ref="ACQ6" ca="1" si="761">IF(ACQ7=0,"Nov ✓","Nov")</f>
        <v>Nov ✓</v>
      </c>
      <c r="ACR6" s="29" t="str">
        <f t="shared" ref="ACR6" ca="1" si="762">IF(ACR7=0,"Dec ✓","Dec")</f>
        <v>Dec ✓</v>
      </c>
      <c r="ACS6" s="29" t="str">
        <f t="shared" ref="ACS6" ca="1" si="763">IF(ACS7=0,"Total ✓","Total")</f>
        <v>Total ✓</v>
      </c>
      <c r="ACU6" s="29" t="str">
        <f t="shared" ref="ACU6" ca="1" si="764">IF(ACU7=0,"Jan ✓","Jan")</f>
        <v>Jan ✓</v>
      </c>
      <c r="ACV6" s="29" t="str">
        <f t="shared" ref="ACV6" ca="1" si="765">IF(ACV7=0,"Feb ✓","Feb")</f>
        <v>Feb ✓</v>
      </c>
      <c r="ACW6" s="29" t="str">
        <f t="shared" ref="ACW6" ca="1" si="766">IF(ACW7=0,"Mar ✓","Mar")</f>
        <v>Mar ✓</v>
      </c>
      <c r="ACX6" s="29" t="str">
        <f t="shared" ref="ACX6" ca="1" si="767">IF(ACX7=0,"Apr ✓","Apr")</f>
        <v>Apr ✓</v>
      </c>
      <c r="ACY6" s="29" t="str">
        <f t="shared" ref="ACY6" ca="1" si="768">IF(ACY7=0,"May ✓","May")</f>
        <v>May ✓</v>
      </c>
      <c r="ACZ6" s="29" t="str">
        <f t="shared" ref="ACZ6" ca="1" si="769">IF(ACZ7=0,"Jun ✓","Jun")</f>
        <v>Jun ✓</v>
      </c>
      <c r="ADA6" s="29" t="str">
        <f t="shared" ref="ADA6" ca="1" si="770">IF(ADA7=0,"Jul ✓","Jul")</f>
        <v>Jul ✓</v>
      </c>
      <c r="ADB6" s="29" t="str">
        <f t="shared" ref="ADB6" ca="1" si="771">IF(ADB7=0,"Aug ✓","Aug")</f>
        <v>Aug ✓</v>
      </c>
      <c r="ADC6" s="29" t="str">
        <f t="shared" ref="ADC6" ca="1" si="772">IF(ADC7=0,"Sep ✓","Sep")</f>
        <v>Sep ✓</v>
      </c>
      <c r="ADD6" s="29" t="str">
        <f t="shared" ref="ADD6" ca="1" si="773">IF(ADD7=0,"Oct ✓","Oct")</f>
        <v>Oct ✓</v>
      </c>
      <c r="ADE6" s="29" t="str">
        <f t="shared" ref="ADE6" ca="1" si="774">IF(ADE7=0,"Nov ✓","Nov")</f>
        <v>Nov ✓</v>
      </c>
      <c r="ADF6" s="29" t="str">
        <f t="shared" ref="ADF6" ca="1" si="775">IF(ADF7=0,"Dec ✓","Dec")</f>
        <v>Dec ✓</v>
      </c>
      <c r="ADG6" s="29" t="str">
        <f t="shared" ref="ADG6" ca="1" si="776">IF(ADG7=0,"Total ✓","Total")</f>
        <v>Total ✓</v>
      </c>
      <c r="ADI6" s="29" t="str">
        <f t="shared" ref="ADI6" ca="1" si="777">IF(ADI7=0,"Jan ✓","Jan")</f>
        <v>Jan ✓</v>
      </c>
      <c r="ADJ6" s="29" t="str">
        <f t="shared" ref="ADJ6" ca="1" si="778">IF(ADJ7=0,"Feb ✓","Feb")</f>
        <v>Feb ✓</v>
      </c>
      <c r="ADK6" s="29" t="str">
        <f t="shared" ref="ADK6" ca="1" si="779">IF(ADK7=0,"Mar ✓","Mar")</f>
        <v>Mar ✓</v>
      </c>
      <c r="ADL6" s="29" t="str">
        <f t="shared" ref="ADL6" ca="1" si="780">IF(ADL7=0,"Apr ✓","Apr")</f>
        <v>Apr ✓</v>
      </c>
      <c r="ADM6" s="29" t="str">
        <f t="shared" ref="ADM6" ca="1" si="781">IF(ADM7=0,"May ✓","May")</f>
        <v>May ✓</v>
      </c>
      <c r="ADN6" s="29" t="str">
        <f t="shared" ref="ADN6" ca="1" si="782">IF(ADN7=0,"Jun ✓","Jun")</f>
        <v>Jun ✓</v>
      </c>
      <c r="ADO6" s="29" t="str">
        <f t="shared" ref="ADO6" ca="1" si="783">IF(ADO7=0,"Jul ✓","Jul")</f>
        <v>Jul ✓</v>
      </c>
      <c r="ADP6" s="29" t="str">
        <f t="shared" ref="ADP6" ca="1" si="784">IF(ADP7=0,"Aug ✓","Aug")</f>
        <v>Aug ✓</v>
      </c>
      <c r="ADQ6" s="29" t="str">
        <f t="shared" ref="ADQ6" ca="1" si="785">IF(ADQ7=0,"Sep ✓","Sep")</f>
        <v>Sep ✓</v>
      </c>
      <c r="ADR6" s="29" t="str">
        <f t="shared" ref="ADR6" ca="1" si="786">IF(ADR7=0,"Oct ✓","Oct")</f>
        <v>Oct ✓</v>
      </c>
      <c r="ADS6" s="29" t="str">
        <f t="shared" ref="ADS6" ca="1" si="787">IF(ADS7=0,"Nov ✓","Nov")</f>
        <v>Nov ✓</v>
      </c>
      <c r="ADT6" s="29" t="str">
        <f t="shared" ref="ADT6" ca="1" si="788">IF(ADT7=0,"Dec ✓","Dec")</f>
        <v>Dec ✓</v>
      </c>
      <c r="ADU6" s="29" t="str">
        <f t="shared" ref="ADU6" ca="1" si="789">IF(ADU7=0,"Total ✓","Total")</f>
        <v>Total ✓</v>
      </c>
      <c r="ADW6" s="29" t="str">
        <f t="shared" ref="ADW6" ca="1" si="790">IF(ADW7=0,"Jan ✓","Jan")</f>
        <v>Jan ✓</v>
      </c>
      <c r="ADX6" s="29" t="str">
        <f t="shared" ref="ADX6" ca="1" si="791">IF(ADX7=0,"Feb ✓","Feb")</f>
        <v>Feb ✓</v>
      </c>
      <c r="ADY6" s="29" t="str">
        <f t="shared" ref="ADY6" ca="1" si="792">IF(ADY7=0,"Mar ✓","Mar")</f>
        <v>Mar ✓</v>
      </c>
      <c r="ADZ6" s="29" t="str">
        <f t="shared" ref="ADZ6" ca="1" si="793">IF(ADZ7=0,"Apr ✓","Apr")</f>
        <v>Apr ✓</v>
      </c>
      <c r="AEA6" s="29" t="str">
        <f t="shared" ref="AEA6" ca="1" si="794">IF(AEA7=0,"May ✓","May")</f>
        <v>May ✓</v>
      </c>
      <c r="AEB6" s="29" t="str">
        <f t="shared" ref="AEB6" ca="1" si="795">IF(AEB7=0,"Jun ✓","Jun")</f>
        <v>Jun ✓</v>
      </c>
      <c r="AEC6" s="29" t="str">
        <f t="shared" ref="AEC6" ca="1" si="796">IF(AEC7=0,"Jul ✓","Jul")</f>
        <v>Jul ✓</v>
      </c>
      <c r="AED6" s="29" t="str">
        <f t="shared" ref="AED6" ca="1" si="797">IF(AED7=0,"Aug ✓","Aug")</f>
        <v>Aug ✓</v>
      </c>
      <c r="AEE6" s="29" t="str">
        <f t="shared" ref="AEE6" ca="1" si="798">IF(AEE7=0,"Sep ✓","Sep")</f>
        <v>Sep ✓</v>
      </c>
      <c r="AEF6" s="29" t="str">
        <f t="shared" ref="AEF6" ca="1" si="799">IF(AEF7=0,"Oct ✓","Oct")</f>
        <v>Oct ✓</v>
      </c>
      <c r="AEG6" s="29" t="str">
        <f t="shared" ref="AEG6" ca="1" si="800">IF(AEG7=0,"Nov ✓","Nov")</f>
        <v>Nov ✓</v>
      </c>
      <c r="AEH6" s="29" t="str">
        <f t="shared" ref="AEH6" ca="1" si="801">IF(AEH7=0,"Dec ✓","Dec")</f>
        <v>Dec ✓</v>
      </c>
      <c r="AEI6" s="29" t="str">
        <f t="shared" ref="AEI6" ca="1" si="802">IF(AEI7=0,"Total ✓","Total")</f>
        <v>Total ✓</v>
      </c>
      <c r="AEK6" s="29" t="str">
        <f ca="1">IF(AEK7=0,"Jan ✓","Jan")</f>
        <v>Jan ✓</v>
      </c>
      <c r="AEL6" s="29" t="str">
        <f ca="1">IF(AEL7=0,"Feb ✓","Feb")</f>
        <v>Feb ✓</v>
      </c>
      <c r="AEM6" s="29" t="str">
        <f ca="1">IF(AEM7=0,"Mar ✓","Mar")</f>
        <v>Mar ✓</v>
      </c>
      <c r="AEN6" s="29" t="str">
        <f ca="1">IF(AEN7=0,"Apr ✓","Apr")</f>
        <v>Apr ✓</v>
      </c>
      <c r="AEO6" s="29" t="str">
        <f ca="1">IF(AEO7=0,"May ✓","May")</f>
        <v>May ✓</v>
      </c>
      <c r="AEP6" s="29" t="str">
        <f ca="1">IF(AEP7=0,"Jun ✓","Jun")</f>
        <v>Jun ✓</v>
      </c>
      <c r="AEQ6" s="29" t="str">
        <f ca="1">IF(AEQ7=0,"Jul ✓","Jul")</f>
        <v>Jul ✓</v>
      </c>
      <c r="AER6" s="29" t="str">
        <f ca="1">IF(AER7=0,"Aug ✓","Aug")</f>
        <v>Aug ✓</v>
      </c>
      <c r="AES6" s="29" t="str">
        <f ca="1">IF(AES7=0,"Sep ✓","Sep")</f>
        <v>Sep ✓</v>
      </c>
      <c r="AET6" s="29" t="str">
        <f ca="1">IF(AET7=0,"Oct ✓","Oct")</f>
        <v>Oct ✓</v>
      </c>
      <c r="AEU6" s="29" t="str">
        <f ca="1">IF(AEU7=0,"Nov ✓","Nov")</f>
        <v>Nov ✓</v>
      </c>
      <c r="AEV6" s="29" t="str">
        <f ca="1">IF(AEV7=0,"Dec ✓","Dec")</f>
        <v>Dec ✓</v>
      </c>
      <c r="AEW6" s="29" t="str">
        <f ca="1">IF(AEW7=0,"Total ✓","Total")</f>
        <v>Total ✓</v>
      </c>
      <c r="AEY6" s="29" t="str">
        <f t="shared" ref="AEY6" ca="1" si="803">IF(AEY7=0,"Jan ✓","Jan")</f>
        <v>Jan ✓</v>
      </c>
      <c r="AEZ6" s="29" t="str">
        <f t="shared" ref="AEZ6" ca="1" si="804">IF(AEZ7=0,"Feb ✓","Feb")</f>
        <v>Feb ✓</v>
      </c>
      <c r="AFA6" s="29" t="str">
        <f t="shared" ref="AFA6" ca="1" si="805">IF(AFA7=0,"Mar ✓","Mar")</f>
        <v>Mar ✓</v>
      </c>
      <c r="AFB6" s="29" t="str">
        <f t="shared" ref="AFB6" ca="1" si="806">IF(AFB7=0,"Apr ✓","Apr")</f>
        <v>Apr ✓</v>
      </c>
      <c r="AFC6" s="29" t="str">
        <f t="shared" ref="AFC6" ca="1" si="807">IF(AFC7=0,"May ✓","May")</f>
        <v>May ✓</v>
      </c>
      <c r="AFD6" s="29" t="str">
        <f t="shared" ref="AFD6" ca="1" si="808">IF(AFD7=0,"Jun ✓","Jun")</f>
        <v>Jun ✓</v>
      </c>
      <c r="AFE6" s="29" t="str">
        <f t="shared" ref="AFE6" ca="1" si="809">IF(AFE7=0,"Jul ✓","Jul")</f>
        <v>Jul ✓</v>
      </c>
      <c r="AFF6" s="29" t="str">
        <f t="shared" ref="AFF6" ca="1" si="810">IF(AFF7=0,"Aug ✓","Aug")</f>
        <v>Aug ✓</v>
      </c>
      <c r="AFG6" s="29" t="str">
        <f t="shared" ref="AFG6" ca="1" si="811">IF(AFG7=0,"Sep ✓","Sep")</f>
        <v>Sep ✓</v>
      </c>
      <c r="AFH6" s="29" t="str">
        <f t="shared" ref="AFH6" ca="1" si="812">IF(AFH7=0,"Oct ✓","Oct")</f>
        <v>Oct ✓</v>
      </c>
      <c r="AFI6" s="29" t="str">
        <f t="shared" ref="AFI6" ca="1" si="813">IF(AFI7=0,"Nov ✓","Nov")</f>
        <v>Nov ✓</v>
      </c>
      <c r="AFJ6" s="29" t="str">
        <f t="shared" ref="AFJ6" ca="1" si="814">IF(AFJ7=0,"Dec ✓","Dec")</f>
        <v>Dec ✓</v>
      </c>
      <c r="AFK6" s="29" t="str">
        <f t="shared" ref="AFK6" ca="1" si="815">IF(AFK7=0,"Total ✓","Total")</f>
        <v>Total ✓</v>
      </c>
      <c r="AFM6" s="29" t="str">
        <f t="shared" ref="AFM6" ca="1" si="816">IF(AFM7=0,"Jan ✓","Jan")</f>
        <v>Jan ✓</v>
      </c>
      <c r="AFN6" s="29" t="str">
        <f t="shared" ref="AFN6" ca="1" si="817">IF(AFN7=0,"Feb ✓","Feb")</f>
        <v>Feb ✓</v>
      </c>
      <c r="AFO6" s="29" t="str">
        <f t="shared" ref="AFO6" ca="1" si="818">IF(AFO7=0,"Mar ✓","Mar")</f>
        <v>Mar ✓</v>
      </c>
      <c r="AFP6" s="29" t="str">
        <f t="shared" ref="AFP6" ca="1" si="819">IF(AFP7=0,"Apr ✓","Apr")</f>
        <v>Apr ✓</v>
      </c>
      <c r="AFQ6" s="29" t="str">
        <f t="shared" ref="AFQ6" ca="1" si="820">IF(AFQ7=0,"May ✓","May")</f>
        <v>May ✓</v>
      </c>
      <c r="AFR6" s="29" t="str">
        <f t="shared" ref="AFR6" ca="1" si="821">IF(AFR7=0,"Jun ✓","Jun")</f>
        <v>Jun ✓</v>
      </c>
      <c r="AFS6" s="29" t="str">
        <f t="shared" ref="AFS6" ca="1" si="822">IF(AFS7=0,"Jul ✓","Jul")</f>
        <v>Jul ✓</v>
      </c>
      <c r="AFT6" s="29" t="str">
        <f t="shared" ref="AFT6" ca="1" si="823">IF(AFT7=0,"Aug ✓","Aug")</f>
        <v>Aug ✓</v>
      </c>
      <c r="AFU6" s="29" t="str">
        <f t="shared" ref="AFU6" ca="1" si="824">IF(AFU7=0,"Sep ✓","Sep")</f>
        <v>Sep ✓</v>
      </c>
      <c r="AFV6" s="29" t="str">
        <f t="shared" ref="AFV6" ca="1" si="825">IF(AFV7=0,"Oct ✓","Oct")</f>
        <v>Oct ✓</v>
      </c>
      <c r="AFW6" s="29" t="str">
        <f t="shared" ref="AFW6" ca="1" si="826">IF(AFW7=0,"Nov ✓","Nov")</f>
        <v>Nov ✓</v>
      </c>
      <c r="AFX6" s="29" t="str">
        <f t="shared" ref="AFX6" ca="1" si="827">IF(AFX7=0,"Dec ✓","Dec")</f>
        <v>Dec ✓</v>
      </c>
      <c r="AFY6" s="29" t="str">
        <f t="shared" ref="AFY6" ca="1" si="828">IF(AFY7=0,"Total ✓","Total")</f>
        <v>Total ✓</v>
      </c>
      <c r="AGA6" s="29" t="str">
        <f t="shared" ref="AGA6" ca="1" si="829">IF(AGA7=0,"Jan ✓","Jan")</f>
        <v>Jan ✓</v>
      </c>
      <c r="AGB6" s="29" t="str">
        <f t="shared" ref="AGB6" ca="1" si="830">IF(AGB7=0,"Feb ✓","Feb")</f>
        <v>Feb ✓</v>
      </c>
      <c r="AGC6" s="29" t="str">
        <f t="shared" ref="AGC6" ca="1" si="831">IF(AGC7=0,"Mar ✓","Mar")</f>
        <v>Mar ✓</v>
      </c>
      <c r="AGD6" s="29" t="str">
        <f t="shared" ref="AGD6" ca="1" si="832">IF(AGD7=0,"Apr ✓","Apr")</f>
        <v>Apr ✓</v>
      </c>
      <c r="AGE6" s="29" t="str">
        <f t="shared" ref="AGE6" ca="1" si="833">IF(AGE7=0,"May ✓","May")</f>
        <v>May ✓</v>
      </c>
      <c r="AGF6" s="29" t="str">
        <f t="shared" ref="AGF6" ca="1" si="834">IF(AGF7=0,"Jun ✓","Jun")</f>
        <v>Jun ✓</v>
      </c>
      <c r="AGG6" s="29" t="str">
        <f t="shared" ref="AGG6" ca="1" si="835">IF(AGG7=0,"Jul ✓","Jul")</f>
        <v>Jul ✓</v>
      </c>
      <c r="AGH6" s="29" t="str">
        <f t="shared" ref="AGH6" ca="1" si="836">IF(AGH7=0,"Aug ✓","Aug")</f>
        <v>Aug ✓</v>
      </c>
      <c r="AGI6" s="29" t="str">
        <f t="shared" ref="AGI6" ca="1" si="837">IF(AGI7=0,"Sep ✓","Sep")</f>
        <v>Sep ✓</v>
      </c>
      <c r="AGJ6" s="29" t="str">
        <f t="shared" ref="AGJ6" ca="1" si="838">IF(AGJ7=0,"Oct ✓","Oct")</f>
        <v>Oct ✓</v>
      </c>
      <c r="AGK6" s="29" t="str">
        <f t="shared" ref="AGK6" ca="1" si="839">IF(AGK7=0,"Nov ✓","Nov")</f>
        <v>Nov ✓</v>
      </c>
      <c r="AGL6" s="29" t="str">
        <f t="shared" ref="AGL6" ca="1" si="840">IF(AGL7=0,"Dec ✓","Dec")</f>
        <v>Dec ✓</v>
      </c>
      <c r="AGM6" s="29" t="str">
        <f t="shared" ref="AGM6" ca="1" si="841">IF(AGM7=0,"Total ✓","Total")</f>
        <v>Total ✓</v>
      </c>
      <c r="AGO6" s="29" t="str">
        <f t="shared" ref="AGO6" ca="1" si="842">IF(AGO7=0,"Jan ✓","Jan")</f>
        <v>Jan ✓</v>
      </c>
      <c r="AGP6" s="29" t="str">
        <f t="shared" ref="AGP6" ca="1" si="843">IF(AGP7=0,"Feb ✓","Feb")</f>
        <v>Feb ✓</v>
      </c>
      <c r="AGQ6" s="29" t="str">
        <f t="shared" ref="AGQ6" ca="1" si="844">IF(AGQ7=0,"Mar ✓","Mar")</f>
        <v>Mar ✓</v>
      </c>
      <c r="AGR6" s="29" t="str">
        <f t="shared" ref="AGR6" ca="1" si="845">IF(AGR7=0,"Apr ✓","Apr")</f>
        <v>Apr ✓</v>
      </c>
      <c r="AGS6" s="29" t="str">
        <f t="shared" ref="AGS6" ca="1" si="846">IF(AGS7=0,"May ✓","May")</f>
        <v>May ✓</v>
      </c>
      <c r="AGT6" s="29" t="str">
        <f t="shared" ref="AGT6" ca="1" si="847">IF(AGT7=0,"Jun ✓","Jun")</f>
        <v>Jun ✓</v>
      </c>
      <c r="AGU6" s="29" t="str">
        <f t="shared" ref="AGU6" ca="1" si="848">IF(AGU7=0,"Jul ✓","Jul")</f>
        <v>Jul ✓</v>
      </c>
      <c r="AGV6" s="29" t="str">
        <f t="shared" ref="AGV6" ca="1" si="849">IF(AGV7=0,"Aug ✓","Aug")</f>
        <v>Aug ✓</v>
      </c>
      <c r="AGW6" s="29" t="str">
        <f t="shared" ref="AGW6" ca="1" si="850">IF(AGW7=0,"Sep ✓","Sep")</f>
        <v>Sep ✓</v>
      </c>
      <c r="AGX6" s="29" t="str">
        <f t="shared" ref="AGX6" ca="1" si="851">IF(AGX7=0,"Oct ✓","Oct")</f>
        <v>Oct ✓</v>
      </c>
      <c r="AGY6" s="29" t="str">
        <f t="shared" ref="AGY6" ca="1" si="852">IF(AGY7=0,"Nov ✓","Nov")</f>
        <v>Nov ✓</v>
      </c>
      <c r="AGZ6" s="29" t="str">
        <f t="shared" ref="AGZ6" ca="1" si="853">IF(AGZ7=0,"Dec ✓","Dec")</f>
        <v>Dec ✓</v>
      </c>
      <c r="AHA6" s="29" t="str">
        <f t="shared" ref="AHA6" ca="1" si="854">IF(AHA7=0,"Total ✓","Total")</f>
        <v>Total ✓</v>
      </c>
      <c r="AHC6" s="29" t="str">
        <f t="shared" ref="AHC6" ca="1" si="855">IF(AHC7=0,"Jan ✓","Jan")</f>
        <v>Jan ✓</v>
      </c>
      <c r="AHD6" s="29" t="str">
        <f t="shared" ref="AHD6" ca="1" si="856">IF(AHD7=0,"Feb ✓","Feb")</f>
        <v>Feb ✓</v>
      </c>
      <c r="AHE6" s="29" t="str">
        <f t="shared" ref="AHE6" ca="1" si="857">IF(AHE7=0,"Mar ✓","Mar")</f>
        <v>Mar ✓</v>
      </c>
      <c r="AHF6" s="29" t="str">
        <f t="shared" ref="AHF6" ca="1" si="858">IF(AHF7=0,"Apr ✓","Apr")</f>
        <v>Apr ✓</v>
      </c>
      <c r="AHG6" s="29" t="str">
        <f t="shared" ref="AHG6" ca="1" si="859">IF(AHG7=0,"May ✓","May")</f>
        <v>May ✓</v>
      </c>
      <c r="AHH6" s="29" t="str">
        <f t="shared" ref="AHH6" ca="1" si="860">IF(AHH7=0,"Jun ✓","Jun")</f>
        <v>Jun ✓</v>
      </c>
      <c r="AHI6" s="29" t="str">
        <f t="shared" ref="AHI6" ca="1" si="861">IF(AHI7=0,"Jul ✓","Jul")</f>
        <v>Jul ✓</v>
      </c>
      <c r="AHJ6" s="29" t="str">
        <f t="shared" ref="AHJ6" ca="1" si="862">IF(AHJ7=0,"Aug ✓","Aug")</f>
        <v>Aug ✓</v>
      </c>
      <c r="AHK6" s="29" t="str">
        <f t="shared" ref="AHK6" ca="1" si="863">IF(AHK7=0,"Sep ✓","Sep")</f>
        <v>Sep ✓</v>
      </c>
      <c r="AHL6" s="29" t="str">
        <f t="shared" ref="AHL6" ca="1" si="864">IF(AHL7=0,"Oct ✓","Oct")</f>
        <v>Oct ✓</v>
      </c>
      <c r="AHM6" s="29" t="str">
        <f t="shared" ref="AHM6" ca="1" si="865">IF(AHM7=0,"Nov ✓","Nov")</f>
        <v>Nov ✓</v>
      </c>
      <c r="AHN6" s="29" t="str">
        <f t="shared" ref="AHN6" ca="1" si="866">IF(AHN7=0,"Dec ✓","Dec")</f>
        <v>Dec ✓</v>
      </c>
      <c r="AHO6" s="29" t="str">
        <f t="shared" ref="AHO6" ca="1" si="867">IF(AHO7=0,"Total ✓","Total")</f>
        <v>Total ✓</v>
      </c>
      <c r="AHQ6" s="29" t="str">
        <f t="shared" ref="AHQ6" ca="1" si="868">IF(AHQ7=0,"Jan ✓","Jan")</f>
        <v>Jan ✓</v>
      </c>
      <c r="AHR6" s="29" t="str">
        <f t="shared" ref="AHR6" ca="1" si="869">IF(AHR7=0,"Feb ✓","Feb")</f>
        <v>Feb ✓</v>
      </c>
      <c r="AHS6" s="29" t="str">
        <f t="shared" ref="AHS6" ca="1" si="870">IF(AHS7=0,"Mar ✓","Mar")</f>
        <v>Mar ✓</v>
      </c>
      <c r="AHT6" s="29" t="str">
        <f t="shared" ref="AHT6" ca="1" si="871">IF(AHT7=0,"Apr ✓","Apr")</f>
        <v>Apr ✓</v>
      </c>
      <c r="AHU6" s="29" t="str">
        <f t="shared" ref="AHU6" ca="1" si="872">IF(AHU7=0,"May ✓","May")</f>
        <v>May ✓</v>
      </c>
      <c r="AHV6" s="29" t="str">
        <f t="shared" ref="AHV6" ca="1" si="873">IF(AHV7=0,"Jun ✓","Jun")</f>
        <v>Jun ✓</v>
      </c>
      <c r="AHW6" s="29" t="str">
        <f t="shared" ref="AHW6" ca="1" si="874">IF(AHW7=0,"Jul ✓","Jul")</f>
        <v>Jul ✓</v>
      </c>
      <c r="AHX6" s="29" t="str">
        <f t="shared" ref="AHX6" ca="1" si="875">IF(AHX7=0,"Aug ✓","Aug")</f>
        <v>Aug ✓</v>
      </c>
      <c r="AHY6" s="29" t="str">
        <f t="shared" ref="AHY6" ca="1" si="876">IF(AHY7=0,"Sep ✓","Sep")</f>
        <v>Sep ✓</v>
      </c>
      <c r="AHZ6" s="29" t="str">
        <f t="shared" ref="AHZ6" ca="1" si="877">IF(AHZ7=0,"Oct ✓","Oct")</f>
        <v>Oct ✓</v>
      </c>
      <c r="AIA6" s="29" t="str">
        <f t="shared" ref="AIA6" ca="1" si="878">IF(AIA7=0,"Nov ✓","Nov")</f>
        <v>Nov ✓</v>
      </c>
      <c r="AIB6" s="29" t="str">
        <f t="shared" ref="AIB6" ca="1" si="879">IF(AIB7=0,"Dec ✓","Dec")</f>
        <v>Dec ✓</v>
      </c>
      <c r="AIC6" s="29" t="str">
        <f t="shared" ref="AIC6" ca="1" si="880">IF(AIC7=0,"Total ✓","Total")</f>
        <v>Total ✓</v>
      </c>
      <c r="AIE6" s="29" t="str">
        <f t="shared" ref="AIE6" ca="1" si="881">IF(AIE7=0,"Jan ✓","Jan")</f>
        <v>Jan ✓</v>
      </c>
      <c r="AIF6" s="29" t="str">
        <f t="shared" ref="AIF6" ca="1" si="882">IF(AIF7=0,"Feb ✓","Feb")</f>
        <v>Feb ✓</v>
      </c>
      <c r="AIG6" s="29" t="str">
        <f t="shared" ref="AIG6" ca="1" si="883">IF(AIG7=0,"Mar ✓","Mar")</f>
        <v>Mar ✓</v>
      </c>
      <c r="AIH6" s="29" t="str">
        <f t="shared" ref="AIH6" ca="1" si="884">IF(AIH7=0,"Apr ✓","Apr")</f>
        <v>Apr ✓</v>
      </c>
      <c r="AII6" s="29" t="str">
        <f t="shared" ref="AII6" ca="1" si="885">IF(AII7=0,"May ✓","May")</f>
        <v>May ✓</v>
      </c>
      <c r="AIJ6" s="29" t="str">
        <f t="shared" ref="AIJ6" ca="1" si="886">IF(AIJ7=0,"Jun ✓","Jun")</f>
        <v>Jun ✓</v>
      </c>
      <c r="AIK6" s="29" t="str">
        <f t="shared" ref="AIK6" ca="1" si="887">IF(AIK7=0,"Jul ✓","Jul")</f>
        <v>Jul ✓</v>
      </c>
      <c r="AIL6" s="29" t="str">
        <f t="shared" ref="AIL6" ca="1" si="888">IF(AIL7=0,"Aug ✓","Aug")</f>
        <v>Aug ✓</v>
      </c>
      <c r="AIM6" s="29" t="str">
        <f t="shared" ref="AIM6" ca="1" si="889">IF(AIM7=0,"Sep ✓","Sep")</f>
        <v>Sep ✓</v>
      </c>
      <c r="AIN6" s="29" t="str">
        <f t="shared" ref="AIN6" ca="1" si="890">IF(AIN7=0,"Oct ✓","Oct")</f>
        <v>Oct ✓</v>
      </c>
      <c r="AIO6" s="29" t="str">
        <f t="shared" ref="AIO6" ca="1" si="891">IF(AIO7=0,"Nov ✓","Nov")</f>
        <v>Nov ✓</v>
      </c>
      <c r="AIP6" s="29" t="str">
        <f t="shared" ref="AIP6" ca="1" si="892">IF(AIP7=0,"Dec ✓","Dec")</f>
        <v>Dec ✓</v>
      </c>
      <c r="AIQ6" s="29" t="str">
        <f t="shared" ref="AIQ6" ca="1" si="893">IF(AIQ7=0,"Total ✓","Total")</f>
        <v>Total ✓</v>
      </c>
      <c r="AIS6" s="29" t="str">
        <f t="shared" ref="AIS6" ca="1" si="894">IF(AIS7=0,"Jan ✓","Jan")</f>
        <v>Jan ✓</v>
      </c>
      <c r="AIT6" s="29" t="str">
        <f t="shared" ref="AIT6" ca="1" si="895">IF(AIT7=0,"Feb ✓","Feb")</f>
        <v>Feb ✓</v>
      </c>
      <c r="AIU6" s="29" t="str">
        <f t="shared" ref="AIU6" ca="1" si="896">IF(AIU7=0,"Mar ✓","Mar")</f>
        <v>Mar ✓</v>
      </c>
      <c r="AIV6" s="29" t="str">
        <f t="shared" ref="AIV6" ca="1" si="897">IF(AIV7=0,"Apr ✓","Apr")</f>
        <v>Apr ✓</v>
      </c>
      <c r="AIW6" s="29" t="str">
        <f t="shared" ref="AIW6" ca="1" si="898">IF(AIW7=0,"May ✓","May")</f>
        <v>May ✓</v>
      </c>
      <c r="AIX6" s="29" t="str">
        <f t="shared" ref="AIX6" ca="1" si="899">IF(AIX7=0,"Jun ✓","Jun")</f>
        <v>Jun ✓</v>
      </c>
      <c r="AIY6" s="29" t="str">
        <f t="shared" ref="AIY6" ca="1" si="900">IF(AIY7=0,"Jul ✓","Jul")</f>
        <v>Jul ✓</v>
      </c>
      <c r="AIZ6" s="29" t="str">
        <f t="shared" ref="AIZ6" ca="1" si="901">IF(AIZ7=0,"Aug ✓","Aug")</f>
        <v>Aug ✓</v>
      </c>
      <c r="AJA6" s="29" t="str">
        <f t="shared" ref="AJA6" ca="1" si="902">IF(AJA7=0,"Sep ✓","Sep")</f>
        <v>Sep ✓</v>
      </c>
      <c r="AJB6" s="29" t="str">
        <f t="shared" ref="AJB6" ca="1" si="903">IF(AJB7=0,"Oct ✓","Oct")</f>
        <v>Oct ✓</v>
      </c>
      <c r="AJC6" s="29" t="str">
        <f t="shared" ref="AJC6" ca="1" si="904">IF(AJC7=0,"Nov ✓","Nov")</f>
        <v>Nov ✓</v>
      </c>
      <c r="AJD6" s="29" t="str">
        <f t="shared" ref="AJD6" ca="1" si="905">IF(AJD7=0,"Dec ✓","Dec")</f>
        <v>Dec ✓</v>
      </c>
      <c r="AJE6" s="29" t="str">
        <f t="shared" ref="AJE6" ca="1" si="906">IF(AJE7=0,"Total ✓","Total")</f>
        <v>Total ✓</v>
      </c>
      <c r="AJG6" s="29" t="str">
        <f t="shared" ref="AJG6" ca="1" si="907">IF(AJG7=0,"Jan ✓","Jan")</f>
        <v>Jan ✓</v>
      </c>
      <c r="AJH6" s="29" t="str">
        <f t="shared" ref="AJH6" ca="1" si="908">IF(AJH7=0,"Feb ✓","Feb")</f>
        <v>Feb ✓</v>
      </c>
      <c r="AJI6" s="29" t="str">
        <f t="shared" ref="AJI6" ca="1" si="909">IF(AJI7=0,"Mar ✓","Mar")</f>
        <v>Mar ✓</v>
      </c>
      <c r="AJJ6" s="29" t="str">
        <f t="shared" ref="AJJ6" ca="1" si="910">IF(AJJ7=0,"Apr ✓","Apr")</f>
        <v>Apr ✓</v>
      </c>
      <c r="AJK6" s="29" t="str">
        <f t="shared" ref="AJK6" ca="1" si="911">IF(AJK7=0,"May ✓","May")</f>
        <v>May ✓</v>
      </c>
      <c r="AJL6" s="29" t="str">
        <f t="shared" ref="AJL6" ca="1" si="912">IF(AJL7=0,"Jun ✓","Jun")</f>
        <v>Jun ✓</v>
      </c>
      <c r="AJM6" s="29" t="str">
        <f t="shared" ref="AJM6" ca="1" si="913">IF(AJM7=0,"Jul ✓","Jul")</f>
        <v>Jul ✓</v>
      </c>
      <c r="AJN6" s="29" t="str">
        <f t="shared" ref="AJN6" ca="1" si="914">IF(AJN7=0,"Aug ✓","Aug")</f>
        <v>Aug ✓</v>
      </c>
      <c r="AJO6" s="29" t="str">
        <f t="shared" ref="AJO6" ca="1" si="915">IF(AJO7=0,"Sep ✓","Sep")</f>
        <v>Sep ✓</v>
      </c>
      <c r="AJP6" s="29" t="str">
        <f t="shared" ref="AJP6" ca="1" si="916">IF(AJP7=0,"Oct ✓","Oct")</f>
        <v>Oct ✓</v>
      </c>
      <c r="AJQ6" s="29" t="str">
        <f t="shared" ref="AJQ6" ca="1" si="917">IF(AJQ7=0,"Nov ✓","Nov")</f>
        <v>Nov ✓</v>
      </c>
      <c r="AJR6" s="29" t="str">
        <f t="shared" ref="AJR6" ca="1" si="918">IF(AJR7=0,"Dec ✓","Dec")</f>
        <v>Dec ✓</v>
      </c>
      <c r="AJS6" s="29" t="str">
        <f t="shared" ref="AJS6" ca="1" si="919">IF(AJS7=0,"Total ✓","Total")</f>
        <v>Total ✓</v>
      </c>
      <c r="AJU6" s="29" t="str">
        <f t="shared" ref="AJU6" ca="1" si="920">IF(AJU7=0,"Jan ✓","Jan")</f>
        <v>Jan ✓</v>
      </c>
      <c r="AJV6" s="29" t="str">
        <f t="shared" ref="AJV6" ca="1" si="921">IF(AJV7=0,"Feb ✓","Feb")</f>
        <v>Feb ✓</v>
      </c>
      <c r="AJW6" s="29" t="str">
        <f t="shared" ref="AJW6" ca="1" si="922">IF(AJW7=0,"Mar ✓","Mar")</f>
        <v>Mar ✓</v>
      </c>
      <c r="AJX6" s="29" t="str">
        <f t="shared" ref="AJX6" ca="1" si="923">IF(AJX7=0,"Apr ✓","Apr")</f>
        <v>Apr ✓</v>
      </c>
      <c r="AJY6" s="29" t="str">
        <f t="shared" ref="AJY6" ca="1" si="924">IF(AJY7=0,"May ✓","May")</f>
        <v>May ✓</v>
      </c>
      <c r="AJZ6" s="29" t="str">
        <f t="shared" ref="AJZ6" ca="1" si="925">IF(AJZ7=0,"Jun ✓","Jun")</f>
        <v>Jun ✓</v>
      </c>
      <c r="AKA6" s="29" t="str">
        <f t="shared" ref="AKA6" ca="1" si="926">IF(AKA7=0,"Jul ✓","Jul")</f>
        <v>Jul ✓</v>
      </c>
      <c r="AKB6" s="29" t="str">
        <f t="shared" ref="AKB6" ca="1" si="927">IF(AKB7=0,"Aug ✓","Aug")</f>
        <v>Aug ✓</v>
      </c>
      <c r="AKC6" s="29" t="str">
        <f t="shared" ref="AKC6" ca="1" si="928">IF(AKC7=0,"Sep ✓","Sep")</f>
        <v>Sep ✓</v>
      </c>
      <c r="AKD6" s="29" t="str">
        <f t="shared" ref="AKD6" ca="1" si="929">IF(AKD7=0,"Oct ✓","Oct")</f>
        <v>Oct ✓</v>
      </c>
      <c r="AKE6" s="29" t="str">
        <f t="shared" ref="AKE6" ca="1" si="930">IF(AKE7=0,"Nov ✓","Nov")</f>
        <v>Nov ✓</v>
      </c>
      <c r="AKF6" s="29" t="str">
        <f t="shared" ref="AKF6" ca="1" si="931">IF(AKF7=0,"Dec ✓","Dec")</f>
        <v>Dec ✓</v>
      </c>
      <c r="AKG6" s="29" t="str">
        <f t="shared" ref="AKG6" ca="1" si="932">IF(AKG7=0,"Total ✓","Total")</f>
        <v>Total ✓</v>
      </c>
      <c r="AKI6" s="29" t="str">
        <f t="shared" ref="AKI6" ca="1" si="933">IF(AKI7=0,"Jan ✓","Jan")</f>
        <v>Jan ✓</v>
      </c>
      <c r="AKJ6" s="29" t="str">
        <f t="shared" ref="AKJ6" ca="1" si="934">IF(AKJ7=0,"Feb ✓","Feb")</f>
        <v>Feb ✓</v>
      </c>
      <c r="AKK6" s="29" t="str">
        <f t="shared" ref="AKK6" ca="1" si="935">IF(AKK7=0,"Mar ✓","Mar")</f>
        <v>Mar ✓</v>
      </c>
      <c r="AKL6" s="29" t="str">
        <f t="shared" ref="AKL6" ca="1" si="936">IF(AKL7=0,"Apr ✓","Apr")</f>
        <v>Apr ✓</v>
      </c>
      <c r="AKM6" s="29" t="str">
        <f t="shared" ref="AKM6" ca="1" si="937">IF(AKM7=0,"May ✓","May")</f>
        <v>May ✓</v>
      </c>
      <c r="AKN6" s="29" t="str">
        <f t="shared" ref="AKN6" ca="1" si="938">IF(AKN7=0,"Jun ✓","Jun")</f>
        <v>Jun ✓</v>
      </c>
      <c r="AKO6" s="29" t="str">
        <f t="shared" ref="AKO6" ca="1" si="939">IF(AKO7=0,"Jul ✓","Jul")</f>
        <v>Jul ✓</v>
      </c>
      <c r="AKP6" s="29" t="str">
        <f t="shared" ref="AKP6" ca="1" si="940">IF(AKP7=0,"Aug ✓","Aug")</f>
        <v>Aug ✓</v>
      </c>
      <c r="AKQ6" s="29" t="str">
        <f t="shared" ref="AKQ6" ca="1" si="941">IF(AKQ7=0,"Sep ✓","Sep")</f>
        <v>Sep ✓</v>
      </c>
      <c r="AKR6" s="29" t="str">
        <f t="shared" ref="AKR6" ca="1" si="942">IF(AKR7=0,"Oct ✓","Oct")</f>
        <v>Oct ✓</v>
      </c>
      <c r="AKS6" s="29" t="str">
        <f t="shared" ref="AKS6" ca="1" si="943">IF(AKS7=0,"Nov ✓","Nov")</f>
        <v>Nov ✓</v>
      </c>
      <c r="AKT6" s="29" t="str">
        <f t="shared" ref="AKT6" ca="1" si="944">IF(AKT7=0,"Dec ✓","Dec")</f>
        <v>Dec ✓</v>
      </c>
      <c r="AKU6" s="29" t="str">
        <f t="shared" ref="AKU6" ca="1" si="945">IF(AKU7=0,"Total ✓","Total")</f>
        <v>Total ✓</v>
      </c>
      <c r="AKW6" s="29" t="str">
        <f t="shared" ref="AKW6" ca="1" si="946">IF(AKW7=0,"Jan ✓","Jan")</f>
        <v>Jan ✓</v>
      </c>
      <c r="AKX6" s="29" t="str">
        <f t="shared" ref="AKX6" ca="1" si="947">IF(AKX7=0,"Feb ✓","Feb")</f>
        <v>Feb ✓</v>
      </c>
      <c r="AKY6" s="29" t="str">
        <f t="shared" ref="AKY6" ca="1" si="948">IF(AKY7=0,"Mar ✓","Mar")</f>
        <v>Mar ✓</v>
      </c>
      <c r="AKZ6" s="29" t="str">
        <f t="shared" ref="AKZ6" ca="1" si="949">IF(AKZ7=0,"Apr ✓","Apr")</f>
        <v>Apr ✓</v>
      </c>
      <c r="ALA6" s="29" t="str">
        <f t="shared" ref="ALA6" ca="1" si="950">IF(ALA7=0,"May ✓","May")</f>
        <v>May ✓</v>
      </c>
      <c r="ALB6" s="29" t="str">
        <f t="shared" ref="ALB6" ca="1" si="951">IF(ALB7=0,"Jun ✓","Jun")</f>
        <v>Jun ✓</v>
      </c>
      <c r="ALC6" s="29" t="str">
        <f t="shared" ref="ALC6" ca="1" si="952">IF(ALC7=0,"Jul ✓","Jul")</f>
        <v>Jul ✓</v>
      </c>
      <c r="ALD6" s="29" t="str">
        <f t="shared" ref="ALD6" ca="1" si="953">IF(ALD7=0,"Aug ✓","Aug")</f>
        <v>Aug ✓</v>
      </c>
      <c r="ALE6" s="29" t="str">
        <f t="shared" ref="ALE6" ca="1" si="954">IF(ALE7=0,"Sep ✓","Sep")</f>
        <v>Sep ✓</v>
      </c>
      <c r="ALF6" s="29" t="str">
        <f t="shared" ref="ALF6" ca="1" si="955">IF(ALF7=0,"Oct ✓","Oct")</f>
        <v>Oct ✓</v>
      </c>
      <c r="ALG6" s="29" t="str">
        <f t="shared" ref="ALG6" ca="1" si="956">IF(ALG7=0,"Nov ✓","Nov")</f>
        <v>Nov ✓</v>
      </c>
      <c r="ALH6" s="29" t="str">
        <f t="shared" ref="ALH6" ca="1" si="957">IF(ALH7=0,"Dec ✓","Dec")</f>
        <v>Dec ✓</v>
      </c>
      <c r="ALI6" s="29" t="str">
        <f t="shared" ref="ALI6" ca="1" si="958">IF(ALI7=0,"Total ✓","Total")</f>
        <v>Total ✓</v>
      </c>
      <c r="ALK6" s="29" t="str">
        <f t="shared" ref="ALK6" ca="1" si="959">IF(ALK7=0,"Jan ✓","Jan")</f>
        <v>Jan ✓</v>
      </c>
      <c r="ALL6" s="29" t="str">
        <f t="shared" ref="ALL6" ca="1" si="960">IF(ALL7=0,"Feb ✓","Feb")</f>
        <v>Feb ✓</v>
      </c>
      <c r="ALM6" s="29" t="str">
        <f t="shared" ref="ALM6" ca="1" si="961">IF(ALM7=0,"Mar ✓","Mar")</f>
        <v>Mar ✓</v>
      </c>
      <c r="ALN6" s="29" t="str">
        <f t="shared" ref="ALN6" ca="1" si="962">IF(ALN7=0,"Apr ✓","Apr")</f>
        <v>Apr ✓</v>
      </c>
      <c r="ALO6" s="29" t="str">
        <f t="shared" ref="ALO6" ca="1" si="963">IF(ALO7=0,"May ✓","May")</f>
        <v>May ✓</v>
      </c>
      <c r="ALP6" s="29" t="str">
        <f t="shared" ref="ALP6" ca="1" si="964">IF(ALP7=0,"Jun ✓","Jun")</f>
        <v>Jun ✓</v>
      </c>
      <c r="ALQ6" s="29" t="str">
        <f t="shared" ref="ALQ6" ca="1" si="965">IF(ALQ7=0,"Jul ✓","Jul")</f>
        <v>Jul ✓</v>
      </c>
      <c r="ALR6" s="29" t="str">
        <f t="shared" ref="ALR6" ca="1" si="966">IF(ALR7=0,"Aug ✓","Aug")</f>
        <v>Aug ✓</v>
      </c>
      <c r="ALS6" s="29" t="str">
        <f t="shared" ref="ALS6" ca="1" si="967">IF(ALS7=0,"Sep ✓","Sep")</f>
        <v>Sep ✓</v>
      </c>
      <c r="ALT6" s="29" t="str">
        <f t="shared" ref="ALT6" ca="1" si="968">IF(ALT7=0,"Oct ✓","Oct")</f>
        <v>Oct ✓</v>
      </c>
      <c r="ALU6" s="29" t="str">
        <f t="shared" ref="ALU6" ca="1" si="969">IF(ALU7=0,"Nov ✓","Nov")</f>
        <v>Nov ✓</v>
      </c>
      <c r="ALV6" s="29" t="str">
        <f t="shared" ref="ALV6" ca="1" si="970">IF(ALV7=0,"Dec ✓","Dec")</f>
        <v>Dec ✓</v>
      </c>
      <c r="ALW6" s="29" t="str">
        <f t="shared" ref="ALW6" ca="1" si="971">IF(ALW7=0,"Total ✓","Total")</f>
        <v>Total ✓</v>
      </c>
      <c r="ALY6" s="29" t="str">
        <f t="shared" ref="ALY6" ca="1" si="972">IF(ALY7=0,"Jan ✓","Jan")</f>
        <v>Jan ✓</v>
      </c>
      <c r="ALZ6" s="29" t="str">
        <f t="shared" ref="ALZ6" ca="1" si="973">IF(ALZ7=0,"Feb ✓","Feb")</f>
        <v>Feb ✓</v>
      </c>
      <c r="AMA6" s="29" t="str">
        <f t="shared" ref="AMA6" ca="1" si="974">IF(AMA7=0,"Mar ✓","Mar")</f>
        <v>Mar ✓</v>
      </c>
      <c r="AMB6" s="29" t="str">
        <f t="shared" ref="AMB6" ca="1" si="975">IF(AMB7=0,"Apr ✓","Apr")</f>
        <v>Apr ✓</v>
      </c>
      <c r="AMC6" s="29" t="str">
        <f t="shared" ref="AMC6" ca="1" si="976">IF(AMC7=0,"May ✓","May")</f>
        <v>May ✓</v>
      </c>
      <c r="AMD6" s="29" t="str">
        <f t="shared" ref="AMD6" ca="1" si="977">IF(AMD7=0,"Jun ✓","Jun")</f>
        <v>Jun ✓</v>
      </c>
      <c r="AME6" s="29" t="str">
        <f t="shared" ref="AME6" ca="1" si="978">IF(AME7=0,"Jul ✓","Jul")</f>
        <v>Jul ✓</v>
      </c>
      <c r="AMF6" s="29" t="str">
        <f t="shared" ref="AMF6" ca="1" si="979">IF(AMF7=0,"Aug ✓","Aug")</f>
        <v>Aug ✓</v>
      </c>
      <c r="AMG6" s="29" t="str">
        <f t="shared" ref="AMG6" ca="1" si="980">IF(AMG7=0,"Sep ✓","Sep")</f>
        <v>Sep ✓</v>
      </c>
      <c r="AMH6" s="29" t="str">
        <f t="shared" ref="AMH6" ca="1" si="981">IF(AMH7=0,"Oct ✓","Oct")</f>
        <v>Oct ✓</v>
      </c>
      <c r="AMI6" s="29" t="str">
        <f t="shared" ref="AMI6" ca="1" si="982">IF(AMI7=0,"Nov ✓","Nov")</f>
        <v>Nov ✓</v>
      </c>
      <c r="AMJ6" s="29" t="str">
        <f t="shared" ref="AMJ6" ca="1" si="983">IF(AMJ7=0,"Dec ✓","Dec")</f>
        <v>Dec ✓</v>
      </c>
      <c r="AMK6" s="29" t="str">
        <f t="shared" ref="AMK6" ca="1" si="984">IF(AMK7=0,"Total ✓","Total")</f>
        <v>Total ✓</v>
      </c>
      <c r="AMM6" s="29" t="str">
        <f t="shared" ref="AMM6" ca="1" si="985">IF(AMM7=0,"Jan ✓","Jan")</f>
        <v>Jan ✓</v>
      </c>
      <c r="AMN6" s="29" t="str">
        <f t="shared" ref="AMN6" ca="1" si="986">IF(AMN7=0,"Feb ✓","Feb")</f>
        <v>Feb ✓</v>
      </c>
      <c r="AMO6" s="29" t="str">
        <f t="shared" ref="AMO6" ca="1" si="987">IF(AMO7=0,"Mar ✓","Mar")</f>
        <v>Mar ✓</v>
      </c>
      <c r="AMP6" s="29" t="str">
        <f t="shared" ref="AMP6" ca="1" si="988">IF(AMP7=0,"Apr ✓","Apr")</f>
        <v>Apr ✓</v>
      </c>
      <c r="AMQ6" s="29" t="str">
        <f t="shared" ref="AMQ6" ca="1" si="989">IF(AMQ7=0,"May ✓","May")</f>
        <v>May ✓</v>
      </c>
      <c r="AMR6" s="29" t="str">
        <f t="shared" ref="AMR6" ca="1" si="990">IF(AMR7=0,"Jun ✓","Jun")</f>
        <v>Jun ✓</v>
      </c>
      <c r="AMS6" s="29" t="str">
        <f t="shared" ref="AMS6" ca="1" si="991">IF(AMS7=0,"Jul ✓","Jul")</f>
        <v>Jul ✓</v>
      </c>
      <c r="AMT6" s="29" t="str">
        <f t="shared" ref="AMT6" ca="1" si="992">IF(AMT7=0,"Aug ✓","Aug")</f>
        <v>Aug ✓</v>
      </c>
      <c r="AMU6" s="29" t="str">
        <f t="shared" ref="AMU6" ca="1" si="993">IF(AMU7=0,"Sep ✓","Sep")</f>
        <v>Sep ✓</v>
      </c>
      <c r="AMV6" s="29" t="str">
        <f t="shared" ref="AMV6" ca="1" si="994">IF(AMV7=0,"Oct ✓","Oct")</f>
        <v>Oct ✓</v>
      </c>
      <c r="AMW6" s="29" t="str">
        <f t="shared" ref="AMW6" ca="1" si="995">IF(AMW7=0,"Nov ✓","Nov")</f>
        <v>Nov ✓</v>
      </c>
      <c r="AMX6" s="29" t="str">
        <f t="shared" ref="AMX6" ca="1" si="996">IF(AMX7=0,"Dec ✓","Dec")</f>
        <v>Dec ✓</v>
      </c>
      <c r="AMY6" s="29" t="str">
        <f t="shared" ref="AMY6" ca="1" si="997">IF(AMY7=0,"Total ✓","Total")</f>
        <v>Total ✓</v>
      </c>
      <c r="ANA6" s="29" t="str">
        <f t="shared" ref="ANA6" ca="1" si="998">IF(ANA7=0,"Jan ✓","Jan")</f>
        <v>Jan ✓</v>
      </c>
      <c r="ANB6" s="29" t="str">
        <f t="shared" ref="ANB6" ca="1" si="999">IF(ANB7=0,"Feb ✓","Feb")</f>
        <v>Feb ✓</v>
      </c>
      <c r="ANC6" s="29" t="str">
        <f t="shared" ref="ANC6" ca="1" si="1000">IF(ANC7=0,"Mar ✓","Mar")</f>
        <v>Mar ✓</v>
      </c>
      <c r="AND6" s="29" t="str">
        <f t="shared" ref="AND6" ca="1" si="1001">IF(AND7=0,"Apr ✓","Apr")</f>
        <v>Apr ✓</v>
      </c>
      <c r="ANE6" s="29" t="str">
        <f t="shared" ref="ANE6" ca="1" si="1002">IF(ANE7=0,"May ✓","May")</f>
        <v>May ✓</v>
      </c>
      <c r="ANF6" s="29" t="str">
        <f t="shared" ref="ANF6" ca="1" si="1003">IF(ANF7=0,"Jun ✓","Jun")</f>
        <v>Jun ✓</v>
      </c>
      <c r="ANG6" s="29" t="str">
        <f t="shared" ref="ANG6" ca="1" si="1004">IF(ANG7=0,"Jul ✓","Jul")</f>
        <v>Jul ✓</v>
      </c>
      <c r="ANH6" s="29" t="str">
        <f t="shared" ref="ANH6" ca="1" si="1005">IF(ANH7=0,"Aug ✓","Aug")</f>
        <v>Aug ✓</v>
      </c>
      <c r="ANI6" s="29" t="str">
        <f t="shared" ref="ANI6" ca="1" si="1006">IF(ANI7=0,"Sep ✓","Sep")</f>
        <v>Sep ✓</v>
      </c>
      <c r="ANJ6" s="29" t="str">
        <f t="shared" ref="ANJ6" ca="1" si="1007">IF(ANJ7=0,"Oct ✓","Oct")</f>
        <v>Oct ✓</v>
      </c>
      <c r="ANK6" s="29" t="str">
        <f t="shared" ref="ANK6" ca="1" si="1008">IF(ANK7=0,"Nov ✓","Nov")</f>
        <v>Nov ✓</v>
      </c>
      <c r="ANL6" s="29" t="str">
        <f t="shared" ref="ANL6" ca="1" si="1009">IF(ANL7=0,"Dec ✓","Dec")</f>
        <v>Dec ✓</v>
      </c>
      <c r="ANM6" s="29" t="str">
        <f t="shared" ref="ANM6" ca="1" si="1010">IF(ANM7=0,"Total ✓","Total")</f>
        <v>Total ✓</v>
      </c>
      <c r="ANO6" s="29" t="str">
        <f t="shared" ref="ANO6" ca="1" si="1011">IF(ANO7=0,"Jan ✓","Jan")</f>
        <v>Jan ✓</v>
      </c>
      <c r="ANP6" s="29" t="str">
        <f t="shared" ref="ANP6" ca="1" si="1012">IF(ANP7=0,"Feb ✓","Feb")</f>
        <v>Feb ✓</v>
      </c>
      <c r="ANQ6" s="29" t="str">
        <f t="shared" ref="ANQ6" ca="1" si="1013">IF(ANQ7=0,"Mar ✓","Mar")</f>
        <v>Mar ✓</v>
      </c>
      <c r="ANR6" s="29" t="str">
        <f t="shared" ref="ANR6" ca="1" si="1014">IF(ANR7=0,"Apr ✓","Apr")</f>
        <v>Apr ✓</v>
      </c>
      <c r="ANS6" s="29" t="str">
        <f t="shared" ref="ANS6" ca="1" si="1015">IF(ANS7=0,"May ✓","May")</f>
        <v>May ✓</v>
      </c>
      <c r="ANT6" s="29" t="str">
        <f t="shared" ref="ANT6" ca="1" si="1016">IF(ANT7=0,"Jun ✓","Jun")</f>
        <v>Jun ✓</v>
      </c>
      <c r="ANU6" s="29" t="str">
        <f t="shared" ref="ANU6" ca="1" si="1017">IF(ANU7=0,"Jul ✓","Jul")</f>
        <v>Jul ✓</v>
      </c>
      <c r="ANV6" s="29" t="str">
        <f t="shared" ref="ANV6" ca="1" si="1018">IF(ANV7=0,"Aug ✓","Aug")</f>
        <v>Aug ✓</v>
      </c>
      <c r="ANW6" s="29" t="str">
        <f t="shared" ref="ANW6" ca="1" si="1019">IF(ANW7=0,"Sep ✓","Sep")</f>
        <v>Sep ✓</v>
      </c>
      <c r="ANX6" s="29" t="str">
        <f t="shared" ref="ANX6" ca="1" si="1020">IF(ANX7=0,"Oct ✓","Oct")</f>
        <v>Oct ✓</v>
      </c>
      <c r="ANY6" s="29" t="str">
        <f t="shared" ref="ANY6" ca="1" si="1021">IF(ANY7=0,"Nov ✓","Nov")</f>
        <v>Nov ✓</v>
      </c>
      <c r="ANZ6" s="29" t="str">
        <f t="shared" ref="ANZ6" ca="1" si="1022">IF(ANZ7=0,"Dec ✓","Dec")</f>
        <v>Dec ✓</v>
      </c>
      <c r="AOA6" s="29" t="str">
        <f t="shared" ref="AOA6" ca="1" si="1023">IF(AOA7=0,"Total ✓","Total")</f>
        <v>Total ✓</v>
      </c>
      <c r="AOC6" s="29" t="str">
        <f t="shared" ref="AOC6" ca="1" si="1024">IF(AOC7=0,"Jan ✓","Jan")</f>
        <v>Jan ✓</v>
      </c>
      <c r="AOD6" s="29" t="str">
        <f t="shared" ref="AOD6" ca="1" si="1025">IF(AOD7=0,"Feb ✓","Feb")</f>
        <v>Feb ✓</v>
      </c>
      <c r="AOE6" s="29" t="str">
        <f t="shared" ref="AOE6" ca="1" si="1026">IF(AOE7=0,"Mar ✓","Mar")</f>
        <v>Mar ✓</v>
      </c>
      <c r="AOF6" s="29" t="str">
        <f t="shared" ref="AOF6" ca="1" si="1027">IF(AOF7=0,"Apr ✓","Apr")</f>
        <v>Apr ✓</v>
      </c>
      <c r="AOG6" s="29" t="str">
        <f t="shared" ref="AOG6" ca="1" si="1028">IF(AOG7=0,"May ✓","May")</f>
        <v>May ✓</v>
      </c>
      <c r="AOH6" s="29" t="str">
        <f t="shared" ref="AOH6" ca="1" si="1029">IF(AOH7=0,"Jun ✓","Jun")</f>
        <v>Jun ✓</v>
      </c>
      <c r="AOI6" s="29" t="str">
        <f t="shared" ref="AOI6" ca="1" si="1030">IF(AOI7=0,"Jul ✓","Jul")</f>
        <v>Jul ✓</v>
      </c>
      <c r="AOJ6" s="29" t="str">
        <f t="shared" ref="AOJ6" ca="1" si="1031">IF(AOJ7=0,"Aug ✓","Aug")</f>
        <v>Aug ✓</v>
      </c>
      <c r="AOK6" s="29" t="str">
        <f t="shared" ref="AOK6" ca="1" si="1032">IF(AOK7=0,"Sep ✓","Sep")</f>
        <v>Sep ✓</v>
      </c>
      <c r="AOL6" s="29" t="str">
        <f t="shared" ref="AOL6" ca="1" si="1033">IF(AOL7=0,"Oct ✓","Oct")</f>
        <v>Oct ✓</v>
      </c>
      <c r="AOM6" s="29" t="str">
        <f t="shared" ref="AOM6" ca="1" si="1034">IF(AOM7=0,"Nov ✓","Nov")</f>
        <v>Nov ✓</v>
      </c>
      <c r="AON6" s="29" t="str">
        <f t="shared" ref="AON6" ca="1" si="1035">IF(AON7=0,"Dec ✓","Dec")</f>
        <v>Dec ✓</v>
      </c>
      <c r="AOO6" s="29" t="str">
        <f t="shared" ref="AOO6" ca="1" si="1036">IF(AOO7=0,"Total ✓","Total")</f>
        <v>Total ✓</v>
      </c>
      <c r="AOQ6" s="29" t="str">
        <f t="shared" ref="AOQ6" ca="1" si="1037">IF(AOQ7=0,"Jan ✓","Jan")</f>
        <v>Jan ✓</v>
      </c>
      <c r="AOR6" s="29" t="str">
        <f t="shared" ref="AOR6" ca="1" si="1038">IF(AOR7=0,"Feb ✓","Feb")</f>
        <v>Feb ✓</v>
      </c>
      <c r="AOS6" s="29" t="str">
        <f t="shared" ref="AOS6" ca="1" si="1039">IF(AOS7=0,"Mar ✓","Mar")</f>
        <v>Mar ✓</v>
      </c>
      <c r="AOT6" s="29" t="str">
        <f t="shared" ref="AOT6" ca="1" si="1040">IF(AOT7=0,"Apr ✓","Apr")</f>
        <v>Apr ✓</v>
      </c>
      <c r="AOU6" s="29" t="str">
        <f t="shared" ref="AOU6" ca="1" si="1041">IF(AOU7=0,"May ✓","May")</f>
        <v>May ✓</v>
      </c>
      <c r="AOV6" s="29" t="str">
        <f t="shared" ref="AOV6" ca="1" si="1042">IF(AOV7=0,"Jun ✓","Jun")</f>
        <v>Jun ✓</v>
      </c>
      <c r="AOW6" s="29" t="str">
        <f t="shared" ref="AOW6" ca="1" si="1043">IF(AOW7=0,"Jul ✓","Jul")</f>
        <v>Jul ✓</v>
      </c>
      <c r="AOX6" s="29" t="str">
        <f t="shared" ref="AOX6" ca="1" si="1044">IF(AOX7=0,"Aug ✓","Aug")</f>
        <v>Aug ✓</v>
      </c>
      <c r="AOY6" s="29" t="str">
        <f t="shared" ref="AOY6" ca="1" si="1045">IF(AOY7=0,"Sep ✓","Sep")</f>
        <v>Sep ✓</v>
      </c>
      <c r="AOZ6" s="29" t="str">
        <f t="shared" ref="AOZ6" ca="1" si="1046">IF(AOZ7=0,"Oct ✓","Oct")</f>
        <v>Oct ✓</v>
      </c>
      <c r="APA6" s="29" t="str">
        <f t="shared" ref="APA6" ca="1" si="1047">IF(APA7=0,"Nov ✓","Nov")</f>
        <v>Nov ✓</v>
      </c>
      <c r="APB6" s="29" t="str">
        <f t="shared" ref="APB6" ca="1" si="1048">IF(APB7=0,"Dec ✓","Dec")</f>
        <v>Dec ✓</v>
      </c>
      <c r="APC6" s="29" t="str">
        <f t="shared" ref="APC6" ca="1" si="1049">IF(APC7=0,"Total ✓","Total")</f>
        <v>Total ✓</v>
      </c>
    </row>
    <row r="7" spans="1:1095" x14ac:dyDescent="0.35">
      <c r="C7" s="26" t="s">
        <v>32</v>
      </c>
      <c r="E7" s="27">
        <f ca="1">E25-(E43+E61)</f>
        <v>0</v>
      </c>
      <c r="F7" s="27">
        <f t="shared" ref="F7:Q7" ca="1" si="1050">F25-(F43+F61)</f>
        <v>0</v>
      </c>
      <c r="G7" s="27">
        <f t="shared" ca="1" si="1050"/>
        <v>0</v>
      </c>
      <c r="H7" s="27">
        <f t="shared" ca="1" si="1050"/>
        <v>0</v>
      </c>
      <c r="I7" s="27">
        <f t="shared" ca="1" si="1050"/>
        <v>0</v>
      </c>
      <c r="J7" s="27">
        <f t="shared" ca="1" si="1050"/>
        <v>0</v>
      </c>
      <c r="K7" s="27">
        <f t="shared" ca="1" si="1050"/>
        <v>0</v>
      </c>
      <c r="L7" s="27">
        <f t="shared" ca="1" si="1050"/>
        <v>0</v>
      </c>
      <c r="M7" s="27">
        <f t="shared" ca="1" si="1050"/>
        <v>0</v>
      </c>
      <c r="N7" s="27">
        <f t="shared" ca="1" si="1050"/>
        <v>0</v>
      </c>
      <c r="O7" s="27">
        <f t="shared" ca="1" si="1050"/>
        <v>0</v>
      </c>
      <c r="P7" s="27">
        <f t="shared" ca="1" si="1050"/>
        <v>0</v>
      </c>
      <c r="Q7" s="28">
        <f t="shared" ca="1" si="1050"/>
        <v>0</v>
      </c>
      <c r="S7" s="27">
        <f ca="1">S25-(S43+S61)</f>
        <v>0</v>
      </c>
      <c r="T7" s="27">
        <f t="shared" ref="T7:AE7" ca="1" si="1051">T25-(T43+T61)</f>
        <v>0</v>
      </c>
      <c r="U7" s="27">
        <f t="shared" ca="1" si="1051"/>
        <v>0</v>
      </c>
      <c r="V7" s="27">
        <f t="shared" ca="1" si="1051"/>
        <v>0</v>
      </c>
      <c r="W7" s="27">
        <f t="shared" ca="1" si="1051"/>
        <v>0</v>
      </c>
      <c r="X7" s="27">
        <f t="shared" ca="1" si="1051"/>
        <v>0</v>
      </c>
      <c r="Y7" s="27">
        <f t="shared" ca="1" si="1051"/>
        <v>0</v>
      </c>
      <c r="Z7" s="27">
        <f t="shared" ca="1" si="1051"/>
        <v>0</v>
      </c>
      <c r="AA7" s="27">
        <f t="shared" ca="1" si="1051"/>
        <v>0</v>
      </c>
      <c r="AB7" s="27">
        <f t="shared" ca="1" si="1051"/>
        <v>0</v>
      </c>
      <c r="AC7" s="27">
        <f t="shared" ca="1" si="1051"/>
        <v>0</v>
      </c>
      <c r="AD7" s="27">
        <f t="shared" ca="1" si="1051"/>
        <v>0</v>
      </c>
      <c r="AE7" s="28">
        <f t="shared" ca="1" si="1051"/>
        <v>0</v>
      </c>
      <c r="AG7" s="27">
        <f t="shared" ref="AG7:AS7" ca="1" si="1052">AG25-(AG43+AG61)</f>
        <v>0</v>
      </c>
      <c r="AH7" s="27">
        <f t="shared" ca="1" si="1052"/>
        <v>0</v>
      </c>
      <c r="AI7" s="27">
        <f t="shared" ca="1" si="1052"/>
        <v>0</v>
      </c>
      <c r="AJ7" s="27">
        <f t="shared" ca="1" si="1052"/>
        <v>0</v>
      </c>
      <c r="AK7" s="27">
        <f t="shared" ca="1" si="1052"/>
        <v>0</v>
      </c>
      <c r="AL7" s="27">
        <f t="shared" ca="1" si="1052"/>
        <v>0</v>
      </c>
      <c r="AM7" s="27">
        <f t="shared" ca="1" si="1052"/>
        <v>0</v>
      </c>
      <c r="AN7" s="27">
        <f t="shared" ca="1" si="1052"/>
        <v>0</v>
      </c>
      <c r="AO7" s="27">
        <f t="shared" ca="1" si="1052"/>
        <v>0</v>
      </c>
      <c r="AP7" s="27">
        <f t="shared" ca="1" si="1052"/>
        <v>0</v>
      </c>
      <c r="AQ7" s="27">
        <f t="shared" ca="1" si="1052"/>
        <v>0</v>
      </c>
      <c r="AR7" s="27">
        <f t="shared" ca="1" si="1052"/>
        <v>0</v>
      </c>
      <c r="AS7" s="28">
        <f t="shared" ca="1" si="1052"/>
        <v>0</v>
      </c>
      <c r="AU7" s="27">
        <f t="shared" ref="AU7:BG7" ca="1" si="1053">AU25-(AU43+AU61)</f>
        <v>0</v>
      </c>
      <c r="AV7" s="27">
        <f t="shared" ca="1" si="1053"/>
        <v>0</v>
      </c>
      <c r="AW7" s="27">
        <f t="shared" ca="1" si="1053"/>
        <v>0</v>
      </c>
      <c r="AX7" s="27">
        <f t="shared" ca="1" si="1053"/>
        <v>0</v>
      </c>
      <c r="AY7" s="27">
        <f t="shared" ca="1" si="1053"/>
        <v>0</v>
      </c>
      <c r="AZ7" s="27">
        <f t="shared" ca="1" si="1053"/>
        <v>0</v>
      </c>
      <c r="BA7" s="27">
        <f t="shared" ca="1" si="1053"/>
        <v>0</v>
      </c>
      <c r="BB7" s="27">
        <f t="shared" ca="1" si="1053"/>
        <v>0</v>
      </c>
      <c r="BC7" s="27">
        <f t="shared" ca="1" si="1053"/>
        <v>0</v>
      </c>
      <c r="BD7" s="27">
        <f t="shared" ca="1" si="1053"/>
        <v>0</v>
      </c>
      <c r="BE7" s="27">
        <f t="shared" ca="1" si="1053"/>
        <v>0</v>
      </c>
      <c r="BF7" s="27">
        <f t="shared" ca="1" si="1053"/>
        <v>0</v>
      </c>
      <c r="BG7" s="28">
        <f t="shared" ca="1" si="1053"/>
        <v>0</v>
      </c>
      <c r="BI7" s="27">
        <f t="shared" ref="BI7:BU7" ca="1" si="1054">BI25-(BI43+BI61)</f>
        <v>0</v>
      </c>
      <c r="BJ7" s="27">
        <f t="shared" ca="1" si="1054"/>
        <v>0</v>
      </c>
      <c r="BK7" s="27">
        <f t="shared" ca="1" si="1054"/>
        <v>0</v>
      </c>
      <c r="BL7" s="27">
        <f t="shared" ca="1" si="1054"/>
        <v>0</v>
      </c>
      <c r="BM7" s="27">
        <f t="shared" ca="1" si="1054"/>
        <v>0</v>
      </c>
      <c r="BN7" s="27">
        <f t="shared" ca="1" si="1054"/>
        <v>0</v>
      </c>
      <c r="BO7" s="27">
        <f t="shared" ca="1" si="1054"/>
        <v>0</v>
      </c>
      <c r="BP7" s="27">
        <f t="shared" ca="1" si="1054"/>
        <v>0</v>
      </c>
      <c r="BQ7" s="27">
        <f t="shared" ca="1" si="1054"/>
        <v>0</v>
      </c>
      <c r="BR7" s="27">
        <f t="shared" ca="1" si="1054"/>
        <v>0</v>
      </c>
      <c r="BS7" s="27">
        <f t="shared" ca="1" si="1054"/>
        <v>0</v>
      </c>
      <c r="BT7" s="27">
        <f t="shared" ca="1" si="1054"/>
        <v>0</v>
      </c>
      <c r="BU7" s="28">
        <f t="shared" ca="1" si="1054"/>
        <v>0</v>
      </c>
      <c r="BW7" s="27">
        <f t="shared" ref="BW7:CI7" ca="1" si="1055">BW25-(BW43+BW61)</f>
        <v>0</v>
      </c>
      <c r="BX7" s="27">
        <f t="shared" ca="1" si="1055"/>
        <v>0</v>
      </c>
      <c r="BY7" s="27">
        <f t="shared" ca="1" si="1055"/>
        <v>0</v>
      </c>
      <c r="BZ7" s="27">
        <f t="shared" ca="1" si="1055"/>
        <v>0</v>
      </c>
      <c r="CA7" s="27">
        <f t="shared" ca="1" si="1055"/>
        <v>0</v>
      </c>
      <c r="CB7" s="27">
        <f t="shared" ca="1" si="1055"/>
        <v>0</v>
      </c>
      <c r="CC7" s="27">
        <f t="shared" ca="1" si="1055"/>
        <v>0</v>
      </c>
      <c r="CD7" s="27">
        <f t="shared" ca="1" si="1055"/>
        <v>0</v>
      </c>
      <c r="CE7" s="27">
        <f t="shared" ca="1" si="1055"/>
        <v>0</v>
      </c>
      <c r="CF7" s="27">
        <f t="shared" ca="1" si="1055"/>
        <v>0</v>
      </c>
      <c r="CG7" s="27">
        <f t="shared" ca="1" si="1055"/>
        <v>0</v>
      </c>
      <c r="CH7" s="27">
        <f t="shared" ca="1" si="1055"/>
        <v>0</v>
      </c>
      <c r="CI7" s="28">
        <f t="shared" ca="1" si="1055"/>
        <v>0</v>
      </c>
      <c r="CK7" s="27">
        <f t="shared" ref="CK7:CW7" ca="1" si="1056">CK25-(CK43+CK61)</f>
        <v>0</v>
      </c>
      <c r="CL7" s="27">
        <f t="shared" ca="1" si="1056"/>
        <v>0</v>
      </c>
      <c r="CM7" s="27">
        <f t="shared" ca="1" si="1056"/>
        <v>0</v>
      </c>
      <c r="CN7" s="27">
        <f t="shared" ca="1" si="1056"/>
        <v>0</v>
      </c>
      <c r="CO7" s="27">
        <f t="shared" ca="1" si="1056"/>
        <v>0</v>
      </c>
      <c r="CP7" s="27">
        <f t="shared" ca="1" si="1056"/>
        <v>0</v>
      </c>
      <c r="CQ7" s="27">
        <f t="shared" ca="1" si="1056"/>
        <v>0</v>
      </c>
      <c r="CR7" s="27">
        <f t="shared" ca="1" si="1056"/>
        <v>0</v>
      </c>
      <c r="CS7" s="27">
        <f t="shared" ca="1" si="1056"/>
        <v>0</v>
      </c>
      <c r="CT7" s="27">
        <f t="shared" ca="1" si="1056"/>
        <v>0</v>
      </c>
      <c r="CU7" s="27">
        <f t="shared" ca="1" si="1056"/>
        <v>0</v>
      </c>
      <c r="CV7" s="27">
        <f t="shared" ca="1" si="1056"/>
        <v>0</v>
      </c>
      <c r="CW7" s="28">
        <f t="shared" ca="1" si="1056"/>
        <v>0</v>
      </c>
      <c r="CY7" s="27">
        <f t="shared" ref="CY7:DK7" ca="1" si="1057">CY25-(CY43+CY61)</f>
        <v>0</v>
      </c>
      <c r="CZ7" s="27">
        <f t="shared" ca="1" si="1057"/>
        <v>0</v>
      </c>
      <c r="DA7" s="27">
        <f t="shared" ca="1" si="1057"/>
        <v>0</v>
      </c>
      <c r="DB7" s="27">
        <f t="shared" ca="1" si="1057"/>
        <v>0</v>
      </c>
      <c r="DC7" s="27">
        <f t="shared" ca="1" si="1057"/>
        <v>0</v>
      </c>
      <c r="DD7" s="27">
        <f t="shared" ca="1" si="1057"/>
        <v>0</v>
      </c>
      <c r="DE7" s="27">
        <f t="shared" ca="1" si="1057"/>
        <v>0</v>
      </c>
      <c r="DF7" s="27">
        <f t="shared" ca="1" si="1057"/>
        <v>0</v>
      </c>
      <c r="DG7" s="27">
        <f t="shared" ca="1" si="1057"/>
        <v>0</v>
      </c>
      <c r="DH7" s="27">
        <f t="shared" ca="1" si="1057"/>
        <v>0</v>
      </c>
      <c r="DI7" s="27">
        <f t="shared" ca="1" si="1057"/>
        <v>0</v>
      </c>
      <c r="DJ7" s="27">
        <f t="shared" ca="1" si="1057"/>
        <v>0</v>
      </c>
      <c r="DK7" s="28">
        <f t="shared" ca="1" si="1057"/>
        <v>0</v>
      </c>
      <c r="DM7" s="27">
        <f t="shared" ref="DM7:DY7" ca="1" si="1058">DM25-(DM43+DM61)</f>
        <v>0</v>
      </c>
      <c r="DN7" s="27">
        <f t="shared" ca="1" si="1058"/>
        <v>0</v>
      </c>
      <c r="DO7" s="27">
        <f t="shared" ca="1" si="1058"/>
        <v>0</v>
      </c>
      <c r="DP7" s="27">
        <f t="shared" ca="1" si="1058"/>
        <v>0</v>
      </c>
      <c r="DQ7" s="27">
        <f t="shared" ca="1" si="1058"/>
        <v>0</v>
      </c>
      <c r="DR7" s="27">
        <f t="shared" ca="1" si="1058"/>
        <v>0</v>
      </c>
      <c r="DS7" s="27">
        <f t="shared" ca="1" si="1058"/>
        <v>0</v>
      </c>
      <c r="DT7" s="27">
        <f t="shared" ca="1" si="1058"/>
        <v>0</v>
      </c>
      <c r="DU7" s="27">
        <f t="shared" ca="1" si="1058"/>
        <v>0</v>
      </c>
      <c r="DV7" s="27">
        <f t="shared" ca="1" si="1058"/>
        <v>0</v>
      </c>
      <c r="DW7" s="27">
        <f t="shared" ca="1" si="1058"/>
        <v>0</v>
      </c>
      <c r="DX7" s="27">
        <f t="shared" ca="1" si="1058"/>
        <v>0</v>
      </c>
      <c r="DY7" s="28">
        <f t="shared" ca="1" si="1058"/>
        <v>0</v>
      </c>
      <c r="EA7" s="27">
        <f t="shared" ref="EA7:EM7" ca="1" si="1059">EA25-(EA43+EA61)</f>
        <v>0</v>
      </c>
      <c r="EB7" s="27">
        <f t="shared" ca="1" si="1059"/>
        <v>0</v>
      </c>
      <c r="EC7" s="27">
        <f t="shared" ca="1" si="1059"/>
        <v>0</v>
      </c>
      <c r="ED7" s="27">
        <f t="shared" ca="1" si="1059"/>
        <v>0</v>
      </c>
      <c r="EE7" s="27">
        <f t="shared" ca="1" si="1059"/>
        <v>0</v>
      </c>
      <c r="EF7" s="27">
        <f t="shared" ca="1" si="1059"/>
        <v>0</v>
      </c>
      <c r="EG7" s="27">
        <f t="shared" ca="1" si="1059"/>
        <v>0</v>
      </c>
      <c r="EH7" s="27">
        <f t="shared" ca="1" si="1059"/>
        <v>0</v>
      </c>
      <c r="EI7" s="27">
        <f t="shared" ca="1" si="1059"/>
        <v>0</v>
      </c>
      <c r="EJ7" s="27">
        <f t="shared" ca="1" si="1059"/>
        <v>0</v>
      </c>
      <c r="EK7" s="27">
        <f t="shared" ca="1" si="1059"/>
        <v>0</v>
      </c>
      <c r="EL7" s="27">
        <f t="shared" ca="1" si="1059"/>
        <v>0</v>
      </c>
      <c r="EM7" s="28">
        <f t="shared" ca="1" si="1059"/>
        <v>0</v>
      </c>
      <c r="EO7" s="27">
        <f t="shared" ref="EO7:FA7" ca="1" si="1060">EO25-(EO43+EO61)</f>
        <v>0</v>
      </c>
      <c r="EP7" s="27">
        <f t="shared" ca="1" si="1060"/>
        <v>0</v>
      </c>
      <c r="EQ7" s="27">
        <f t="shared" ca="1" si="1060"/>
        <v>0</v>
      </c>
      <c r="ER7" s="27">
        <f t="shared" ca="1" si="1060"/>
        <v>0</v>
      </c>
      <c r="ES7" s="27">
        <f t="shared" ca="1" si="1060"/>
        <v>0</v>
      </c>
      <c r="ET7" s="27">
        <f t="shared" ca="1" si="1060"/>
        <v>0</v>
      </c>
      <c r="EU7" s="27">
        <f t="shared" ca="1" si="1060"/>
        <v>0</v>
      </c>
      <c r="EV7" s="27">
        <f t="shared" ca="1" si="1060"/>
        <v>0</v>
      </c>
      <c r="EW7" s="27">
        <f t="shared" ca="1" si="1060"/>
        <v>0</v>
      </c>
      <c r="EX7" s="27">
        <f t="shared" ca="1" si="1060"/>
        <v>0</v>
      </c>
      <c r="EY7" s="27">
        <f t="shared" ca="1" si="1060"/>
        <v>0</v>
      </c>
      <c r="EZ7" s="27">
        <f t="shared" ca="1" si="1060"/>
        <v>0</v>
      </c>
      <c r="FA7" s="28">
        <f t="shared" ca="1" si="1060"/>
        <v>0</v>
      </c>
      <c r="FC7" s="27">
        <f t="shared" ref="FC7:FO7" ca="1" si="1061">FC25-(FC43+FC61)</f>
        <v>0</v>
      </c>
      <c r="FD7" s="27">
        <f t="shared" ca="1" si="1061"/>
        <v>0</v>
      </c>
      <c r="FE7" s="27">
        <f t="shared" ca="1" si="1061"/>
        <v>0</v>
      </c>
      <c r="FF7" s="27">
        <f t="shared" ca="1" si="1061"/>
        <v>0</v>
      </c>
      <c r="FG7" s="27">
        <f t="shared" ca="1" si="1061"/>
        <v>0</v>
      </c>
      <c r="FH7" s="27">
        <f t="shared" ca="1" si="1061"/>
        <v>0</v>
      </c>
      <c r="FI7" s="27">
        <f t="shared" ca="1" si="1061"/>
        <v>0</v>
      </c>
      <c r="FJ7" s="27">
        <f t="shared" ca="1" si="1061"/>
        <v>0</v>
      </c>
      <c r="FK7" s="27">
        <f t="shared" ca="1" si="1061"/>
        <v>0</v>
      </c>
      <c r="FL7" s="27">
        <f t="shared" ca="1" si="1061"/>
        <v>0</v>
      </c>
      <c r="FM7" s="27">
        <f t="shared" ca="1" si="1061"/>
        <v>0</v>
      </c>
      <c r="FN7" s="27">
        <f t="shared" ca="1" si="1061"/>
        <v>0</v>
      </c>
      <c r="FO7" s="28">
        <f t="shared" ca="1" si="1061"/>
        <v>0</v>
      </c>
      <c r="FQ7" s="27">
        <f t="shared" ref="FQ7:GC7" ca="1" si="1062">FQ25-(FQ43+FQ61)</f>
        <v>0</v>
      </c>
      <c r="FR7" s="27">
        <f t="shared" ca="1" si="1062"/>
        <v>0</v>
      </c>
      <c r="FS7" s="27">
        <f t="shared" ca="1" si="1062"/>
        <v>0</v>
      </c>
      <c r="FT7" s="27">
        <f t="shared" ca="1" si="1062"/>
        <v>0</v>
      </c>
      <c r="FU7" s="27">
        <f t="shared" ca="1" si="1062"/>
        <v>0</v>
      </c>
      <c r="FV7" s="27">
        <f t="shared" ca="1" si="1062"/>
        <v>0</v>
      </c>
      <c r="FW7" s="27">
        <f t="shared" ca="1" si="1062"/>
        <v>0</v>
      </c>
      <c r="FX7" s="27">
        <f t="shared" ca="1" si="1062"/>
        <v>0</v>
      </c>
      <c r="FY7" s="27">
        <f t="shared" ca="1" si="1062"/>
        <v>0</v>
      </c>
      <c r="FZ7" s="27">
        <f t="shared" ca="1" si="1062"/>
        <v>0</v>
      </c>
      <c r="GA7" s="27">
        <f t="shared" ca="1" si="1062"/>
        <v>0</v>
      </c>
      <c r="GB7" s="27">
        <f t="shared" ca="1" si="1062"/>
        <v>0</v>
      </c>
      <c r="GC7" s="28">
        <f t="shared" ca="1" si="1062"/>
        <v>0</v>
      </c>
      <c r="GE7" s="27">
        <f t="shared" ref="GE7:GQ7" ca="1" si="1063">GE25-(GE43+GE61)</f>
        <v>0</v>
      </c>
      <c r="GF7" s="27">
        <f t="shared" ca="1" si="1063"/>
        <v>0</v>
      </c>
      <c r="GG7" s="27">
        <f t="shared" ca="1" si="1063"/>
        <v>0</v>
      </c>
      <c r="GH7" s="27">
        <f t="shared" ca="1" si="1063"/>
        <v>0</v>
      </c>
      <c r="GI7" s="27">
        <f t="shared" ca="1" si="1063"/>
        <v>0</v>
      </c>
      <c r="GJ7" s="27">
        <f t="shared" ca="1" si="1063"/>
        <v>0</v>
      </c>
      <c r="GK7" s="27">
        <f t="shared" ca="1" si="1063"/>
        <v>0</v>
      </c>
      <c r="GL7" s="27">
        <f t="shared" ca="1" si="1063"/>
        <v>0</v>
      </c>
      <c r="GM7" s="27">
        <f t="shared" ca="1" si="1063"/>
        <v>0</v>
      </c>
      <c r="GN7" s="27">
        <f t="shared" ca="1" si="1063"/>
        <v>0</v>
      </c>
      <c r="GO7" s="27">
        <f t="shared" ca="1" si="1063"/>
        <v>0</v>
      </c>
      <c r="GP7" s="27">
        <f t="shared" ca="1" si="1063"/>
        <v>0</v>
      </c>
      <c r="GQ7" s="28">
        <f t="shared" ca="1" si="1063"/>
        <v>0</v>
      </c>
      <c r="GS7" s="27">
        <f t="shared" ref="GS7:HE7" ca="1" si="1064">GS25-(GS43+GS61)</f>
        <v>0</v>
      </c>
      <c r="GT7" s="27">
        <f t="shared" ca="1" si="1064"/>
        <v>0</v>
      </c>
      <c r="GU7" s="27">
        <f t="shared" ca="1" si="1064"/>
        <v>0</v>
      </c>
      <c r="GV7" s="27">
        <f t="shared" ca="1" si="1064"/>
        <v>0</v>
      </c>
      <c r="GW7" s="27">
        <f t="shared" ca="1" si="1064"/>
        <v>0</v>
      </c>
      <c r="GX7" s="27">
        <f t="shared" ca="1" si="1064"/>
        <v>0</v>
      </c>
      <c r="GY7" s="27">
        <f t="shared" ca="1" si="1064"/>
        <v>0</v>
      </c>
      <c r="GZ7" s="27">
        <f t="shared" ca="1" si="1064"/>
        <v>0</v>
      </c>
      <c r="HA7" s="27">
        <f t="shared" ca="1" si="1064"/>
        <v>0</v>
      </c>
      <c r="HB7" s="27">
        <f t="shared" ca="1" si="1064"/>
        <v>0</v>
      </c>
      <c r="HC7" s="27">
        <f t="shared" ca="1" si="1064"/>
        <v>0</v>
      </c>
      <c r="HD7" s="27">
        <f t="shared" ca="1" si="1064"/>
        <v>0</v>
      </c>
      <c r="HE7" s="28">
        <f t="shared" ca="1" si="1064"/>
        <v>0</v>
      </c>
      <c r="HG7" s="27">
        <f t="shared" ref="HG7:HS7" ca="1" si="1065">HG25-(HG43+HG61)</f>
        <v>0</v>
      </c>
      <c r="HH7" s="27">
        <f t="shared" ca="1" si="1065"/>
        <v>0</v>
      </c>
      <c r="HI7" s="27">
        <f t="shared" ca="1" si="1065"/>
        <v>0</v>
      </c>
      <c r="HJ7" s="27">
        <f t="shared" ca="1" si="1065"/>
        <v>0</v>
      </c>
      <c r="HK7" s="27">
        <f t="shared" ca="1" si="1065"/>
        <v>0</v>
      </c>
      <c r="HL7" s="27">
        <f t="shared" ca="1" si="1065"/>
        <v>0</v>
      </c>
      <c r="HM7" s="27">
        <f t="shared" ca="1" si="1065"/>
        <v>0</v>
      </c>
      <c r="HN7" s="27">
        <f t="shared" ca="1" si="1065"/>
        <v>0</v>
      </c>
      <c r="HO7" s="27">
        <f t="shared" ca="1" si="1065"/>
        <v>0</v>
      </c>
      <c r="HP7" s="27">
        <f t="shared" ca="1" si="1065"/>
        <v>0</v>
      </c>
      <c r="HQ7" s="27">
        <f t="shared" ca="1" si="1065"/>
        <v>0</v>
      </c>
      <c r="HR7" s="27">
        <f t="shared" ca="1" si="1065"/>
        <v>0</v>
      </c>
      <c r="HS7" s="28">
        <f t="shared" ca="1" si="1065"/>
        <v>0</v>
      </c>
      <c r="HU7" s="27">
        <f t="shared" ref="HU7:IG7" ca="1" si="1066">HU25-(HU43+HU61)</f>
        <v>0</v>
      </c>
      <c r="HV7" s="27">
        <f t="shared" ca="1" si="1066"/>
        <v>0</v>
      </c>
      <c r="HW7" s="27">
        <f t="shared" ca="1" si="1066"/>
        <v>0</v>
      </c>
      <c r="HX7" s="27">
        <f t="shared" ca="1" si="1066"/>
        <v>0</v>
      </c>
      <c r="HY7" s="27">
        <f t="shared" ca="1" si="1066"/>
        <v>0</v>
      </c>
      <c r="HZ7" s="27">
        <f t="shared" ca="1" si="1066"/>
        <v>0</v>
      </c>
      <c r="IA7" s="27">
        <f t="shared" ca="1" si="1066"/>
        <v>0</v>
      </c>
      <c r="IB7" s="27">
        <f t="shared" ca="1" si="1066"/>
        <v>0</v>
      </c>
      <c r="IC7" s="27">
        <f t="shared" ca="1" si="1066"/>
        <v>0</v>
      </c>
      <c r="ID7" s="27">
        <f t="shared" ca="1" si="1066"/>
        <v>0</v>
      </c>
      <c r="IE7" s="27">
        <f t="shared" ca="1" si="1066"/>
        <v>0</v>
      </c>
      <c r="IF7" s="27">
        <f t="shared" ca="1" si="1066"/>
        <v>0</v>
      </c>
      <c r="IG7" s="28">
        <f t="shared" ca="1" si="1066"/>
        <v>0</v>
      </c>
      <c r="II7" s="27">
        <f t="shared" ref="II7:IU7" ca="1" si="1067">II25-(II43+II61)</f>
        <v>0</v>
      </c>
      <c r="IJ7" s="27">
        <f t="shared" ca="1" si="1067"/>
        <v>0</v>
      </c>
      <c r="IK7" s="27">
        <f t="shared" ca="1" si="1067"/>
        <v>0</v>
      </c>
      <c r="IL7" s="27">
        <f t="shared" ca="1" si="1067"/>
        <v>0</v>
      </c>
      <c r="IM7" s="27">
        <f t="shared" ca="1" si="1067"/>
        <v>0</v>
      </c>
      <c r="IN7" s="27">
        <f t="shared" ca="1" si="1067"/>
        <v>0</v>
      </c>
      <c r="IO7" s="27">
        <f t="shared" ca="1" si="1067"/>
        <v>0</v>
      </c>
      <c r="IP7" s="27">
        <f t="shared" ca="1" si="1067"/>
        <v>0</v>
      </c>
      <c r="IQ7" s="27">
        <f t="shared" ca="1" si="1067"/>
        <v>0</v>
      </c>
      <c r="IR7" s="27">
        <f t="shared" ca="1" si="1067"/>
        <v>0</v>
      </c>
      <c r="IS7" s="27">
        <f t="shared" ca="1" si="1067"/>
        <v>0</v>
      </c>
      <c r="IT7" s="27">
        <f t="shared" ca="1" si="1067"/>
        <v>0</v>
      </c>
      <c r="IU7" s="28">
        <f t="shared" ca="1" si="1067"/>
        <v>0</v>
      </c>
      <c r="IW7" s="27">
        <f t="shared" ref="IW7:JI7" ca="1" si="1068">IW25-(IW43+IW61)</f>
        <v>0</v>
      </c>
      <c r="IX7" s="27">
        <f t="shared" ca="1" si="1068"/>
        <v>0</v>
      </c>
      <c r="IY7" s="27">
        <f t="shared" ca="1" si="1068"/>
        <v>0</v>
      </c>
      <c r="IZ7" s="27">
        <f t="shared" ca="1" si="1068"/>
        <v>0</v>
      </c>
      <c r="JA7" s="27">
        <f t="shared" ca="1" si="1068"/>
        <v>0</v>
      </c>
      <c r="JB7" s="27">
        <f t="shared" ca="1" si="1068"/>
        <v>0</v>
      </c>
      <c r="JC7" s="27">
        <f t="shared" ca="1" si="1068"/>
        <v>0</v>
      </c>
      <c r="JD7" s="27">
        <f t="shared" ca="1" si="1068"/>
        <v>0</v>
      </c>
      <c r="JE7" s="27">
        <f t="shared" ca="1" si="1068"/>
        <v>0</v>
      </c>
      <c r="JF7" s="27">
        <f t="shared" ca="1" si="1068"/>
        <v>0</v>
      </c>
      <c r="JG7" s="27">
        <f t="shared" ca="1" si="1068"/>
        <v>0</v>
      </c>
      <c r="JH7" s="27">
        <f t="shared" ca="1" si="1068"/>
        <v>0</v>
      </c>
      <c r="JI7" s="28">
        <f t="shared" ca="1" si="1068"/>
        <v>0</v>
      </c>
      <c r="JK7" s="27">
        <f t="shared" ref="JK7:JW7" ca="1" si="1069">JK25-(JK43+JK61)</f>
        <v>0</v>
      </c>
      <c r="JL7" s="27">
        <f t="shared" ca="1" si="1069"/>
        <v>0</v>
      </c>
      <c r="JM7" s="27">
        <f t="shared" ca="1" si="1069"/>
        <v>0</v>
      </c>
      <c r="JN7" s="27">
        <f t="shared" ca="1" si="1069"/>
        <v>0</v>
      </c>
      <c r="JO7" s="27">
        <f t="shared" ca="1" si="1069"/>
        <v>0</v>
      </c>
      <c r="JP7" s="27">
        <f t="shared" ca="1" si="1069"/>
        <v>0</v>
      </c>
      <c r="JQ7" s="27">
        <f t="shared" ca="1" si="1069"/>
        <v>0</v>
      </c>
      <c r="JR7" s="27">
        <f t="shared" ca="1" si="1069"/>
        <v>0</v>
      </c>
      <c r="JS7" s="27">
        <f t="shared" ca="1" si="1069"/>
        <v>0</v>
      </c>
      <c r="JT7" s="27">
        <f t="shared" ca="1" si="1069"/>
        <v>0</v>
      </c>
      <c r="JU7" s="27">
        <f t="shared" ca="1" si="1069"/>
        <v>0</v>
      </c>
      <c r="JV7" s="27">
        <f t="shared" ca="1" si="1069"/>
        <v>0</v>
      </c>
      <c r="JW7" s="28">
        <f t="shared" ca="1" si="1069"/>
        <v>0</v>
      </c>
      <c r="JY7" s="27">
        <f t="shared" ref="JY7:KK7" ca="1" si="1070">JY25-(JY43+JY61)</f>
        <v>0</v>
      </c>
      <c r="JZ7" s="27">
        <f t="shared" ca="1" si="1070"/>
        <v>0</v>
      </c>
      <c r="KA7" s="27">
        <f t="shared" ca="1" si="1070"/>
        <v>0</v>
      </c>
      <c r="KB7" s="27">
        <f t="shared" ca="1" si="1070"/>
        <v>0</v>
      </c>
      <c r="KC7" s="27">
        <f t="shared" ca="1" si="1070"/>
        <v>0</v>
      </c>
      <c r="KD7" s="27">
        <f t="shared" ca="1" si="1070"/>
        <v>0</v>
      </c>
      <c r="KE7" s="27">
        <f t="shared" ca="1" si="1070"/>
        <v>0</v>
      </c>
      <c r="KF7" s="27">
        <f t="shared" ca="1" si="1070"/>
        <v>0</v>
      </c>
      <c r="KG7" s="27">
        <f t="shared" ca="1" si="1070"/>
        <v>0</v>
      </c>
      <c r="KH7" s="27">
        <f t="shared" ca="1" si="1070"/>
        <v>0</v>
      </c>
      <c r="KI7" s="27">
        <f t="shared" ca="1" si="1070"/>
        <v>0</v>
      </c>
      <c r="KJ7" s="27">
        <f t="shared" ca="1" si="1070"/>
        <v>0</v>
      </c>
      <c r="KK7" s="28">
        <f t="shared" ca="1" si="1070"/>
        <v>0</v>
      </c>
      <c r="KM7" s="27">
        <f t="shared" ref="KM7:KY7" ca="1" si="1071">KM25-(KM43+KM61)</f>
        <v>0</v>
      </c>
      <c r="KN7" s="27">
        <f t="shared" ca="1" si="1071"/>
        <v>0</v>
      </c>
      <c r="KO7" s="27">
        <f t="shared" ca="1" si="1071"/>
        <v>0</v>
      </c>
      <c r="KP7" s="27">
        <f t="shared" ca="1" si="1071"/>
        <v>0</v>
      </c>
      <c r="KQ7" s="27">
        <f t="shared" ca="1" si="1071"/>
        <v>0</v>
      </c>
      <c r="KR7" s="27">
        <f t="shared" ca="1" si="1071"/>
        <v>0</v>
      </c>
      <c r="KS7" s="27">
        <f t="shared" ca="1" si="1071"/>
        <v>0</v>
      </c>
      <c r="KT7" s="27">
        <f t="shared" ca="1" si="1071"/>
        <v>0</v>
      </c>
      <c r="KU7" s="27">
        <f t="shared" ca="1" si="1071"/>
        <v>0</v>
      </c>
      <c r="KV7" s="27">
        <f t="shared" ca="1" si="1071"/>
        <v>0</v>
      </c>
      <c r="KW7" s="27">
        <f t="shared" ca="1" si="1071"/>
        <v>0</v>
      </c>
      <c r="KX7" s="27">
        <f t="shared" ca="1" si="1071"/>
        <v>0</v>
      </c>
      <c r="KY7" s="28">
        <f t="shared" ca="1" si="1071"/>
        <v>0</v>
      </c>
      <c r="LA7" s="27">
        <f t="shared" ref="LA7:LM7" ca="1" si="1072">LA25-(LA43+LA61)</f>
        <v>0</v>
      </c>
      <c r="LB7" s="27">
        <f t="shared" ca="1" si="1072"/>
        <v>0</v>
      </c>
      <c r="LC7" s="27">
        <f t="shared" ca="1" si="1072"/>
        <v>0</v>
      </c>
      <c r="LD7" s="27">
        <f t="shared" ca="1" si="1072"/>
        <v>0</v>
      </c>
      <c r="LE7" s="27">
        <f t="shared" ca="1" si="1072"/>
        <v>0</v>
      </c>
      <c r="LF7" s="27">
        <f t="shared" ca="1" si="1072"/>
        <v>0</v>
      </c>
      <c r="LG7" s="27">
        <f t="shared" ca="1" si="1072"/>
        <v>0</v>
      </c>
      <c r="LH7" s="27">
        <f t="shared" ca="1" si="1072"/>
        <v>0</v>
      </c>
      <c r="LI7" s="27">
        <f t="shared" ca="1" si="1072"/>
        <v>0</v>
      </c>
      <c r="LJ7" s="27">
        <f t="shared" ca="1" si="1072"/>
        <v>0</v>
      </c>
      <c r="LK7" s="27">
        <f t="shared" ca="1" si="1072"/>
        <v>0</v>
      </c>
      <c r="LL7" s="27">
        <f t="shared" ca="1" si="1072"/>
        <v>0</v>
      </c>
      <c r="LM7" s="28">
        <f t="shared" ca="1" si="1072"/>
        <v>0</v>
      </c>
      <c r="LO7" s="27">
        <f t="shared" ref="LO7:MA7" ca="1" si="1073">LO25-(LO43+LO61)</f>
        <v>0</v>
      </c>
      <c r="LP7" s="27">
        <f t="shared" ca="1" si="1073"/>
        <v>0</v>
      </c>
      <c r="LQ7" s="27">
        <f t="shared" ca="1" si="1073"/>
        <v>0</v>
      </c>
      <c r="LR7" s="27">
        <f t="shared" ca="1" si="1073"/>
        <v>0</v>
      </c>
      <c r="LS7" s="27">
        <f t="shared" ca="1" si="1073"/>
        <v>0</v>
      </c>
      <c r="LT7" s="27">
        <f t="shared" ca="1" si="1073"/>
        <v>0</v>
      </c>
      <c r="LU7" s="27">
        <f t="shared" ca="1" si="1073"/>
        <v>0</v>
      </c>
      <c r="LV7" s="27">
        <f t="shared" ca="1" si="1073"/>
        <v>0</v>
      </c>
      <c r="LW7" s="27">
        <f t="shared" ca="1" si="1073"/>
        <v>0</v>
      </c>
      <c r="LX7" s="27">
        <f t="shared" ca="1" si="1073"/>
        <v>0</v>
      </c>
      <c r="LY7" s="27">
        <f t="shared" ca="1" si="1073"/>
        <v>0</v>
      </c>
      <c r="LZ7" s="27">
        <f t="shared" ca="1" si="1073"/>
        <v>0</v>
      </c>
      <c r="MA7" s="28">
        <f t="shared" ca="1" si="1073"/>
        <v>0</v>
      </c>
      <c r="MC7" s="27">
        <f t="shared" ref="MC7:MO7" ca="1" si="1074">MC25-(MC43+MC61)</f>
        <v>0</v>
      </c>
      <c r="MD7" s="27">
        <f t="shared" ca="1" si="1074"/>
        <v>0</v>
      </c>
      <c r="ME7" s="27">
        <f t="shared" ca="1" si="1074"/>
        <v>0</v>
      </c>
      <c r="MF7" s="27">
        <f t="shared" ca="1" si="1074"/>
        <v>0</v>
      </c>
      <c r="MG7" s="27">
        <f t="shared" ca="1" si="1074"/>
        <v>0</v>
      </c>
      <c r="MH7" s="27">
        <f t="shared" ca="1" si="1074"/>
        <v>0</v>
      </c>
      <c r="MI7" s="27">
        <f t="shared" ca="1" si="1074"/>
        <v>0</v>
      </c>
      <c r="MJ7" s="27">
        <f t="shared" ca="1" si="1074"/>
        <v>0</v>
      </c>
      <c r="MK7" s="27">
        <f t="shared" ca="1" si="1074"/>
        <v>0</v>
      </c>
      <c r="ML7" s="27">
        <f t="shared" ca="1" si="1074"/>
        <v>0</v>
      </c>
      <c r="MM7" s="27">
        <f t="shared" ca="1" si="1074"/>
        <v>0</v>
      </c>
      <c r="MN7" s="27">
        <f t="shared" ca="1" si="1074"/>
        <v>0</v>
      </c>
      <c r="MO7" s="28">
        <f t="shared" ca="1" si="1074"/>
        <v>0</v>
      </c>
      <c r="MQ7" s="27">
        <f t="shared" ref="MQ7:NC7" ca="1" si="1075">MQ25-(MQ43+MQ61)</f>
        <v>0</v>
      </c>
      <c r="MR7" s="27">
        <f t="shared" ca="1" si="1075"/>
        <v>0</v>
      </c>
      <c r="MS7" s="27">
        <f t="shared" ca="1" si="1075"/>
        <v>0</v>
      </c>
      <c r="MT7" s="27">
        <f t="shared" ca="1" si="1075"/>
        <v>0</v>
      </c>
      <c r="MU7" s="27">
        <f t="shared" ca="1" si="1075"/>
        <v>0</v>
      </c>
      <c r="MV7" s="27">
        <f t="shared" ca="1" si="1075"/>
        <v>0</v>
      </c>
      <c r="MW7" s="27">
        <f t="shared" ca="1" si="1075"/>
        <v>0</v>
      </c>
      <c r="MX7" s="27">
        <f t="shared" ca="1" si="1075"/>
        <v>0</v>
      </c>
      <c r="MY7" s="27">
        <f t="shared" ca="1" si="1075"/>
        <v>0</v>
      </c>
      <c r="MZ7" s="27">
        <f t="shared" ca="1" si="1075"/>
        <v>0</v>
      </c>
      <c r="NA7" s="27">
        <f t="shared" ca="1" si="1075"/>
        <v>0</v>
      </c>
      <c r="NB7" s="27">
        <f t="shared" ca="1" si="1075"/>
        <v>0</v>
      </c>
      <c r="NC7" s="28">
        <f t="shared" ca="1" si="1075"/>
        <v>0</v>
      </c>
      <c r="NE7" s="27">
        <f t="shared" ref="NE7:NQ7" ca="1" si="1076">NE25-(NE43+NE61)</f>
        <v>0</v>
      </c>
      <c r="NF7" s="27">
        <f t="shared" ca="1" si="1076"/>
        <v>0</v>
      </c>
      <c r="NG7" s="27">
        <f t="shared" ca="1" si="1076"/>
        <v>0</v>
      </c>
      <c r="NH7" s="27">
        <f t="shared" ca="1" si="1076"/>
        <v>0</v>
      </c>
      <c r="NI7" s="27">
        <f t="shared" ca="1" si="1076"/>
        <v>0</v>
      </c>
      <c r="NJ7" s="27">
        <f t="shared" ca="1" si="1076"/>
        <v>0</v>
      </c>
      <c r="NK7" s="27">
        <f t="shared" ca="1" si="1076"/>
        <v>0</v>
      </c>
      <c r="NL7" s="27">
        <f t="shared" ca="1" si="1076"/>
        <v>0</v>
      </c>
      <c r="NM7" s="27">
        <f t="shared" ca="1" si="1076"/>
        <v>0</v>
      </c>
      <c r="NN7" s="27">
        <f t="shared" ca="1" si="1076"/>
        <v>0</v>
      </c>
      <c r="NO7" s="27">
        <f t="shared" ca="1" si="1076"/>
        <v>0</v>
      </c>
      <c r="NP7" s="27">
        <f t="shared" ca="1" si="1076"/>
        <v>0</v>
      </c>
      <c r="NQ7" s="28">
        <f t="shared" ca="1" si="1076"/>
        <v>0</v>
      </c>
      <c r="NS7" s="27">
        <f t="shared" ref="NS7:OE7" ca="1" si="1077">NS25-(NS43+NS61)</f>
        <v>0</v>
      </c>
      <c r="NT7" s="27">
        <f t="shared" ca="1" si="1077"/>
        <v>0</v>
      </c>
      <c r="NU7" s="27">
        <f t="shared" ca="1" si="1077"/>
        <v>0</v>
      </c>
      <c r="NV7" s="27">
        <f t="shared" ca="1" si="1077"/>
        <v>0</v>
      </c>
      <c r="NW7" s="27">
        <f t="shared" ca="1" si="1077"/>
        <v>0</v>
      </c>
      <c r="NX7" s="27">
        <f t="shared" ca="1" si="1077"/>
        <v>0</v>
      </c>
      <c r="NY7" s="27">
        <f t="shared" ca="1" si="1077"/>
        <v>0</v>
      </c>
      <c r="NZ7" s="27">
        <f t="shared" ca="1" si="1077"/>
        <v>0</v>
      </c>
      <c r="OA7" s="27">
        <f t="shared" ca="1" si="1077"/>
        <v>0</v>
      </c>
      <c r="OB7" s="27">
        <f t="shared" ca="1" si="1077"/>
        <v>0</v>
      </c>
      <c r="OC7" s="27">
        <f t="shared" ca="1" si="1077"/>
        <v>0</v>
      </c>
      <c r="OD7" s="27">
        <f t="shared" ca="1" si="1077"/>
        <v>0</v>
      </c>
      <c r="OE7" s="28">
        <f t="shared" ca="1" si="1077"/>
        <v>0</v>
      </c>
      <c r="OG7" s="27">
        <f t="shared" ref="OG7:OS7" ca="1" si="1078">OG25-(OG43+OG61)</f>
        <v>0</v>
      </c>
      <c r="OH7" s="27">
        <f t="shared" ca="1" si="1078"/>
        <v>0</v>
      </c>
      <c r="OI7" s="27">
        <f t="shared" ca="1" si="1078"/>
        <v>0</v>
      </c>
      <c r="OJ7" s="27">
        <f t="shared" ca="1" si="1078"/>
        <v>0</v>
      </c>
      <c r="OK7" s="27">
        <f t="shared" ca="1" si="1078"/>
        <v>0</v>
      </c>
      <c r="OL7" s="27">
        <f t="shared" ca="1" si="1078"/>
        <v>0</v>
      </c>
      <c r="OM7" s="27">
        <f t="shared" ca="1" si="1078"/>
        <v>0</v>
      </c>
      <c r="ON7" s="27">
        <f t="shared" ca="1" si="1078"/>
        <v>0</v>
      </c>
      <c r="OO7" s="27">
        <f t="shared" ca="1" si="1078"/>
        <v>0</v>
      </c>
      <c r="OP7" s="27">
        <f t="shared" ca="1" si="1078"/>
        <v>0</v>
      </c>
      <c r="OQ7" s="27">
        <f t="shared" ca="1" si="1078"/>
        <v>0</v>
      </c>
      <c r="OR7" s="27">
        <f t="shared" ca="1" si="1078"/>
        <v>0</v>
      </c>
      <c r="OS7" s="28">
        <f t="shared" ca="1" si="1078"/>
        <v>0</v>
      </c>
      <c r="OU7" s="27">
        <f t="shared" ref="OU7:PG7" ca="1" si="1079">OU25-(OU43+OU61)</f>
        <v>0</v>
      </c>
      <c r="OV7" s="27">
        <f t="shared" ca="1" si="1079"/>
        <v>0</v>
      </c>
      <c r="OW7" s="27">
        <f t="shared" ca="1" si="1079"/>
        <v>0</v>
      </c>
      <c r="OX7" s="27">
        <f t="shared" ca="1" si="1079"/>
        <v>0</v>
      </c>
      <c r="OY7" s="27">
        <f t="shared" ca="1" si="1079"/>
        <v>0</v>
      </c>
      <c r="OZ7" s="27">
        <f t="shared" ca="1" si="1079"/>
        <v>0</v>
      </c>
      <c r="PA7" s="27">
        <f t="shared" ca="1" si="1079"/>
        <v>0</v>
      </c>
      <c r="PB7" s="27">
        <f t="shared" ca="1" si="1079"/>
        <v>0</v>
      </c>
      <c r="PC7" s="27">
        <f t="shared" ca="1" si="1079"/>
        <v>0</v>
      </c>
      <c r="PD7" s="27">
        <f t="shared" ca="1" si="1079"/>
        <v>0</v>
      </c>
      <c r="PE7" s="27">
        <f t="shared" ca="1" si="1079"/>
        <v>0</v>
      </c>
      <c r="PF7" s="27">
        <f t="shared" ca="1" si="1079"/>
        <v>0</v>
      </c>
      <c r="PG7" s="28">
        <f t="shared" ca="1" si="1079"/>
        <v>0</v>
      </c>
      <c r="PI7" s="27">
        <f t="shared" ref="PI7:PU7" ca="1" si="1080">PI25-(PI43+PI61)</f>
        <v>0</v>
      </c>
      <c r="PJ7" s="27">
        <f t="shared" ca="1" si="1080"/>
        <v>0</v>
      </c>
      <c r="PK7" s="27">
        <f t="shared" ca="1" si="1080"/>
        <v>0</v>
      </c>
      <c r="PL7" s="27">
        <f t="shared" ca="1" si="1080"/>
        <v>0</v>
      </c>
      <c r="PM7" s="27">
        <f t="shared" ca="1" si="1080"/>
        <v>0</v>
      </c>
      <c r="PN7" s="27">
        <f t="shared" ca="1" si="1080"/>
        <v>0</v>
      </c>
      <c r="PO7" s="27">
        <f t="shared" ca="1" si="1080"/>
        <v>0</v>
      </c>
      <c r="PP7" s="27">
        <f t="shared" ca="1" si="1080"/>
        <v>0</v>
      </c>
      <c r="PQ7" s="27">
        <f t="shared" ca="1" si="1080"/>
        <v>0</v>
      </c>
      <c r="PR7" s="27">
        <f t="shared" ca="1" si="1080"/>
        <v>0</v>
      </c>
      <c r="PS7" s="27">
        <f t="shared" ca="1" si="1080"/>
        <v>0</v>
      </c>
      <c r="PT7" s="27">
        <f t="shared" ca="1" si="1080"/>
        <v>0</v>
      </c>
      <c r="PU7" s="28">
        <f t="shared" ca="1" si="1080"/>
        <v>0</v>
      </c>
      <c r="PW7" s="27">
        <f t="shared" ref="PW7:QI7" ca="1" si="1081">PW25-(PW43+PW61)</f>
        <v>0</v>
      </c>
      <c r="PX7" s="27">
        <f t="shared" ca="1" si="1081"/>
        <v>0</v>
      </c>
      <c r="PY7" s="27">
        <f t="shared" ca="1" si="1081"/>
        <v>0</v>
      </c>
      <c r="PZ7" s="27">
        <f t="shared" ca="1" si="1081"/>
        <v>0</v>
      </c>
      <c r="QA7" s="27">
        <f t="shared" ca="1" si="1081"/>
        <v>0</v>
      </c>
      <c r="QB7" s="27">
        <f t="shared" ca="1" si="1081"/>
        <v>0</v>
      </c>
      <c r="QC7" s="27">
        <f t="shared" ca="1" si="1081"/>
        <v>0</v>
      </c>
      <c r="QD7" s="27">
        <f t="shared" ca="1" si="1081"/>
        <v>0</v>
      </c>
      <c r="QE7" s="27">
        <f t="shared" ca="1" si="1081"/>
        <v>0</v>
      </c>
      <c r="QF7" s="27">
        <f t="shared" ca="1" si="1081"/>
        <v>0</v>
      </c>
      <c r="QG7" s="27">
        <f t="shared" ca="1" si="1081"/>
        <v>0</v>
      </c>
      <c r="QH7" s="27">
        <f t="shared" ca="1" si="1081"/>
        <v>0</v>
      </c>
      <c r="QI7" s="28">
        <f t="shared" ca="1" si="1081"/>
        <v>0</v>
      </c>
      <c r="QK7" s="27">
        <f t="shared" ref="QK7:QW7" ca="1" si="1082">QK25-(QK43+QK61)</f>
        <v>0</v>
      </c>
      <c r="QL7" s="27">
        <f t="shared" ca="1" si="1082"/>
        <v>0</v>
      </c>
      <c r="QM7" s="27">
        <f t="shared" ca="1" si="1082"/>
        <v>0</v>
      </c>
      <c r="QN7" s="27">
        <f t="shared" ca="1" si="1082"/>
        <v>0</v>
      </c>
      <c r="QO7" s="27">
        <f t="shared" ca="1" si="1082"/>
        <v>0</v>
      </c>
      <c r="QP7" s="27">
        <f t="shared" ca="1" si="1082"/>
        <v>0</v>
      </c>
      <c r="QQ7" s="27">
        <f t="shared" ca="1" si="1082"/>
        <v>0</v>
      </c>
      <c r="QR7" s="27">
        <f t="shared" ca="1" si="1082"/>
        <v>0</v>
      </c>
      <c r="QS7" s="27">
        <f t="shared" ca="1" si="1082"/>
        <v>0</v>
      </c>
      <c r="QT7" s="27">
        <f t="shared" ca="1" si="1082"/>
        <v>0</v>
      </c>
      <c r="QU7" s="27">
        <f t="shared" ca="1" si="1082"/>
        <v>0</v>
      </c>
      <c r="QV7" s="27">
        <f t="shared" ca="1" si="1082"/>
        <v>0</v>
      </c>
      <c r="QW7" s="28">
        <f t="shared" ca="1" si="1082"/>
        <v>0</v>
      </c>
      <c r="QY7" s="27">
        <f t="shared" ref="QY7:RK7" ca="1" si="1083">QY25-(QY43+QY61)</f>
        <v>0</v>
      </c>
      <c r="QZ7" s="27">
        <f t="shared" ca="1" si="1083"/>
        <v>0</v>
      </c>
      <c r="RA7" s="27">
        <f t="shared" ca="1" si="1083"/>
        <v>0</v>
      </c>
      <c r="RB7" s="27">
        <f t="shared" ca="1" si="1083"/>
        <v>0</v>
      </c>
      <c r="RC7" s="27">
        <f t="shared" ca="1" si="1083"/>
        <v>0</v>
      </c>
      <c r="RD7" s="27">
        <f t="shared" ca="1" si="1083"/>
        <v>0</v>
      </c>
      <c r="RE7" s="27">
        <f t="shared" ca="1" si="1083"/>
        <v>0</v>
      </c>
      <c r="RF7" s="27">
        <f t="shared" ca="1" si="1083"/>
        <v>0</v>
      </c>
      <c r="RG7" s="27">
        <f t="shared" ca="1" si="1083"/>
        <v>0</v>
      </c>
      <c r="RH7" s="27">
        <f t="shared" ca="1" si="1083"/>
        <v>0</v>
      </c>
      <c r="RI7" s="27">
        <f t="shared" ca="1" si="1083"/>
        <v>0</v>
      </c>
      <c r="RJ7" s="27">
        <f t="shared" ca="1" si="1083"/>
        <v>0</v>
      </c>
      <c r="RK7" s="28">
        <f t="shared" ca="1" si="1083"/>
        <v>0</v>
      </c>
      <c r="RM7" s="27">
        <f t="shared" ref="RM7:RY7" ca="1" si="1084">RM25-(RM43+RM61)</f>
        <v>0</v>
      </c>
      <c r="RN7" s="27">
        <f t="shared" ca="1" si="1084"/>
        <v>0</v>
      </c>
      <c r="RO7" s="27">
        <f t="shared" ca="1" si="1084"/>
        <v>0</v>
      </c>
      <c r="RP7" s="27">
        <f t="shared" ca="1" si="1084"/>
        <v>0</v>
      </c>
      <c r="RQ7" s="27">
        <f t="shared" ca="1" si="1084"/>
        <v>0</v>
      </c>
      <c r="RR7" s="27">
        <f t="shared" ca="1" si="1084"/>
        <v>0</v>
      </c>
      <c r="RS7" s="27">
        <f t="shared" ca="1" si="1084"/>
        <v>0</v>
      </c>
      <c r="RT7" s="27">
        <f t="shared" ca="1" si="1084"/>
        <v>0</v>
      </c>
      <c r="RU7" s="27">
        <f t="shared" ca="1" si="1084"/>
        <v>0</v>
      </c>
      <c r="RV7" s="27">
        <f t="shared" ca="1" si="1084"/>
        <v>0</v>
      </c>
      <c r="RW7" s="27">
        <f t="shared" ca="1" si="1084"/>
        <v>0</v>
      </c>
      <c r="RX7" s="27">
        <f t="shared" ca="1" si="1084"/>
        <v>0</v>
      </c>
      <c r="RY7" s="28">
        <f t="shared" ca="1" si="1084"/>
        <v>0</v>
      </c>
      <c r="SA7" s="27">
        <f t="shared" ref="SA7:SM7" ca="1" si="1085">SA25-(SA43+SA61)</f>
        <v>0</v>
      </c>
      <c r="SB7" s="27">
        <f t="shared" ca="1" si="1085"/>
        <v>0</v>
      </c>
      <c r="SC7" s="27">
        <f t="shared" ca="1" si="1085"/>
        <v>0</v>
      </c>
      <c r="SD7" s="27">
        <f t="shared" ca="1" si="1085"/>
        <v>0</v>
      </c>
      <c r="SE7" s="27">
        <f t="shared" ca="1" si="1085"/>
        <v>0</v>
      </c>
      <c r="SF7" s="27">
        <f t="shared" ca="1" si="1085"/>
        <v>0</v>
      </c>
      <c r="SG7" s="27">
        <f t="shared" ca="1" si="1085"/>
        <v>0</v>
      </c>
      <c r="SH7" s="27">
        <f t="shared" ca="1" si="1085"/>
        <v>0</v>
      </c>
      <c r="SI7" s="27">
        <f t="shared" ca="1" si="1085"/>
        <v>0</v>
      </c>
      <c r="SJ7" s="27">
        <f t="shared" ca="1" si="1085"/>
        <v>0</v>
      </c>
      <c r="SK7" s="27">
        <f t="shared" ca="1" si="1085"/>
        <v>0</v>
      </c>
      <c r="SL7" s="27">
        <f t="shared" ca="1" si="1085"/>
        <v>0</v>
      </c>
      <c r="SM7" s="28">
        <f t="shared" ca="1" si="1085"/>
        <v>0</v>
      </c>
      <c r="SO7" s="27">
        <f t="shared" ref="SO7:TA7" ca="1" si="1086">SO25-(SO43+SO61)</f>
        <v>0</v>
      </c>
      <c r="SP7" s="27">
        <f t="shared" ca="1" si="1086"/>
        <v>0</v>
      </c>
      <c r="SQ7" s="27">
        <f t="shared" ca="1" si="1086"/>
        <v>0</v>
      </c>
      <c r="SR7" s="27">
        <f t="shared" ca="1" si="1086"/>
        <v>0</v>
      </c>
      <c r="SS7" s="27">
        <f t="shared" ca="1" si="1086"/>
        <v>0</v>
      </c>
      <c r="ST7" s="27">
        <f t="shared" ca="1" si="1086"/>
        <v>0</v>
      </c>
      <c r="SU7" s="27">
        <f t="shared" ca="1" si="1086"/>
        <v>0</v>
      </c>
      <c r="SV7" s="27">
        <f t="shared" ca="1" si="1086"/>
        <v>0</v>
      </c>
      <c r="SW7" s="27">
        <f t="shared" ca="1" si="1086"/>
        <v>0</v>
      </c>
      <c r="SX7" s="27">
        <f t="shared" ca="1" si="1086"/>
        <v>0</v>
      </c>
      <c r="SY7" s="27">
        <f t="shared" ca="1" si="1086"/>
        <v>0</v>
      </c>
      <c r="SZ7" s="27">
        <f t="shared" ca="1" si="1086"/>
        <v>0</v>
      </c>
      <c r="TA7" s="28">
        <f t="shared" ca="1" si="1086"/>
        <v>0</v>
      </c>
      <c r="TC7" s="27">
        <f t="shared" ref="TC7:TO7" ca="1" si="1087">TC25-(TC43+TC61)</f>
        <v>0</v>
      </c>
      <c r="TD7" s="27">
        <f t="shared" ca="1" si="1087"/>
        <v>0</v>
      </c>
      <c r="TE7" s="27">
        <f t="shared" ca="1" si="1087"/>
        <v>0</v>
      </c>
      <c r="TF7" s="27">
        <f t="shared" ca="1" si="1087"/>
        <v>0</v>
      </c>
      <c r="TG7" s="27">
        <f t="shared" ca="1" si="1087"/>
        <v>0</v>
      </c>
      <c r="TH7" s="27">
        <f t="shared" ca="1" si="1087"/>
        <v>0</v>
      </c>
      <c r="TI7" s="27">
        <f t="shared" ca="1" si="1087"/>
        <v>0</v>
      </c>
      <c r="TJ7" s="27">
        <f t="shared" ca="1" si="1087"/>
        <v>0</v>
      </c>
      <c r="TK7" s="27">
        <f t="shared" ca="1" si="1087"/>
        <v>0</v>
      </c>
      <c r="TL7" s="27">
        <f t="shared" ca="1" si="1087"/>
        <v>0</v>
      </c>
      <c r="TM7" s="27">
        <f t="shared" ca="1" si="1087"/>
        <v>0</v>
      </c>
      <c r="TN7" s="27">
        <f t="shared" ca="1" si="1087"/>
        <v>0</v>
      </c>
      <c r="TO7" s="28">
        <f t="shared" ca="1" si="1087"/>
        <v>0</v>
      </c>
      <c r="TQ7" s="27">
        <f t="shared" ref="TQ7:UC7" ca="1" si="1088">TQ25-(TQ43+TQ61)</f>
        <v>0</v>
      </c>
      <c r="TR7" s="27">
        <f t="shared" ca="1" si="1088"/>
        <v>0</v>
      </c>
      <c r="TS7" s="27">
        <f t="shared" ca="1" si="1088"/>
        <v>0</v>
      </c>
      <c r="TT7" s="27">
        <f t="shared" ca="1" si="1088"/>
        <v>0</v>
      </c>
      <c r="TU7" s="27">
        <f t="shared" ca="1" si="1088"/>
        <v>0</v>
      </c>
      <c r="TV7" s="27">
        <f t="shared" ca="1" si="1088"/>
        <v>0</v>
      </c>
      <c r="TW7" s="27">
        <f t="shared" ca="1" si="1088"/>
        <v>0</v>
      </c>
      <c r="TX7" s="27">
        <f t="shared" ca="1" si="1088"/>
        <v>0</v>
      </c>
      <c r="TY7" s="27">
        <f t="shared" ca="1" si="1088"/>
        <v>0</v>
      </c>
      <c r="TZ7" s="27">
        <f t="shared" ca="1" si="1088"/>
        <v>0</v>
      </c>
      <c r="UA7" s="27">
        <f t="shared" ca="1" si="1088"/>
        <v>0</v>
      </c>
      <c r="UB7" s="27">
        <f t="shared" ca="1" si="1088"/>
        <v>0</v>
      </c>
      <c r="UC7" s="28">
        <f t="shared" ca="1" si="1088"/>
        <v>0</v>
      </c>
      <c r="UE7" s="27">
        <f t="shared" ref="UE7:UQ7" ca="1" si="1089">UE25-(UE43+UE61)</f>
        <v>0</v>
      </c>
      <c r="UF7" s="27">
        <f t="shared" ca="1" si="1089"/>
        <v>0</v>
      </c>
      <c r="UG7" s="27">
        <f t="shared" ca="1" si="1089"/>
        <v>0</v>
      </c>
      <c r="UH7" s="27">
        <f t="shared" ca="1" si="1089"/>
        <v>0</v>
      </c>
      <c r="UI7" s="27">
        <f t="shared" ca="1" si="1089"/>
        <v>0</v>
      </c>
      <c r="UJ7" s="27">
        <f t="shared" ca="1" si="1089"/>
        <v>0</v>
      </c>
      <c r="UK7" s="27">
        <f t="shared" ca="1" si="1089"/>
        <v>0</v>
      </c>
      <c r="UL7" s="27">
        <f t="shared" ca="1" si="1089"/>
        <v>0</v>
      </c>
      <c r="UM7" s="27">
        <f t="shared" ca="1" si="1089"/>
        <v>0</v>
      </c>
      <c r="UN7" s="27">
        <f t="shared" ca="1" si="1089"/>
        <v>0</v>
      </c>
      <c r="UO7" s="27">
        <f t="shared" ca="1" si="1089"/>
        <v>0</v>
      </c>
      <c r="UP7" s="27">
        <f t="shared" ca="1" si="1089"/>
        <v>0</v>
      </c>
      <c r="UQ7" s="28">
        <f t="shared" ca="1" si="1089"/>
        <v>0</v>
      </c>
      <c r="US7" s="27">
        <f t="shared" ref="US7:VE7" ca="1" si="1090">US25-(US43+US61)</f>
        <v>0</v>
      </c>
      <c r="UT7" s="27">
        <f t="shared" ca="1" si="1090"/>
        <v>0</v>
      </c>
      <c r="UU7" s="27">
        <f t="shared" ca="1" si="1090"/>
        <v>0</v>
      </c>
      <c r="UV7" s="27">
        <f t="shared" ca="1" si="1090"/>
        <v>0</v>
      </c>
      <c r="UW7" s="27">
        <f t="shared" ca="1" si="1090"/>
        <v>0</v>
      </c>
      <c r="UX7" s="27">
        <f t="shared" ca="1" si="1090"/>
        <v>0</v>
      </c>
      <c r="UY7" s="27">
        <f t="shared" ca="1" si="1090"/>
        <v>0</v>
      </c>
      <c r="UZ7" s="27">
        <f t="shared" ca="1" si="1090"/>
        <v>0</v>
      </c>
      <c r="VA7" s="27">
        <f t="shared" ca="1" si="1090"/>
        <v>0</v>
      </c>
      <c r="VB7" s="27">
        <f t="shared" ca="1" si="1090"/>
        <v>0</v>
      </c>
      <c r="VC7" s="27">
        <f t="shared" ca="1" si="1090"/>
        <v>0</v>
      </c>
      <c r="VD7" s="27">
        <f t="shared" ca="1" si="1090"/>
        <v>0</v>
      </c>
      <c r="VE7" s="28">
        <f t="shared" ca="1" si="1090"/>
        <v>0</v>
      </c>
      <c r="VG7" s="27">
        <f t="shared" ref="VG7:VS7" ca="1" si="1091">VG25-(VG43+VG61)</f>
        <v>0</v>
      </c>
      <c r="VH7" s="27">
        <f t="shared" ca="1" si="1091"/>
        <v>0</v>
      </c>
      <c r="VI7" s="27">
        <f t="shared" ca="1" si="1091"/>
        <v>0</v>
      </c>
      <c r="VJ7" s="27">
        <f t="shared" ca="1" si="1091"/>
        <v>0</v>
      </c>
      <c r="VK7" s="27">
        <f t="shared" ca="1" si="1091"/>
        <v>0</v>
      </c>
      <c r="VL7" s="27">
        <f t="shared" ca="1" si="1091"/>
        <v>0</v>
      </c>
      <c r="VM7" s="27">
        <f t="shared" ca="1" si="1091"/>
        <v>0</v>
      </c>
      <c r="VN7" s="27">
        <f t="shared" ca="1" si="1091"/>
        <v>0</v>
      </c>
      <c r="VO7" s="27">
        <f t="shared" ca="1" si="1091"/>
        <v>0</v>
      </c>
      <c r="VP7" s="27">
        <f t="shared" ca="1" si="1091"/>
        <v>0</v>
      </c>
      <c r="VQ7" s="27">
        <f t="shared" ca="1" si="1091"/>
        <v>0</v>
      </c>
      <c r="VR7" s="27">
        <f t="shared" ca="1" si="1091"/>
        <v>0</v>
      </c>
      <c r="VS7" s="28">
        <f t="shared" ca="1" si="1091"/>
        <v>0</v>
      </c>
      <c r="VU7" s="27">
        <f t="shared" ref="VU7:WG7" ca="1" si="1092">VU25-(VU43+VU61)</f>
        <v>0</v>
      </c>
      <c r="VV7" s="27">
        <f t="shared" ca="1" si="1092"/>
        <v>0</v>
      </c>
      <c r="VW7" s="27">
        <f t="shared" ca="1" si="1092"/>
        <v>0</v>
      </c>
      <c r="VX7" s="27">
        <f t="shared" ca="1" si="1092"/>
        <v>0</v>
      </c>
      <c r="VY7" s="27">
        <f t="shared" ca="1" si="1092"/>
        <v>0</v>
      </c>
      <c r="VZ7" s="27">
        <f t="shared" ca="1" si="1092"/>
        <v>0</v>
      </c>
      <c r="WA7" s="27">
        <f t="shared" ca="1" si="1092"/>
        <v>0</v>
      </c>
      <c r="WB7" s="27">
        <f t="shared" ca="1" si="1092"/>
        <v>0</v>
      </c>
      <c r="WC7" s="27">
        <f t="shared" ca="1" si="1092"/>
        <v>0</v>
      </c>
      <c r="WD7" s="27">
        <f t="shared" ca="1" si="1092"/>
        <v>0</v>
      </c>
      <c r="WE7" s="27">
        <f t="shared" ca="1" si="1092"/>
        <v>0</v>
      </c>
      <c r="WF7" s="27">
        <f t="shared" ca="1" si="1092"/>
        <v>0</v>
      </c>
      <c r="WG7" s="28">
        <f t="shared" ca="1" si="1092"/>
        <v>0</v>
      </c>
      <c r="WI7" s="27">
        <f t="shared" ref="WI7:WU7" ca="1" si="1093">WI25-(WI43+WI61)</f>
        <v>0</v>
      </c>
      <c r="WJ7" s="27">
        <f t="shared" ca="1" si="1093"/>
        <v>0</v>
      </c>
      <c r="WK7" s="27">
        <f t="shared" ca="1" si="1093"/>
        <v>0</v>
      </c>
      <c r="WL7" s="27">
        <f t="shared" ca="1" si="1093"/>
        <v>0</v>
      </c>
      <c r="WM7" s="27">
        <f t="shared" ca="1" si="1093"/>
        <v>0</v>
      </c>
      <c r="WN7" s="27">
        <f t="shared" ca="1" si="1093"/>
        <v>0</v>
      </c>
      <c r="WO7" s="27">
        <f t="shared" ca="1" si="1093"/>
        <v>0</v>
      </c>
      <c r="WP7" s="27">
        <f t="shared" ca="1" si="1093"/>
        <v>0</v>
      </c>
      <c r="WQ7" s="27">
        <f t="shared" ca="1" si="1093"/>
        <v>0</v>
      </c>
      <c r="WR7" s="27">
        <f t="shared" ca="1" si="1093"/>
        <v>0</v>
      </c>
      <c r="WS7" s="27">
        <f t="shared" ca="1" si="1093"/>
        <v>0</v>
      </c>
      <c r="WT7" s="27">
        <f t="shared" ca="1" si="1093"/>
        <v>0</v>
      </c>
      <c r="WU7" s="28">
        <f t="shared" ca="1" si="1093"/>
        <v>0</v>
      </c>
      <c r="WW7" s="27">
        <f t="shared" ref="WW7:XI7" ca="1" si="1094">WW25-(WW43+WW61)</f>
        <v>0</v>
      </c>
      <c r="WX7" s="27">
        <f t="shared" ca="1" si="1094"/>
        <v>0</v>
      </c>
      <c r="WY7" s="27">
        <f t="shared" ca="1" si="1094"/>
        <v>0</v>
      </c>
      <c r="WZ7" s="27">
        <f t="shared" ca="1" si="1094"/>
        <v>0</v>
      </c>
      <c r="XA7" s="27">
        <f t="shared" ca="1" si="1094"/>
        <v>0</v>
      </c>
      <c r="XB7" s="27">
        <f t="shared" ca="1" si="1094"/>
        <v>0</v>
      </c>
      <c r="XC7" s="27">
        <f t="shared" ca="1" si="1094"/>
        <v>0</v>
      </c>
      <c r="XD7" s="27">
        <f t="shared" ca="1" si="1094"/>
        <v>0</v>
      </c>
      <c r="XE7" s="27">
        <f t="shared" ca="1" si="1094"/>
        <v>0</v>
      </c>
      <c r="XF7" s="27">
        <f t="shared" ca="1" si="1094"/>
        <v>0</v>
      </c>
      <c r="XG7" s="27">
        <f t="shared" ca="1" si="1094"/>
        <v>0</v>
      </c>
      <c r="XH7" s="27">
        <f t="shared" ca="1" si="1094"/>
        <v>0</v>
      </c>
      <c r="XI7" s="28">
        <f t="shared" ca="1" si="1094"/>
        <v>0</v>
      </c>
      <c r="XK7" s="27">
        <f t="shared" ref="XK7:XW7" ca="1" si="1095">XK25-(XK43+XK61)</f>
        <v>0</v>
      </c>
      <c r="XL7" s="27">
        <f t="shared" ca="1" si="1095"/>
        <v>0</v>
      </c>
      <c r="XM7" s="27">
        <f t="shared" ca="1" si="1095"/>
        <v>0</v>
      </c>
      <c r="XN7" s="27">
        <f t="shared" ca="1" si="1095"/>
        <v>0</v>
      </c>
      <c r="XO7" s="27">
        <f t="shared" ca="1" si="1095"/>
        <v>0</v>
      </c>
      <c r="XP7" s="27">
        <f t="shared" ca="1" si="1095"/>
        <v>0</v>
      </c>
      <c r="XQ7" s="27">
        <f t="shared" ca="1" si="1095"/>
        <v>0</v>
      </c>
      <c r="XR7" s="27">
        <f t="shared" ca="1" si="1095"/>
        <v>0</v>
      </c>
      <c r="XS7" s="27">
        <f t="shared" ca="1" si="1095"/>
        <v>0</v>
      </c>
      <c r="XT7" s="27">
        <f t="shared" ca="1" si="1095"/>
        <v>0</v>
      </c>
      <c r="XU7" s="27">
        <f t="shared" ca="1" si="1095"/>
        <v>0</v>
      </c>
      <c r="XV7" s="27">
        <f t="shared" ca="1" si="1095"/>
        <v>0</v>
      </c>
      <c r="XW7" s="28">
        <f t="shared" ca="1" si="1095"/>
        <v>0</v>
      </c>
      <c r="XY7" s="27">
        <f t="shared" ref="XY7:YK7" ca="1" si="1096">XY25-(XY43+XY61)</f>
        <v>0</v>
      </c>
      <c r="XZ7" s="27">
        <f t="shared" ca="1" si="1096"/>
        <v>0</v>
      </c>
      <c r="YA7" s="27">
        <f t="shared" ca="1" si="1096"/>
        <v>0</v>
      </c>
      <c r="YB7" s="27">
        <f t="shared" ca="1" si="1096"/>
        <v>0</v>
      </c>
      <c r="YC7" s="27">
        <f t="shared" ca="1" si="1096"/>
        <v>0</v>
      </c>
      <c r="YD7" s="27">
        <f t="shared" ca="1" si="1096"/>
        <v>0</v>
      </c>
      <c r="YE7" s="27">
        <f t="shared" ca="1" si="1096"/>
        <v>0</v>
      </c>
      <c r="YF7" s="27">
        <f t="shared" ca="1" si="1096"/>
        <v>0</v>
      </c>
      <c r="YG7" s="27">
        <f t="shared" ca="1" si="1096"/>
        <v>0</v>
      </c>
      <c r="YH7" s="27">
        <f t="shared" ca="1" si="1096"/>
        <v>0</v>
      </c>
      <c r="YI7" s="27">
        <f t="shared" ca="1" si="1096"/>
        <v>0</v>
      </c>
      <c r="YJ7" s="27">
        <f t="shared" ca="1" si="1096"/>
        <v>0</v>
      </c>
      <c r="YK7" s="28">
        <f t="shared" ca="1" si="1096"/>
        <v>0</v>
      </c>
      <c r="YM7" s="27">
        <f t="shared" ref="YM7:YY7" ca="1" si="1097">YM25-(YM43+YM61)</f>
        <v>0</v>
      </c>
      <c r="YN7" s="27">
        <f t="shared" ca="1" si="1097"/>
        <v>0</v>
      </c>
      <c r="YO7" s="27">
        <f t="shared" ca="1" si="1097"/>
        <v>0</v>
      </c>
      <c r="YP7" s="27">
        <f t="shared" ca="1" si="1097"/>
        <v>0</v>
      </c>
      <c r="YQ7" s="27">
        <f t="shared" ca="1" si="1097"/>
        <v>0</v>
      </c>
      <c r="YR7" s="27">
        <f t="shared" ca="1" si="1097"/>
        <v>0</v>
      </c>
      <c r="YS7" s="27">
        <f t="shared" ca="1" si="1097"/>
        <v>0</v>
      </c>
      <c r="YT7" s="27">
        <f t="shared" ca="1" si="1097"/>
        <v>0</v>
      </c>
      <c r="YU7" s="27">
        <f t="shared" ca="1" si="1097"/>
        <v>0</v>
      </c>
      <c r="YV7" s="27">
        <f t="shared" ca="1" si="1097"/>
        <v>0</v>
      </c>
      <c r="YW7" s="27">
        <f t="shared" ca="1" si="1097"/>
        <v>0</v>
      </c>
      <c r="YX7" s="27">
        <f t="shared" ca="1" si="1097"/>
        <v>0</v>
      </c>
      <c r="YY7" s="28">
        <f t="shared" ca="1" si="1097"/>
        <v>0</v>
      </c>
      <c r="ZA7" s="27">
        <f t="shared" ref="ZA7:ZM7" ca="1" si="1098">ZA25-(ZA43+ZA61)</f>
        <v>0</v>
      </c>
      <c r="ZB7" s="27">
        <f t="shared" ca="1" si="1098"/>
        <v>0</v>
      </c>
      <c r="ZC7" s="27">
        <f t="shared" ca="1" si="1098"/>
        <v>0</v>
      </c>
      <c r="ZD7" s="27">
        <f t="shared" ca="1" si="1098"/>
        <v>0</v>
      </c>
      <c r="ZE7" s="27">
        <f t="shared" ca="1" si="1098"/>
        <v>0</v>
      </c>
      <c r="ZF7" s="27">
        <f t="shared" ca="1" si="1098"/>
        <v>0</v>
      </c>
      <c r="ZG7" s="27">
        <f t="shared" ca="1" si="1098"/>
        <v>0</v>
      </c>
      <c r="ZH7" s="27">
        <f t="shared" ca="1" si="1098"/>
        <v>0</v>
      </c>
      <c r="ZI7" s="27">
        <f t="shared" ca="1" si="1098"/>
        <v>0</v>
      </c>
      <c r="ZJ7" s="27">
        <f t="shared" ca="1" si="1098"/>
        <v>0</v>
      </c>
      <c r="ZK7" s="27">
        <f t="shared" ca="1" si="1098"/>
        <v>0</v>
      </c>
      <c r="ZL7" s="27">
        <f t="shared" ca="1" si="1098"/>
        <v>0</v>
      </c>
      <c r="ZM7" s="28">
        <f t="shared" ca="1" si="1098"/>
        <v>0</v>
      </c>
      <c r="ZO7" s="27">
        <f t="shared" ref="ZO7:AAA7" ca="1" si="1099">ZO25-(ZO43+ZO61)</f>
        <v>0</v>
      </c>
      <c r="ZP7" s="27">
        <f t="shared" ca="1" si="1099"/>
        <v>0</v>
      </c>
      <c r="ZQ7" s="27">
        <f t="shared" ca="1" si="1099"/>
        <v>0</v>
      </c>
      <c r="ZR7" s="27">
        <f t="shared" ca="1" si="1099"/>
        <v>0</v>
      </c>
      <c r="ZS7" s="27">
        <f t="shared" ca="1" si="1099"/>
        <v>0</v>
      </c>
      <c r="ZT7" s="27">
        <f t="shared" ca="1" si="1099"/>
        <v>0</v>
      </c>
      <c r="ZU7" s="27">
        <f t="shared" ca="1" si="1099"/>
        <v>0</v>
      </c>
      <c r="ZV7" s="27">
        <f t="shared" ca="1" si="1099"/>
        <v>0</v>
      </c>
      <c r="ZW7" s="27">
        <f t="shared" ca="1" si="1099"/>
        <v>0</v>
      </c>
      <c r="ZX7" s="27">
        <f t="shared" ca="1" si="1099"/>
        <v>0</v>
      </c>
      <c r="ZY7" s="27">
        <f t="shared" ca="1" si="1099"/>
        <v>0</v>
      </c>
      <c r="ZZ7" s="27">
        <f t="shared" ca="1" si="1099"/>
        <v>0</v>
      </c>
      <c r="AAA7" s="28">
        <f t="shared" ca="1" si="1099"/>
        <v>0</v>
      </c>
      <c r="AAC7" s="27">
        <f t="shared" ref="AAC7:AAO7" ca="1" si="1100">AAC25-(AAC43+AAC61)</f>
        <v>0</v>
      </c>
      <c r="AAD7" s="27">
        <f t="shared" ca="1" si="1100"/>
        <v>0</v>
      </c>
      <c r="AAE7" s="27">
        <f t="shared" ca="1" si="1100"/>
        <v>0</v>
      </c>
      <c r="AAF7" s="27">
        <f t="shared" ca="1" si="1100"/>
        <v>0</v>
      </c>
      <c r="AAG7" s="27">
        <f t="shared" ca="1" si="1100"/>
        <v>0</v>
      </c>
      <c r="AAH7" s="27">
        <f t="shared" ca="1" si="1100"/>
        <v>0</v>
      </c>
      <c r="AAI7" s="27">
        <f t="shared" ca="1" si="1100"/>
        <v>0</v>
      </c>
      <c r="AAJ7" s="27">
        <f t="shared" ca="1" si="1100"/>
        <v>0</v>
      </c>
      <c r="AAK7" s="27">
        <f t="shared" ca="1" si="1100"/>
        <v>0</v>
      </c>
      <c r="AAL7" s="27">
        <f t="shared" ca="1" si="1100"/>
        <v>0</v>
      </c>
      <c r="AAM7" s="27">
        <f t="shared" ca="1" si="1100"/>
        <v>0</v>
      </c>
      <c r="AAN7" s="27">
        <f t="shared" ca="1" si="1100"/>
        <v>0</v>
      </c>
      <c r="AAO7" s="28">
        <f t="shared" ca="1" si="1100"/>
        <v>0</v>
      </c>
      <c r="AAQ7" s="27">
        <f t="shared" ref="AAQ7:ABC7" ca="1" si="1101">AAQ25-(AAQ43+AAQ61)</f>
        <v>0</v>
      </c>
      <c r="AAR7" s="27">
        <f t="shared" ca="1" si="1101"/>
        <v>0</v>
      </c>
      <c r="AAS7" s="27">
        <f t="shared" ca="1" si="1101"/>
        <v>0</v>
      </c>
      <c r="AAT7" s="27">
        <f t="shared" ca="1" si="1101"/>
        <v>0</v>
      </c>
      <c r="AAU7" s="27">
        <f t="shared" ca="1" si="1101"/>
        <v>0</v>
      </c>
      <c r="AAV7" s="27">
        <f t="shared" ca="1" si="1101"/>
        <v>0</v>
      </c>
      <c r="AAW7" s="27">
        <f t="shared" ca="1" si="1101"/>
        <v>0</v>
      </c>
      <c r="AAX7" s="27">
        <f t="shared" ca="1" si="1101"/>
        <v>0</v>
      </c>
      <c r="AAY7" s="27">
        <f t="shared" ca="1" si="1101"/>
        <v>0</v>
      </c>
      <c r="AAZ7" s="27">
        <f t="shared" ca="1" si="1101"/>
        <v>0</v>
      </c>
      <c r="ABA7" s="27">
        <f t="shared" ca="1" si="1101"/>
        <v>0</v>
      </c>
      <c r="ABB7" s="27">
        <f t="shared" ca="1" si="1101"/>
        <v>0</v>
      </c>
      <c r="ABC7" s="28">
        <f t="shared" ca="1" si="1101"/>
        <v>0</v>
      </c>
      <c r="ABE7" s="27">
        <f t="shared" ref="ABE7:ABQ7" ca="1" si="1102">ABE25-(ABE43+ABE61)</f>
        <v>0</v>
      </c>
      <c r="ABF7" s="27">
        <f t="shared" ca="1" si="1102"/>
        <v>0</v>
      </c>
      <c r="ABG7" s="27">
        <f t="shared" ca="1" si="1102"/>
        <v>0</v>
      </c>
      <c r="ABH7" s="27">
        <f t="shared" ca="1" si="1102"/>
        <v>0</v>
      </c>
      <c r="ABI7" s="27">
        <f t="shared" ca="1" si="1102"/>
        <v>0</v>
      </c>
      <c r="ABJ7" s="27">
        <f t="shared" ca="1" si="1102"/>
        <v>0</v>
      </c>
      <c r="ABK7" s="27">
        <f t="shared" ca="1" si="1102"/>
        <v>0</v>
      </c>
      <c r="ABL7" s="27">
        <f t="shared" ca="1" si="1102"/>
        <v>0</v>
      </c>
      <c r="ABM7" s="27">
        <f t="shared" ca="1" si="1102"/>
        <v>0</v>
      </c>
      <c r="ABN7" s="27">
        <f t="shared" ca="1" si="1102"/>
        <v>0</v>
      </c>
      <c r="ABO7" s="27">
        <f t="shared" ca="1" si="1102"/>
        <v>0</v>
      </c>
      <c r="ABP7" s="27">
        <f t="shared" ca="1" si="1102"/>
        <v>0</v>
      </c>
      <c r="ABQ7" s="28">
        <f t="shared" ca="1" si="1102"/>
        <v>0</v>
      </c>
      <c r="ABS7" s="27">
        <f t="shared" ref="ABS7:ACE7" ca="1" si="1103">ABS25-(ABS43+ABS61)</f>
        <v>0</v>
      </c>
      <c r="ABT7" s="27">
        <f t="shared" ca="1" si="1103"/>
        <v>0</v>
      </c>
      <c r="ABU7" s="27">
        <f t="shared" ca="1" si="1103"/>
        <v>0</v>
      </c>
      <c r="ABV7" s="27">
        <f t="shared" ca="1" si="1103"/>
        <v>0</v>
      </c>
      <c r="ABW7" s="27">
        <f t="shared" ca="1" si="1103"/>
        <v>0</v>
      </c>
      <c r="ABX7" s="27">
        <f t="shared" ca="1" si="1103"/>
        <v>0</v>
      </c>
      <c r="ABY7" s="27">
        <f t="shared" ca="1" si="1103"/>
        <v>0</v>
      </c>
      <c r="ABZ7" s="27">
        <f t="shared" ca="1" si="1103"/>
        <v>0</v>
      </c>
      <c r="ACA7" s="27">
        <f t="shared" ca="1" si="1103"/>
        <v>0</v>
      </c>
      <c r="ACB7" s="27">
        <f t="shared" ca="1" si="1103"/>
        <v>0</v>
      </c>
      <c r="ACC7" s="27">
        <f t="shared" ca="1" si="1103"/>
        <v>0</v>
      </c>
      <c r="ACD7" s="27">
        <f t="shared" ca="1" si="1103"/>
        <v>0</v>
      </c>
      <c r="ACE7" s="28">
        <f t="shared" ca="1" si="1103"/>
        <v>0</v>
      </c>
      <c r="ACG7" s="27">
        <f t="shared" ref="ACG7:ACS7" ca="1" si="1104">ACG25-(ACG43+ACG61)</f>
        <v>0</v>
      </c>
      <c r="ACH7" s="27">
        <f t="shared" ca="1" si="1104"/>
        <v>0</v>
      </c>
      <c r="ACI7" s="27">
        <f t="shared" ca="1" si="1104"/>
        <v>0</v>
      </c>
      <c r="ACJ7" s="27">
        <f t="shared" ca="1" si="1104"/>
        <v>0</v>
      </c>
      <c r="ACK7" s="27">
        <f t="shared" ca="1" si="1104"/>
        <v>0</v>
      </c>
      <c r="ACL7" s="27">
        <f t="shared" ca="1" si="1104"/>
        <v>0</v>
      </c>
      <c r="ACM7" s="27">
        <f t="shared" ca="1" si="1104"/>
        <v>0</v>
      </c>
      <c r="ACN7" s="27">
        <f t="shared" ca="1" si="1104"/>
        <v>0</v>
      </c>
      <c r="ACO7" s="27">
        <f t="shared" ca="1" si="1104"/>
        <v>0</v>
      </c>
      <c r="ACP7" s="27">
        <f t="shared" ca="1" si="1104"/>
        <v>0</v>
      </c>
      <c r="ACQ7" s="27">
        <f t="shared" ca="1" si="1104"/>
        <v>0</v>
      </c>
      <c r="ACR7" s="27">
        <f t="shared" ca="1" si="1104"/>
        <v>0</v>
      </c>
      <c r="ACS7" s="28">
        <f t="shared" ca="1" si="1104"/>
        <v>0</v>
      </c>
      <c r="ACU7" s="27">
        <f t="shared" ref="ACU7:ADG7" ca="1" si="1105">ACU25-(ACU43+ACU61)</f>
        <v>0</v>
      </c>
      <c r="ACV7" s="27">
        <f t="shared" ca="1" si="1105"/>
        <v>0</v>
      </c>
      <c r="ACW7" s="27">
        <f t="shared" ca="1" si="1105"/>
        <v>0</v>
      </c>
      <c r="ACX7" s="27">
        <f t="shared" ca="1" si="1105"/>
        <v>0</v>
      </c>
      <c r="ACY7" s="27">
        <f t="shared" ca="1" si="1105"/>
        <v>0</v>
      </c>
      <c r="ACZ7" s="27">
        <f t="shared" ca="1" si="1105"/>
        <v>0</v>
      </c>
      <c r="ADA7" s="27">
        <f t="shared" ca="1" si="1105"/>
        <v>0</v>
      </c>
      <c r="ADB7" s="27">
        <f t="shared" ca="1" si="1105"/>
        <v>0</v>
      </c>
      <c r="ADC7" s="27">
        <f t="shared" ca="1" si="1105"/>
        <v>0</v>
      </c>
      <c r="ADD7" s="27">
        <f t="shared" ca="1" si="1105"/>
        <v>0</v>
      </c>
      <c r="ADE7" s="27">
        <f t="shared" ca="1" si="1105"/>
        <v>0</v>
      </c>
      <c r="ADF7" s="27">
        <f t="shared" ca="1" si="1105"/>
        <v>0</v>
      </c>
      <c r="ADG7" s="28">
        <f t="shared" ca="1" si="1105"/>
        <v>0</v>
      </c>
      <c r="ADI7" s="27">
        <f t="shared" ref="ADI7:ADU7" ca="1" si="1106">ADI25-(ADI43+ADI61)</f>
        <v>0</v>
      </c>
      <c r="ADJ7" s="27">
        <f t="shared" ca="1" si="1106"/>
        <v>0</v>
      </c>
      <c r="ADK7" s="27">
        <f t="shared" ca="1" si="1106"/>
        <v>0</v>
      </c>
      <c r="ADL7" s="27">
        <f t="shared" ca="1" si="1106"/>
        <v>0</v>
      </c>
      <c r="ADM7" s="27">
        <f t="shared" ca="1" si="1106"/>
        <v>0</v>
      </c>
      <c r="ADN7" s="27">
        <f t="shared" ca="1" si="1106"/>
        <v>0</v>
      </c>
      <c r="ADO7" s="27">
        <f t="shared" ca="1" si="1106"/>
        <v>0</v>
      </c>
      <c r="ADP7" s="27">
        <f t="shared" ca="1" si="1106"/>
        <v>0</v>
      </c>
      <c r="ADQ7" s="27">
        <f t="shared" ca="1" si="1106"/>
        <v>0</v>
      </c>
      <c r="ADR7" s="27">
        <f t="shared" ca="1" si="1106"/>
        <v>0</v>
      </c>
      <c r="ADS7" s="27">
        <f t="shared" ca="1" si="1106"/>
        <v>0</v>
      </c>
      <c r="ADT7" s="27">
        <f t="shared" ca="1" si="1106"/>
        <v>0</v>
      </c>
      <c r="ADU7" s="28">
        <f t="shared" ca="1" si="1106"/>
        <v>0</v>
      </c>
      <c r="ADW7" s="27">
        <f t="shared" ref="ADW7:AEI7" ca="1" si="1107">ADW25-(ADW43+ADW61)</f>
        <v>0</v>
      </c>
      <c r="ADX7" s="27">
        <f t="shared" ca="1" si="1107"/>
        <v>0</v>
      </c>
      <c r="ADY7" s="27">
        <f t="shared" ca="1" si="1107"/>
        <v>0</v>
      </c>
      <c r="ADZ7" s="27">
        <f t="shared" ca="1" si="1107"/>
        <v>0</v>
      </c>
      <c r="AEA7" s="27">
        <f t="shared" ca="1" si="1107"/>
        <v>0</v>
      </c>
      <c r="AEB7" s="27">
        <f t="shared" ca="1" si="1107"/>
        <v>0</v>
      </c>
      <c r="AEC7" s="27">
        <f t="shared" ca="1" si="1107"/>
        <v>0</v>
      </c>
      <c r="AED7" s="27">
        <f t="shared" ca="1" si="1107"/>
        <v>0</v>
      </c>
      <c r="AEE7" s="27">
        <f t="shared" ca="1" si="1107"/>
        <v>0</v>
      </c>
      <c r="AEF7" s="27">
        <f t="shared" ca="1" si="1107"/>
        <v>0</v>
      </c>
      <c r="AEG7" s="27">
        <f t="shared" ca="1" si="1107"/>
        <v>0</v>
      </c>
      <c r="AEH7" s="27">
        <f t="shared" ca="1" si="1107"/>
        <v>0</v>
      </c>
      <c r="AEI7" s="28">
        <f t="shared" ca="1" si="1107"/>
        <v>0</v>
      </c>
      <c r="AEK7" s="27">
        <f ca="1">AEK25-(AEK43+AEK61)</f>
        <v>0</v>
      </c>
      <c r="AEL7" s="27">
        <f t="shared" ref="AEL7:AEW7" ca="1" si="1108">AEL25-(AEL43+AEL61)</f>
        <v>0</v>
      </c>
      <c r="AEM7" s="27">
        <f t="shared" ca="1" si="1108"/>
        <v>0</v>
      </c>
      <c r="AEN7" s="27">
        <f t="shared" ca="1" si="1108"/>
        <v>0</v>
      </c>
      <c r="AEO7" s="27">
        <f t="shared" ca="1" si="1108"/>
        <v>0</v>
      </c>
      <c r="AEP7" s="27">
        <f t="shared" ca="1" si="1108"/>
        <v>0</v>
      </c>
      <c r="AEQ7" s="27">
        <f t="shared" ca="1" si="1108"/>
        <v>0</v>
      </c>
      <c r="AER7" s="27">
        <f t="shared" ca="1" si="1108"/>
        <v>0</v>
      </c>
      <c r="AES7" s="27">
        <f t="shared" ca="1" si="1108"/>
        <v>0</v>
      </c>
      <c r="AET7" s="27">
        <f t="shared" ca="1" si="1108"/>
        <v>0</v>
      </c>
      <c r="AEU7" s="27">
        <f t="shared" ca="1" si="1108"/>
        <v>0</v>
      </c>
      <c r="AEV7" s="27">
        <f t="shared" ca="1" si="1108"/>
        <v>0</v>
      </c>
      <c r="AEW7" s="28">
        <f t="shared" ca="1" si="1108"/>
        <v>0</v>
      </c>
      <c r="AEY7" s="27">
        <f t="shared" ref="AEY7:AFK7" ca="1" si="1109">AEY25-(AEY43+AEY61)</f>
        <v>0</v>
      </c>
      <c r="AEZ7" s="27">
        <f t="shared" ca="1" si="1109"/>
        <v>0</v>
      </c>
      <c r="AFA7" s="27">
        <f t="shared" ca="1" si="1109"/>
        <v>0</v>
      </c>
      <c r="AFB7" s="27">
        <f t="shared" ca="1" si="1109"/>
        <v>0</v>
      </c>
      <c r="AFC7" s="27">
        <f t="shared" ca="1" si="1109"/>
        <v>0</v>
      </c>
      <c r="AFD7" s="27">
        <f t="shared" ca="1" si="1109"/>
        <v>0</v>
      </c>
      <c r="AFE7" s="27">
        <f t="shared" ca="1" si="1109"/>
        <v>0</v>
      </c>
      <c r="AFF7" s="27">
        <f t="shared" ca="1" si="1109"/>
        <v>0</v>
      </c>
      <c r="AFG7" s="27">
        <f t="shared" ca="1" si="1109"/>
        <v>0</v>
      </c>
      <c r="AFH7" s="27">
        <f t="shared" ca="1" si="1109"/>
        <v>0</v>
      </c>
      <c r="AFI7" s="27">
        <f t="shared" ca="1" si="1109"/>
        <v>0</v>
      </c>
      <c r="AFJ7" s="27">
        <f t="shared" ca="1" si="1109"/>
        <v>0</v>
      </c>
      <c r="AFK7" s="28">
        <f t="shared" ca="1" si="1109"/>
        <v>0</v>
      </c>
      <c r="AFM7" s="27">
        <f t="shared" ref="AFM7:AFY7" ca="1" si="1110">AFM25-(AFM43+AFM61)</f>
        <v>0</v>
      </c>
      <c r="AFN7" s="27">
        <f t="shared" ca="1" si="1110"/>
        <v>0</v>
      </c>
      <c r="AFO7" s="27">
        <f t="shared" ca="1" si="1110"/>
        <v>0</v>
      </c>
      <c r="AFP7" s="27">
        <f t="shared" ca="1" si="1110"/>
        <v>0</v>
      </c>
      <c r="AFQ7" s="27">
        <f t="shared" ca="1" si="1110"/>
        <v>0</v>
      </c>
      <c r="AFR7" s="27">
        <f t="shared" ca="1" si="1110"/>
        <v>0</v>
      </c>
      <c r="AFS7" s="27">
        <f t="shared" ca="1" si="1110"/>
        <v>0</v>
      </c>
      <c r="AFT7" s="27">
        <f t="shared" ca="1" si="1110"/>
        <v>0</v>
      </c>
      <c r="AFU7" s="27">
        <f t="shared" ca="1" si="1110"/>
        <v>0</v>
      </c>
      <c r="AFV7" s="27">
        <f t="shared" ca="1" si="1110"/>
        <v>0</v>
      </c>
      <c r="AFW7" s="27">
        <f t="shared" ca="1" si="1110"/>
        <v>0</v>
      </c>
      <c r="AFX7" s="27">
        <f t="shared" ca="1" si="1110"/>
        <v>0</v>
      </c>
      <c r="AFY7" s="28">
        <f t="shared" ca="1" si="1110"/>
        <v>0</v>
      </c>
      <c r="AGA7" s="27">
        <f t="shared" ref="AGA7:AGM7" ca="1" si="1111">AGA25-(AGA43+AGA61)</f>
        <v>0</v>
      </c>
      <c r="AGB7" s="27">
        <f t="shared" ca="1" si="1111"/>
        <v>0</v>
      </c>
      <c r="AGC7" s="27">
        <f t="shared" ca="1" si="1111"/>
        <v>0</v>
      </c>
      <c r="AGD7" s="27">
        <f t="shared" ca="1" si="1111"/>
        <v>0</v>
      </c>
      <c r="AGE7" s="27">
        <f t="shared" ca="1" si="1111"/>
        <v>0</v>
      </c>
      <c r="AGF7" s="27">
        <f t="shared" ca="1" si="1111"/>
        <v>0</v>
      </c>
      <c r="AGG7" s="27">
        <f t="shared" ca="1" si="1111"/>
        <v>0</v>
      </c>
      <c r="AGH7" s="27">
        <f t="shared" ca="1" si="1111"/>
        <v>0</v>
      </c>
      <c r="AGI7" s="27">
        <f t="shared" ca="1" si="1111"/>
        <v>0</v>
      </c>
      <c r="AGJ7" s="27">
        <f t="shared" ca="1" si="1111"/>
        <v>0</v>
      </c>
      <c r="AGK7" s="27">
        <f t="shared" ca="1" si="1111"/>
        <v>0</v>
      </c>
      <c r="AGL7" s="27">
        <f t="shared" ca="1" si="1111"/>
        <v>0</v>
      </c>
      <c r="AGM7" s="28">
        <f t="shared" ca="1" si="1111"/>
        <v>0</v>
      </c>
      <c r="AGO7" s="27">
        <f t="shared" ref="AGO7:AHA7" ca="1" si="1112">AGO25-(AGO43+AGO61)</f>
        <v>0</v>
      </c>
      <c r="AGP7" s="27">
        <f t="shared" ca="1" si="1112"/>
        <v>0</v>
      </c>
      <c r="AGQ7" s="27">
        <f t="shared" ca="1" si="1112"/>
        <v>0</v>
      </c>
      <c r="AGR7" s="27">
        <f t="shared" ca="1" si="1112"/>
        <v>0</v>
      </c>
      <c r="AGS7" s="27">
        <f t="shared" ca="1" si="1112"/>
        <v>0</v>
      </c>
      <c r="AGT7" s="27">
        <f t="shared" ca="1" si="1112"/>
        <v>0</v>
      </c>
      <c r="AGU7" s="27">
        <f t="shared" ca="1" si="1112"/>
        <v>0</v>
      </c>
      <c r="AGV7" s="27">
        <f t="shared" ca="1" si="1112"/>
        <v>0</v>
      </c>
      <c r="AGW7" s="27">
        <f t="shared" ca="1" si="1112"/>
        <v>0</v>
      </c>
      <c r="AGX7" s="27">
        <f t="shared" ca="1" si="1112"/>
        <v>0</v>
      </c>
      <c r="AGY7" s="27">
        <f t="shared" ca="1" si="1112"/>
        <v>0</v>
      </c>
      <c r="AGZ7" s="27">
        <f t="shared" ca="1" si="1112"/>
        <v>0</v>
      </c>
      <c r="AHA7" s="28">
        <f t="shared" ca="1" si="1112"/>
        <v>0</v>
      </c>
      <c r="AHC7" s="27">
        <f t="shared" ref="AHC7:AHO7" ca="1" si="1113">AHC25-(AHC43+AHC61)</f>
        <v>0</v>
      </c>
      <c r="AHD7" s="27">
        <f t="shared" ca="1" si="1113"/>
        <v>0</v>
      </c>
      <c r="AHE7" s="27">
        <f t="shared" ca="1" si="1113"/>
        <v>0</v>
      </c>
      <c r="AHF7" s="27">
        <f t="shared" ca="1" si="1113"/>
        <v>0</v>
      </c>
      <c r="AHG7" s="27">
        <f t="shared" ca="1" si="1113"/>
        <v>0</v>
      </c>
      <c r="AHH7" s="27">
        <f t="shared" ca="1" si="1113"/>
        <v>0</v>
      </c>
      <c r="AHI7" s="27">
        <f t="shared" ca="1" si="1113"/>
        <v>0</v>
      </c>
      <c r="AHJ7" s="27">
        <f t="shared" ca="1" si="1113"/>
        <v>0</v>
      </c>
      <c r="AHK7" s="27">
        <f t="shared" ca="1" si="1113"/>
        <v>0</v>
      </c>
      <c r="AHL7" s="27">
        <f t="shared" ca="1" si="1113"/>
        <v>0</v>
      </c>
      <c r="AHM7" s="27">
        <f t="shared" ca="1" si="1113"/>
        <v>0</v>
      </c>
      <c r="AHN7" s="27">
        <f t="shared" ca="1" si="1113"/>
        <v>0</v>
      </c>
      <c r="AHO7" s="28">
        <f t="shared" ca="1" si="1113"/>
        <v>0</v>
      </c>
      <c r="AHQ7" s="27">
        <f t="shared" ref="AHQ7:AIC7" ca="1" si="1114">AHQ25-(AHQ43+AHQ61)</f>
        <v>0</v>
      </c>
      <c r="AHR7" s="27">
        <f t="shared" ca="1" si="1114"/>
        <v>0</v>
      </c>
      <c r="AHS7" s="27">
        <f t="shared" ca="1" si="1114"/>
        <v>0</v>
      </c>
      <c r="AHT7" s="27">
        <f t="shared" ca="1" si="1114"/>
        <v>0</v>
      </c>
      <c r="AHU7" s="27">
        <f t="shared" ca="1" si="1114"/>
        <v>0</v>
      </c>
      <c r="AHV7" s="27">
        <f t="shared" ca="1" si="1114"/>
        <v>0</v>
      </c>
      <c r="AHW7" s="27">
        <f t="shared" ca="1" si="1114"/>
        <v>0</v>
      </c>
      <c r="AHX7" s="27">
        <f t="shared" ca="1" si="1114"/>
        <v>0</v>
      </c>
      <c r="AHY7" s="27">
        <f t="shared" ca="1" si="1114"/>
        <v>0</v>
      </c>
      <c r="AHZ7" s="27">
        <f t="shared" ca="1" si="1114"/>
        <v>0</v>
      </c>
      <c r="AIA7" s="27">
        <f t="shared" ca="1" si="1114"/>
        <v>0</v>
      </c>
      <c r="AIB7" s="27">
        <f t="shared" ca="1" si="1114"/>
        <v>0</v>
      </c>
      <c r="AIC7" s="28">
        <f t="shared" ca="1" si="1114"/>
        <v>0</v>
      </c>
      <c r="AIE7" s="27">
        <f t="shared" ref="AIE7:AIQ7" ca="1" si="1115">AIE25-(AIE43+AIE61)</f>
        <v>0</v>
      </c>
      <c r="AIF7" s="27">
        <f t="shared" ca="1" si="1115"/>
        <v>0</v>
      </c>
      <c r="AIG7" s="27">
        <f t="shared" ca="1" si="1115"/>
        <v>0</v>
      </c>
      <c r="AIH7" s="27">
        <f t="shared" ca="1" si="1115"/>
        <v>0</v>
      </c>
      <c r="AII7" s="27">
        <f t="shared" ca="1" si="1115"/>
        <v>0</v>
      </c>
      <c r="AIJ7" s="27">
        <f t="shared" ca="1" si="1115"/>
        <v>0</v>
      </c>
      <c r="AIK7" s="27">
        <f t="shared" ca="1" si="1115"/>
        <v>0</v>
      </c>
      <c r="AIL7" s="27">
        <f t="shared" ca="1" si="1115"/>
        <v>0</v>
      </c>
      <c r="AIM7" s="27">
        <f t="shared" ca="1" si="1115"/>
        <v>0</v>
      </c>
      <c r="AIN7" s="27">
        <f t="shared" ca="1" si="1115"/>
        <v>0</v>
      </c>
      <c r="AIO7" s="27">
        <f t="shared" ca="1" si="1115"/>
        <v>0</v>
      </c>
      <c r="AIP7" s="27">
        <f t="shared" ca="1" si="1115"/>
        <v>0</v>
      </c>
      <c r="AIQ7" s="28">
        <f t="shared" ca="1" si="1115"/>
        <v>0</v>
      </c>
      <c r="AIS7" s="27">
        <f t="shared" ref="AIS7:AJE7" ca="1" si="1116">AIS25-(AIS43+AIS61)</f>
        <v>0</v>
      </c>
      <c r="AIT7" s="27">
        <f t="shared" ca="1" si="1116"/>
        <v>0</v>
      </c>
      <c r="AIU7" s="27">
        <f t="shared" ca="1" si="1116"/>
        <v>0</v>
      </c>
      <c r="AIV7" s="27">
        <f t="shared" ca="1" si="1116"/>
        <v>0</v>
      </c>
      <c r="AIW7" s="27">
        <f t="shared" ca="1" si="1116"/>
        <v>0</v>
      </c>
      <c r="AIX7" s="27">
        <f t="shared" ca="1" si="1116"/>
        <v>0</v>
      </c>
      <c r="AIY7" s="27">
        <f t="shared" ca="1" si="1116"/>
        <v>0</v>
      </c>
      <c r="AIZ7" s="27">
        <f t="shared" ca="1" si="1116"/>
        <v>0</v>
      </c>
      <c r="AJA7" s="27">
        <f t="shared" ca="1" si="1116"/>
        <v>0</v>
      </c>
      <c r="AJB7" s="27">
        <f t="shared" ca="1" si="1116"/>
        <v>0</v>
      </c>
      <c r="AJC7" s="27">
        <f t="shared" ca="1" si="1116"/>
        <v>0</v>
      </c>
      <c r="AJD7" s="27">
        <f t="shared" ca="1" si="1116"/>
        <v>0</v>
      </c>
      <c r="AJE7" s="28">
        <f t="shared" ca="1" si="1116"/>
        <v>0</v>
      </c>
      <c r="AJG7" s="27">
        <f t="shared" ref="AJG7:AJS7" ca="1" si="1117">AJG25-(AJG43+AJG61)</f>
        <v>0</v>
      </c>
      <c r="AJH7" s="27">
        <f t="shared" ca="1" si="1117"/>
        <v>0</v>
      </c>
      <c r="AJI7" s="27">
        <f t="shared" ca="1" si="1117"/>
        <v>0</v>
      </c>
      <c r="AJJ7" s="27">
        <f t="shared" ca="1" si="1117"/>
        <v>0</v>
      </c>
      <c r="AJK7" s="27">
        <f t="shared" ca="1" si="1117"/>
        <v>0</v>
      </c>
      <c r="AJL7" s="27">
        <f t="shared" ca="1" si="1117"/>
        <v>0</v>
      </c>
      <c r="AJM7" s="27">
        <f t="shared" ca="1" si="1117"/>
        <v>0</v>
      </c>
      <c r="AJN7" s="27">
        <f t="shared" ca="1" si="1117"/>
        <v>0</v>
      </c>
      <c r="AJO7" s="27">
        <f t="shared" ca="1" si="1117"/>
        <v>0</v>
      </c>
      <c r="AJP7" s="27">
        <f t="shared" ca="1" si="1117"/>
        <v>0</v>
      </c>
      <c r="AJQ7" s="27">
        <f t="shared" ca="1" si="1117"/>
        <v>0</v>
      </c>
      <c r="AJR7" s="27">
        <f t="shared" ca="1" si="1117"/>
        <v>0</v>
      </c>
      <c r="AJS7" s="28">
        <f t="shared" ca="1" si="1117"/>
        <v>0</v>
      </c>
      <c r="AJU7" s="27">
        <f t="shared" ref="AJU7:AKG7" ca="1" si="1118">AJU25-(AJU43+AJU61)</f>
        <v>0</v>
      </c>
      <c r="AJV7" s="27">
        <f t="shared" ca="1" si="1118"/>
        <v>0</v>
      </c>
      <c r="AJW7" s="27">
        <f t="shared" ca="1" si="1118"/>
        <v>0</v>
      </c>
      <c r="AJX7" s="27">
        <f t="shared" ca="1" si="1118"/>
        <v>0</v>
      </c>
      <c r="AJY7" s="27">
        <f t="shared" ca="1" si="1118"/>
        <v>0</v>
      </c>
      <c r="AJZ7" s="27">
        <f t="shared" ca="1" si="1118"/>
        <v>0</v>
      </c>
      <c r="AKA7" s="27">
        <f t="shared" ca="1" si="1118"/>
        <v>0</v>
      </c>
      <c r="AKB7" s="27">
        <f t="shared" ca="1" si="1118"/>
        <v>0</v>
      </c>
      <c r="AKC7" s="27">
        <f t="shared" ca="1" si="1118"/>
        <v>0</v>
      </c>
      <c r="AKD7" s="27">
        <f t="shared" ca="1" si="1118"/>
        <v>0</v>
      </c>
      <c r="AKE7" s="27">
        <f t="shared" ca="1" si="1118"/>
        <v>0</v>
      </c>
      <c r="AKF7" s="27">
        <f t="shared" ca="1" si="1118"/>
        <v>0</v>
      </c>
      <c r="AKG7" s="28">
        <f t="shared" ca="1" si="1118"/>
        <v>0</v>
      </c>
      <c r="AKI7" s="27">
        <f t="shared" ref="AKI7:AKU7" ca="1" si="1119">AKI25-(AKI43+AKI61)</f>
        <v>0</v>
      </c>
      <c r="AKJ7" s="27">
        <f t="shared" ca="1" si="1119"/>
        <v>0</v>
      </c>
      <c r="AKK7" s="27">
        <f t="shared" ca="1" si="1119"/>
        <v>0</v>
      </c>
      <c r="AKL7" s="27">
        <f t="shared" ca="1" si="1119"/>
        <v>0</v>
      </c>
      <c r="AKM7" s="27">
        <f t="shared" ca="1" si="1119"/>
        <v>0</v>
      </c>
      <c r="AKN7" s="27">
        <f t="shared" ca="1" si="1119"/>
        <v>0</v>
      </c>
      <c r="AKO7" s="27">
        <f t="shared" ca="1" si="1119"/>
        <v>0</v>
      </c>
      <c r="AKP7" s="27">
        <f t="shared" ca="1" si="1119"/>
        <v>0</v>
      </c>
      <c r="AKQ7" s="27">
        <f t="shared" ca="1" si="1119"/>
        <v>0</v>
      </c>
      <c r="AKR7" s="27">
        <f t="shared" ca="1" si="1119"/>
        <v>0</v>
      </c>
      <c r="AKS7" s="27">
        <f t="shared" ca="1" si="1119"/>
        <v>0</v>
      </c>
      <c r="AKT7" s="27">
        <f t="shared" ca="1" si="1119"/>
        <v>0</v>
      </c>
      <c r="AKU7" s="28">
        <f t="shared" ca="1" si="1119"/>
        <v>0</v>
      </c>
      <c r="AKW7" s="27">
        <f t="shared" ref="AKW7:ALI7" ca="1" si="1120">AKW25-(AKW43+AKW61)</f>
        <v>0</v>
      </c>
      <c r="AKX7" s="27">
        <f t="shared" ca="1" si="1120"/>
        <v>0</v>
      </c>
      <c r="AKY7" s="27">
        <f t="shared" ca="1" si="1120"/>
        <v>0</v>
      </c>
      <c r="AKZ7" s="27">
        <f t="shared" ca="1" si="1120"/>
        <v>0</v>
      </c>
      <c r="ALA7" s="27">
        <f t="shared" ca="1" si="1120"/>
        <v>0</v>
      </c>
      <c r="ALB7" s="27">
        <f t="shared" ca="1" si="1120"/>
        <v>0</v>
      </c>
      <c r="ALC7" s="27">
        <f t="shared" ca="1" si="1120"/>
        <v>0</v>
      </c>
      <c r="ALD7" s="27">
        <f t="shared" ca="1" si="1120"/>
        <v>0</v>
      </c>
      <c r="ALE7" s="27">
        <f t="shared" ca="1" si="1120"/>
        <v>0</v>
      </c>
      <c r="ALF7" s="27">
        <f t="shared" ca="1" si="1120"/>
        <v>0</v>
      </c>
      <c r="ALG7" s="27">
        <f t="shared" ca="1" si="1120"/>
        <v>0</v>
      </c>
      <c r="ALH7" s="27">
        <f t="shared" ca="1" si="1120"/>
        <v>0</v>
      </c>
      <c r="ALI7" s="28">
        <f t="shared" ca="1" si="1120"/>
        <v>0</v>
      </c>
      <c r="ALK7" s="27">
        <f t="shared" ref="ALK7:ALW7" ca="1" si="1121">ALK25-(ALK43+ALK61)</f>
        <v>0</v>
      </c>
      <c r="ALL7" s="27">
        <f t="shared" ca="1" si="1121"/>
        <v>0</v>
      </c>
      <c r="ALM7" s="27">
        <f t="shared" ca="1" si="1121"/>
        <v>0</v>
      </c>
      <c r="ALN7" s="27">
        <f t="shared" ca="1" si="1121"/>
        <v>0</v>
      </c>
      <c r="ALO7" s="27">
        <f t="shared" ca="1" si="1121"/>
        <v>0</v>
      </c>
      <c r="ALP7" s="27">
        <f t="shared" ca="1" si="1121"/>
        <v>0</v>
      </c>
      <c r="ALQ7" s="27">
        <f t="shared" ca="1" si="1121"/>
        <v>0</v>
      </c>
      <c r="ALR7" s="27">
        <f t="shared" ca="1" si="1121"/>
        <v>0</v>
      </c>
      <c r="ALS7" s="27">
        <f t="shared" ca="1" si="1121"/>
        <v>0</v>
      </c>
      <c r="ALT7" s="27">
        <f t="shared" ca="1" si="1121"/>
        <v>0</v>
      </c>
      <c r="ALU7" s="27">
        <f t="shared" ca="1" si="1121"/>
        <v>0</v>
      </c>
      <c r="ALV7" s="27">
        <f t="shared" ca="1" si="1121"/>
        <v>0</v>
      </c>
      <c r="ALW7" s="28">
        <f t="shared" ca="1" si="1121"/>
        <v>0</v>
      </c>
      <c r="ALY7" s="27">
        <f t="shared" ref="ALY7:AMK7" ca="1" si="1122">ALY25-(ALY43+ALY61)</f>
        <v>0</v>
      </c>
      <c r="ALZ7" s="27">
        <f t="shared" ca="1" si="1122"/>
        <v>0</v>
      </c>
      <c r="AMA7" s="27">
        <f t="shared" ca="1" si="1122"/>
        <v>0</v>
      </c>
      <c r="AMB7" s="27">
        <f t="shared" ca="1" si="1122"/>
        <v>0</v>
      </c>
      <c r="AMC7" s="27">
        <f t="shared" ca="1" si="1122"/>
        <v>0</v>
      </c>
      <c r="AMD7" s="27">
        <f t="shared" ca="1" si="1122"/>
        <v>0</v>
      </c>
      <c r="AME7" s="27">
        <f t="shared" ca="1" si="1122"/>
        <v>0</v>
      </c>
      <c r="AMF7" s="27">
        <f t="shared" ca="1" si="1122"/>
        <v>0</v>
      </c>
      <c r="AMG7" s="27">
        <f t="shared" ca="1" si="1122"/>
        <v>0</v>
      </c>
      <c r="AMH7" s="27">
        <f t="shared" ca="1" si="1122"/>
        <v>0</v>
      </c>
      <c r="AMI7" s="27">
        <f t="shared" ca="1" si="1122"/>
        <v>0</v>
      </c>
      <c r="AMJ7" s="27">
        <f t="shared" ca="1" si="1122"/>
        <v>0</v>
      </c>
      <c r="AMK7" s="28">
        <f t="shared" ca="1" si="1122"/>
        <v>0</v>
      </c>
      <c r="AMM7" s="27">
        <f t="shared" ref="AMM7:AMY7" ca="1" si="1123">AMM25-(AMM43+AMM61)</f>
        <v>0</v>
      </c>
      <c r="AMN7" s="27">
        <f t="shared" ca="1" si="1123"/>
        <v>0</v>
      </c>
      <c r="AMO7" s="27">
        <f t="shared" ca="1" si="1123"/>
        <v>0</v>
      </c>
      <c r="AMP7" s="27">
        <f t="shared" ca="1" si="1123"/>
        <v>0</v>
      </c>
      <c r="AMQ7" s="27">
        <f t="shared" ca="1" si="1123"/>
        <v>0</v>
      </c>
      <c r="AMR7" s="27">
        <f t="shared" ca="1" si="1123"/>
        <v>0</v>
      </c>
      <c r="AMS7" s="27">
        <f t="shared" ca="1" si="1123"/>
        <v>0</v>
      </c>
      <c r="AMT7" s="27">
        <f t="shared" ca="1" si="1123"/>
        <v>0</v>
      </c>
      <c r="AMU7" s="27">
        <f t="shared" ca="1" si="1123"/>
        <v>0</v>
      </c>
      <c r="AMV7" s="27">
        <f t="shared" ca="1" si="1123"/>
        <v>0</v>
      </c>
      <c r="AMW7" s="27">
        <f t="shared" ca="1" si="1123"/>
        <v>0</v>
      </c>
      <c r="AMX7" s="27">
        <f t="shared" ca="1" si="1123"/>
        <v>0</v>
      </c>
      <c r="AMY7" s="28">
        <f t="shared" ca="1" si="1123"/>
        <v>0</v>
      </c>
      <c r="ANA7" s="27">
        <f t="shared" ref="ANA7:ANM7" ca="1" si="1124">ANA25-(ANA43+ANA61)</f>
        <v>0</v>
      </c>
      <c r="ANB7" s="27">
        <f t="shared" ca="1" si="1124"/>
        <v>0</v>
      </c>
      <c r="ANC7" s="27">
        <f t="shared" ca="1" si="1124"/>
        <v>0</v>
      </c>
      <c r="AND7" s="27">
        <f t="shared" ca="1" si="1124"/>
        <v>0</v>
      </c>
      <c r="ANE7" s="27">
        <f t="shared" ca="1" si="1124"/>
        <v>0</v>
      </c>
      <c r="ANF7" s="27">
        <f t="shared" ca="1" si="1124"/>
        <v>0</v>
      </c>
      <c r="ANG7" s="27">
        <f t="shared" ca="1" si="1124"/>
        <v>0</v>
      </c>
      <c r="ANH7" s="27">
        <f t="shared" ca="1" si="1124"/>
        <v>0</v>
      </c>
      <c r="ANI7" s="27">
        <f t="shared" ca="1" si="1124"/>
        <v>0</v>
      </c>
      <c r="ANJ7" s="27">
        <f t="shared" ca="1" si="1124"/>
        <v>0</v>
      </c>
      <c r="ANK7" s="27">
        <f t="shared" ca="1" si="1124"/>
        <v>0</v>
      </c>
      <c r="ANL7" s="27">
        <f t="shared" ca="1" si="1124"/>
        <v>0</v>
      </c>
      <c r="ANM7" s="28">
        <f t="shared" ca="1" si="1124"/>
        <v>0</v>
      </c>
      <c r="ANO7" s="27">
        <f t="shared" ref="ANO7:AOA7" ca="1" si="1125">ANO25-(ANO43+ANO61)</f>
        <v>0</v>
      </c>
      <c r="ANP7" s="27">
        <f t="shared" ca="1" si="1125"/>
        <v>0</v>
      </c>
      <c r="ANQ7" s="27">
        <f t="shared" ca="1" si="1125"/>
        <v>0</v>
      </c>
      <c r="ANR7" s="27">
        <f t="shared" ca="1" si="1125"/>
        <v>0</v>
      </c>
      <c r="ANS7" s="27">
        <f t="shared" ca="1" si="1125"/>
        <v>0</v>
      </c>
      <c r="ANT7" s="27">
        <f t="shared" ca="1" si="1125"/>
        <v>0</v>
      </c>
      <c r="ANU7" s="27">
        <f t="shared" ca="1" si="1125"/>
        <v>0</v>
      </c>
      <c r="ANV7" s="27">
        <f t="shared" ca="1" si="1125"/>
        <v>0</v>
      </c>
      <c r="ANW7" s="27">
        <f t="shared" ca="1" si="1125"/>
        <v>0</v>
      </c>
      <c r="ANX7" s="27">
        <f t="shared" ca="1" si="1125"/>
        <v>0</v>
      </c>
      <c r="ANY7" s="27">
        <f t="shared" ca="1" si="1125"/>
        <v>0</v>
      </c>
      <c r="ANZ7" s="27">
        <f t="shared" ca="1" si="1125"/>
        <v>0</v>
      </c>
      <c r="AOA7" s="28">
        <f t="shared" ca="1" si="1125"/>
        <v>0</v>
      </c>
      <c r="AOC7" s="27">
        <f t="shared" ref="AOC7:AOO7" ca="1" si="1126">AOC25-(AOC43+AOC61)</f>
        <v>0</v>
      </c>
      <c r="AOD7" s="27">
        <f t="shared" ca="1" si="1126"/>
        <v>0</v>
      </c>
      <c r="AOE7" s="27">
        <f t="shared" ca="1" si="1126"/>
        <v>0</v>
      </c>
      <c r="AOF7" s="27">
        <f t="shared" ca="1" si="1126"/>
        <v>0</v>
      </c>
      <c r="AOG7" s="27">
        <f t="shared" ca="1" si="1126"/>
        <v>0</v>
      </c>
      <c r="AOH7" s="27">
        <f t="shared" ca="1" si="1126"/>
        <v>0</v>
      </c>
      <c r="AOI7" s="27">
        <f t="shared" ca="1" si="1126"/>
        <v>0</v>
      </c>
      <c r="AOJ7" s="27">
        <f t="shared" ca="1" si="1126"/>
        <v>0</v>
      </c>
      <c r="AOK7" s="27">
        <f t="shared" ca="1" si="1126"/>
        <v>0</v>
      </c>
      <c r="AOL7" s="27">
        <f t="shared" ca="1" si="1126"/>
        <v>0</v>
      </c>
      <c r="AOM7" s="27">
        <f t="shared" ca="1" si="1126"/>
        <v>0</v>
      </c>
      <c r="AON7" s="27">
        <f t="shared" ca="1" si="1126"/>
        <v>0</v>
      </c>
      <c r="AOO7" s="28">
        <f t="shared" ca="1" si="1126"/>
        <v>0</v>
      </c>
      <c r="AOQ7" s="27">
        <f t="shared" ref="AOQ7:APC7" ca="1" si="1127">AOQ25-(AOQ43+AOQ61)</f>
        <v>0</v>
      </c>
      <c r="AOR7" s="27">
        <f t="shared" ca="1" si="1127"/>
        <v>0</v>
      </c>
      <c r="AOS7" s="27">
        <f t="shared" ca="1" si="1127"/>
        <v>0</v>
      </c>
      <c r="AOT7" s="27">
        <f t="shared" ca="1" si="1127"/>
        <v>0</v>
      </c>
      <c r="AOU7" s="27">
        <f t="shared" ca="1" si="1127"/>
        <v>0</v>
      </c>
      <c r="AOV7" s="27">
        <f t="shared" ca="1" si="1127"/>
        <v>0</v>
      </c>
      <c r="AOW7" s="27">
        <f t="shared" ca="1" si="1127"/>
        <v>0</v>
      </c>
      <c r="AOX7" s="27">
        <f t="shared" ca="1" si="1127"/>
        <v>0</v>
      </c>
      <c r="AOY7" s="27">
        <f t="shared" ca="1" si="1127"/>
        <v>0</v>
      </c>
      <c r="AOZ7" s="27">
        <f t="shared" ca="1" si="1127"/>
        <v>0</v>
      </c>
      <c r="APA7" s="27">
        <f t="shared" ca="1" si="1127"/>
        <v>0</v>
      </c>
      <c r="APB7" s="27">
        <f t="shared" ca="1" si="1127"/>
        <v>0</v>
      </c>
      <c r="APC7" s="28">
        <f t="shared" ca="1" si="1127"/>
        <v>0</v>
      </c>
    </row>
    <row r="9" spans="1:1095" x14ac:dyDescent="0.35">
      <c r="C9" s="12" t="s">
        <v>11</v>
      </c>
      <c r="E9" s="15">
        <f>DATE(E$5,1,1)</f>
        <v>44927</v>
      </c>
      <c r="F9" s="15">
        <f>DATE(E$5,2,1)</f>
        <v>44958</v>
      </c>
      <c r="G9" s="15">
        <f>DATE(E$5,3,1)</f>
        <v>44986</v>
      </c>
      <c r="H9" s="15">
        <f>DATE(E$5,4,1)</f>
        <v>45017</v>
      </c>
      <c r="I9" s="15">
        <f>DATE(E$5,5,1)</f>
        <v>45047</v>
      </c>
      <c r="J9" s="15">
        <f>DATE(E$5,6,1)</f>
        <v>45078</v>
      </c>
      <c r="K9" s="15">
        <f>DATE(E$5,7,1)</f>
        <v>45108</v>
      </c>
      <c r="L9" s="15">
        <f>DATE(E$5,8,1)</f>
        <v>45139</v>
      </c>
      <c r="M9" s="15">
        <f>DATE(E$5,9,1)</f>
        <v>45170</v>
      </c>
      <c r="N9" s="15">
        <f>DATE(E$5,10,1)</f>
        <v>45200</v>
      </c>
      <c r="O9" s="15">
        <f>DATE(E$5,11,1)</f>
        <v>45231</v>
      </c>
      <c r="P9" s="15">
        <f>DATE(E$5,12,1)</f>
        <v>45261</v>
      </c>
      <c r="Q9" s="14">
        <f>E$5</f>
        <v>2023</v>
      </c>
      <c r="S9" s="15">
        <f>DATE(S$5,1,1)</f>
        <v>45292</v>
      </c>
      <c r="T9" s="15">
        <f>DATE(S$5,2,1)</f>
        <v>45323</v>
      </c>
      <c r="U9" s="15">
        <f>DATE(S$5,3,1)</f>
        <v>45352</v>
      </c>
      <c r="V9" s="15">
        <f>DATE(S$5,4,1)</f>
        <v>45383</v>
      </c>
      <c r="W9" s="15">
        <f>DATE(S$5,5,1)</f>
        <v>45413</v>
      </c>
      <c r="X9" s="15">
        <f>DATE(S$5,6,1)</f>
        <v>45444</v>
      </c>
      <c r="Y9" s="15">
        <f>DATE(S$5,7,1)</f>
        <v>45474</v>
      </c>
      <c r="Z9" s="15">
        <f>DATE(S$5,8,1)</f>
        <v>45505</v>
      </c>
      <c r="AA9" s="15">
        <f>DATE(S$5,9,1)</f>
        <v>45536</v>
      </c>
      <c r="AB9" s="15">
        <f>DATE(S$5,10,1)</f>
        <v>45566</v>
      </c>
      <c r="AC9" s="15">
        <f>DATE(S$5,11,1)</f>
        <v>45597</v>
      </c>
      <c r="AD9" s="15">
        <f>DATE(S$5,12,1)</f>
        <v>45627</v>
      </c>
      <c r="AE9" s="14">
        <f>S$5</f>
        <v>2024</v>
      </c>
      <c r="AG9" s="15">
        <f t="shared" ref="AG9" si="1128">DATE(AG$5,1,1)</f>
        <v>45658</v>
      </c>
      <c r="AH9" s="15">
        <f t="shared" ref="AH9" si="1129">DATE(AG$5,2,1)</f>
        <v>45689</v>
      </c>
      <c r="AI9" s="15">
        <f t="shared" ref="AI9" si="1130">DATE(AG$5,3,1)</f>
        <v>45717</v>
      </c>
      <c r="AJ9" s="15">
        <f t="shared" ref="AJ9" si="1131">DATE(AG$5,4,1)</f>
        <v>45748</v>
      </c>
      <c r="AK9" s="15">
        <f t="shared" ref="AK9" si="1132">DATE(AG$5,5,1)</f>
        <v>45778</v>
      </c>
      <c r="AL9" s="15">
        <f t="shared" ref="AL9" si="1133">DATE(AG$5,6,1)</f>
        <v>45809</v>
      </c>
      <c r="AM9" s="15">
        <f t="shared" ref="AM9" si="1134">DATE(AG$5,7,1)</f>
        <v>45839</v>
      </c>
      <c r="AN9" s="15">
        <f t="shared" ref="AN9" si="1135">DATE(AG$5,8,1)</f>
        <v>45870</v>
      </c>
      <c r="AO9" s="15">
        <f t="shared" ref="AO9" si="1136">DATE(AG$5,9,1)</f>
        <v>45901</v>
      </c>
      <c r="AP9" s="15">
        <f t="shared" ref="AP9" si="1137">DATE(AG$5,10,1)</f>
        <v>45931</v>
      </c>
      <c r="AQ9" s="15">
        <f t="shared" ref="AQ9" si="1138">DATE(AG$5,11,1)</f>
        <v>45962</v>
      </c>
      <c r="AR9" s="15">
        <f t="shared" ref="AR9" si="1139">DATE(AG$5,12,1)</f>
        <v>45992</v>
      </c>
      <c r="AS9" s="14">
        <f t="shared" ref="AS9" si="1140">AG$5</f>
        <v>2025</v>
      </c>
      <c r="AU9" s="15">
        <f t="shared" ref="AU9" si="1141">DATE(AU$5,1,1)</f>
        <v>46023</v>
      </c>
      <c r="AV9" s="15">
        <f t="shared" ref="AV9" si="1142">DATE(AU$5,2,1)</f>
        <v>46054</v>
      </c>
      <c r="AW9" s="15">
        <f t="shared" ref="AW9" si="1143">DATE(AU$5,3,1)</f>
        <v>46082</v>
      </c>
      <c r="AX9" s="15">
        <f t="shared" ref="AX9" si="1144">DATE(AU$5,4,1)</f>
        <v>46113</v>
      </c>
      <c r="AY9" s="15">
        <f t="shared" ref="AY9" si="1145">DATE(AU$5,5,1)</f>
        <v>46143</v>
      </c>
      <c r="AZ9" s="15">
        <f t="shared" ref="AZ9" si="1146">DATE(AU$5,6,1)</f>
        <v>46174</v>
      </c>
      <c r="BA9" s="15">
        <f t="shared" ref="BA9" si="1147">DATE(AU$5,7,1)</f>
        <v>46204</v>
      </c>
      <c r="BB9" s="15">
        <f t="shared" ref="BB9" si="1148">DATE(AU$5,8,1)</f>
        <v>46235</v>
      </c>
      <c r="BC9" s="15">
        <f t="shared" ref="BC9" si="1149">DATE(AU$5,9,1)</f>
        <v>46266</v>
      </c>
      <c r="BD9" s="15">
        <f t="shared" ref="BD9" si="1150">DATE(AU$5,10,1)</f>
        <v>46296</v>
      </c>
      <c r="BE9" s="15">
        <f t="shared" ref="BE9" si="1151">DATE(AU$5,11,1)</f>
        <v>46327</v>
      </c>
      <c r="BF9" s="15">
        <f t="shared" ref="BF9" si="1152">DATE(AU$5,12,1)</f>
        <v>46357</v>
      </c>
      <c r="BG9" s="14">
        <f t="shared" ref="BG9" si="1153">AU$5</f>
        <v>2026</v>
      </c>
      <c r="BI9" s="15">
        <f t="shared" ref="BI9" si="1154">DATE(BI$5,1,1)</f>
        <v>46388</v>
      </c>
      <c r="BJ9" s="15">
        <f t="shared" ref="BJ9" si="1155">DATE(BI$5,2,1)</f>
        <v>46419</v>
      </c>
      <c r="BK9" s="15">
        <f t="shared" ref="BK9" si="1156">DATE(BI$5,3,1)</f>
        <v>46447</v>
      </c>
      <c r="BL9" s="15">
        <f t="shared" ref="BL9" si="1157">DATE(BI$5,4,1)</f>
        <v>46478</v>
      </c>
      <c r="BM9" s="15">
        <f t="shared" ref="BM9" si="1158">DATE(BI$5,5,1)</f>
        <v>46508</v>
      </c>
      <c r="BN9" s="15">
        <f t="shared" ref="BN9" si="1159">DATE(BI$5,6,1)</f>
        <v>46539</v>
      </c>
      <c r="BO9" s="15">
        <f t="shared" ref="BO9" si="1160">DATE(BI$5,7,1)</f>
        <v>46569</v>
      </c>
      <c r="BP9" s="15">
        <f t="shared" ref="BP9" si="1161">DATE(BI$5,8,1)</f>
        <v>46600</v>
      </c>
      <c r="BQ9" s="15">
        <f t="shared" ref="BQ9" si="1162">DATE(BI$5,9,1)</f>
        <v>46631</v>
      </c>
      <c r="BR9" s="15">
        <f t="shared" ref="BR9" si="1163">DATE(BI$5,10,1)</f>
        <v>46661</v>
      </c>
      <c r="BS9" s="15">
        <f t="shared" ref="BS9" si="1164">DATE(BI$5,11,1)</f>
        <v>46692</v>
      </c>
      <c r="BT9" s="15">
        <f t="shared" ref="BT9" si="1165">DATE(BI$5,12,1)</f>
        <v>46722</v>
      </c>
      <c r="BU9" s="14">
        <f t="shared" ref="BU9" si="1166">BI$5</f>
        <v>2027</v>
      </c>
      <c r="BW9" s="15">
        <f t="shared" ref="BW9" si="1167">DATE(BW$5,1,1)</f>
        <v>46753</v>
      </c>
      <c r="BX9" s="15">
        <f t="shared" ref="BX9" si="1168">DATE(BW$5,2,1)</f>
        <v>46784</v>
      </c>
      <c r="BY9" s="15">
        <f t="shared" ref="BY9" si="1169">DATE(BW$5,3,1)</f>
        <v>46813</v>
      </c>
      <c r="BZ9" s="15">
        <f t="shared" ref="BZ9" si="1170">DATE(BW$5,4,1)</f>
        <v>46844</v>
      </c>
      <c r="CA9" s="15">
        <f t="shared" ref="CA9" si="1171">DATE(BW$5,5,1)</f>
        <v>46874</v>
      </c>
      <c r="CB9" s="15">
        <f t="shared" ref="CB9" si="1172">DATE(BW$5,6,1)</f>
        <v>46905</v>
      </c>
      <c r="CC9" s="15">
        <f t="shared" ref="CC9" si="1173">DATE(BW$5,7,1)</f>
        <v>46935</v>
      </c>
      <c r="CD9" s="15">
        <f t="shared" ref="CD9" si="1174">DATE(BW$5,8,1)</f>
        <v>46966</v>
      </c>
      <c r="CE9" s="15">
        <f t="shared" ref="CE9" si="1175">DATE(BW$5,9,1)</f>
        <v>46997</v>
      </c>
      <c r="CF9" s="15">
        <f t="shared" ref="CF9" si="1176">DATE(BW$5,10,1)</f>
        <v>47027</v>
      </c>
      <c r="CG9" s="15">
        <f t="shared" ref="CG9" si="1177">DATE(BW$5,11,1)</f>
        <v>47058</v>
      </c>
      <c r="CH9" s="15">
        <f t="shared" ref="CH9" si="1178">DATE(BW$5,12,1)</f>
        <v>47088</v>
      </c>
      <c r="CI9" s="14">
        <f t="shared" ref="CI9" si="1179">BW$5</f>
        <v>2028</v>
      </c>
      <c r="CK9" s="15">
        <f t="shared" ref="CK9" si="1180">DATE(CK$5,1,1)</f>
        <v>47119</v>
      </c>
      <c r="CL9" s="15">
        <f t="shared" ref="CL9" si="1181">DATE(CK$5,2,1)</f>
        <v>47150</v>
      </c>
      <c r="CM9" s="15">
        <f t="shared" ref="CM9" si="1182">DATE(CK$5,3,1)</f>
        <v>47178</v>
      </c>
      <c r="CN9" s="15">
        <f t="shared" ref="CN9" si="1183">DATE(CK$5,4,1)</f>
        <v>47209</v>
      </c>
      <c r="CO9" s="15">
        <f t="shared" ref="CO9" si="1184">DATE(CK$5,5,1)</f>
        <v>47239</v>
      </c>
      <c r="CP9" s="15">
        <f t="shared" ref="CP9" si="1185">DATE(CK$5,6,1)</f>
        <v>47270</v>
      </c>
      <c r="CQ9" s="15">
        <f t="shared" ref="CQ9" si="1186">DATE(CK$5,7,1)</f>
        <v>47300</v>
      </c>
      <c r="CR9" s="15">
        <f t="shared" ref="CR9" si="1187">DATE(CK$5,8,1)</f>
        <v>47331</v>
      </c>
      <c r="CS9" s="15">
        <f t="shared" ref="CS9" si="1188">DATE(CK$5,9,1)</f>
        <v>47362</v>
      </c>
      <c r="CT9" s="15">
        <f t="shared" ref="CT9" si="1189">DATE(CK$5,10,1)</f>
        <v>47392</v>
      </c>
      <c r="CU9" s="15">
        <f t="shared" ref="CU9" si="1190">DATE(CK$5,11,1)</f>
        <v>47423</v>
      </c>
      <c r="CV9" s="15">
        <f t="shared" ref="CV9" si="1191">DATE(CK$5,12,1)</f>
        <v>47453</v>
      </c>
      <c r="CW9" s="14">
        <f t="shared" ref="CW9" si="1192">CK$5</f>
        <v>2029</v>
      </c>
      <c r="CY9" s="15">
        <f t="shared" ref="CY9" si="1193">DATE(CY$5,1,1)</f>
        <v>47484</v>
      </c>
      <c r="CZ9" s="15">
        <f t="shared" ref="CZ9" si="1194">DATE(CY$5,2,1)</f>
        <v>47515</v>
      </c>
      <c r="DA9" s="15">
        <f t="shared" ref="DA9" si="1195">DATE(CY$5,3,1)</f>
        <v>47543</v>
      </c>
      <c r="DB9" s="15">
        <f t="shared" ref="DB9" si="1196">DATE(CY$5,4,1)</f>
        <v>47574</v>
      </c>
      <c r="DC9" s="15">
        <f t="shared" ref="DC9" si="1197">DATE(CY$5,5,1)</f>
        <v>47604</v>
      </c>
      <c r="DD9" s="15">
        <f t="shared" ref="DD9" si="1198">DATE(CY$5,6,1)</f>
        <v>47635</v>
      </c>
      <c r="DE9" s="15">
        <f t="shared" ref="DE9" si="1199">DATE(CY$5,7,1)</f>
        <v>47665</v>
      </c>
      <c r="DF9" s="15">
        <f t="shared" ref="DF9" si="1200">DATE(CY$5,8,1)</f>
        <v>47696</v>
      </c>
      <c r="DG9" s="15">
        <f t="shared" ref="DG9" si="1201">DATE(CY$5,9,1)</f>
        <v>47727</v>
      </c>
      <c r="DH9" s="15">
        <f t="shared" ref="DH9" si="1202">DATE(CY$5,10,1)</f>
        <v>47757</v>
      </c>
      <c r="DI9" s="15">
        <f t="shared" ref="DI9" si="1203">DATE(CY$5,11,1)</f>
        <v>47788</v>
      </c>
      <c r="DJ9" s="15">
        <f t="shared" ref="DJ9" si="1204">DATE(CY$5,12,1)</f>
        <v>47818</v>
      </c>
      <c r="DK9" s="14">
        <f t="shared" ref="DK9" si="1205">CY$5</f>
        <v>2030</v>
      </c>
      <c r="DM9" s="15">
        <f t="shared" ref="DM9" si="1206">DATE(DM$5,1,1)</f>
        <v>47849</v>
      </c>
      <c r="DN9" s="15">
        <f t="shared" ref="DN9" si="1207">DATE(DM$5,2,1)</f>
        <v>47880</v>
      </c>
      <c r="DO9" s="15">
        <f t="shared" ref="DO9" si="1208">DATE(DM$5,3,1)</f>
        <v>47908</v>
      </c>
      <c r="DP9" s="15">
        <f t="shared" ref="DP9" si="1209">DATE(DM$5,4,1)</f>
        <v>47939</v>
      </c>
      <c r="DQ9" s="15">
        <f t="shared" ref="DQ9" si="1210">DATE(DM$5,5,1)</f>
        <v>47969</v>
      </c>
      <c r="DR9" s="15">
        <f t="shared" ref="DR9" si="1211">DATE(DM$5,6,1)</f>
        <v>48000</v>
      </c>
      <c r="DS9" s="15">
        <f t="shared" ref="DS9" si="1212">DATE(DM$5,7,1)</f>
        <v>48030</v>
      </c>
      <c r="DT9" s="15">
        <f t="shared" ref="DT9" si="1213">DATE(DM$5,8,1)</f>
        <v>48061</v>
      </c>
      <c r="DU9" s="15">
        <f t="shared" ref="DU9" si="1214">DATE(DM$5,9,1)</f>
        <v>48092</v>
      </c>
      <c r="DV9" s="15">
        <f t="shared" ref="DV9" si="1215">DATE(DM$5,10,1)</f>
        <v>48122</v>
      </c>
      <c r="DW9" s="15">
        <f t="shared" ref="DW9" si="1216">DATE(DM$5,11,1)</f>
        <v>48153</v>
      </c>
      <c r="DX9" s="15">
        <f t="shared" ref="DX9" si="1217">DATE(DM$5,12,1)</f>
        <v>48183</v>
      </c>
      <c r="DY9" s="14">
        <f t="shared" ref="DY9" si="1218">DM$5</f>
        <v>2031</v>
      </c>
      <c r="EA9" s="15">
        <f t="shared" ref="EA9" si="1219">DATE(EA$5,1,1)</f>
        <v>48214</v>
      </c>
      <c r="EB9" s="15">
        <f t="shared" ref="EB9" si="1220">DATE(EA$5,2,1)</f>
        <v>48245</v>
      </c>
      <c r="EC9" s="15">
        <f t="shared" ref="EC9" si="1221">DATE(EA$5,3,1)</f>
        <v>48274</v>
      </c>
      <c r="ED9" s="15">
        <f t="shared" ref="ED9" si="1222">DATE(EA$5,4,1)</f>
        <v>48305</v>
      </c>
      <c r="EE9" s="15">
        <f t="shared" ref="EE9" si="1223">DATE(EA$5,5,1)</f>
        <v>48335</v>
      </c>
      <c r="EF9" s="15">
        <f t="shared" ref="EF9" si="1224">DATE(EA$5,6,1)</f>
        <v>48366</v>
      </c>
      <c r="EG9" s="15">
        <f t="shared" ref="EG9" si="1225">DATE(EA$5,7,1)</f>
        <v>48396</v>
      </c>
      <c r="EH9" s="15">
        <f t="shared" ref="EH9" si="1226">DATE(EA$5,8,1)</f>
        <v>48427</v>
      </c>
      <c r="EI9" s="15">
        <f t="shared" ref="EI9" si="1227">DATE(EA$5,9,1)</f>
        <v>48458</v>
      </c>
      <c r="EJ9" s="15">
        <f t="shared" ref="EJ9" si="1228">DATE(EA$5,10,1)</f>
        <v>48488</v>
      </c>
      <c r="EK9" s="15">
        <f t="shared" ref="EK9" si="1229">DATE(EA$5,11,1)</f>
        <v>48519</v>
      </c>
      <c r="EL9" s="15">
        <f t="shared" ref="EL9" si="1230">DATE(EA$5,12,1)</f>
        <v>48549</v>
      </c>
      <c r="EM9" s="14">
        <f t="shared" ref="EM9" si="1231">EA$5</f>
        <v>2032</v>
      </c>
      <c r="EO9" s="15">
        <f t="shared" ref="EO9" si="1232">DATE(EO$5,1,1)</f>
        <v>48580</v>
      </c>
      <c r="EP9" s="15">
        <f t="shared" ref="EP9" si="1233">DATE(EO$5,2,1)</f>
        <v>48611</v>
      </c>
      <c r="EQ9" s="15">
        <f t="shared" ref="EQ9" si="1234">DATE(EO$5,3,1)</f>
        <v>48639</v>
      </c>
      <c r="ER9" s="15">
        <f t="shared" ref="ER9" si="1235">DATE(EO$5,4,1)</f>
        <v>48670</v>
      </c>
      <c r="ES9" s="15">
        <f t="shared" ref="ES9" si="1236">DATE(EO$5,5,1)</f>
        <v>48700</v>
      </c>
      <c r="ET9" s="15">
        <f t="shared" ref="ET9" si="1237">DATE(EO$5,6,1)</f>
        <v>48731</v>
      </c>
      <c r="EU9" s="15">
        <f t="shared" ref="EU9" si="1238">DATE(EO$5,7,1)</f>
        <v>48761</v>
      </c>
      <c r="EV9" s="15">
        <f t="shared" ref="EV9" si="1239">DATE(EO$5,8,1)</f>
        <v>48792</v>
      </c>
      <c r="EW9" s="15">
        <f t="shared" ref="EW9" si="1240">DATE(EO$5,9,1)</f>
        <v>48823</v>
      </c>
      <c r="EX9" s="15">
        <f t="shared" ref="EX9" si="1241">DATE(EO$5,10,1)</f>
        <v>48853</v>
      </c>
      <c r="EY9" s="15">
        <f t="shared" ref="EY9" si="1242">DATE(EO$5,11,1)</f>
        <v>48884</v>
      </c>
      <c r="EZ9" s="15">
        <f t="shared" ref="EZ9" si="1243">DATE(EO$5,12,1)</f>
        <v>48914</v>
      </c>
      <c r="FA9" s="14">
        <f t="shared" ref="FA9" si="1244">EO$5</f>
        <v>2033</v>
      </c>
      <c r="FC9" s="15">
        <f t="shared" ref="FC9" si="1245">DATE(FC$5,1,1)</f>
        <v>48945</v>
      </c>
      <c r="FD9" s="15">
        <f t="shared" ref="FD9" si="1246">DATE(FC$5,2,1)</f>
        <v>48976</v>
      </c>
      <c r="FE9" s="15">
        <f t="shared" ref="FE9" si="1247">DATE(FC$5,3,1)</f>
        <v>49004</v>
      </c>
      <c r="FF9" s="15">
        <f t="shared" ref="FF9" si="1248">DATE(FC$5,4,1)</f>
        <v>49035</v>
      </c>
      <c r="FG9" s="15">
        <f t="shared" ref="FG9" si="1249">DATE(FC$5,5,1)</f>
        <v>49065</v>
      </c>
      <c r="FH9" s="15">
        <f t="shared" ref="FH9" si="1250">DATE(FC$5,6,1)</f>
        <v>49096</v>
      </c>
      <c r="FI9" s="15">
        <f t="shared" ref="FI9" si="1251">DATE(FC$5,7,1)</f>
        <v>49126</v>
      </c>
      <c r="FJ9" s="15">
        <f t="shared" ref="FJ9" si="1252">DATE(FC$5,8,1)</f>
        <v>49157</v>
      </c>
      <c r="FK9" s="15">
        <f t="shared" ref="FK9" si="1253">DATE(FC$5,9,1)</f>
        <v>49188</v>
      </c>
      <c r="FL9" s="15">
        <f t="shared" ref="FL9" si="1254">DATE(FC$5,10,1)</f>
        <v>49218</v>
      </c>
      <c r="FM9" s="15">
        <f t="shared" ref="FM9" si="1255">DATE(FC$5,11,1)</f>
        <v>49249</v>
      </c>
      <c r="FN9" s="15">
        <f t="shared" ref="FN9" si="1256">DATE(FC$5,12,1)</f>
        <v>49279</v>
      </c>
      <c r="FO9" s="14">
        <f t="shared" ref="FO9" si="1257">FC$5</f>
        <v>2034</v>
      </c>
      <c r="FQ9" s="15">
        <f t="shared" ref="FQ9" si="1258">DATE(FQ$5,1,1)</f>
        <v>49310</v>
      </c>
      <c r="FR9" s="15">
        <f t="shared" ref="FR9" si="1259">DATE(FQ$5,2,1)</f>
        <v>49341</v>
      </c>
      <c r="FS9" s="15">
        <f t="shared" ref="FS9" si="1260">DATE(FQ$5,3,1)</f>
        <v>49369</v>
      </c>
      <c r="FT9" s="15">
        <f t="shared" ref="FT9" si="1261">DATE(FQ$5,4,1)</f>
        <v>49400</v>
      </c>
      <c r="FU9" s="15">
        <f t="shared" ref="FU9" si="1262">DATE(FQ$5,5,1)</f>
        <v>49430</v>
      </c>
      <c r="FV9" s="15">
        <f t="shared" ref="FV9" si="1263">DATE(FQ$5,6,1)</f>
        <v>49461</v>
      </c>
      <c r="FW9" s="15">
        <f t="shared" ref="FW9" si="1264">DATE(FQ$5,7,1)</f>
        <v>49491</v>
      </c>
      <c r="FX9" s="15">
        <f t="shared" ref="FX9" si="1265">DATE(FQ$5,8,1)</f>
        <v>49522</v>
      </c>
      <c r="FY9" s="15">
        <f t="shared" ref="FY9" si="1266">DATE(FQ$5,9,1)</f>
        <v>49553</v>
      </c>
      <c r="FZ9" s="15">
        <f t="shared" ref="FZ9" si="1267">DATE(FQ$5,10,1)</f>
        <v>49583</v>
      </c>
      <c r="GA9" s="15">
        <f t="shared" ref="GA9" si="1268">DATE(FQ$5,11,1)</f>
        <v>49614</v>
      </c>
      <c r="GB9" s="15">
        <f t="shared" ref="GB9" si="1269">DATE(FQ$5,12,1)</f>
        <v>49644</v>
      </c>
      <c r="GC9" s="14">
        <f t="shared" ref="GC9" si="1270">FQ$5</f>
        <v>2035</v>
      </c>
      <c r="GE9" s="15">
        <f t="shared" ref="GE9" si="1271">DATE(GE$5,1,1)</f>
        <v>49675</v>
      </c>
      <c r="GF9" s="15">
        <f t="shared" ref="GF9" si="1272">DATE(GE$5,2,1)</f>
        <v>49706</v>
      </c>
      <c r="GG9" s="15">
        <f t="shared" ref="GG9" si="1273">DATE(GE$5,3,1)</f>
        <v>49735</v>
      </c>
      <c r="GH9" s="15">
        <f t="shared" ref="GH9" si="1274">DATE(GE$5,4,1)</f>
        <v>49766</v>
      </c>
      <c r="GI9" s="15">
        <f t="shared" ref="GI9" si="1275">DATE(GE$5,5,1)</f>
        <v>49796</v>
      </c>
      <c r="GJ9" s="15">
        <f t="shared" ref="GJ9" si="1276">DATE(GE$5,6,1)</f>
        <v>49827</v>
      </c>
      <c r="GK9" s="15">
        <f t="shared" ref="GK9" si="1277">DATE(GE$5,7,1)</f>
        <v>49857</v>
      </c>
      <c r="GL9" s="15">
        <f t="shared" ref="GL9" si="1278">DATE(GE$5,8,1)</f>
        <v>49888</v>
      </c>
      <c r="GM9" s="15">
        <f t="shared" ref="GM9" si="1279">DATE(GE$5,9,1)</f>
        <v>49919</v>
      </c>
      <c r="GN9" s="15">
        <f t="shared" ref="GN9" si="1280">DATE(GE$5,10,1)</f>
        <v>49949</v>
      </c>
      <c r="GO9" s="15">
        <f t="shared" ref="GO9" si="1281">DATE(GE$5,11,1)</f>
        <v>49980</v>
      </c>
      <c r="GP9" s="15">
        <f t="shared" ref="GP9" si="1282">DATE(GE$5,12,1)</f>
        <v>50010</v>
      </c>
      <c r="GQ9" s="14">
        <f t="shared" ref="GQ9" si="1283">GE$5</f>
        <v>2036</v>
      </c>
      <c r="GS9" s="15">
        <f t="shared" ref="GS9" si="1284">DATE(GS$5,1,1)</f>
        <v>50041</v>
      </c>
      <c r="GT9" s="15">
        <f t="shared" ref="GT9" si="1285">DATE(GS$5,2,1)</f>
        <v>50072</v>
      </c>
      <c r="GU9" s="15">
        <f t="shared" ref="GU9" si="1286">DATE(GS$5,3,1)</f>
        <v>50100</v>
      </c>
      <c r="GV9" s="15">
        <f t="shared" ref="GV9" si="1287">DATE(GS$5,4,1)</f>
        <v>50131</v>
      </c>
      <c r="GW9" s="15">
        <f t="shared" ref="GW9" si="1288">DATE(GS$5,5,1)</f>
        <v>50161</v>
      </c>
      <c r="GX9" s="15">
        <f t="shared" ref="GX9" si="1289">DATE(GS$5,6,1)</f>
        <v>50192</v>
      </c>
      <c r="GY9" s="15">
        <f t="shared" ref="GY9" si="1290">DATE(GS$5,7,1)</f>
        <v>50222</v>
      </c>
      <c r="GZ9" s="15">
        <f t="shared" ref="GZ9" si="1291">DATE(GS$5,8,1)</f>
        <v>50253</v>
      </c>
      <c r="HA9" s="15">
        <f t="shared" ref="HA9" si="1292">DATE(GS$5,9,1)</f>
        <v>50284</v>
      </c>
      <c r="HB9" s="15">
        <f t="shared" ref="HB9" si="1293">DATE(GS$5,10,1)</f>
        <v>50314</v>
      </c>
      <c r="HC9" s="15">
        <f t="shared" ref="HC9" si="1294">DATE(GS$5,11,1)</f>
        <v>50345</v>
      </c>
      <c r="HD9" s="15">
        <f t="shared" ref="HD9" si="1295">DATE(GS$5,12,1)</f>
        <v>50375</v>
      </c>
      <c r="HE9" s="14">
        <f t="shared" ref="HE9" si="1296">GS$5</f>
        <v>2037</v>
      </c>
      <c r="HG9" s="15">
        <f t="shared" ref="HG9" si="1297">DATE(HG$5,1,1)</f>
        <v>50406</v>
      </c>
      <c r="HH9" s="15">
        <f t="shared" ref="HH9" si="1298">DATE(HG$5,2,1)</f>
        <v>50437</v>
      </c>
      <c r="HI9" s="15">
        <f t="shared" ref="HI9" si="1299">DATE(HG$5,3,1)</f>
        <v>50465</v>
      </c>
      <c r="HJ9" s="15">
        <f t="shared" ref="HJ9" si="1300">DATE(HG$5,4,1)</f>
        <v>50496</v>
      </c>
      <c r="HK9" s="15">
        <f t="shared" ref="HK9" si="1301">DATE(HG$5,5,1)</f>
        <v>50526</v>
      </c>
      <c r="HL9" s="15">
        <f t="shared" ref="HL9" si="1302">DATE(HG$5,6,1)</f>
        <v>50557</v>
      </c>
      <c r="HM9" s="15">
        <f t="shared" ref="HM9" si="1303">DATE(HG$5,7,1)</f>
        <v>50587</v>
      </c>
      <c r="HN9" s="15">
        <f t="shared" ref="HN9" si="1304">DATE(HG$5,8,1)</f>
        <v>50618</v>
      </c>
      <c r="HO9" s="15">
        <f t="shared" ref="HO9" si="1305">DATE(HG$5,9,1)</f>
        <v>50649</v>
      </c>
      <c r="HP9" s="15">
        <f t="shared" ref="HP9" si="1306">DATE(HG$5,10,1)</f>
        <v>50679</v>
      </c>
      <c r="HQ9" s="15">
        <f t="shared" ref="HQ9" si="1307">DATE(HG$5,11,1)</f>
        <v>50710</v>
      </c>
      <c r="HR9" s="15">
        <f t="shared" ref="HR9" si="1308">DATE(HG$5,12,1)</f>
        <v>50740</v>
      </c>
      <c r="HS9" s="14">
        <f t="shared" ref="HS9" si="1309">HG$5</f>
        <v>2038</v>
      </c>
      <c r="HU9" s="15">
        <f t="shared" ref="HU9" si="1310">DATE(HU$5,1,1)</f>
        <v>50771</v>
      </c>
      <c r="HV9" s="15">
        <f t="shared" ref="HV9" si="1311">DATE(HU$5,2,1)</f>
        <v>50802</v>
      </c>
      <c r="HW9" s="15">
        <f t="shared" ref="HW9" si="1312">DATE(HU$5,3,1)</f>
        <v>50830</v>
      </c>
      <c r="HX9" s="15">
        <f t="shared" ref="HX9" si="1313">DATE(HU$5,4,1)</f>
        <v>50861</v>
      </c>
      <c r="HY9" s="15">
        <f t="shared" ref="HY9" si="1314">DATE(HU$5,5,1)</f>
        <v>50891</v>
      </c>
      <c r="HZ9" s="15">
        <f t="shared" ref="HZ9" si="1315">DATE(HU$5,6,1)</f>
        <v>50922</v>
      </c>
      <c r="IA9" s="15">
        <f t="shared" ref="IA9" si="1316">DATE(HU$5,7,1)</f>
        <v>50952</v>
      </c>
      <c r="IB9" s="15">
        <f t="shared" ref="IB9" si="1317">DATE(HU$5,8,1)</f>
        <v>50983</v>
      </c>
      <c r="IC9" s="15">
        <f t="shared" ref="IC9" si="1318">DATE(HU$5,9,1)</f>
        <v>51014</v>
      </c>
      <c r="ID9" s="15">
        <f t="shared" ref="ID9" si="1319">DATE(HU$5,10,1)</f>
        <v>51044</v>
      </c>
      <c r="IE9" s="15">
        <f t="shared" ref="IE9" si="1320">DATE(HU$5,11,1)</f>
        <v>51075</v>
      </c>
      <c r="IF9" s="15">
        <f t="shared" ref="IF9" si="1321">DATE(HU$5,12,1)</f>
        <v>51105</v>
      </c>
      <c r="IG9" s="14">
        <f t="shared" ref="IG9" si="1322">HU$5</f>
        <v>2039</v>
      </c>
      <c r="II9" s="15">
        <f t="shared" ref="II9" si="1323">DATE(II$5,1,1)</f>
        <v>51136</v>
      </c>
      <c r="IJ9" s="15">
        <f t="shared" ref="IJ9" si="1324">DATE(II$5,2,1)</f>
        <v>51167</v>
      </c>
      <c r="IK9" s="15">
        <f t="shared" ref="IK9" si="1325">DATE(II$5,3,1)</f>
        <v>51196</v>
      </c>
      <c r="IL9" s="15">
        <f t="shared" ref="IL9" si="1326">DATE(II$5,4,1)</f>
        <v>51227</v>
      </c>
      <c r="IM9" s="15">
        <f t="shared" ref="IM9" si="1327">DATE(II$5,5,1)</f>
        <v>51257</v>
      </c>
      <c r="IN9" s="15">
        <f t="shared" ref="IN9" si="1328">DATE(II$5,6,1)</f>
        <v>51288</v>
      </c>
      <c r="IO9" s="15">
        <f t="shared" ref="IO9" si="1329">DATE(II$5,7,1)</f>
        <v>51318</v>
      </c>
      <c r="IP9" s="15">
        <f t="shared" ref="IP9" si="1330">DATE(II$5,8,1)</f>
        <v>51349</v>
      </c>
      <c r="IQ9" s="15">
        <f t="shared" ref="IQ9" si="1331">DATE(II$5,9,1)</f>
        <v>51380</v>
      </c>
      <c r="IR9" s="15">
        <f t="shared" ref="IR9" si="1332">DATE(II$5,10,1)</f>
        <v>51410</v>
      </c>
      <c r="IS9" s="15">
        <f t="shared" ref="IS9" si="1333">DATE(II$5,11,1)</f>
        <v>51441</v>
      </c>
      <c r="IT9" s="15">
        <f t="shared" ref="IT9" si="1334">DATE(II$5,12,1)</f>
        <v>51471</v>
      </c>
      <c r="IU9" s="14">
        <f t="shared" ref="IU9" si="1335">II$5</f>
        <v>2040</v>
      </c>
      <c r="IW9" s="15">
        <f t="shared" ref="IW9" si="1336">DATE(IW$5,1,1)</f>
        <v>51502</v>
      </c>
      <c r="IX9" s="15">
        <f t="shared" ref="IX9" si="1337">DATE(IW$5,2,1)</f>
        <v>51533</v>
      </c>
      <c r="IY9" s="15">
        <f t="shared" ref="IY9" si="1338">DATE(IW$5,3,1)</f>
        <v>51561</v>
      </c>
      <c r="IZ9" s="15">
        <f t="shared" ref="IZ9" si="1339">DATE(IW$5,4,1)</f>
        <v>51592</v>
      </c>
      <c r="JA9" s="15">
        <f t="shared" ref="JA9" si="1340">DATE(IW$5,5,1)</f>
        <v>51622</v>
      </c>
      <c r="JB9" s="15">
        <f t="shared" ref="JB9" si="1341">DATE(IW$5,6,1)</f>
        <v>51653</v>
      </c>
      <c r="JC9" s="15">
        <f t="shared" ref="JC9" si="1342">DATE(IW$5,7,1)</f>
        <v>51683</v>
      </c>
      <c r="JD9" s="15">
        <f t="shared" ref="JD9" si="1343">DATE(IW$5,8,1)</f>
        <v>51714</v>
      </c>
      <c r="JE9" s="15">
        <f t="shared" ref="JE9" si="1344">DATE(IW$5,9,1)</f>
        <v>51745</v>
      </c>
      <c r="JF9" s="15">
        <f t="shared" ref="JF9" si="1345">DATE(IW$5,10,1)</f>
        <v>51775</v>
      </c>
      <c r="JG9" s="15">
        <f t="shared" ref="JG9" si="1346">DATE(IW$5,11,1)</f>
        <v>51806</v>
      </c>
      <c r="JH9" s="15">
        <f t="shared" ref="JH9" si="1347">DATE(IW$5,12,1)</f>
        <v>51836</v>
      </c>
      <c r="JI9" s="14">
        <f t="shared" ref="JI9" si="1348">IW$5</f>
        <v>2041</v>
      </c>
      <c r="JK9" s="15">
        <f t="shared" ref="JK9" si="1349">DATE(JK$5,1,1)</f>
        <v>51867</v>
      </c>
      <c r="JL9" s="15">
        <f t="shared" ref="JL9" si="1350">DATE(JK$5,2,1)</f>
        <v>51898</v>
      </c>
      <c r="JM9" s="15">
        <f t="shared" ref="JM9" si="1351">DATE(JK$5,3,1)</f>
        <v>51926</v>
      </c>
      <c r="JN9" s="15">
        <f t="shared" ref="JN9" si="1352">DATE(JK$5,4,1)</f>
        <v>51957</v>
      </c>
      <c r="JO9" s="15">
        <f t="shared" ref="JO9" si="1353">DATE(JK$5,5,1)</f>
        <v>51987</v>
      </c>
      <c r="JP9" s="15">
        <f t="shared" ref="JP9" si="1354">DATE(JK$5,6,1)</f>
        <v>52018</v>
      </c>
      <c r="JQ9" s="15">
        <f t="shared" ref="JQ9" si="1355">DATE(JK$5,7,1)</f>
        <v>52048</v>
      </c>
      <c r="JR9" s="15">
        <f t="shared" ref="JR9" si="1356">DATE(JK$5,8,1)</f>
        <v>52079</v>
      </c>
      <c r="JS9" s="15">
        <f t="shared" ref="JS9" si="1357">DATE(JK$5,9,1)</f>
        <v>52110</v>
      </c>
      <c r="JT9" s="15">
        <f t="shared" ref="JT9" si="1358">DATE(JK$5,10,1)</f>
        <v>52140</v>
      </c>
      <c r="JU9" s="15">
        <f t="shared" ref="JU9" si="1359">DATE(JK$5,11,1)</f>
        <v>52171</v>
      </c>
      <c r="JV9" s="15">
        <f t="shared" ref="JV9" si="1360">DATE(JK$5,12,1)</f>
        <v>52201</v>
      </c>
      <c r="JW9" s="14">
        <f t="shared" ref="JW9" si="1361">JK$5</f>
        <v>2042</v>
      </c>
      <c r="JY9" s="15">
        <f t="shared" ref="JY9" si="1362">DATE(JY$5,1,1)</f>
        <v>52232</v>
      </c>
      <c r="JZ9" s="15">
        <f t="shared" ref="JZ9" si="1363">DATE(JY$5,2,1)</f>
        <v>52263</v>
      </c>
      <c r="KA9" s="15">
        <f t="shared" ref="KA9" si="1364">DATE(JY$5,3,1)</f>
        <v>52291</v>
      </c>
      <c r="KB9" s="15">
        <f t="shared" ref="KB9" si="1365">DATE(JY$5,4,1)</f>
        <v>52322</v>
      </c>
      <c r="KC9" s="15">
        <f t="shared" ref="KC9" si="1366">DATE(JY$5,5,1)</f>
        <v>52352</v>
      </c>
      <c r="KD9" s="15">
        <f t="shared" ref="KD9" si="1367">DATE(JY$5,6,1)</f>
        <v>52383</v>
      </c>
      <c r="KE9" s="15">
        <f t="shared" ref="KE9" si="1368">DATE(JY$5,7,1)</f>
        <v>52413</v>
      </c>
      <c r="KF9" s="15">
        <f t="shared" ref="KF9" si="1369">DATE(JY$5,8,1)</f>
        <v>52444</v>
      </c>
      <c r="KG9" s="15">
        <f t="shared" ref="KG9" si="1370">DATE(JY$5,9,1)</f>
        <v>52475</v>
      </c>
      <c r="KH9" s="15">
        <f t="shared" ref="KH9" si="1371">DATE(JY$5,10,1)</f>
        <v>52505</v>
      </c>
      <c r="KI9" s="15">
        <f t="shared" ref="KI9" si="1372">DATE(JY$5,11,1)</f>
        <v>52536</v>
      </c>
      <c r="KJ9" s="15">
        <f t="shared" ref="KJ9" si="1373">DATE(JY$5,12,1)</f>
        <v>52566</v>
      </c>
      <c r="KK9" s="14">
        <f t="shared" ref="KK9" si="1374">JY$5</f>
        <v>2043</v>
      </c>
      <c r="KM9" s="15">
        <f t="shared" ref="KM9" si="1375">DATE(KM$5,1,1)</f>
        <v>52597</v>
      </c>
      <c r="KN9" s="15">
        <f t="shared" ref="KN9" si="1376">DATE(KM$5,2,1)</f>
        <v>52628</v>
      </c>
      <c r="KO9" s="15">
        <f t="shared" ref="KO9" si="1377">DATE(KM$5,3,1)</f>
        <v>52657</v>
      </c>
      <c r="KP9" s="15">
        <f t="shared" ref="KP9" si="1378">DATE(KM$5,4,1)</f>
        <v>52688</v>
      </c>
      <c r="KQ9" s="15">
        <f t="shared" ref="KQ9" si="1379">DATE(KM$5,5,1)</f>
        <v>52718</v>
      </c>
      <c r="KR9" s="15">
        <f t="shared" ref="KR9" si="1380">DATE(KM$5,6,1)</f>
        <v>52749</v>
      </c>
      <c r="KS9" s="15">
        <f t="shared" ref="KS9" si="1381">DATE(KM$5,7,1)</f>
        <v>52779</v>
      </c>
      <c r="KT9" s="15">
        <f t="shared" ref="KT9" si="1382">DATE(KM$5,8,1)</f>
        <v>52810</v>
      </c>
      <c r="KU9" s="15">
        <f t="shared" ref="KU9" si="1383">DATE(KM$5,9,1)</f>
        <v>52841</v>
      </c>
      <c r="KV9" s="15">
        <f t="shared" ref="KV9" si="1384">DATE(KM$5,10,1)</f>
        <v>52871</v>
      </c>
      <c r="KW9" s="15">
        <f t="shared" ref="KW9" si="1385">DATE(KM$5,11,1)</f>
        <v>52902</v>
      </c>
      <c r="KX9" s="15">
        <f t="shared" ref="KX9" si="1386">DATE(KM$5,12,1)</f>
        <v>52932</v>
      </c>
      <c r="KY9" s="14">
        <f t="shared" ref="KY9" si="1387">KM$5</f>
        <v>2044</v>
      </c>
      <c r="LA9" s="15">
        <f t="shared" ref="LA9" si="1388">DATE(LA$5,1,1)</f>
        <v>52963</v>
      </c>
      <c r="LB9" s="15">
        <f t="shared" ref="LB9" si="1389">DATE(LA$5,2,1)</f>
        <v>52994</v>
      </c>
      <c r="LC9" s="15">
        <f t="shared" ref="LC9" si="1390">DATE(LA$5,3,1)</f>
        <v>53022</v>
      </c>
      <c r="LD9" s="15">
        <f t="shared" ref="LD9" si="1391">DATE(LA$5,4,1)</f>
        <v>53053</v>
      </c>
      <c r="LE9" s="15">
        <f t="shared" ref="LE9" si="1392">DATE(LA$5,5,1)</f>
        <v>53083</v>
      </c>
      <c r="LF9" s="15">
        <f t="shared" ref="LF9" si="1393">DATE(LA$5,6,1)</f>
        <v>53114</v>
      </c>
      <c r="LG9" s="15">
        <f t="shared" ref="LG9" si="1394">DATE(LA$5,7,1)</f>
        <v>53144</v>
      </c>
      <c r="LH9" s="15">
        <f t="shared" ref="LH9" si="1395">DATE(LA$5,8,1)</f>
        <v>53175</v>
      </c>
      <c r="LI9" s="15">
        <f t="shared" ref="LI9" si="1396">DATE(LA$5,9,1)</f>
        <v>53206</v>
      </c>
      <c r="LJ9" s="15">
        <f t="shared" ref="LJ9" si="1397">DATE(LA$5,10,1)</f>
        <v>53236</v>
      </c>
      <c r="LK9" s="15">
        <f t="shared" ref="LK9" si="1398">DATE(LA$5,11,1)</f>
        <v>53267</v>
      </c>
      <c r="LL9" s="15">
        <f t="shared" ref="LL9" si="1399">DATE(LA$5,12,1)</f>
        <v>53297</v>
      </c>
      <c r="LM9" s="14">
        <f t="shared" ref="LM9" si="1400">LA$5</f>
        <v>2045</v>
      </c>
      <c r="LO9" s="15">
        <f t="shared" ref="LO9" si="1401">DATE(LO$5,1,1)</f>
        <v>53328</v>
      </c>
      <c r="LP9" s="15">
        <f t="shared" ref="LP9" si="1402">DATE(LO$5,2,1)</f>
        <v>53359</v>
      </c>
      <c r="LQ9" s="15">
        <f t="shared" ref="LQ9" si="1403">DATE(LO$5,3,1)</f>
        <v>53387</v>
      </c>
      <c r="LR9" s="15">
        <f t="shared" ref="LR9" si="1404">DATE(LO$5,4,1)</f>
        <v>53418</v>
      </c>
      <c r="LS9" s="15">
        <f t="shared" ref="LS9" si="1405">DATE(LO$5,5,1)</f>
        <v>53448</v>
      </c>
      <c r="LT9" s="15">
        <f t="shared" ref="LT9" si="1406">DATE(LO$5,6,1)</f>
        <v>53479</v>
      </c>
      <c r="LU9" s="15">
        <f t="shared" ref="LU9" si="1407">DATE(LO$5,7,1)</f>
        <v>53509</v>
      </c>
      <c r="LV9" s="15">
        <f t="shared" ref="LV9" si="1408">DATE(LO$5,8,1)</f>
        <v>53540</v>
      </c>
      <c r="LW9" s="15">
        <f t="shared" ref="LW9" si="1409">DATE(LO$5,9,1)</f>
        <v>53571</v>
      </c>
      <c r="LX9" s="15">
        <f t="shared" ref="LX9" si="1410">DATE(LO$5,10,1)</f>
        <v>53601</v>
      </c>
      <c r="LY9" s="15">
        <f t="shared" ref="LY9" si="1411">DATE(LO$5,11,1)</f>
        <v>53632</v>
      </c>
      <c r="LZ9" s="15">
        <f t="shared" ref="LZ9" si="1412">DATE(LO$5,12,1)</f>
        <v>53662</v>
      </c>
      <c r="MA9" s="14">
        <f t="shared" ref="MA9" si="1413">LO$5</f>
        <v>2046</v>
      </c>
      <c r="MC9" s="15">
        <f t="shared" ref="MC9" si="1414">DATE(MC$5,1,1)</f>
        <v>53693</v>
      </c>
      <c r="MD9" s="15">
        <f t="shared" ref="MD9" si="1415">DATE(MC$5,2,1)</f>
        <v>53724</v>
      </c>
      <c r="ME9" s="15">
        <f t="shared" ref="ME9" si="1416">DATE(MC$5,3,1)</f>
        <v>53752</v>
      </c>
      <c r="MF9" s="15">
        <f t="shared" ref="MF9" si="1417">DATE(MC$5,4,1)</f>
        <v>53783</v>
      </c>
      <c r="MG9" s="15">
        <f t="shared" ref="MG9" si="1418">DATE(MC$5,5,1)</f>
        <v>53813</v>
      </c>
      <c r="MH9" s="15">
        <f t="shared" ref="MH9" si="1419">DATE(MC$5,6,1)</f>
        <v>53844</v>
      </c>
      <c r="MI9" s="15">
        <f t="shared" ref="MI9" si="1420">DATE(MC$5,7,1)</f>
        <v>53874</v>
      </c>
      <c r="MJ9" s="15">
        <f t="shared" ref="MJ9" si="1421">DATE(MC$5,8,1)</f>
        <v>53905</v>
      </c>
      <c r="MK9" s="15">
        <f t="shared" ref="MK9" si="1422">DATE(MC$5,9,1)</f>
        <v>53936</v>
      </c>
      <c r="ML9" s="15">
        <f t="shared" ref="ML9" si="1423">DATE(MC$5,10,1)</f>
        <v>53966</v>
      </c>
      <c r="MM9" s="15">
        <f t="shared" ref="MM9" si="1424">DATE(MC$5,11,1)</f>
        <v>53997</v>
      </c>
      <c r="MN9" s="15">
        <f t="shared" ref="MN9" si="1425">DATE(MC$5,12,1)</f>
        <v>54027</v>
      </c>
      <c r="MO9" s="14">
        <f t="shared" ref="MO9" si="1426">MC$5</f>
        <v>2047</v>
      </c>
      <c r="MQ9" s="15">
        <f t="shared" ref="MQ9" si="1427">DATE(MQ$5,1,1)</f>
        <v>54058</v>
      </c>
      <c r="MR9" s="15">
        <f t="shared" ref="MR9" si="1428">DATE(MQ$5,2,1)</f>
        <v>54089</v>
      </c>
      <c r="MS9" s="15">
        <f t="shared" ref="MS9" si="1429">DATE(MQ$5,3,1)</f>
        <v>54118</v>
      </c>
      <c r="MT9" s="15">
        <f t="shared" ref="MT9" si="1430">DATE(MQ$5,4,1)</f>
        <v>54149</v>
      </c>
      <c r="MU9" s="15">
        <f t="shared" ref="MU9" si="1431">DATE(MQ$5,5,1)</f>
        <v>54179</v>
      </c>
      <c r="MV9" s="15">
        <f t="shared" ref="MV9" si="1432">DATE(MQ$5,6,1)</f>
        <v>54210</v>
      </c>
      <c r="MW9" s="15">
        <f t="shared" ref="MW9" si="1433">DATE(MQ$5,7,1)</f>
        <v>54240</v>
      </c>
      <c r="MX9" s="15">
        <f t="shared" ref="MX9" si="1434">DATE(MQ$5,8,1)</f>
        <v>54271</v>
      </c>
      <c r="MY9" s="15">
        <f t="shared" ref="MY9" si="1435">DATE(MQ$5,9,1)</f>
        <v>54302</v>
      </c>
      <c r="MZ9" s="15">
        <f t="shared" ref="MZ9" si="1436">DATE(MQ$5,10,1)</f>
        <v>54332</v>
      </c>
      <c r="NA9" s="15">
        <f t="shared" ref="NA9" si="1437">DATE(MQ$5,11,1)</f>
        <v>54363</v>
      </c>
      <c r="NB9" s="15">
        <f t="shared" ref="NB9" si="1438">DATE(MQ$5,12,1)</f>
        <v>54393</v>
      </c>
      <c r="NC9" s="14">
        <f t="shared" ref="NC9" si="1439">MQ$5</f>
        <v>2048</v>
      </c>
      <c r="NE9" s="15">
        <f t="shared" ref="NE9" si="1440">DATE(NE$5,1,1)</f>
        <v>54424</v>
      </c>
      <c r="NF9" s="15">
        <f t="shared" ref="NF9" si="1441">DATE(NE$5,2,1)</f>
        <v>54455</v>
      </c>
      <c r="NG9" s="15">
        <f t="shared" ref="NG9" si="1442">DATE(NE$5,3,1)</f>
        <v>54483</v>
      </c>
      <c r="NH9" s="15">
        <f t="shared" ref="NH9" si="1443">DATE(NE$5,4,1)</f>
        <v>54514</v>
      </c>
      <c r="NI9" s="15">
        <f t="shared" ref="NI9" si="1444">DATE(NE$5,5,1)</f>
        <v>54544</v>
      </c>
      <c r="NJ9" s="15">
        <f t="shared" ref="NJ9" si="1445">DATE(NE$5,6,1)</f>
        <v>54575</v>
      </c>
      <c r="NK9" s="15">
        <f t="shared" ref="NK9" si="1446">DATE(NE$5,7,1)</f>
        <v>54605</v>
      </c>
      <c r="NL9" s="15">
        <f t="shared" ref="NL9" si="1447">DATE(NE$5,8,1)</f>
        <v>54636</v>
      </c>
      <c r="NM9" s="15">
        <f t="shared" ref="NM9" si="1448">DATE(NE$5,9,1)</f>
        <v>54667</v>
      </c>
      <c r="NN9" s="15">
        <f t="shared" ref="NN9" si="1449">DATE(NE$5,10,1)</f>
        <v>54697</v>
      </c>
      <c r="NO9" s="15">
        <f t="shared" ref="NO9" si="1450">DATE(NE$5,11,1)</f>
        <v>54728</v>
      </c>
      <c r="NP9" s="15">
        <f t="shared" ref="NP9" si="1451">DATE(NE$5,12,1)</f>
        <v>54758</v>
      </c>
      <c r="NQ9" s="14">
        <f t="shared" ref="NQ9" si="1452">NE$5</f>
        <v>2049</v>
      </c>
      <c r="NS9" s="15">
        <f t="shared" ref="NS9" si="1453">DATE(NS$5,1,1)</f>
        <v>54789</v>
      </c>
      <c r="NT9" s="15">
        <f t="shared" ref="NT9" si="1454">DATE(NS$5,2,1)</f>
        <v>54820</v>
      </c>
      <c r="NU9" s="15">
        <f t="shared" ref="NU9" si="1455">DATE(NS$5,3,1)</f>
        <v>54848</v>
      </c>
      <c r="NV9" s="15">
        <f t="shared" ref="NV9" si="1456">DATE(NS$5,4,1)</f>
        <v>54879</v>
      </c>
      <c r="NW9" s="15">
        <f t="shared" ref="NW9" si="1457">DATE(NS$5,5,1)</f>
        <v>54909</v>
      </c>
      <c r="NX9" s="15">
        <f t="shared" ref="NX9" si="1458">DATE(NS$5,6,1)</f>
        <v>54940</v>
      </c>
      <c r="NY9" s="15">
        <f t="shared" ref="NY9" si="1459">DATE(NS$5,7,1)</f>
        <v>54970</v>
      </c>
      <c r="NZ9" s="15">
        <f t="shared" ref="NZ9" si="1460">DATE(NS$5,8,1)</f>
        <v>55001</v>
      </c>
      <c r="OA9" s="15">
        <f t="shared" ref="OA9" si="1461">DATE(NS$5,9,1)</f>
        <v>55032</v>
      </c>
      <c r="OB9" s="15">
        <f t="shared" ref="OB9" si="1462">DATE(NS$5,10,1)</f>
        <v>55062</v>
      </c>
      <c r="OC9" s="15">
        <f t="shared" ref="OC9" si="1463">DATE(NS$5,11,1)</f>
        <v>55093</v>
      </c>
      <c r="OD9" s="15">
        <f t="shared" ref="OD9" si="1464">DATE(NS$5,12,1)</f>
        <v>55123</v>
      </c>
      <c r="OE9" s="14">
        <f t="shared" ref="OE9" si="1465">NS$5</f>
        <v>2050</v>
      </c>
      <c r="OG9" s="15">
        <f t="shared" ref="OG9" si="1466">DATE(OG$5,1,1)</f>
        <v>55154</v>
      </c>
      <c r="OH9" s="15">
        <f t="shared" ref="OH9" si="1467">DATE(OG$5,2,1)</f>
        <v>55185</v>
      </c>
      <c r="OI9" s="15">
        <f t="shared" ref="OI9" si="1468">DATE(OG$5,3,1)</f>
        <v>55213</v>
      </c>
      <c r="OJ9" s="15">
        <f t="shared" ref="OJ9" si="1469">DATE(OG$5,4,1)</f>
        <v>55244</v>
      </c>
      <c r="OK9" s="15">
        <f t="shared" ref="OK9" si="1470">DATE(OG$5,5,1)</f>
        <v>55274</v>
      </c>
      <c r="OL9" s="15">
        <f t="shared" ref="OL9" si="1471">DATE(OG$5,6,1)</f>
        <v>55305</v>
      </c>
      <c r="OM9" s="15">
        <f t="shared" ref="OM9" si="1472">DATE(OG$5,7,1)</f>
        <v>55335</v>
      </c>
      <c r="ON9" s="15">
        <f t="shared" ref="ON9" si="1473">DATE(OG$5,8,1)</f>
        <v>55366</v>
      </c>
      <c r="OO9" s="15">
        <f t="shared" ref="OO9" si="1474">DATE(OG$5,9,1)</f>
        <v>55397</v>
      </c>
      <c r="OP9" s="15">
        <f t="shared" ref="OP9" si="1475">DATE(OG$5,10,1)</f>
        <v>55427</v>
      </c>
      <c r="OQ9" s="15">
        <f t="shared" ref="OQ9" si="1476">DATE(OG$5,11,1)</f>
        <v>55458</v>
      </c>
      <c r="OR9" s="15">
        <f t="shared" ref="OR9" si="1477">DATE(OG$5,12,1)</f>
        <v>55488</v>
      </c>
      <c r="OS9" s="14">
        <f t="shared" ref="OS9" si="1478">OG$5</f>
        <v>2051</v>
      </c>
      <c r="OU9" s="15">
        <f t="shared" ref="OU9" si="1479">DATE(OU$5,1,1)</f>
        <v>55519</v>
      </c>
      <c r="OV9" s="15">
        <f t="shared" ref="OV9" si="1480">DATE(OU$5,2,1)</f>
        <v>55550</v>
      </c>
      <c r="OW9" s="15">
        <f t="shared" ref="OW9" si="1481">DATE(OU$5,3,1)</f>
        <v>55579</v>
      </c>
      <c r="OX9" s="15">
        <f t="shared" ref="OX9" si="1482">DATE(OU$5,4,1)</f>
        <v>55610</v>
      </c>
      <c r="OY9" s="15">
        <f t="shared" ref="OY9" si="1483">DATE(OU$5,5,1)</f>
        <v>55640</v>
      </c>
      <c r="OZ9" s="15">
        <f t="shared" ref="OZ9" si="1484">DATE(OU$5,6,1)</f>
        <v>55671</v>
      </c>
      <c r="PA9" s="15">
        <f t="shared" ref="PA9" si="1485">DATE(OU$5,7,1)</f>
        <v>55701</v>
      </c>
      <c r="PB9" s="15">
        <f t="shared" ref="PB9" si="1486">DATE(OU$5,8,1)</f>
        <v>55732</v>
      </c>
      <c r="PC9" s="15">
        <f t="shared" ref="PC9" si="1487">DATE(OU$5,9,1)</f>
        <v>55763</v>
      </c>
      <c r="PD9" s="15">
        <f t="shared" ref="PD9" si="1488">DATE(OU$5,10,1)</f>
        <v>55793</v>
      </c>
      <c r="PE9" s="15">
        <f t="shared" ref="PE9" si="1489">DATE(OU$5,11,1)</f>
        <v>55824</v>
      </c>
      <c r="PF9" s="15">
        <f t="shared" ref="PF9" si="1490">DATE(OU$5,12,1)</f>
        <v>55854</v>
      </c>
      <c r="PG9" s="14">
        <f t="shared" ref="PG9" si="1491">OU$5</f>
        <v>2052</v>
      </c>
      <c r="PI9" s="15">
        <f t="shared" ref="PI9" si="1492">DATE(PI$5,1,1)</f>
        <v>55885</v>
      </c>
      <c r="PJ9" s="15">
        <f t="shared" ref="PJ9" si="1493">DATE(PI$5,2,1)</f>
        <v>55916</v>
      </c>
      <c r="PK9" s="15">
        <f t="shared" ref="PK9" si="1494">DATE(PI$5,3,1)</f>
        <v>55944</v>
      </c>
      <c r="PL9" s="15">
        <f t="shared" ref="PL9" si="1495">DATE(PI$5,4,1)</f>
        <v>55975</v>
      </c>
      <c r="PM9" s="15">
        <f t="shared" ref="PM9" si="1496">DATE(PI$5,5,1)</f>
        <v>56005</v>
      </c>
      <c r="PN9" s="15">
        <f t="shared" ref="PN9" si="1497">DATE(PI$5,6,1)</f>
        <v>56036</v>
      </c>
      <c r="PO9" s="15">
        <f t="shared" ref="PO9" si="1498">DATE(PI$5,7,1)</f>
        <v>56066</v>
      </c>
      <c r="PP9" s="15">
        <f t="shared" ref="PP9" si="1499">DATE(PI$5,8,1)</f>
        <v>56097</v>
      </c>
      <c r="PQ9" s="15">
        <f t="shared" ref="PQ9" si="1500">DATE(PI$5,9,1)</f>
        <v>56128</v>
      </c>
      <c r="PR9" s="15">
        <f t="shared" ref="PR9" si="1501">DATE(PI$5,10,1)</f>
        <v>56158</v>
      </c>
      <c r="PS9" s="15">
        <f t="shared" ref="PS9" si="1502">DATE(PI$5,11,1)</f>
        <v>56189</v>
      </c>
      <c r="PT9" s="15">
        <f t="shared" ref="PT9" si="1503">DATE(PI$5,12,1)</f>
        <v>56219</v>
      </c>
      <c r="PU9" s="14">
        <f t="shared" ref="PU9" si="1504">PI$5</f>
        <v>2053</v>
      </c>
      <c r="PW9" s="15">
        <f t="shared" ref="PW9" si="1505">DATE(PW$5,1,1)</f>
        <v>56250</v>
      </c>
      <c r="PX9" s="15">
        <f t="shared" ref="PX9" si="1506">DATE(PW$5,2,1)</f>
        <v>56281</v>
      </c>
      <c r="PY9" s="15">
        <f t="shared" ref="PY9" si="1507">DATE(PW$5,3,1)</f>
        <v>56309</v>
      </c>
      <c r="PZ9" s="15">
        <f t="shared" ref="PZ9" si="1508">DATE(PW$5,4,1)</f>
        <v>56340</v>
      </c>
      <c r="QA9" s="15">
        <f t="shared" ref="QA9" si="1509">DATE(PW$5,5,1)</f>
        <v>56370</v>
      </c>
      <c r="QB9" s="15">
        <f t="shared" ref="QB9" si="1510">DATE(PW$5,6,1)</f>
        <v>56401</v>
      </c>
      <c r="QC9" s="15">
        <f t="shared" ref="QC9" si="1511">DATE(PW$5,7,1)</f>
        <v>56431</v>
      </c>
      <c r="QD9" s="15">
        <f t="shared" ref="QD9" si="1512">DATE(PW$5,8,1)</f>
        <v>56462</v>
      </c>
      <c r="QE9" s="15">
        <f t="shared" ref="QE9" si="1513">DATE(PW$5,9,1)</f>
        <v>56493</v>
      </c>
      <c r="QF9" s="15">
        <f t="shared" ref="QF9" si="1514">DATE(PW$5,10,1)</f>
        <v>56523</v>
      </c>
      <c r="QG9" s="15">
        <f t="shared" ref="QG9" si="1515">DATE(PW$5,11,1)</f>
        <v>56554</v>
      </c>
      <c r="QH9" s="15">
        <f t="shared" ref="QH9" si="1516">DATE(PW$5,12,1)</f>
        <v>56584</v>
      </c>
      <c r="QI9" s="14">
        <f t="shared" ref="QI9" si="1517">PW$5</f>
        <v>2054</v>
      </c>
      <c r="QK9" s="15">
        <f t="shared" ref="QK9" si="1518">DATE(QK$5,1,1)</f>
        <v>56615</v>
      </c>
      <c r="QL9" s="15">
        <f t="shared" ref="QL9" si="1519">DATE(QK$5,2,1)</f>
        <v>56646</v>
      </c>
      <c r="QM9" s="15">
        <f t="shared" ref="QM9" si="1520">DATE(QK$5,3,1)</f>
        <v>56674</v>
      </c>
      <c r="QN9" s="15">
        <f t="shared" ref="QN9" si="1521">DATE(QK$5,4,1)</f>
        <v>56705</v>
      </c>
      <c r="QO9" s="15">
        <f t="shared" ref="QO9" si="1522">DATE(QK$5,5,1)</f>
        <v>56735</v>
      </c>
      <c r="QP9" s="15">
        <f t="shared" ref="QP9" si="1523">DATE(QK$5,6,1)</f>
        <v>56766</v>
      </c>
      <c r="QQ9" s="15">
        <f t="shared" ref="QQ9" si="1524">DATE(QK$5,7,1)</f>
        <v>56796</v>
      </c>
      <c r="QR9" s="15">
        <f t="shared" ref="QR9" si="1525">DATE(QK$5,8,1)</f>
        <v>56827</v>
      </c>
      <c r="QS9" s="15">
        <f t="shared" ref="QS9" si="1526">DATE(QK$5,9,1)</f>
        <v>56858</v>
      </c>
      <c r="QT9" s="15">
        <f t="shared" ref="QT9" si="1527">DATE(QK$5,10,1)</f>
        <v>56888</v>
      </c>
      <c r="QU9" s="15">
        <f t="shared" ref="QU9" si="1528">DATE(QK$5,11,1)</f>
        <v>56919</v>
      </c>
      <c r="QV9" s="15">
        <f t="shared" ref="QV9" si="1529">DATE(QK$5,12,1)</f>
        <v>56949</v>
      </c>
      <c r="QW9" s="14">
        <f t="shared" ref="QW9" si="1530">QK$5</f>
        <v>2055</v>
      </c>
      <c r="QY9" s="15">
        <f t="shared" ref="QY9" si="1531">DATE(QY$5,1,1)</f>
        <v>56980</v>
      </c>
      <c r="QZ9" s="15">
        <f t="shared" ref="QZ9" si="1532">DATE(QY$5,2,1)</f>
        <v>57011</v>
      </c>
      <c r="RA9" s="15">
        <f t="shared" ref="RA9" si="1533">DATE(QY$5,3,1)</f>
        <v>57040</v>
      </c>
      <c r="RB9" s="15">
        <f t="shared" ref="RB9" si="1534">DATE(QY$5,4,1)</f>
        <v>57071</v>
      </c>
      <c r="RC9" s="15">
        <f t="shared" ref="RC9" si="1535">DATE(QY$5,5,1)</f>
        <v>57101</v>
      </c>
      <c r="RD9" s="15">
        <f t="shared" ref="RD9" si="1536">DATE(QY$5,6,1)</f>
        <v>57132</v>
      </c>
      <c r="RE9" s="15">
        <f t="shared" ref="RE9" si="1537">DATE(QY$5,7,1)</f>
        <v>57162</v>
      </c>
      <c r="RF9" s="15">
        <f t="shared" ref="RF9" si="1538">DATE(QY$5,8,1)</f>
        <v>57193</v>
      </c>
      <c r="RG9" s="15">
        <f t="shared" ref="RG9" si="1539">DATE(QY$5,9,1)</f>
        <v>57224</v>
      </c>
      <c r="RH9" s="15">
        <f t="shared" ref="RH9" si="1540">DATE(QY$5,10,1)</f>
        <v>57254</v>
      </c>
      <c r="RI9" s="15">
        <f t="shared" ref="RI9" si="1541">DATE(QY$5,11,1)</f>
        <v>57285</v>
      </c>
      <c r="RJ9" s="15">
        <f t="shared" ref="RJ9" si="1542">DATE(QY$5,12,1)</f>
        <v>57315</v>
      </c>
      <c r="RK9" s="14">
        <f t="shared" ref="RK9" si="1543">QY$5</f>
        <v>2056</v>
      </c>
      <c r="RM9" s="15">
        <f t="shared" ref="RM9" si="1544">DATE(RM$5,1,1)</f>
        <v>57346</v>
      </c>
      <c r="RN9" s="15">
        <f t="shared" ref="RN9" si="1545">DATE(RM$5,2,1)</f>
        <v>57377</v>
      </c>
      <c r="RO9" s="15">
        <f t="shared" ref="RO9" si="1546">DATE(RM$5,3,1)</f>
        <v>57405</v>
      </c>
      <c r="RP9" s="15">
        <f t="shared" ref="RP9" si="1547">DATE(RM$5,4,1)</f>
        <v>57436</v>
      </c>
      <c r="RQ9" s="15">
        <f t="shared" ref="RQ9" si="1548">DATE(RM$5,5,1)</f>
        <v>57466</v>
      </c>
      <c r="RR9" s="15">
        <f t="shared" ref="RR9" si="1549">DATE(RM$5,6,1)</f>
        <v>57497</v>
      </c>
      <c r="RS9" s="15">
        <f t="shared" ref="RS9" si="1550">DATE(RM$5,7,1)</f>
        <v>57527</v>
      </c>
      <c r="RT9" s="15">
        <f t="shared" ref="RT9" si="1551">DATE(RM$5,8,1)</f>
        <v>57558</v>
      </c>
      <c r="RU9" s="15">
        <f t="shared" ref="RU9" si="1552">DATE(RM$5,9,1)</f>
        <v>57589</v>
      </c>
      <c r="RV9" s="15">
        <f t="shared" ref="RV9" si="1553">DATE(RM$5,10,1)</f>
        <v>57619</v>
      </c>
      <c r="RW9" s="15">
        <f t="shared" ref="RW9" si="1554">DATE(RM$5,11,1)</f>
        <v>57650</v>
      </c>
      <c r="RX9" s="15">
        <f t="shared" ref="RX9" si="1555">DATE(RM$5,12,1)</f>
        <v>57680</v>
      </c>
      <c r="RY9" s="14">
        <f t="shared" ref="RY9" si="1556">RM$5</f>
        <v>2057</v>
      </c>
      <c r="SA9" s="15">
        <f t="shared" ref="SA9" si="1557">DATE(SA$5,1,1)</f>
        <v>57711</v>
      </c>
      <c r="SB9" s="15">
        <f t="shared" ref="SB9" si="1558">DATE(SA$5,2,1)</f>
        <v>57742</v>
      </c>
      <c r="SC9" s="15">
        <f t="shared" ref="SC9" si="1559">DATE(SA$5,3,1)</f>
        <v>57770</v>
      </c>
      <c r="SD9" s="15">
        <f t="shared" ref="SD9" si="1560">DATE(SA$5,4,1)</f>
        <v>57801</v>
      </c>
      <c r="SE9" s="15">
        <f t="shared" ref="SE9" si="1561">DATE(SA$5,5,1)</f>
        <v>57831</v>
      </c>
      <c r="SF9" s="15">
        <f t="shared" ref="SF9" si="1562">DATE(SA$5,6,1)</f>
        <v>57862</v>
      </c>
      <c r="SG9" s="15">
        <f t="shared" ref="SG9" si="1563">DATE(SA$5,7,1)</f>
        <v>57892</v>
      </c>
      <c r="SH9" s="15">
        <f t="shared" ref="SH9" si="1564">DATE(SA$5,8,1)</f>
        <v>57923</v>
      </c>
      <c r="SI9" s="15">
        <f t="shared" ref="SI9" si="1565">DATE(SA$5,9,1)</f>
        <v>57954</v>
      </c>
      <c r="SJ9" s="15">
        <f t="shared" ref="SJ9" si="1566">DATE(SA$5,10,1)</f>
        <v>57984</v>
      </c>
      <c r="SK9" s="15">
        <f t="shared" ref="SK9" si="1567">DATE(SA$5,11,1)</f>
        <v>58015</v>
      </c>
      <c r="SL9" s="15">
        <f t="shared" ref="SL9" si="1568">DATE(SA$5,12,1)</f>
        <v>58045</v>
      </c>
      <c r="SM9" s="14">
        <f t="shared" ref="SM9" si="1569">SA$5</f>
        <v>2058</v>
      </c>
      <c r="SO9" s="15">
        <f t="shared" ref="SO9" si="1570">DATE(SO$5,1,1)</f>
        <v>58076</v>
      </c>
      <c r="SP9" s="15">
        <f t="shared" ref="SP9" si="1571">DATE(SO$5,2,1)</f>
        <v>58107</v>
      </c>
      <c r="SQ9" s="15">
        <f t="shared" ref="SQ9" si="1572">DATE(SO$5,3,1)</f>
        <v>58135</v>
      </c>
      <c r="SR9" s="15">
        <f t="shared" ref="SR9" si="1573">DATE(SO$5,4,1)</f>
        <v>58166</v>
      </c>
      <c r="SS9" s="15">
        <f t="shared" ref="SS9" si="1574">DATE(SO$5,5,1)</f>
        <v>58196</v>
      </c>
      <c r="ST9" s="15">
        <f t="shared" ref="ST9" si="1575">DATE(SO$5,6,1)</f>
        <v>58227</v>
      </c>
      <c r="SU9" s="15">
        <f t="shared" ref="SU9" si="1576">DATE(SO$5,7,1)</f>
        <v>58257</v>
      </c>
      <c r="SV9" s="15">
        <f t="shared" ref="SV9" si="1577">DATE(SO$5,8,1)</f>
        <v>58288</v>
      </c>
      <c r="SW9" s="15">
        <f t="shared" ref="SW9" si="1578">DATE(SO$5,9,1)</f>
        <v>58319</v>
      </c>
      <c r="SX9" s="15">
        <f t="shared" ref="SX9" si="1579">DATE(SO$5,10,1)</f>
        <v>58349</v>
      </c>
      <c r="SY9" s="15">
        <f t="shared" ref="SY9" si="1580">DATE(SO$5,11,1)</f>
        <v>58380</v>
      </c>
      <c r="SZ9" s="15">
        <f t="shared" ref="SZ9" si="1581">DATE(SO$5,12,1)</f>
        <v>58410</v>
      </c>
      <c r="TA9" s="14">
        <f t="shared" ref="TA9" si="1582">SO$5</f>
        <v>2059</v>
      </c>
      <c r="TC9" s="15">
        <f t="shared" ref="TC9" si="1583">DATE(TC$5,1,1)</f>
        <v>58441</v>
      </c>
      <c r="TD9" s="15">
        <f t="shared" ref="TD9" si="1584">DATE(TC$5,2,1)</f>
        <v>58472</v>
      </c>
      <c r="TE9" s="15">
        <f t="shared" ref="TE9" si="1585">DATE(TC$5,3,1)</f>
        <v>58501</v>
      </c>
      <c r="TF9" s="15">
        <f t="shared" ref="TF9" si="1586">DATE(TC$5,4,1)</f>
        <v>58532</v>
      </c>
      <c r="TG9" s="15">
        <f t="shared" ref="TG9" si="1587">DATE(TC$5,5,1)</f>
        <v>58562</v>
      </c>
      <c r="TH9" s="15">
        <f t="shared" ref="TH9" si="1588">DATE(TC$5,6,1)</f>
        <v>58593</v>
      </c>
      <c r="TI9" s="15">
        <f t="shared" ref="TI9" si="1589">DATE(TC$5,7,1)</f>
        <v>58623</v>
      </c>
      <c r="TJ9" s="15">
        <f t="shared" ref="TJ9" si="1590">DATE(TC$5,8,1)</f>
        <v>58654</v>
      </c>
      <c r="TK9" s="15">
        <f t="shared" ref="TK9" si="1591">DATE(TC$5,9,1)</f>
        <v>58685</v>
      </c>
      <c r="TL9" s="15">
        <f t="shared" ref="TL9" si="1592">DATE(TC$5,10,1)</f>
        <v>58715</v>
      </c>
      <c r="TM9" s="15">
        <f t="shared" ref="TM9" si="1593">DATE(TC$5,11,1)</f>
        <v>58746</v>
      </c>
      <c r="TN9" s="15">
        <f t="shared" ref="TN9" si="1594">DATE(TC$5,12,1)</f>
        <v>58776</v>
      </c>
      <c r="TO9" s="14">
        <f t="shared" ref="TO9" si="1595">TC$5</f>
        <v>2060</v>
      </c>
      <c r="TQ9" s="15">
        <f t="shared" ref="TQ9" si="1596">DATE(TQ$5,1,1)</f>
        <v>58807</v>
      </c>
      <c r="TR9" s="15">
        <f t="shared" ref="TR9" si="1597">DATE(TQ$5,2,1)</f>
        <v>58838</v>
      </c>
      <c r="TS9" s="15">
        <f t="shared" ref="TS9" si="1598">DATE(TQ$5,3,1)</f>
        <v>58866</v>
      </c>
      <c r="TT9" s="15">
        <f t="shared" ref="TT9" si="1599">DATE(TQ$5,4,1)</f>
        <v>58897</v>
      </c>
      <c r="TU9" s="15">
        <f t="shared" ref="TU9" si="1600">DATE(TQ$5,5,1)</f>
        <v>58927</v>
      </c>
      <c r="TV9" s="15">
        <f t="shared" ref="TV9" si="1601">DATE(TQ$5,6,1)</f>
        <v>58958</v>
      </c>
      <c r="TW9" s="15">
        <f t="shared" ref="TW9" si="1602">DATE(TQ$5,7,1)</f>
        <v>58988</v>
      </c>
      <c r="TX9" s="15">
        <f t="shared" ref="TX9" si="1603">DATE(TQ$5,8,1)</f>
        <v>59019</v>
      </c>
      <c r="TY9" s="15">
        <f t="shared" ref="TY9" si="1604">DATE(TQ$5,9,1)</f>
        <v>59050</v>
      </c>
      <c r="TZ9" s="15">
        <f t="shared" ref="TZ9" si="1605">DATE(TQ$5,10,1)</f>
        <v>59080</v>
      </c>
      <c r="UA9" s="15">
        <f t="shared" ref="UA9" si="1606">DATE(TQ$5,11,1)</f>
        <v>59111</v>
      </c>
      <c r="UB9" s="15">
        <f t="shared" ref="UB9" si="1607">DATE(TQ$5,12,1)</f>
        <v>59141</v>
      </c>
      <c r="UC9" s="14">
        <f t="shared" ref="UC9" si="1608">TQ$5</f>
        <v>2061</v>
      </c>
      <c r="UE9" s="15">
        <f t="shared" ref="UE9" si="1609">DATE(UE$5,1,1)</f>
        <v>59172</v>
      </c>
      <c r="UF9" s="15">
        <f t="shared" ref="UF9" si="1610">DATE(UE$5,2,1)</f>
        <v>59203</v>
      </c>
      <c r="UG9" s="15">
        <f t="shared" ref="UG9" si="1611">DATE(UE$5,3,1)</f>
        <v>59231</v>
      </c>
      <c r="UH9" s="15">
        <f t="shared" ref="UH9" si="1612">DATE(UE$5,4,1)</f>
        <v>59262</v>
      </c>
      <c r="UI9" s="15">
        <f t="shared" ref="UI9" si="1613">DATE(UE$5,5,1)</f>
        <v>59292</v>
      </c>
      <c r="UJ9" s="15">
        <f t="shared" ref="UJ9" si="1614">DATE(UE$5,6,1)</f>
        <v>59323</v>
      </c>
      <c r="UK9" s="15">
        <f t="shared" ref="UK9" si="1615">DATE(UE$5,7,1)</f>
        <v>59353</v>
      </c>
      <c r="UL9" s="15">
        <f t="shared" ref="UL9" si="1616">DATE(UE$5,8,1)</f>
        <v>59384</v>
      </c>
      <c r="UM9" s="15">
        <f t="shared" ref="UM9" si="1617">DATE(UE$5,9,1)</f>
        <v>59415</v>
      </c>
      <c r="UN9" s="15">
        <f t="shared" ref="UN9" si="1618">DATE(UE$5,10,1)</f>
        <v>59445</v>
      </c>
      <c r="UO9" s="15">
        <f t="shared" ref="UO9" si="1619">DATE(UE$5,11,1)</f>
        <v>59476</v>
      </c>
      <c r="UP9" s="15">
        <f t="shared" ref="UP9" si="1620">DATE(UE$5,12,1)</f>
        <v>59506</v>
      </c>
      <c r="UQ9" s="14">
        <f t="shared" ref="UQ9" si="1621">UE$5</f>
        <v>2062</v>
      </c>
      <c r="US9" s="15">
        <f t="shared" ref="US9" si="1622">DATE(US$5,1,1)</f>
        <v>59537</v>
      </c>
      <c r="UT9" s="15">
        <f t="shared" ref="UT9" si="1623">DATE(US$5,2,1)</f>
        <v>59568</v>
      </c>
      <c r="UU9" s="15">
        <f t="shared" ref="UU9" si="1624">DATE(US$5,3,1)</f>
        <v>59596</v>
      </c>
      <c r="UV9" s="15">
        <f t="shared" ref="UV9" si="1625">DATE(US$5,4,1)</f>
        <v>59627</v>
      </c>
      <c r="UW9" s="15">
        <f t="shared" ref="UW9" si="1626">DATE(US$5,5,1)</f>
        <v>59657</v>
      </c>
      <c r="UX9" s="15">
        <f t="shared" ref="UX9" si="1627">DATE(US$5,6,1)</f>
        <v>59688</v>
      </c>
      <c r="UY9" s="15">
        <f t="shared" ref="UY9" si="1628">DATE(US$5,7,1)</f>
        <v>59718</v>
      </c>
      <c r="UZ9" s="15">
        <f t="shared" ref="UZ9" si="1629">DATE(US$5,8,1)</f>
        <v>59749</v>
      </c>
      <c r="VA9" s="15">
        <f t="shared" ref="VA9" si="1630">DATE(US$5,9,1)</f>
        <v>59780</v>
      </c>
      <c r="VB9" s="15">
        <f t="shared" ref="VB9" si="1631">DATE(US$5,10,1)</f>
        <v>59810</v>
      </c>
      <c r="VC9" s="15">
        <f t="shared" ref="VC9" si="1632">DATE(US$5,11,1)</f>
        <v>59841</v>
      </c>
      <c r="VD9" s="15">
        <f t="shared" ref="VD9" si="1633">DATE(US$5,12,1)</f>
        <v>59871</v>
      </c>
      <c r="VE9" s="14">
        <f t="shared" ref="VE9" si="1634">US$5</f>
        <v>2063</v>
      </c>
      <c r="VG9" s="15">
        <f t="shared" ref="VG9" si="1635">DATE(VG$5,1,1)</f>
        <v>59902</v>
      </c>
      <c r="VH9" s="15">
        <f t="shared" ref="VH9" si="1636">DATE(VG$5,2,1)</f>
        <v>59933</v>
      </c>
      <c r="VI9" s="15">
        <f t="shared" ref="VI9" si="1637">DATE(VG$5,3,1)</f>
        <v>59962</v>
      </c>
      <c r="VJ9" s="15">
        <f t="shared" ref="VJ9" si="1638">DATE(VG$5,4,1)</f>
        <v>59993</v>
      </c>
      <c r="VK9" s="15">
        <f t="shared" ref="VK9" si="1639">DATE(VG$5,5,1)</f>
        <v>60023</v>
      </c>
      <c r="VL9" s="15">
        <f t="shared" ref="VL9" si="1640">DATE(VG$5,6,1)</f>
        <v>60054</v>
      </c>
      <c r="VM9" s="15">
        <f t="shared" ref="VM9" si="1641">DATE(VG$5,7,1)</f>
        <v>60084</v>
      </c>
      <c r="VN9" s="15">
        <f t="shared" ref="VN9" si="1642">DATE(VG$5,8,1)</f>
        <v>60115</v>
      </c>
      <c r="VO9" s="15">
        <f t="shared" ref="VO9" si="1643">DATE(VG$5,9,1)</f>
        <v>60146</v>
      </c>
      <c r="VP9" s="15">
        <f t="shared" ref="VP9" si="1644">DATE(VG$5,10,1)</f>
        <v>60176</v>
      </c>
      <c r="VQ9" s="15">
        <f t="shared" ref="VQ9" si="1645">DATE(VG$5,11,1)</f>
        <v>60207</v>
      </c>
      <c r="VR9" s="15">
        <f t="shared" ref="VR9" si="1646">DATE(VG$5,12,1)</f>
        <v>60237</v>
      </c>
      <c r="VS9" s="14">
        <f t="shared" ref="VS9" si="1647">VG$5</f>
        <v>2064</v>
      </c>
      <c r="VU9" s="15">
        <f t="shared" ref="VU9" si="1648">DATE(VU$5,1,1)</f>
        <v>60268</v>
      </c>
      <c r="VV9" s="15">
        <f t="shared" ref="VV9" si="1649">DATE(VU$5,2,1)</f>
        <v>60299</v>
      </c>
      <c r="VW9" s="15">
        <f t="shared" ref="VW9" si="1650">DATE(VU$5,3,1)</f>
        <v>60327</v>
      </c>
      <c r="VX9" s="15">
        <f t="shared" ref="VX9" si="1651">DATE(VU$5,4,1)</f>
        <v>60358</v>
      </c>
      <c r="VY9" s="15">
        <f t="shared" ref="VY9" si="1652">DATE(VU$5,5,1)</f>
        <v>60388</v>
      </c>
      <c r="VZ9" s="15">
        <f t="shared" ref="VZ9" si="1653">DATE(VU$5,6,1)</f>
        <v>60419</v>
      </c>
      <c r="WA9" s="15">
        <f t="shared" ref="WA9" si="1654">DATE(VU$5,7,1)</f>
        <v>60449</v>
      </c>
      <c r="WB9" s="15">
        <f t="shared" ref="WB9" si="1655">DATE(VU$5,8,1)</f>
        <v>60480</v>
      </c>
      <c r="WC9" s="15">
        <f t="shared" ref="WC9" si="1656">DATE(VU$5,9,1)</f>
        <v>60511</v>
      </c>
      <c r="WD9" s="15">
        <f t="shared" ref="WD9" si="1657">DATE(VU$5,10,1)</f>
        <v>60541</v>
      </c>
      <c r="WE9" s="15">
        <f t="shared" ref="WE9" si="1658">DATE(VU$5,11,1)</f>
        <v>60572</v>
      </c>
      <c r="WF9" s="15">
        <f t="shared" ref="WF9" si="1659">DATE(VU$5,12,1)</f>
        <v>60602</v>
      </c>
      <c r="WG9" s="14">
        <f t="shared" ref="WG9" si="1660">VU$5</f>
        <v>2065</v>
      </c>
      <c r="WI9" s="15">
        <f t="shared" ref="WI9" si="1661">DATE(WI$5,1,1)</f>
        <v>60633</v>
      </c>
      <c r="WJ9" s="15">
        <f t="shared" ref="WJ9" si="1662">DATE(WI$5,2,1)</f>
        <v>60664</v>
      </c>
      <c r="WK9" s="15">
        <f t="shared" ref="WK9" si="1663">DATE(WI$5,3,1)</f>
        <v>60692</v>
      </c>
      <c r="WL9" s="15">
        <f t="shared" ref="WL9" si="1664">DATE(WI$5,4,1)</f>
        <v>60723</v>
      </c>
      <c r="WM9" s="15">
        <f t="shared" ref="WM9" si="1665">DATE(WI$5,5,1)</f>
        <v>60753</v>
      </c>
      <c r="WN9" s="15">
        <f t="shared" ref="WN9" si="1666">DATE(WI$5,6,1)</f>
        <v>60784</v>
      </c>
      <c r="WO9" s="15">
        <f t="shared" ref="WO9" si="1667">DATE(WI$5,7,1)</f>
        <v>60814</v>
      </c>
      <c r="WP9" s="15">
        <f t="shared" ref="WP9" si="1668">DATE(WI$5,8,1)</f>
        <v>60845</v>
      </c>
      <c r="WQ9" s="15">
        <f t="shared" ref="WQ9" si="1669">DATE(WI$5,9,1)</f>
        <v>60876</v>
      </c>
      <c r="WR9" s="15">
        <f t="shared" ref="WR9" si="1670">DATE(WI$5,10,1)</f>
        <v>60906</v>
      </c>
      <c r="WS9" s="15">
        <f t="shared" ref="WS9" si="1671">DATE(WI$5,11,1)</f>
        <v>60937</v>
      </c>
      <c r="WT9" s="15">
        <f t="shared" ref="WT9" si="1672">DATE(WI$5,12,1)</f>
        <v>60967</v>
      </c>
      <c r="WU9" s="14">
        <f t="shared" ref="WU9" si="1673">WI$5</f>
        <v>2066</v>
      </c>
      <c r="WW9" s="15">
        <f t="shared" ref="WW9" si="1674">DATE(WW$5,1,1)</f>
        <v>60998</v>
      </c>
      <c r="WX9" s="15">
        <f t="shared" ref="WX9" si="1675">DATE(WW$5,2,1)</f>
        <v>61029</v>
      </c>
      <c r="WY9" s="15">
        <f t="shared" ref="WY9" si="1676">DATE(WW$5,3,1)</f>
        <v>61057</v>
      </c>
      <c r="WZ9" s="15">
        <f t="shared" ref="WZ9" si="1677">DATE(WW$5,4,1)</f>
        <v>61088</v>
      </c>
      <c r="XA9" s="15">
        <f t="shared" ref="XA9" si="1678">DATE(WW$5,5,1)</f>
        <v>61118</v>
      </c>
      <c r="XB9" s="15">
        <f t="shared" ref="XB9" si="1679">DATE(WW$5,6,1)</f>
        <v>61149</v>
      </c>
      <c r="XC9" s="15">
        <f t="shared" ref="XC9" si="1680">DATE(WW$5,7,1)</f>
        <v>61179</v>
      </c>
      <c r="XD9" s="15">
        <f t="shared" ref="XD9" si="1681">DATE(WW$5,8,1)</f>
        <v>61210</v>
      </c>
      <c r="XE9" s="15">
        <f t="shared" ref="XE9" si="1682">DATE(WW$5,9,1)</f>
        <v>61241</v>
      </c>
      <c r="XF9" s="15">
        <f t="shared" ref="XF9" si="1683">DATE(WW$5,10,1)</f>
        <v>61271</v>
      </c>
      <c r="XG9" s="15">
        <f t="shared" ref="XG9" si="1684">DATE(WW$5,11,1)</f>
        <v>61302</v>
      </c>
      <c r="XH9" s="15">
        <f t="shared" ref="XH9" si="1685">DATE(WW$5,12,1)</f>
        <v>61332</v>
      </c>
      <c r="XI9" s="14">
        <f t="shared" ref="XI9" si="1686">WW$5</f>
        <v>2067</v>
      </c>
      <c r="XK9" s="15">
        <f t="shared" ref="XK9" si="1687">DATE(XK$5,1,1)</f>
        <v>61363</v>
      </c>
      <c r="XL9" s="15">
        <f t="shared" ref="XL9" si="1688">DATE(XK$5,2,1)</f>
        <v>61394</v>
      </c>
      <c r="XM9" s="15">
        <f t="shared" ref="XM9" si="1689">DATE(XK$5,3,1)</f>
        <v>61423</v>
      </c>
      <c r="XN9" s="15">
        <f t="shared" ref="XN9" si="1690">DATE(XK$5,4,1)</f>
        <v>61454</v>
      </c>
      <c r="XO9" s="15">
        <f t="shared" ref="XO9" si="1691">DATE(XK$5,5,1)</f>
        <v>61484</v>
      </c>
      <c r="XP9" s="15">
        <f t="shared" ref="XP9" si="1692">DATE(XK$5,6,1)</f>
        <v>61515</v>
      </c>
      <c r="XQ9" s="15">
        <f t="shared" ref="XQ9" si="1693">DATE(XK$5,7,1)</f>
        <v>61545</v>
      </c>
      <c r="XR9" s="15">
        <f t="shared" ref="XR9" si="1694">DATE(XK$5,8,1)</f>
        <v>61576</v>
      </c>
      <c r="XS9" s="15">
        <f t="shared" ref="XS9" si="1695">DATE(XK$5,9,1)</f>
        <v>61607</v>
      </c>
      <c r="XT9" s="15">
        <f t="shared" ref="XT9" si="1696">DATE(XK$5,10,1)</f>
        <v>61637</v>
      </c>
      <c r="XU9" s="15">
        <f t="shared" ref="XU9" si="1697">DATE(XK$5,11,1)</f>
        <v>61668</v>
      </c>
      <c r="XV9" s="15">
        <f t="shared" ref="XV9" si="1698">DATE(XK$5,12,1)</f>
        <v>61698</v>
      </c>
      <c r="XW9" s="14">
        <f t="shared" ref="XW9" si="1699">XK$5</f>
        <v>2068</v>
      </c>
      <c r="XY9" s="15">
        <f t="shared" ref="XY9" si="1700">DATE(XY$5,1,1)</f>
        <v>61729</v>
      </c>
      <c r="XZ9" s="15">
        <f t="shared" ref="XZ9" si="1701">DATE(XY$5,2,1)</f>
        <v>61760</v>
      </c>
      <c r="YA9" s="15">
        <f t="shared" ref="YA9" si="1702">DATE(XY$5,3,1)</f>
        <v>61788</v>
      </c>
      <c r="YB9" s="15">
        <f t="shared" ref="YB9" si="1703">DATE(XY$5,4,1)</f>
        <v>61819</v>
      </c>
      <c r="YC9" s="15">
        <f t="shared" ref="YC9" si="1704">DATE(XY$5,5,1)</f>
        <v>61849</v>
      </c>
      <c r="YD9" s="15">
        <f t="shared" ref="YD9" si="1705">DATE(XY$5,6,1)</f>
        <v>61880</v>
      </c>
      <c r="YE9" s="15">
        <f t="shared" ref="YE9" si="1706">DATE(XY$5,7,1)</f>
        <v>61910</v>
      </c>
      <c r="YF9" s="15">
        <f t="shared" ref="YF9" si="1707">DATE(XY$5,8,1)</f>
        <v>61941</v>
      </c>
      <c r="YG9" s="15">
        <f t="shared" ref="YG9" si="1708">DATE(XY$5,9,1)</f>
        <v>61972</v>
      </c>
      <c r="YH9" s="15">
        <f t="shared" ref="YH9" si="1709">DATE(XY$5,10,1)</f>
        <v>62002</v>
      </c>
      <c r="YI9" s="15">
        <f t="shared" ref="YI9" si="1710">DATE(XY$5,11,1)</f>
        <v>62033</v>
      </c>
      <c r="YJ9" s="15">
        <f t="shared" ref="YJ9" si="1711">DATE(XY$5,12,1)</f>
        <v>62063</v>
      </c>
      <c r="YK9" s="14">
        <f t="shared" ref="YK9" si="1712">XY$5</f>
        <v>2069</v>
      </c>
      <c r="YM9" s="15">
        <f t="shared" ref="YM9" si="1713">DATE(YM$5,1,1)</f>
        <v>62094</v>
      </c>
      <c r="YN9" s="15">
        <f t="shared" ref="YN9" si="1714">DATE(YM$5,2,1)</f>
        <v>62125</v>
      </c>
      <c r="YO9" s="15">
        <f t="shared" ref="YO9" si="1715">DATE(YM$5,3,1)</f>
        <v>62153</v>
      </c>
      <c r="YP9" s="15">
        <f t="shared" ref="YP9" si="1716">DATE(YM$5,4,1)</f>
        <v>62184</v>
      </c>
      <c r="YQ9" s="15">
        <f t="shared" ref="YQ9" si="1717">DATE(YM$5,5,1)</f>
        <v>62214</v>
      </c>
      <c r="YR9" s="15">
        <f t="shared" ref="YR9" si="1718">DATE(YM$5,6,1)</f>
        <v>62245</v>
      </c>
      <c r="YS9" s="15">
        <f t="shared" ref="YS9" si="1719">DATE(YM$5,7,1)</f>
        <v>62275</v>
      </c>
      <c r="YT9" s="15">
        <f t="shared" ref="YT9" si="1720">DATE(YM$5,8,1)</f>
        <v>62306</v>
      </c>
      <c r="YU9" s="15">
        <f t="shared" ref="YU9" si="1721">DATE(YM$5,9,1)</f>
        <v>62337</v>
      </c>
      <c r="YV9" s="15">
        <f t="shared" ref="YV9" si="1722">DATE(YM$5,10,1)</f>
        <v>62367</v>
      </c>
      <c r="YW9" s="15">
        <f t="shared" ref="YW9" si="1723">DATE(YM$5,11,1)</f>
        <v>62398</v>
      </c>
      <c r="YX9" s="15">
        <f t="shared" ref="YX9" si="1724">DATE(YM$5,12,1)</f>
        <v>62428</v>
      </c>
      <c r="YY9" s="14">
        <f t="shared" ref="YY9" si="1725">YM$5</f>
        <v>2070</v>
      </c>
      <c r="ZA9" s="15">
        <f t="shared" ref="ZA9" si="1726">DATE(ZA$5,1,1)</f>
        <v>62459</v>
      </c>
      <c r="ZB9" s="15">
        <f t="shared" ref="ZB9" si="1727">DATE(ZA$5,2,1)</f>
        <v>62490</v>
      </c>
      <c r="ZC9" s="15">
        <f t="shared" ref="ZC9" si="1728">DATE(ZA$5,3,1)</f>
        <v>62518</v>
      </c>
      <c r="ZD9" s="15">
        <f t="shared" ref="ZD9" si="1729">DATE(ZA$5,4,1)</f>
        <v>62549</v>
      </c>
      <c r="ZE9" s="15">
        <f t="shared" ref="ZE9" si="1730">DATE(ZA$5,5,1)</f>
        <v>62579</v>
      </c>
      <c r="ZF9" s="15">
        <f t="shared" ref="ZF9" si="1731">DATE(ZA$5,6,1)</f>
        <v>62610</v>
      </c>
      <c r="ZG9" s="15">
        <f t="shared" ref="ZG9" si="1732">DATE(ZA$5,7,1)</f>
        <v>62640</v>
      </c>
      <c r="ZH9" s="15">
        <f t="shared" ref="ZH9" si="1733">DATE(ZA$5,8,1)</f>
        <v>62671</v>
      </c>
      <c r="ZI9" s="15">
        <f t="shared" ref="ZI9" si="1734">DATE(ZA$5,9,1)</f>
        <v>62702</v>
      </c>
      <c r="ZJ9" s="15">
        <f t="shared" ref="ZJ9" si="1735">DATE(ZA$5,10,1)</f>
        <v>62732</v>
      </c>
      <c r="ZK9" s="15">
        <f t="shared" ref="ZK9" si="1736">DATE(ZA$5,11,1)</f>
        <v>62763</v>
      </c>
      <c r="ZL9" s="15">
        <f t="shared" ref="ZL9" si="1737">DATE(ZA$5,12,1)</f>
        <v>62793</v>
      </c>
      <c r="ZM9" s="14">
        <f t="shared" ref="ZM9" si="1738">ZA$5</f>
        <v>2071</v>
      </c>
      <c r="ZO9" s="15">
        <f t="shared" ref="ZO9" si="1739">DATE(ZO$5,1,1)</f>
        <v>62824</v>
      </c>
      <c r="ZP9" s="15">
        <f t="shared" ref="ZP9" si="1740">DATE(ZO$5,2,1)</f>
        <v>62855</v>
      </c>
      <c r="ZQ9" s="15">
        <f t="shared" ref="ZQ9" si="1741">DATE(ZO$5,3,1)</f>
        <v>62884</v>
      </c>
      <c r="ZR9" s="15">
        <f t="shared" ref="ZR9" si="1742">DATE(ZO$5,4,1)</f>
        <v>62915</v>
      </c>
      <c r="ZS9" s="15">
        <f t="shared" ref="ZS9" si="1743">DATE(ZO$5,5,1)</f>
        <v>62945</v>
      </c>
      <c r="ZT9" s="15">
        <f t="shared" ref="ZT9" si="1744">DATE(ZO$5,6,1)</f>
        <v>62976</v>
      </c>
      <c r="ZU9" s="15">
        <f t="shared" ref="ZU9" si="1745">DATE(ZO$5,7,1)</f>
        <v>63006</v>
      </c>
      <c r="ZV9" s="15">
        <f t="shared" ref="ZV9" si="1746">DATE(ZO$5,8,1)</f>
        <v>63037</v>
      </c>
      <c r="ZW9" s="15">
        <f t="shared" ref="ZW9" si="1747">DATE(ZO$5,9,1)</f>
        <v>63068</v>
      </c>
      <c r="ZX9" s="15">
        <f t="shared" ref="ZX9" si="1748">DATE(ZO$5,10,1)</f>
        <v>63098</v>
      </c>
      <c r="ZY9" s="15">
        <f t="shared" ref="ZY9" si="1749">DATE(ZO$5,11,1)</f>
        <v>63129</v>
      </c>
      <c r="ZZ9" s="15">
        <f t="shared" ref="ZZ9" si="1750">DATE(ZO$5,12,1)</f>
        <v>63159</v>
      </c>
      <c r="AAA9" s="14">
        <f t="shared" ref="AAA9" si="1751">ZO$5</f>
        <v>2072</v>
      </c>
      <c r="AAC9" s="15">
        <f t="shared" ref="AAC9" si="1752">DATE(AAC$5,1,1)</f>
        <v>63190</v>
      </c>
      <c r="AAD9" s="15">
        <f t="shared" ref="AAD9" si="1753">DATE(AAC$5,2,1)</f>
        <v>63221</v>
      </c>
      <c r="AAE9" s="15">
        <f t="shared" ref="AAE9" si="1754">DATE(AAC$5,3,1)</f>
        <v>63249</v>
      </c>
      <c r="AAF9" s="15">
        <f t="shared" ref="AAF9" si="1755">DATE(AAC$5,4,1)</f>
        <v>63280</v>
      </c>
      <c r="AAG9" s="15">
        <f t="shared" ref="AAG9" si="1756">DATE(AAC$5,5,1)</f>
        <v>63310</v>
      </c>
      <c r="AAH9" s="15">
        <f t="shared" ref="AAH9" si="1757">DATE(AAC$5,6,1)</f>
        <v>63341</v>
      </c>
      <c r="AAI9" s="15">
        <f t="shared" ref="AAI9" si="1758">DATE(AAC$5,7,1)</f>
        <v>63371</v>
      </c>
      <c r="AAJ9" s="15">
        <f t="shared" ref="AAJ9" si="1759">DATE(AAC$5,8,1)</f>
        <v>63402</v>
      </c>
      <c r="AAK9" s="15">
        <f t="shared" ref="AAK9" si="1760">DATE(AAC$5,9,1)</f>
        <v>63433</v>
      </c>
      <c r="AAL9" s="15">
        <f t="shared" ref="AAL9" si="1761">DATE(AAC$5,10,1)</f>
        <v>63463</v>
      </c>
      <c r="AAM9" s="15">
        <f t="shared" ref="AAM9" si="1762">DATE(AAC$5,11,1)</f>
        <v>63494</v>
      </c>
      <c r="AAN9" s="15">
        <f t="shared" ref="AAN9" si="1763">DATE(AAC$5,12,1)</f>
        <v>63524</v>
      </c>
      <c r="AAO9" s="14">
        <f t="shared" ref="AAO9" si="1764">AAC$5</f>
        <v>2073</v>
      </c>
      <c r="AAQ9" s="15">
        <f t="shared" ref="AAQ9" si="1765">DATE(AAQ$5,1,1)</f>
        <v>63555</v>
      </c>
      <c r="AAR9" s="15">
        <f t="shared" ref="AAR9" si="1766">DATE(AAQ$5,2,1)</f>
        <v>63586</v>
      </c>
      <c r="AAS9" s="15">
        <f t="shared" ref="AAS9" si="1767">DATE(AAQ$5,3,1)</f>
        <v>63614</v>
      </c>
      <c r="AAT9" s="15">
        <f t="shared" ref="AAT9" si="1768">DATE(AAQ$5,4,1)</f>
        <v>63645</v>
      </c>
      <c r="AAU9" s="15">
        <f t="shared" ref="AAU9" si="1769">DATE(AAQ$5,5,1)</f>
        <v>63675</v>
      </c>
      <c r="AAV9" s="15">
        <f t="shared" ref="AAV9" si="1770">DATE(AAQ$5,6,1)</f>
        <v>63706</v>
      </c>
      <c r="AAW9" s="15">
        <f t="shared" ref="AAW9" si="1771">DATE(AAQ$5,7,1)</f>
        <v>63736</v>
      </c>
      <c r="AAX9" s="15">
        <f t="shared" ref="AAX9" si="1772">DATE(AAQ$5,8,1)</f>
        <v>63767</v>
      </c>
      <c r="AAY9" s="15">
        <f t="shared" ref="AAY9" si="1773">DATE(AAQ$5,9,1)</f>
        <v>63798</v>
      </c>
      <c r="AAZ9" s="15">
        <f t="shared" ref="AAZ9" si="1774">DATE(AAQ$5,10,1)</f>
        <v>63828</v>
      </c>
      <c r="ABA9" s="15">
        <f t="shared" ref="ABA9" si="1775">DATE(AAQ$5,11,1)</f>
        <v>63859</v>
      </c>
      <c r="ABB9" s="15">
        <f t="shared" ref="ABB9" si="1776">DATE(AAQ$5,12,1)</f>
        <v>63889</v>
      </c>
      <c r="ABC9" s="14">
        <f t="shared" ref="ABC9" si="1777">AAQ$5</f>
        <v>2074</v>
      </c>
      <c r="ABE9" s="15">
        <f t="shared" ref="ABE9" si="1778">DATE(ABE$5,1,1)</f>
        <v>63920</v>
      </c>
      <c r="ABF9" s="15">
        <f t="shared" ref="ABF9" si="1779">DATE(ABE$5,2,1)</f>
        <v>63951</v>
      </c>
      <c r="ABG9" s="15">
        <f t="shared" ref="ABG9" si="1780">DATE(ABE$5,3,1)</f>
        <v>63979</v>
      </c>
      <c r="ABH9" s="15">
        <f t="shared" ref="ABH9" si="1781">DATE(ABE$5,4,1)</f>
        <v>64010</v>
      </c>
      <c r="ABI9" s="15">
        <f t="shared" ref="ABI9" si="1782">DATE(ABE$5,5,1)</f>
        <v>64040</v>
      </c>
      <c r="ABJ9" s="15">
        <f t="shared" ref="ABJ9" si="1783">DATE(ABE$5,6,1)</f>
        <v>64071</v>
      </c>
      <c r="ABK9" s="15">
        <f t="shared" ref="ABK9" si="1784">DATE(ABE$5,7,1)</f>
        <v>64101</v>
      </c>
      <c r="ABL9" s="15">
        <f t="shared" ref="ABL9" si="1785">DATE(ABE$5,8,1)</f>
        <v>64132</v>
      </c>
      <c r="ABM9" s="15">
        <f t="shared" ref="ABM9" si="1786">DATE(ABE$5,9,1)</f>
        <v>64163</v>
      </c>
      <c r="ABN9" s="15">
        <f t="shared" ref="ABN9" si="1787">DATE(ABE$5,10,1)</f>
        <v>64193</v>
      </c>
      <c r="ABO9" s="15">
        <f t="shared" ref="ABO9" si="1788">DATE(ABE$5,11,1)</f>
        <v>64224</v>
      </c>
      <c r="ABP9" s="15">
        <f t="shared" ref="ABP9" si="1789">DATE(ABE$5,12,1)</f>
        <v>64254</v>
      </c>
      <c r="ABQ9" s="14">
        <f t="shared" ref="ABQ9" si="1790">ABE$5</f>
        <v>2075</v>
      </c>
      <c r="ABS9" s="15">
        <f t="shared" ref="ABS9" si="1791">DATE(ABS$5,1,1)</f>
        <v>64285</v>
      </c>
      <c r="ABT9" s="15">
        <f t="shared" ref="ABT9" si="1792">DATE(ABS$5,2,1)</f>
        <v>64316</v>
      </c>
      <c r="ABU9" s="15">
        <f t="shared" ref="ABU9" si="1793">DATE(ABS$5,3,1)</f>
        <v>64345</v>
      </c>
      <c r="ABV9" s="15">
        <f t="shared" ref="ABV9" si="1794">DATE(ABS$5,4,1)</f>
        <v>64376</v>
      </c>
      <c r="ABW9" s="15">
        <f t="shared" ref="ABW9" si="1795">DATE(ABS$5,5,1)</f>
        <v>64406</v>
      </c>
      <c r="ABX9" s="15">
        <f t="shared" ref="ABX9" si="1796">DATE(ABS$5,6,1)</f>
        <v>64437</v>
      </c>
      <c r="ABY9" s="15">
        <f t="shared" ref="ABY9" si="1797">DATE(ABS$5,7,1)</f>
        <v>64467</v>
      </c>
      <c r="ABZ9" s="15">
        <f t="shared" ref="ABZ9" si="1798">DATE(ABS$5,8,1)</f>
        <v>64498</v>
      </c>
      <c r="ACA9" s="15">
        <f t="shared" ref="ACA9" si="1799">DATE(ABS$5,9,1)</f>
        <v>64529</v>
      </c>
      <c r="ACB9" s="15">
        <f t="shared" ref="ACB9" si="1800">DATE(ABS$5,10,1)</f>
        <v>64559</v>
      </c>
      <c r="ACC9" s="15">
        <f t="shared" ref="ACC9" si="1801">DATE(ABS$5,11,1)</f>
        <v>64590</v>
      </c>
      <c r="ACD9" s="15">
        <f t="shared" ref="ACD9" si="1802">DATE(ABS$5,12,1)</f>
        <v>64620</v>
      </c>
      <c r="ACE9" s="14">
        <f t="shared" ref="ACE9" si="1803">ABS$5</f>
        <v>2076</v>
      </c>
      <c r="ACG9" s="15">
        <f t="shared" ref="ACG9" si="1804">DATE(ACG$5,1,1)</f>
        <v>64651</v>
      </c>
      <c r="ACH9" s="15">
        <f t="shared" ref="ACH9" si="1805">DATE(ACG$5,2,1)</f>
        <v>64682</v>
      </c>
      <c r="ACI9" s="15">
        <f t="shared" ref="ACI9" si="1806">DATE(ACG$5,3,1)</f>
        <v>64710</v>
      </c>
      <c r="ACJ9" s="15">
        <f t="shared" ref="ACJ9" si="1807">DATE(ACG$5,4,1)</f>
        <v>64741</v>
      </c>
      <c r="ACK9" s="15">
        <f t="shared" ref="ACK9" si="1808">DATE(ACG$5,5,1)</f>
        <v>64771</v>
      </c>
      <c r="ACL9" s="15">
        <f t="shared" ref="ACL9" si="1809">DATE(ACG$5,6,1)</f>
        <v>64802</v>
      </c>
      <c r="ACM9" s="15">
        <f t="shared" ref="ACM9" si="1810">DATE(ACG$5,7,1)</f>
        <v>64832</v>
      </c>
      <c r="ACN9" s="15">
        <f t="shared" ref="ACN9" si="1811">DATE(ACG$5,8,1)</f>
        <v>64863</v>
      </c>
      <c r="ACO9" s="15">
        <f t="shared" ref="ACO9" si="1812">DATE(ACG$5,9,1)</f>
        <v>64894</v>
      </c>
      <c r="ACP9" s="15">
        <f t="shared" ref="ACP9" si="1813">DATE(ACG$5,10,1)</f>
        <v>64924</v>
      </c>
      <c r="ACQ9" s="15">
        <f t="shared" ref="ACQ9" si="1814">DATE(ACG$5,11,1)</f>
        <v>64955</v>
      </c>
      <c r="ACR9" s="15">
        <f t="shared" ref="ACR9" si="1815">DATE(ACG$5,12,1)</f>
        <v>64985</v>
      </c>
      <c r="ACS9" s="14">
        <f t="shared" ref="ACS9" si="1816">ACG$5</f>
        <v>2077</v>
      </c>
      <c r="ACU9" s="15">
        <f t="shared" ref="ACU9" si="1817">DATE(ACU$5,1,1)</f>
        <v>65016</v>
      </c>
      <c r="ACV9" s="15">
        <f t="shared" ref="ACV9" si="1818">DATE(ACU$5,2,1)</f>
        <v>65047</v>
      </c>
      <c r="ACW9" s="15">
        <f t="shared" ref="ACW9" si="1819">DATE(ACU$5,3,1)</f>
        <v>65075</v>
      </c>
      <c r="ACX9" s="15">
        <f t="shared" ref="ACX9" si="1820">DATE(ACU$5,4,1)</f>
        <v>65106</v>
      </c>
      <c r="ACY9" s="15">
        <f t="shared" ref="ACY9" si="1821">DATE(ACU$5,5,1)</f>
        <v>65136</v>
      </c>
      <c r="ACZ9" s="15">
        <f t="shared" ref="ACZ9" si="1822">DATE(ACU$5,6,1)</f>
        <v>65167</v>
      </c>
      <c r="ADA9" s="15">
        <f t="shared" ref="ADA9" si="1823">DATE(ACU$5,7,1)</f>
        <v>65197</v>
      </c>
      <c r="ADB9" s="15">
        <f t="shared" ref="ADB9" si="1824">DATE(ACU$5,8,1)</f>
        <v>65228</v>
      </c>
      <c r="ADC9" s="15">
        <f t="shared" ref="ADC9" si="1825">DATE(ACU$5,9,1)</f>
        <v>65259</v>
      </c>
      <c r="ADD9" s="15">
        <f t="shared" ref="ADD9" si="1826">DATE(ACU$5,10,1)</f>
        <v>65289</v>
      </c>
      <c r="ADE9" s="15">
        <f t="shared" ref="ADE9" si="1827">DATE(ACU$5,11,1)</f>
        <v>65320</v>
      </c>
      <c r="ADF9" s="15">
        <f t="shared" ref="ADF9" si="1828">DATE(ACU$5,12,1)</f>
        <v>65350</v>
      </c>
      <c r="ADG9" s="14">
        <f t="shared" ref="ADG9" si="1829">ACU$5</f>
        <v>2078</v>
      </c>
      <c r="ADI9" s="15">
        <f t="shared" ref="ADI9" si="1830">DATE(ADI$5,1,1)</f>
        <v>65381</v>
      </c>
      <c r="ADJ9" s="15">
        <f t="shared" ref="ADJ9" si="1831">DATE(ADI$5,2,1)</f>
        <v>65412</v>
      </c>
      <c r="ADK9" s="15">
        <f t="shared" ref="ADK9" si="1832">DATE(ADI$5,3,1)</f>
        <v>65440</v>
      </c>
      <c r="ADL9" s="15">
        <f t="shared" ref="ADL9" si="1833">DATE(ADI$5,4,1)</f>
        <v>65471</v>
      </c>
      <c r="ADM9" s="15">
        <f t="shared" ref="ADM9" si="1834">DATE(ADI$5,5,1)</f>
        <v>65501</v>
      </c>
      <c r="ADN9" s="15">
        <f t="shared" ref="ADN9" si="1835">DATE(ADI$5,6,1)</f>
        <v>65532</v>
      </c>
      <c r="ADO9" s="15">
        <f t="shared" ref="ADO9" si="1836">DATE(ADI$5,7,1)</f>
        <v>65562</v>
      </c>
      <c r="ADP9" s="15">
        <f t="shared" ref="ADP9" si="1837">DATE(ADI$5,8,1)</f>
        <v>65593</v>
      </c>
      <c r="ADQ9" s="15">
        <f t="shared" ref="ADQ9" si="1838">DATE(ADI$5,9,1)</f>
        <v>65624</v>
      </c>
      <c r="ADR9" s="15">
        <f t="shared" ref="ADR9" si="1839">DATE(ADI$5,10,1)</f>
        <v>65654</v>
      </c>
      <c r="ADS9" s="15">
        <f t="shared" ref="ADS9" si="1840">DATE(ADI$5,11,1)</f>
        <v>65685</v>
      </c>
      <c r="ADT9" s="15">
        <f t="shared" ref="ADT9" si="1841">DATE(ADI$5,12,1)</f>
        <v>65715</v>
      </c>
      <c r="ADU9" s="14">
        <f t="shared" ref="ADU9" si="1842">ADI$5</f>
        <v>2079</v>
      </c>
      <c r="ADW9" s="15">
        <f t="shared" ref="ADW9" si="1843">DATE(ADW$5,1,1)</f>
        <v>65746</v>
      </c>
      <c r="ADX9" s="15">
        <f t="shared" ref="ADX9" si="1844">DATE(ADW$5,2,1)</f>
        <v>65777</v>
      </c>
      <c r="ADY9" s="15">
        <f t="shared" ref="ADY9" si="1845">DATE(ADW$5,3,1)</f>
        <v>65806</v>
      </c>
      <c r="ADZ9" s="15">
        <f t="shared" ref="ADZ9" si="1846">DATE(ADW$5,4,1)</f>
        <v>65837</v>
      </c>
      <c r="AEA9" s="15">
        <f t="shared" ref="AEA9" si="1847">DATE(ADW$5,5,1)</f>
        <v>65867</v>
      </c>
      <c r="AEB9" s="15">
        <f t="shared" ref="AEB9" si="1848">DATE(ADW$5,6,1)</f>
        <v>65898</v>
      </c>
      <c r="AEC9" s="15">
        <f t="shared" ref="AEC9" si="1849">DATE(ADW$5,7,1)</f>
        <v>65928</v>
      </c>
      <c r="AED9" s="15">
        <f t="shared" ref="AED9" si="1850">DATE(ADW$5,8,1)</f>
        <v>65959</v>
      </c>
      <c r="AEE9" s="15">
        <f t="shared" ref="AEE9" si="1851">DATE(ADW$5,9,1)</f>
        <v>65990</v>
      </c>
      <c r="AEF9" s="15">
        <f t="shared" ref="AEF9" si="1852">DATE(ADW$5,10,1)</f>
        <v>66020</v>
      </c>
      <c r="AEG9" s="15">
        <f t="shared" ref="AEG9" si="1853">DATE(ADW$5,11,1)</f>
        <v>66051</v>
      </c>
      <c r="AEH9" s="15">
        <f t="shared" ref="AEH9" si="1854">DATE(ADW$5,12,1)</f>
        <v>66081</v>
      </c>
      <c r="AEI9" s="14">
        <f t="shared" ref="AEI9" si="1855">ADW$5</f>
        <v>2080</v>
      </c>
      <c r="AEK9" s="15">
        <f>DATE(AEK$5,1,1)</f>
        <v>66112</v>
      </c>
      <c r="AEL9" s="15">
        <f>DATE(AEK$5,2,1)</f>
        <v>66143</v>
      </c>
      <c r="AEM9" s="15">
        <f>DATE(AEK$5,3,1)</f>
        <v>66171</v>
      </c>
      <c r="AEN9" s="15">
        <f>DATE(AEK$5,4,1)</f>
        <v>66202</v>
      </c>
      <c r="AEO9" s="15">
        <f>DATE(AEK$5,5,1)</f>
        <v>66232</v>
      </c>
      <c r="AEP9" s="15">
        <f>DATE(AEK$5,6,1)</f>
        <v>66263</v>
      </c>
      <c r="AEQ9" s="15">
        <f>DATE(AEK$5,7,1)</f>
        <v>66293</v>
      </c>
      <c r="AER9" s="15">
        <f>DATE(AEK$5,8,1)</f>
        <v>66324</v>
      </c>
      <c r="AES9" s="15">
        <f>DATE(AEK$5,9,1)</f>
        <v>66355</v>
      </c>
      <c r="AET9" s="15">
        <f>DATE(AEK$5,10,1)</f>
        <v>66385</v>
      </c>
      <c r="AEU9" s="15">
        <f>DATE(AEK$5,11,1)</f>
        <v>66416</v>
      </c>
      <c r="AEV9" s="15">
        <f>DATE(AEK$5,12,1)</f>
        <v>66446</v>
      </c>
      <c r="AEW9" s="14">
        <f>AEK$5</f>
        <v>2081</v>
      </c>
      <c r="AEY9" s="15">
        <f t="shared" ref="AEY9" si="1856">DATE(AEY$5,1,1)</f>
        <v>66477</v>
      </c>
      <c r="AEZ9" s="15">
        <f t="shared" ref="AEZ9" si="1857">DATE(AEY$5,2,1)</f>
        <v>66508</v>
      </c>
      <c r="AFA9" s="15">
        <f t="shared" ref="AFA9" si="1858">DATE(AEY$5,3,1)</f>
        <v>66536</v>
      </c>
      <c r="AFB9" s="15">
        <f t="shared" ref="AFB9" si="1859">DATE(AEY$5,4,1)</f>
        <v>66567</v>
      </c>
      <c r="AFC9" s="15">
        <f t="shared" ref="AFC9" si="1860">DATE(AEY$5,5,1)</f>
        <v>66597</v>
      </c>
      <c r="AFD9" s="15">
        <f t="shared" ref="AFD9" si="1861">DATE(AEY$5,6,1)</f>
        <v>66628</v>
      </c>
      <c r="AFE9" s="15">
        <f t="shared" ref="AFE9" si="1862">DATE(AEY$5,7,1)</f>
        <v>66658</v>
      </c>
      <c r="AFF9" s="15">
        <f t="shared" ref="AFF9" si="1863">DATE(AEY$5,8,1)</f>
        <v>66689</v>
      </c>
      <c r="AFG9" s="15">
        <f t="shared" ref="AFG9" si="1864">DATE(AEY$5,9,1)</f>
        <v>66720</v>
      </c>
      <c r="AFH9" s="15">
        <f t="shared" ref="AFH9" si="1865">DATE(AEY$5,10,1)</f>
        <v>66750</v>
      </c>
      <c r="AFI9" s="15">
        <f t="shared" ref="AFI9" si="1866">DATE(AEY$5,11,1)</f>
        <v>66781</v>
      </c>
      <c r="AFJ9" s="15">
        <f t="shared" ref="AFJ9" si="1867">DATE(AEY$5,12,1)</f>
        <v>66811</v>
      </c>
      <c r="AFK9" s="14">
        <f t="shared" ref="AFK9" si="1868">AEY$5</f>
        <v>2082</v>
      </c>
      <c r="AFM9" s="15">
        <f t="shared" ref="AFM9" si="1869">DATE(AFM$5,1,1)</f>
        <v>66842</v>
      </c>
      <c r="AFN9" s="15">
        <f t="shared" ref="AFN9" si="1870">DATE(AFM$5,2,1)</f>
        <v>66873</v>
      </c>
      <c r="AFO9" s="15">
        <f t="shared" ref="AFO9" si="1871">DATE(AFM$5,3,1)</f>
        <v>66901</v>
      </c>
      <c r="AFP9" s="15">
        <f t="shared" ref="AFP9" si="1872">DATE(AFM$5,4,1)</f>
        <v>66932</v>
      </c>
      <c r="AFQ9" s="15">
        <f t="shared" ref="AFQ9" si="1873">DATE(AFM$5,5,1)</f>
        <v>66962</v>
      </c>
      <c r="AFR9" s="15">
        <f t="shared" ref="AFR9" si="1874">DATE(AFM$5,6,1)</f>
        <v>66993</v>
      </c>
      <c r="AFS9" s="15">
        <f t="shared" ref="AFS9" si="1875">DATE(AFM$5,7,1)</f>
        <v>67023</v>
      </c>
      <c r="AFT9" s="15">
        <f t="shared" ref="AFT9" si="1876">DATE(AFM$5,8,1)</f>
        <v>67054</v>
      </c>
      <c r="AFU9" s="15">
        <f t="shared" ref="AFU9" si="1877">DATE(AFM$5,9,1)</f>
        <v>67085</v>
      </c>
      <c r="AFV9" s="15">
        <f t="shared" ref="AFV9" si="1878">DATE(AFM$5,10,1)</f>
        <v>67115</v>
      </c>
      <c r="AFW9" s="15">
        <f t="shared" ref="AFW9" si="1879">DATE(AFM$5,11,1)</f>
        <v>67146</v>
      </c>
      <c r="AFX9" s="15">
        <f t="shared" ref="AFX9" si="1880">DATE(AFM$5,12,1)</f>
        <v>67176</v>
      </c>
      <c r="AFY9" s="14">
        <f t="shared" ref="AFY9" si="1881">AFM$5</f>
        <v>2083</v>
      </c>
      <c r="AGA9" s="15">
        <f t="shared" ref="AGA9" si="1882">DATE(AGA$5,1,1)</f>
        <v>67207</v>
      </c>
      <c r="AGB9" s="15">
        <f t="shared" ref="AGB9" si="1883">DATE(AGA$5,2,1)</f>
        <v>67238</v>
      </c>
      <c r="AGC9" s="15">
        <f t="shared" ref="AGC9" si="1884">DATE(AGA$5,3,1)</f>
        <v>67267</v>
      </c>
      <c r="AGD9" s="15">
        <f t="shared" ref="AGD9" si="1885">DATE(AGA$5,4,1)</f>
        <v>67298</v>
      </c>
      <c r="AGE9" s="15">
        <f t="shared" ref="AGE9" si="1886">DATE(AGA$5,5,1)</f>
        <v>67328</v>
      </c>
      <c r="AGF9" s="15">
        <f t="shared" ref="AGF9" si="1887">DATE(AGA$5,6,1)</f>
        <v>67359</v>
      </c>
      <c r="AGG9" s="15">
        <f t="shared" ref="AGG9" si="1888">DATE(AGA$5,7,1)</f>
        <v>67389</v>
      </c>
      <c r="AGH9" s="15">
        <f t="shared" ref="AGH9" si="1889">DATE(AGA$5,8,1)</f>
        <v>67420</v>
      </c>
      <c r="AGI9" s="15">
        <f t="shared" ref="AGI9" si="1890">DATE(AGA$5,9,1)</f>
        <v>67451</v>
      </c>
      <c r="AGJ9" s="15">
        <f t="shared" ref="AGJ9" si="1891">DATE(AGA$5,10,1)</f>
        <v>67481</v>
      </c>
      <c r="AGK9" s="15">
        <f t="shared" ref="AGK9" si="1892">DATE(AGA$5,11,1)</f>
        <v>67512</v>
      </c>
      <c r="AGL9" s="15">
        <f t="shared" ref="AGL9" si="1893">DATE(AGA$5,12,1)</f>
        <v>67542</v>
      </c>
      <c r="AGM9" s="14">
        <f t="shared" ref="AGM9" si="1894">AGA$5</f>
        <v>2084</v>
      </c>
      <c r="AGO9" s="15">
        <f t="shared" ref="AGO9" si="1895">DATE(AGO$5,1,1)</f>
        <v>67573</v>
      </c>
      <c r="AGP9" s="15">
        <f t="shared" ref="AGP9" si="1896">DATE(AGO$5,2,1)</f>
        <v>67604</v>
      </c>
      <c r="AGQ9" s="15">
        <f t="shared" ref="AGQ9" si="1897">DATE(AGO$5,3,1)</f>
        <v>67632</v>
      </c>
      <c r="AGR9" s="15">
        <f t="shared" ref="AGR9" si="1898">DATE(AGO$5,4,1)</f>
        <v>67663</v>
      </c>
      <c r="AGS9" s="15">
        <f t="shared" ref="AGS9" si="1899">DATE(AGO$5,5,1)</f>
        <v>67693</v>
      </c>
      <c r="AGT9" s="15">
        <f t="shared" ref="AGT9" si="1900">DATE(AGO$5,6,1)</f>
        <v>67724</v>
      </c>
      <c r="AGU9" s="15">
        <f t="shared" ref="AGU9" si="1901">DATE(AGO$5,7,1)</f>
        <v>67754</v>
      </c>
      <c r="AGV9" s="15">
        <f t="shared" ref="AGV9" si="1902">DATE(AGO$5,8,1)</f>
        <v>67785</v>
      </c>
      <c r="AGW9" s="15">
        <f t="shared" ref="AGW9" si="1903">DATE(AGO$5,9,1)</f>
        <v>67816</v>
      </c>
      <c r="AGX9" s="15">
        <f t="shared" ref="AGX9" si="1904">DATE(AGO$5,10,1)</f>
        <v>67846</v>
      </c>
      <c r="AGY9" s="15">
        <f t="shared" ref="AGY9" si="1905">DATE(AGO$5,11,1)</f>
        <v>67877</v>
      </c>
      <c r="AGZ9" s="15">
        <f t="shared" ref="AGZ9" si="1906">DATE(AGO$5,12,1)</f>
        <v>67907</v>
      </c>
      <c r="AHA9" s="14">
        <f t="shared" ref="AHA9" si="1907">AGO$5</f>
        <v>2085</v>
      </c>
      <c r="AHC9" s="15">
        <f t="shared" ref="AHC9" si="1908">DATE(AHC$5,1,1)</f>
        <v>67938</v>
      </c>
      <c r="AHD9" s="15">
        <f t="shared" ref="AHD9" si="1909">DATE(AHC$5,2,1)</f>
        <v>67969</v>
      </c>
      <c r="AHE9" s="15">
        <f t="shared" ref="AHE9" si="1910">DATE(AHC$5,3,1)</f>
        <v>67997</v>
      </c>
      <c r="AHF9" s="15">
        <f t="shared" ref="AHF9" si="1911">DATE(AHC$5,4,1)</f>
        <v>68028</v>
      </c>
      <c r="AHG9" s="15">
        <f t="shared" ref="AHG9" si="1912">DATE(AHC$5,5,1)</f>
        <v>68058</v>
      </c>
      <c r="AHH9" s="15">
        <f t="shared" ref="AHH9" si="1913">DATE(AHC$5,6,1)</f>
        <v>68089</v>
      </c>
      <c r="AHI9" s="15">
        <f t="shared" ref="AHI9" si="1914">DATE(AHC$5,7,1)</f>
        <v>68119</v>
      </c>
      <c r="AHJ9" s="15">
        <f t="shared" ref="AHJ9" si="1915">DATE(AHC$5,8,1)</f>
        <v>68150</v>
      </c>
      <c r="AHK9" s="15">
        <f t="shared" ref="AHK9" si="1916">DATE(AHC$5,9,1)</f>
        <v>68181</v>
      </c>
      <c r="AHL9" s="15">
        <f t="shared" ref="AHL9" si="1917">DATE(AHC$5,10,1)</f>
        <v>68211</v>
      </c>
      <c r="AHM9" s="15">
        <f t="shared" ref="AHM9" si="1918">DATE(AHC$5,11,1)</f>
        <v>68242</v>
      </c>
      <c r="AHN9" s="15">
        <f t="shared" ref="AHN9" si="1919">DATE(AHC$5,12,1)</f>
        <v>68272</v>
      </c>
      <c r="AHO9" s="14">
        <f t="shared" ref="AHO9" si="1920">AHC$5</f>
        <v>2086</v>
      </c>
      <c r="AHQ9" s="15">
        <f t="shared" ref="AHQ9" si="1921">DATE(AHQ$5,1,1)</f>
        <v>68303</v>
      </c>
      <c r="AHR9" s="15">
        <f t="shared" ref="AHR9" si="1922">DATE(AHQ$5,2,1)</f>
        <v>68334</v>
      </c>
      <c r="AHS9" s="15">
        <f t="shared" ref="AHS9" si="1923">DATE(AHQ$5,3,1)</f>
        <v>68362</v>
      </c>
      <c r="AHT9" s="15">
        <f t="shared" ref="AHT9" si="1924">DATE(AHQ$5,4,1)</f>
        <v>68393</v>
      </c>
      <c r="AHU9" s="15">
        <f t="shared" ref="AHU9" si="1925">DATE(AHQ$5,5,1)</f>
        <v>68423</v>
      </c>
      <c r="AHV9" s="15">
        <f t="shared" ref="AHV9" si="1926">DATE(AHQ$5,6,1)</f>
        <v>68454</v>
      </c>
      <c r="AHW9" s="15">
        <f t="shared" ref="AHW9" si="1927">DATE(AHQ$5,7,1)</f>
        <v>68484</v>
      </c>
      <c r="AHX9" s="15">
        <f t="shared" ref="AHX9" si="1928">DATE(AHQ$5,8,1)</f>
        <v>68515</v>
      </c>
      <c r="AHY9" s="15">
        <f t="shared" ref="AHY9" si="1929">DATE(AHQ$5,9,1)</f>
        <v>68546</v>
      </c>
      <c r="AHZ9" s="15">
        <f t="shared" ref="AHZ9" si="1930">DATE(AHQ$5,10,1)</f>
        <v>68576</v>
      </c>
      <c r="AIA9" s="15">
        <f t="shared" ref="AIA9" si="1931">DATE(AHQ$5,11,1)</f>
        <v>68607</v>
      </c>
      <c r="AIB9" s="15">
        <f t="shared" ref="AIB9" si="1932">DATE(AHQ$5,12,1)</f>
        <v>68637</v>
      </c>
      <c r="AIC9" s="14">
        <f t="shared" ref="AIC9" si="1933">AHQ$5</f>
        <v>2087</v>
      </c>
      <c r="AIE9" s="15">
        <f t="shared" ref="AIE9" si="1934">DATE(AIE$5,1,1)</f>
        <v>68668</v>
      </c>
      <c r="AIF9" s="15">
        <f t="shared" ref="AIF9" si="1935">DATE(AIE$5,2,1)</f>
        <v>68699</v>
      </c>
      <c r="AIG9" s="15">
        <f t="shared" ref="AIG9" si="1936">DATE(AIE$5,3,1)</f>
        <v>68728</v>
      </c>
      <c r="AIH9" s="15">
        <f t="shared" ref="AIH9" si="1937">DATE(AIE$5,4,1)</f>
        <v>68759</v>
      </c>
      <c r="AII9" s="15">
        <f t="shared" ref="AII9" si="1938">DATE(AIE$5,5,1)</f>
        <v>68789</v>
      </c>
      <c r="AIJ9" s="15">
        <f t="shared" ref="AIJ9" si="1939">DATE(AIE$5,6,1)</f>
        <v>68820</v>
      </c>
      <c r="AIK9" s="15">
        <f t="shared" ref="AIK9" si="1940">DATE(AIE$5,7,1)</f>
        <v>68850</v>
      </c>
      <c r="AIL9" s="15">
        <f t="shared" ref="AIL9" si="1941">DATE(AIE$5,8,1)</f>
        <v>68881</v>
      </c>
      <c r="AIM9" s="15">
        <f t="shared" ref="AIM9" si="1942">DATE(AIE$5,9,1)</f>
        <v>68912</v>
      </c>
      <c r="AIN9" s="15">
        <f t="shared" ref="AIN9" si="1943">DATE(AIE$5,10,1)</f>
        <v>68942</v>
      </c>
      <c r="AIO9" s="15">
        <f t="shared" ref="AIO9" si="1944">DATE(AIE$5,11,1)</f>
        <v>68973</v>
      </c>
      <c r="AIP9" s="15">
        <f t="shared" ref="AIP9" si="1945">DATE(AIE$5,12,1)</f>
        <v>69003</v>
      </c>
      <c r="AIQ9" s="14">
        <f t="shared" ref="AIQ9" si="1946">AIE$5</f>
        <v>2088</v>
      </c>
      <c r="AIS9" s="15">
        <f t="shared" ref="AIS9" si="1947">DATE(AIS$5,1,1)</f>
        <v>69034</v>
      </c>
      <c r="AIT9" s="15">
        <f t="shared" ref="AIT9" si="1948">DATE(AIS$5,2,1)</f>
        <v>69065</v>
      </c>
      <c r="AIU9" s="15">
        <f t="shared" ref="AIU9" si="1949">DATE(AIS$5,3,1)</f>
        <v>69093</v>
      </c>
      <c r="AIV9" s="15">
        <f t="shared" ref="AIV9" si="1950">DATE(AIS$5,4,1)</f>
        <v>69124</v>
      </c>
      <c r="AIW9" s="15">
        <f t="shared" ref="AIW9" si="1951">DATE(AIS$5,5,1)</f>
        <v>69154</v>
      </c>
      <c r="AIX9" s="15">
        <f t="shared" ref="AIX9" si="1952">DATE(AIS$5,6,1)</f>
        <v>69185</v>
      </c>
      <c r="AIY9" s="15">
        <f t="shared" ref="AIY9" si="1953">DATE(AIS$5,7,1)</f>
        <v>69215</v>
      </c>
      <c r="AIZ9" s="15">
        <f t="shared" ref="AIZ9" si="1954">DATE(AIS$5,8,1)</f>
        <v>69246</v>
      </c>
      <c r="AJA9" s="15">
        <f t="shared" ref="AJA9" si="1955">DATE(AIS$5,9,1)</f>
        <v>69277</v>
      </c>
      <c r="AJB9" s="15">
        <f t="shared" ref="AJB9" si="1956">DATE(AIS$5,10,1)</f>
        <v>69307</v>
      </c>
      <c r="AJC9" s="15">
        <f t="shared" ref="AJC9" si="1957">DATE(AIS$5,11,1)</f>
        <v>69338</v>
      </c>
      <c r="AJD9" s="15">
        <f t="shared" ref="AJD9" si="1958">DATE(AIS$5,12,1)</f>
        <v>69368</v>
      </c>
      <c r="AJE9" s="14">
        <f t="shared" ref="AJE9" si="1959">AIS$5</f>
        <v>2089</v>
      </c>
      <c r="AJG9" s="15">
        <f t="shared" ref="AJG9" si="1960">DATE(AJG$5,1,1)</f>
        <v>69399</v>
      </c>
      <c r="AJH9" s="15">
        <f t="shared" ref="AJH9" si="1961">DATE(AJG$5,2,1)</f>
        <v>69430</v>
      </c>
      <c r="AJI9" s="15">
        <f t="shared" ref="AJI9" si="1962">DATE(AJG$5,3,1)</f>
        <v>69458</v>
      </c>
      <c r="AJJ9" s="15">
        <f t="shared" ref="AJJ9" si="1963">DATE(AJG$5,4,1)</f>
        <v>69489</v>
      </c>
      <c r="AJK9" s="15">
        <f t="shared" ref="AJK9" si="1964">DATE(AJG$5,5,1)</f>
        <v>69519</v>
      </c>
      <c r="AJL9" s="15">
        <f t="shared" ref="AJL9" si="1965">DATE(AJG$5,6,1)</f>
        <v>69550</v>
      </c>
      <c r="AJM9" s="15">
        <f t="shared" ref="AJM9" si="1966">DATE(AJG$5,7,1)</f>
        <v>69580</v>
      </c>
      <c r="AJN9" s="15">
        <f t="shared" ref="AJN9" si="1967">DATE(AJG$5,8,1)</f>
        <v>69611</v>
      </c>
      <c r="AJO9" s="15">
        <f t="shared" ref="AJO9" si="1968">DATE(AJG$5,9,1)</f>
        <v>69642</v>
      </c>
      <c r="AJP9" s="15">
        <f t="shared" ref="AJP9" si="1969">DATE(AJG$5,10,1)</f>
        <v>69672</v>
      </c>
      <c r="AJQ9" s="15">
        <f t="shared" ref="AJQ9" si="1970">DATE(AJG$5,11,1)</f>
        <v>69703</v>
      </c>
      <c r="AJR9" s="15">
        <f t="shared" ref="AJR9" si="1971">DATE(AJG$5,12,1)</f>
        <v>69733</v>
      </c>
      <c r="AJS9" s="14">
        <f t="shared" ref="AJS9" si="1972">AJG$5</f>
        <v>2090</v>
      </c>
      <c r="AJU9" s="15">
        <f t="shared" ref="AJU9" si="1973">DATE(AJU$5,1,1)</f>
        <v>69764</v>
      </c>
      <c r="AJV9" s="15">
        <f t="shared" ref="AJV9" si="1974">DATE(AJU$5,2,1)</f>
        <v>69795</v>
      </c>
      <c r="AJW9" s="15">
        <f t="shared" ref="AJW9" si="1975">DATE(AJU$5,3,1)</f>
        <v>69823</v>
      </c>
      <c r="AJX9" s="15">
        <f t="shared" ref="AJX9" si="1976">DATE(AJU$5,4,1)</f>
        <v>69854</v>
      </c>
      <c r="AJY9" s="15">
        <f t="shared" ref="AJY9" si="1977">DATE(AJU$5,5,1)</f>
        <v>69884</v>
      </c>
      <c r="AJZ9" s="15">
        <f t="shared" ref="AJZ9" si="1978">DATE(AJU$5,6,1)</f>
        <v>69915</v>
      </c>
      <c r="AKA9" s="15">
        <f t="shared" ref="AKA9" si="1979">DATE(AJU$5,7,1)</f>
        <v>69945</v>
      </c>
      <c r="AKB9" s="15">
        <f t="shared" ref="AKB9" si="1980">DATE(AJU$5,8,1)</f>
        <v>69976</v>
      </c>
      <c r="AKC9" s="15">
        <f t="shared" ref="AKC9" si="1981">DATE(AJU$5,9,1)</f>
        <v>70007</v>
      </c>
      <c r="AKD9" s="15">
        <f t="shared" ref="AKD9" si="1982">DATE(AJU$5,10,1)</f>
        <v>70037</v>
      </c>
      <c r="AKE9" s="15">
        <f t="shared" ref="AKE9" si="1983">DATE(AJU$5,11,1)</f>
        <v>70068</v>
      </c>
      <c r="AKF9" s="15">
        <f t="shared" ref="AKF9" si="1984">DATE(AJU$5,12,1)</f>
        <v>70098</v>
      </c>
      <c r="AKG9" s="14">
        <f t="shared" ref="AKG9" si="1985">AJU$5</f>
        <v>2091</v>
      </c>
      <c r="AKI9" s="15">
        <f t="shared" ref="AKI9" si="1986">DATE(AKI$5,1,1)</f>
        <v>70129</v>
      </c>
      <c r="AKJ9" s="15">
        <f t="shared" ref="AKJ9" si="1987">DATE(AKI$5,2,1)</f>
        <v>70160</v>
      </c>
      <c r="AKK9" s="15">
        <f t="shared" ref="AKK9" si="1988">DATE(AKI$5,3,1)</f>
        <v>70189</v>
      </c>
      <c r="AKL9" s="15">
        <f t="shared" ref="AKL9" si="1989">DATE(AKI$5,4,1)</f>
        <v>70220</v>
      </c>
      <c r="AKM9" s="15">
        <f t="shared" ref="AKM9" si="1990">DATE(AKI$5,5,1)</f>
        <v>70250</v>
      </c>
      <c r="AKN9" s="15">
        <f t="shared" ref="AKN9" si="1991">DATE(AKI$5,6,1)</f>
        <v>70281</v>
      </c>
      <c r="AKO9" s="15">
        <f t="shared" ref="AKO9" si="1992">DATE(AKI$5,7,1)</f>
        <v>70311</v>
      </c>
      <c r="AKP9" s="15">
        <f t="shared" ref="AKP9" si="1993">DATE(AKI$5,8,1)</f>
        <v>70342</v>
      </c>
      <c r="AKQ9" s="15">
        <f t="shared" ref="AKQ9" si="1994">DATE(AKI$5,9,1)</f>
        <v>70373</v>
      </c>
      <c r="AKR9" s="15">
        <f t="shared" ref="AKR9" si="1995">DATE(AKI$5,10,1)</f>
        <v>70403</v>
      </c>
      <c r="AKS9" s="15">
        <f t="shared" ref="AKS9" si="1996">DATE(AKI$5,11,1)</f>
        <v>70434</v>
      </c>
      <c r="AKT9" s="15">
        <f t="shared" ref="AKT9" si="1997">DATE(AKI$5,12,1)</f>
        <v>70464</v>
      </c>
      <c r="AKU9" s="14">
        <f t="shared" ref="AKU9" si="1998">AKI$5</f>
        <v>2092</v>
      </c>
      <c r="AKW9" s="15">
        <f t="shared" ref="AKW9" si="1999">DATE(AKW$5,1,1)</f>
        <v>70495</v>
      </c>
      <c r="AKX9" s="15">
        <f t="shared" ref="AKX9" si="2000">DATE(AKW$5,2,1)</f>
        <v>70526</v>
      </c>
      <c r="AKY9" s="15">
        <f t="shared" ref="AKY9" si="2001">DATE(AKW$5,3,1)</f>
        <v>70554</v>
      </c>
      <c r="AKZ9" s="15">
        <f t="shared" ref="AKZ9" si="2002">DATE(AKW$5,4,1)</f>
        <v>70585</v>
      </c>
      <c r="ALA9" s="15">
        <f t="shared" ref="ALA9" si="2003">DATE(AKW$5,5,1)</f>
        <v>70615</v>
      </c>
      <c r="ALB9" s="15">
        <f t="shared" ref="ALB9" si="2004">DATE(AKW$5,6,1)</f>
        <v>70646</v>
      </c>
      <c r="ALC9" s="15">
        <f t="shared" ref="ALC9" si="2005">DATE(AKW$5,7,1)</f>
        <v>70676</v>
      </c>
      <c r="ALD9" s="15">
        <f t="shared" ref="ALD9" si="2006">DATE(AKW$5,8,1)</f>
        <v>70707</v>
      </c>
      <c r="ALE9" s="15">
        <f t="shared" ref="ALE9" si="2007">DATE(AKW$5,9,1)</f>
        <v>70738</v>
      </c>
      <c r="ALF9" s="15">
        <f t="shared" ref="ALF9" si="2008">DATE(AKW$5,10,1)</f>
        <v>70768</v>
      </c>
      <c r="ALG9" s="15">
        <f t="shared" ref="ALG9" si="2009">DATE(AKW$5,11,1)</f>
        <v>70799</v>
      </c>
      <c r="ALH9" s="15">
        <f t="shared" ref="ALH9" si="2010">DATE(AKW$5,12,1)</f>
        <v>70829</v>
      </c>
      <c r="ALI9" s="14">
        <f t="shared" ref="ALI9" si="2011">AKW$5</f>
        <v>2093</v>
      </c>
      <c r="ALK9" s="15">
        <f t="shared" ref="ALK9" si="2012">DATE(ALK$5,1,1)</f>
        <v>70860</v>
      </c>
      <c r="ALL9" s="15">
        <f t="shared" ref="ALL9" si="2013">DATE(ALK$5,2,1)</f>
        <v>70891</v>
      </c>
      <c r="ALM9" s="15">
        <f t="shared" ref="ALM9" si="2014">DATE(ALK$5,3,1)</f>
        <v>70919</v>
      </c>
      <c r="ALN9" s="15">
        <f t="shared" ref="ALN9" si="2015">DATE(ALK$5,4,1)</f>
        <v>70950</v>
      </c>
      <c r="ALO9" s="15">
        <f t="shared" ref="ALO9" si="2016">DATE(ALK$5,5,1)</f>
        <v>70980</v>
      </c>
      <c r="ALP9" s="15">
        <f t="shared" ref="ALP9" si="2017">DATE(ALK$5,6,1)</f>
        <v>71011</v>
      </c>
      <c r="ALQ9" s="15">
        <f t="shared" ref="ALQ9" si="2018">DATE(ALK$5,7,1)</f>
        <v>71041</v>
      </c>
      <c r="ALR9" s="15">
        <f t="shared" ref="ALR9" si="2019">DATE(ALK$5,8,1)</f>
        <v>71072</v>
      </c>
      <c r="ALS9" s="15">
        <f t="shared" ref="ALS9" si="2020">DATE(ALK$5,9,1)</f>
        <v>71103</v>
      </c>
      <c r="ALT9" s="15">
        <f t="shared" ref="ALT9" si="2021">DATE(ALK$5,10,1)</f>
        <v>71133</v>
      </c>
      <c r="ALU9" s="15">
        <f t="shared" ref="ALU9" si="2022">DATE(ALK$5,11,1)</f>
        <v>71164</v>
      </c>
      <c r="ALV9" s="15">
        <f t="shared" ref="ALV9" si="2023">DATE(ALK$5,12,1)</f>
        <v>71194</v>
      </c>
      <c r="ALW9" s="14">
        <f t="shared" ref="ALW9" si="2024">ALK$5</f>
        <v>2094</v>
      </c>
      <c r="ALY9" s="15">
        <f t="shared" ref="ALY9" si="2025">DATE(ALY$5,1,1)</f>
        <v>71225</v>
      </c>
      <c r="ALZ9" s="15">
        <f t="shared" ref="ALZ9" si="2026">DATE(ALY$5,2,1)</f>
        <v>71256</v>
      </c>
      <c r="AMA9" s="15">
        <f t="shared" ref="AMA9" si="2027">DATE(ALY$5,3,1)</f>
        <v>71284</v>
      </c>
      <c r="AMB9" s="15">
        <f t="shared" ref="AMB9" si="2028">DATE(ALY$5,4,1)</f>
        <v>71315</v>
      </c>
      <c r="AMC9" s="15">
        <f t="shared" ref="AMC9" si="2029">DATE(ALY$5,5,1)</f>
        <v>71345</v>
      </c>
      <c r="AMD9" s="15">
        <f t="shared" ref="AMD9" si="2030">DATE(ALY$5,6,1)</f>
        <v>71376</v>
      </c>
      <c r="AME9" s="15">
        <f t="shared" ref="AME9" si="2031">DATE(ALY$5,7,1)</f>
        <v>71406</v>
      </c>
      <c r="AMF9" s="15">
        <f t="shared" ref="AMF9" si="2032">DATE(ALY$5,8,1)</f>
        <v>71437</v>
      </c>
      <c r="AMG9" s="15">
        <f t="shared" ref="AMG9" si="2033">DATE(ALY$5,9,1)</f>
        <v>71468</v>
      </c>
      <c r="AMH9" s="15">
        <f t="shared" ref="AMH9" si="2034">DATE(ALY$5,10,1)</f>
        <v>71498</v>
      </c>
      <c r="AMI9" s="15">
        <f t="shared" ref="AMI9" si="2035">DATE(ALY$5,11,1)</f>
        <v>71529</v>
      </c>
      <c r="AMJ9" s="15">
        <f t="shared" ref="AMJ9" si="2036">DATE(ALY$5,12,1)</f>
        <v>71559</v>
      </c>
      <c r="AMK9" s="14">
        <f t="shared" ref="AMK9" si="2037">ALY$5</f>
        <v>2095</v>
      </c>
      <c r="AMM9" s="15">
        <f t="shared" ref="AMM9" si="2038">DATE(AMM$5,1,1)</f>
        <v>71590</v>
      </c>
      <c r="AMN9" s="15">
        <f t="shared" ref="AMN9" si="2039">DATE(AMM$5,2,1)</f>
        <v>71621</v>
      </c>
      <c r="AMO9" s="15">
        <f t="shared" ref="AMO9" si="2040">DATE(AMM$5,3,1)</f>
        <v>71650</v>
      </c>
      <c r="AMP9" s="15">
        <f t="shared" ref="AMP9" si="2041">DATE(AMM$5,4,1)</f>
        <v>71681</v>
      </c>
      <c r="AMQ9" s="15">
        <f t="shared" ref="AMQ9" si="2042">DATE(AMM$5,5,1)</f>
        <v>71711</v>
      </c>
      <c r="AMR9" s="15">
        <f t="shared" ref="AMR9" si="2043">DATE(AMM$5,6,1)</f>
        <v>71742</v>
      </c>
      <c r="AMS9" s="15">
        <f t="shared" ref="AMS9" si="2044">DATE(AMM$5,7,1)</f>
        <v>71772</v>
      </c>
      <c r="AMT9" s="15">
        <f t="shared" ref="AMT9" si="2045">DATE(AMM$5,8,1)</f>
        <v>71803</v>
      </c>
      <c r="AMU9" s="15">
        <f t="shared" ref="AMU9" si="2046">DATE(AMM$5,9,1)</f>
        <v>71834</v>
      </c>
      <c r="AMV9" s="15">
        <f t="shared" ref="AMV9" si="2047">DATE(AMM$5,10,1)</f>
        <v>71864</v>
      </c>
      <c r="AMW9" s="15">
        <f t="shared" ref="AMW9" si="2048">DATE(AMM$5,11,1)</f>
        <v>71895</v>
      </c>
      <c r="AMX9" s="15">
        <f t="shared" ref="AMX9" si="2049">DATE(AMM$5,12,1)</f>
        <v>71925</v>
      </c>
      <c r="AMY9" s="14">
        <f t="shared" ref="AMY9" si="2050">AMM$5</f>
        <v>2096</v>
      </c>
      <c r="ANA9" s="15">
        <f t="shared" ref="ANA9" si="2051">DATE(ANA$5,1,1)</f>
        <v>71956</v>
      </c>
      <c r="ANB9" s="15">
        <f t="shared" ref="ANB9" si="2052">DATE(ANA$5,2,1)</f>
        <v>71987</v>
      </c>
      <c r="ANC9" s="15">
        <f t="shared" ref="ANC9" si="2053">DATE(ANA$5,3,1)</f>
        <v>72015</v>
      </c>
      <c r="AND9" s="15">
        <f t="shared" ref="AND9" si="2054">DATE(ANA$5,4,1)</f>
        <v>72046</v>
      </c>
      <c r="ANE9" s="15">
        <f t="shared" ref="ANE9" si="2055">DATE(ANA$5,5,1)</f>
        <v>72076</v>
      </c>
      <c r="ANF9" s="15">
        <f t="shared" ref="ANF9" si="2056">DATE(ANA$5,6,1)</f>
        <v>72107</v>
      </c>
      <c r="ANG9" s="15">
        <f t="shared" ref="ANG9" si="2057">DATE(ANA$5,7,1)</f>
        <v>72137</v>
      </c>
      <c r="ANH9" s="15">
        <f t="shared" ref="ANH9" si="2058">DATE(ANA$5,8,1)</f>
        <v>72168</v>
      </c>
      <c r="ANI9" s="15">
        <f t="shared" ref="ANI9" si="2059">DATE(ANA$5,9,1)</f>
        <v>72199</v>
      </c>
      <c r="ANJ9" s="15">
        <f t="shared" ref="ANJ9" si="2060">DATE(ANA$5,10,1)</f>
        <v>72229</v>
      </c>
      <c r="ANK9" s="15">
        <f t="shared" ref="ANK9" si="2061">DATE(ANA$5,11,1)</f>
        <v>72260</v>
      </c>
      <c r="ANL9" s="15">
        <f t="shared" ref="ANL9" si="2062">DATE(ANA$5,12,1)</f>
        <v>72290</v>
      </c>
      <c r="ANM9" s="14">
        <f t="shared" ref="ANM9" si="2063">ANA$5</f>
        <v>2097</v>
      </c>
      <c r="ANO9" s="15">
        <f t="shared" ref="ANO9" si="2064">DATE(ANO$5,1,1)</f>
        <v>72321</v>
      </c>
      <c r="ANP9" s="15">
        <f t="shared" ref="ANP9" si="2065">DATE(ANO$5,2,1)</f>
        <v>72352</v>
      </c>
      <c r="ANQ9" s="15">
        <f t="shared" ref="ANQ9" si="2066">DATE(ANO$5,3,1)</f>
        <v>72380</v>
      </c>
      <c r="ANR9" s="15">
        <f t="shared" ref="ANR9" si="2067">DATE(ANO$5,4,1)</f>
        <v>72411</v>
      </c>
      <c r="ANS9" s="15">
        <f t="shared" ref="ANS9" si="2068">DATE(ANO$5,5,1)</f>
        <v>72441</v>
      </c>
      <c r="ANT9" s="15">
        <f t="shared" ref="ANT9" si="2069">DATE(ANO$5,6,1)</f>
        <v>72472</v>
      </c>
      <c r="ANU9" s="15">
        <f t="shared" ref="ANU9" si="2070">DATE(ANO$5,7,1)</f>
        <v>72502</v>
      </c>
      <c r="ANV9" s="15">
        <f t="shared" ref="ANV9" si="2071">DATE(ANO$5,8,1)</f>
        <v>72533</v>
      </c>
      <c r="ANW9" s="15">
        <f t="shared" ref="ANW9" si="2072">DATE(ANO$5,9,1)</f>
        <v>72564</v>
      </c>
      <c r="ANX9" s="15">
        <f t="shared" ref="ANX9" si="2073">DATE(ANO$5,10,1)</f>
        <v>72594</v>
      </c>
      <c r="ANY9" s="15">
        <f t="shared" ref="ANY9" si="2074">DATE(ANO$5,11,1)</f>
        <v>72625</v>
      </c>
      <c r="ANZ9" s="15">
        <f t="shared" ref="ANZ9" si="2075">DATE(ANO$5,12,1)</f>
        <v>72655</v>
      </c>
      <c r="AOA9" s="14">
        <f t="shared" ref="AOA9" si="2076">ANO$5</f>
        <v>2098</v>
      </c>
      <c r="AOC9" s="15">
        <f t="shared" ref="AOC9" si="2077">DATE(AOC$5,1,1)</f>
        <v>72686</v>
      </c>
      <c r="AOD9" s="15">
        <f t="shared" ref="AOD9" si="2078">DATE(AOC$5,2,1)</f>
        <v>72717</v>
      </c>
      <c r="AOE9" s="15">
        <f t="shared" ref="AOE9" si="2079">DATE(AOC$5,3,1)</f>
        <v>72745</v>
      </c>
      <c r="AOF9" s="15">
        <f t="shared" ref="AOF9" si="2080">DATE(AOC$5,4,1)</f>
        <v>72776</v>
      </c>
      <c r="AOG9" s="15">
        <f t="shared" ref="AOG9" si="2081">DATE(AOC$5,5,1)</f>
        <v>72806</v>
      </c>
      <c r="AOH9" s="15">
        <f t="shared" ref="AOH9" si="2082">DATE(AOC$5,6,1)</f>
        <v>72837</v>
      </c>
      <c r="AOI9" s="15">
        <f t="shared" ref="AOI9" si="2083">DATE(AOC$5,7,1)</f>
        <v>72867</v>
      </c>
      <c r="AOJ9" s="15">
        <f t="shared" ref="AOJ9" si="2084">DATE(AOC$5,8,1)</f>
        <v>72898</v>
      </c>
      <c r="AOK9" s="15">
        <f t="shared" ref="AOK9" si="2085">DATE(AOC$5,9,1)</f>
        <v>72929</v>
      </c>
      <c r="AOL9" s="15">
        <f t="shared" ref="AOL9" si="2086">DATE(AOC$5,10,1)</f>
        <v>72959</v>
      </c>
      <c r="AOM9" s="15">
        <f t="shared" ref="AOM9" si="2087">DATE(AOC$5,11,1)</f>
        <v>72990</v>
      </c>
      <c r="AON9" s="15">
        <f t="shared" ref="AON9" si="2088">DATE(AOC$5,12,1)</f>
        <v>73020</v>
      </c>
      <c r="AOO9" s="14">
        <f t="shared" ref="AOO9" si="2089">AOC$5</f>
        <v>2099</v>
      </c>
      <c r="AOQ9" s="15">
        <f t="shared" ref="AOQ9" si="2090">DATE(AOQ$5,1,1)</f>
        <v>73051</v>
      </c>
      <c r="AOR9" s="15">
        <f t="shared" ref="AOR9" si="2091">DATE(AOQ$5,2,1)</f>
        <v>73082</v>
      </c>
      <c r="AOS9" s="15">
        <f t="shared" ref="AOS9" si="2092">DATE(AOQ$5,3,1)</f>
        <v>73110</v>
      </c>
      <c r="AOT9" s="15">
        <f t="shared" ref="AOT9" si="2093">DATE(AOQ$5,4,1)</f>
        <v>73141</v>
      </c>
      <c r="AOU9" s="15">
        <f t="shared" ref="AOU9" si="2094">DATE(AOQ$5,5,1)</f>
        <v>73171</v>
      </c>
      <c r="AOV9" s="15">
        <f t="shared" ref="AOV9" si="2095">DATE(AOQ$5,6,1)</f>
        <v>73202</v>
      </c>
      <c r="AOW9" s="15">
        <f t="shared" ref="AOW9" si="2096">DATE(AOQ$5,7,1)</f>
        <v>73232</v>
      </c>
      <c r="AOX9" s="15">
        <f t="shared" ref="AOX9" si="2097">DATE(AOQ$5,8,1)</f>
        <v>73263</v>
      </c>
      <c r="AOY9" s="15">
        <f t="shared" ref="AOY9" si="2098">DATE(AOQ$5,9,1)</f>
        <v>73294</v>
      </c>
      <c r="AOZ9" s="15">
        <f t="shared" ref="AOZ9" si="2099">DATE(AOQ$5,10,1)</f>
        <v>73324</v>
      </c>
      <c r="APA9" s="15">
        <f t="shared" ref="APA9" si="2100">DATE(AOQ$5,11,1)</f>
        <v>73355</v>
      </c>
      <c r="APB9" s="15">
        <f t="shared" ref="APB9" si="2101">DATE(AOQ$5,12,1)</f>
        <v>73385</v>
      </c>
      <c r="APC9" s="14">
        <f t="shared" ref="APC9" si="2102">AOQ$5</f>
        <v>2100</v>
      </c>
    </row>
    <row r="10" spans="1:1095" x14ac:dyDescent="0.35">
      <c r="C10" s="16" t="s">
        <v>24</v>
      </c>
      <c r="E10" s="17">
        <v>3500</v>
      </c>
      <c r="F10" s="17">
        <v>3500</v>
      </c>
      <c r="G10" s="17">
        <v>3500</v>
      </c>
      <c r="H10" s="17">
        <v>4500</v>
      </c>
      <c r="I10" s="17">
        <v>4500</v>
      </c>
      <c r="J10" s="17">
        <v>4500</v>
      </c>
      <c r="K10" s="17">
        <v>4500</v>
      </c>
      <c r="L10" s="17">
        <v>4500</v>
      </c>
      <c r="M10" s="17">
        <v>4500</v>
      </c>
      <c r="N10" s="17">
        <v>4500</v>
      </c>
      <c r="O10" s="17">
        <v>4500</v>
      </c>
      <c r="P10" s="17">
        <v>4500</v>
      </c>
      <c r="Q10" s="19">
        <f>SUM(E10:P10)</f>
        <v>51000</v>
      </c>
      <c r="S10" s="17"/>
      <c r="T10" s="17"/>
      <c r="U10" s="17"/>
      <c r="V10" s="17"/>
      <c r="W10" s="17"/>
      <c r="X10" s="17"/>
      <c r="Y10" s="17"/>
      <c r="Z10" s="17"/>
      <c r="AA10" s="17"/>
      <c r="AB10" s="17"/>
      <c r="AC10" s="17"/>
      <c r="AD10" s="17"/>
      <c r="AE10" s="19">
        <f>SUM(S10:AD10)</f>
        <v>0</v>
      </c>
      <c r="AG10" s="17"/>
      <c r="AH10" s="17"/>
      <c r="AI10" s="17"/>
      <c r="AJ10" s="17"/>
      <c r="AK10" s="17"/>
      <c r="AL10" s="17"/>
      <c r="AM10" s="17"/>
      <c r="AN10" s="17"/>
      <c r="AO10" s="17"/>
      <c r="AP10" s="17"/>
      <c r="AQ10" s="17"/>
      <c r="AR10" s="17"/>
      <c r="AS10" s="19">
        <f t="shared" ref="AS10:AS24" si="2103">SUM(AG10:AR10)</f>
        <v>0</v>
      </c>
      <c r="AU10" s="17"/>
      <c r="AV10" s="17"/>
      <c r="AW10" s="17"/>
      <c r="AX10" s="17"/>
      <c r="AY10" s="17"/>
      <c r="AZ10" s="17"/>
      <c r="BA10" s="17"/>
      <c r="BB10" s="17"/>
      <c r="BC10" s="17"/>
      <c r="BD10" s="17"/>
      <c r="BE10" s="17"/>
      <c r="BF10" s="17"/>
      <c r="BG10" s="19">
        <f t="shared" ref="BG10:BG24" si="2104">SUM(AU10:BF10)</f>
        <v>0</v>
      </c>
      <c r="BI10" s="17"/>
      <c r="BJ10" s="17"/>
      <c r="BK10" s="17"/>
      <c r="BL10" s="17"/>
      <c r="BM10" s="17"/>
      <c r="BN10" s="17"/>
      <c r="BO10" s="17"/>
      <c r="BP10" s="17"/>
      <c r="BQ10" s="17"/>
      <c r="BR10" s="17"/>
      <c r="BS10" s="17"/>
      <c r="BT10" s="17"/>
      <c r="BU10" s="19">
        <f t="shared" ref="BU10:BU24" si="2105">SUM(BI10:BT10)</f>
        <v>0</v>
      </c>
      <c r="BW10" s="17"/>
      <c r="BX10" s="17"/>
      <c r="BY10" s="17"/>
      <c r="BZ10" s="17"/>
      <c r="CA10" s="17"/>
      <c r="CB10" s="17"/>
      <c r="CC10" s="17"/>
      <c r="CD10" s="17"/>
      <c r="CE10" s="17"/>
      <c r="CF10" s="17"/>
      <c r="CG10" s="17"/>
      <c r="CH10" s="17"/>
      <c r="CI10" s="19">
        <f t="shared" ref="CI10:CI24" si="2106">SUM(BW10:CH10)</f>
        <v>0</v>
      </c>
      <c r="CK10" s="17"/>
      <c r="CL10" s="17"/>
      <c r="CM10" s="17"/>
      <c r="CN10" s="17"/>
      <c r="CO10" s="17"/>
      <c r="CP10" s="17"/>
      <c r="CQ10" s="17"/>
      <c r="CR10" s="17"/>
      <c r="CS10" s="17"/>
      <c r="CT10" s="17"/>
      <c r="CU10" s="17"/>
      <c r="CV10" s="17"/>
      <c r="CW10" s="19">
        <f t="shared" ref="CW10:CW24" si="2107">SUM(CK10:CV10)</f>
        <v>0</v>
      </c>
      <c r="CY10" s="17"/>
      <c r="CZ10" s="17"/>
      <c r="DA10" s="17"/>
      <c r="DB10" s="17"/>
      <c r="DC10" s="17"/>
      <c r="DD10" s="17"/>
      <c r="DE10" s="17"/>
      <c r="DF10" s="17"/>
      <c r="DG10" s="17"/>
      <c r="DH10" s="17"/>
      <c r="DI10" s="17"/>
      <c r="DJ10" s="17"/>
      <c r="DK10" s="19">
        <f t="shared" ref="DK10:DK24" si="2108">SUM(CY10:DJ10)</f>
        <v>0</v>
      </c>
      <c r="DM10" s="17"/>
      <c r="DN10" s="17"/>
      <c r="DO10" s="17"/>
      <c r="DP10" s="17"/>
      <c r="DQ10" s="17"/>
      <c r="DR10" s="17"/>
      <c r="DS10" s="17"/>
      <c r="DT10" s="17"/>
      <c r="DU10" s="17"/>
      <c r="DV10" s="17"/>
      <c r="DW10" s="17"/>
      <c r="DX10" s="17"/>
      <c r="DY10" s="19">
        <f t="shared" ref="DY10:DY24" si="2109">SUM(DM10:DX10)</f>
        <v>0</v>
      </c>
      <c r="EA10" s="17"/>
      <c r="EB10" s="17"/>
      <c r="EC10" s="17"/>
      <c r="ED10" s="17"/>
      <c r="EE10" s="17"/>
      <c r="EF10" s="17"/>
      <c r="EG10" s="17"/>
      <c r="EH10" s="17"/>
      <c r="EI10" s="17"/>
      <c r="EJ10" s="17"/>
      <c r="EK10" s="17"/>
      <c r="EL10" s="17"/>
      <c r="EM10" s="19">
        <f t="shared" ref="EM10:EM24" si="2110">SUM(EA10:EL10)</f>
        <v>0</v>
      </c>
      <c r="EO10" s="17"/>
      <c r="EP10" s="17"/>
      <c r="EQ10" s="17"/>
      <c r="ER10" s="17"/>
      <c r="ES10" s="17"/>
      <c r="ET10" s="17"/>
      <c r="EU10" s="17"/>
      <c r="EV10" s="17"/>
      <c r="EW10" s="17"/>
      <c r="EX10" s="17"/>
      <c r="EY10" s="17"/>
      <c r="EZ10" s="17"/>
      <c r="FA10" s="19">
        <f t="shared" ref="FA10:FA24" si="2111">SUM(EO10:EZ10)</f>
        <v>0</v>
      </c>
      <c r="FC10" s="17"/>
      <c r="FD10" s="17"/>
      <c r="FE10" s="17"/>
      <c r="FF10" s="17"/>
      <c r="FG10" s="17"/>
      <c r="FH10" s="17"/>
      <c r="FI10" s="17"/>
      <c r="FJ10" s="17"/>
      <c r="FK10" s="17"/>
      <c r="FL10" s="17"/>
      <c r="FM10" s="17"/>
      <c r="FN10" s="17"/>
      <c r="FO10" s="19">
        <f t="shared" ref="FO10:FO24" si="2112">SUM(FC10:FN10)</f>
        <v>0</v>
      </c>
      <c r="FQ10" s="17"/>
      <c r="FR10" s="17"/>
      <c r="FS10" s="17"/>
      <c r="FT10" s="17"/>
      <c r="FU10" s="17"/>
      <c r="FV10" s="17"/>
      <c r="FW10" s="17"/>
      <c r="FX10" s="17"/>
      <c r="FY10" s="17"/>
      <c r="FZ10" s="17"/>
      <c r="GA10" s="17"/>
      <c r="GB10" s="17"/>
      <c r="GC10" s="19">
        <f t="shared" ref="GC10:GC24" si="2113">SUM(FQ10:GB10)</f>
        <v>0</v>
      </c>
      <c r="GE10" s="17"/>
      <c r="GF10" s="17"/>
      <c r="GG10" s="17"/>
      <c r="GH10" s="17"/>
      <c r="GI10" s="17"/>
      <c r="GJ10" s="17"/>
      <c r="GK10" s="17"/>
      <c r="GL10" s="17"/>
      <c r="GM10" s="17"/>
      <c r="GN10" s="17"/>
      <c r="GO10" s="17"/>
      <c r="GP10" s="17"/>
      <c r="GQ10" s="19">
        <f t="shared" ref="GQ10:GQ24" si="2114">SUM(GE10:GP10)</f>
        <v>0</v>
      </c>
      <c r="GS10" s="17"/>
      <c r="GT10" s="17"/>
      <c r="GU10" s="17"/>
      <c r="GV10" s="17"/>
      <c r="GW10" s="17"/>
      <c r="GX10" s="17"/>
      <c r="GY10" s="17"/>
      <c r="GZ10" s="17"/>
      <c r="HA10" s="17"/>
      <c r="HB10" s="17"/>
      <c r="HC10" s="17"/>
      <c r="HD10" s="17"/>
      <c r="HE10" s="19">
        <f t="shared" ref="HE10:HE24" si="2115">SUM(GS10:HD10)</f>
        <v>0</v>
      </c>
      <c r="HG10" s="17"/>
      <c r="HH10" s="17"/>
      <c r="HI10" s="17"/>
      <c r="HJ10" s="17"/>
      <c r="HK10" s="17"/>
      <c r="HL10" s="17"/>
      <c r="HM10" s="17"/>
      <c r="HN10" s="17"/>
      <c r="HO10" s="17"/>
      <c r="HP10" s="17"/>
      <c r="HQ10" s="17"/>
      <c r="HR10" s="17"/>
      <c r="HS10" s="19">
        <f t="shared" ref="HS10:HS24" si="2116">SUM(HG10:HR10)</f>
        <v>0</v>
      </c>
      <c r="HU10" s="17"/>
      <c r="HV10" s="17"/>
      <c r="HW10" s="17"/>
      <c r="HX10" s="17"/>
      <c r="HY10" s="17"/>
      <c r="HZ10" s="17"/>
      <c r="IA10" s="17"/>
      <c r="IB10" s="17"/>
      <c r="IC10" s="17"/>
      <c r="ID10" s="17"/>
      <c r="IE10" s="17"/>
      <c r="IF10" s="17"/>
      <c r="IG10" s="19">
        <f t="shared" ref="IG10:IG24" si="2117">SUM(HU10:IF10)</f>
        <v>0</v>
      </c>
      <c r="II10" s="17"/>
      <c r="IJ10" s="17"/>
      <c r="IK10" s="17"/>
      <c r="IL10" s="17"/>
      <c r="IM10" s="17"/>
      <c r="IN10" s="17"/>
      <c r="IO10" s="17"/>
      <c r="IP10" s="17"/>
      <c r="IQ10" s="17"/>
      <c r="IR10" s="17"/>
      <c r="IS10" s="17"/>
      <c r="IT10" s="17"/>
      <c r="IU10" s="19">
        <f t="shared" ref="IU10:IU24" si="2118">SUM(II10:IT10)</f>
        <v>0</v>
      </c>
      <c r="IW10" s="17"/>
      <c r="IX10" s="17"/>
      <c r="IY10" s="17"/>
      <c r="IZ10" s="17"/>
      <c r="JA10" s="17"/>
      <c r="JB10" s="17"/>
      <c r="JC10" s="17"/>
      <c r="JD10" s="17"/>
      <c r="JE10" s="17"/>
      <c r="JF10" s="17"/>
      <c r="JG10" s="17"/>
      <c r="JH10" s="17"/>
      <c r="JI10" s="19">
        <f t="shared" ref="JI10:JI24" si="2119">SUM(IW10:JH10)</f>
        <v>0</v>
      </c>
      <c r="JK10" s="17"/>
      <c r="JL10" s="17"/>
      <c r="JM10" s="17"/>
      <c r="JN10" s="17"/>
      <c r="JO10" s="17"/>
      <c r="JP10" s="17"/>
      <c r="JQ10" s="17"/>
      <c r="JR10" s="17"/>
      <c r="JS10" s="17"/>
      <c r="JT10" s="17"/>
      <c r="JU10" s="17"/>
      <c r="JV10" s="17"/>
      <c r="JW10" s="19">
        <f t="shared" ref="JW10:JW24" si="2120">SUM(JK10:JV10)</f>
        <v>0</v>
      </c>
      <c r="JY10" s="17"/>
      <c r="JZ10" s="17"/>
      <c r="KA10" s="17"/>
      <c r="KB10" s="17"/>
      <c r="KC10" s="17"/>
      <c r="KD10" s="17"/>
      <c r="KE10" s="17"/>
      <c r="KF10" s="17"/>
      <c r="KG10" s="17"/>
      <c r="KH10" s="17"/>
      <c r="KI10" s="17"/>
      <c r="KJ10" s="17"/>
      <c r="KK10" s="19">
        <f t="shared" ref="KK10:KK24" si="2121">SUM(JY10:KJ10)</f>
        <v>0</v>
      </c>
      <c r="KM10" s="17"/>
      <c r="KN10" s="17"/>
      <c r="KO10" s="17"/>
      <c r="KP10" s="17"/>
      <c r="KQ10" s="17"/>
      <c r="KR10" s="17"/>
      <c r="KS10" s="17"/>
      <c r="KT10" s="17"/>
      <c r="KU10" s="17"/>
      <c r="KV10" s="17"/>
      <c r="KW10" s="17"/>
      <c r="KX10" s="17"/>
      <c r="KY10" s="19">
        <f t="shared" ref="KY10:KY24" si="2122">SUM(KM10:KX10)</f>
        <v>0</v>
      </c>
      <c r="LA10" s="17"/>
      <c r="LB10" s="17"/>
      <c r="LC10" s="17"/>
      <c r="LD10" s="17"/>
      <c r="LE10" s="17"/>
      <c r="LF10" s="17"/>
      <c r="LG10" s="17"/>
      <c r="LH10" s="17"/>
      <c r="LI10" s="17"/>
      <c r="LJ10" s="17"/>
      <c r="LK10" s="17"/>
      <c r="LL10" s="17"/>
      <c r="LM10" s="19">
        <f t="shared" ref="LM10:LM24" si="2123">SUM(LA10:LL10)</f>
        <v>0</v>
      </c>
      <c r="LO10" s="17"/>
      <c r="LP10" s="17"/>
      <c r="LQ10" s="17"/>
      <c r="LR10" s="17"/>
      <c r="LS10" s="17"/>
      <c r="LT10" s="17"/>
      <c r="LU10" s="17"/>
      <c r="LV10" s="17"/>
      <c r="LW10" s="17"/>
      <c r="LX10" s="17"/>
      <c r="LY10" s="17"/>
      <c r="LZ10" s="17"/>
      <c r="MA10" s="19">
        <f t="shared" ref="MA10:MA24" si="2124">SUM(LO10:LZ10)</f>
        <v>0</v>
      </c>
      <c r="MC10" s="17"/>
      <c r="MD10" s="17"/>
      <c r="ME10" s="17"/>
      <c r="MF10" s="17"/>
      <c r="MG10" s="17"/>
      <c r="MH10" s="17"/>
      <c r="MI10" s="17"/>
      <c r="MJ10" s="17"/>
      <c r="MK10" s="17"/>
      <c r="ML10" s="17"/>
      <c r="MM10" s="17"/>
      <c r="MN10" s="17"/>
      <c r="MO10" s="19">
        <f t="shared" ref="MO10:MO24" si="2125">SUM(MC10:MN10)</f>
        <v>0</v>
      </c>
      <c r="MQ10" s="17"/>
      <c r="MR10" s="17"/>
      <c r="MS10" s="17"/>
      <c r="MT10" s="17"/>
      <c r="MU10" s="17"/>
      <c r="MV10" s="17"/>
      <c r="MW10" s="17"/>
      <c r="MX10" s="17"/>
      <c r="MY10" s="17"/>
      <c r="MZ10" s="17"/>
      <c r="NA10" s="17"/>
      <c r="NB10" s="17"/>
      <c r="NC10" s="19">
        <f t="shared" ref="NC10:NC24" si="2126">SUM(MQ10:NB10)</f>
        <v>0</v>
      </c>
      <c r="NE10" s="17"/>
      <c r="NF10" s="17"/>
      <c r="NG10" s="17"/>
      <c r="NH10" s="17"/>
      <c r="NI10" s="17"/>
      <c r="NJ10" s="17"/>
      <c r="NK10" s="17"/>
      <c r="NL10" s="17"/>
      <c r="NM10" s="17"/>
      <c r="NN10" s="17"/>
      <c r="NO10" s="17"/>
      <c r="NP10" s="17"/>
      <c r="NQ10" s="19">
        <f t="shared" ref="NQ10:NQ24" si="2127">SUM(NE10:NP10)</f>
        <v>0</v>
      </c>
      <c r="NS10" s="17"/>
      <c r="NT10" s="17"/>
      <c r="NU10" s="17"/>
      <c r="NV10" s="17"/>
      <c r="NW10" s="17"/>
      <c r="NX10" s="17"/>
      <c r="NY10" s="17"/>
      <c r="NZ10" s="17"/>
      <c r="OA10" s="17"/>
      <c r="OB10" s="17"/>
      <c r="OC10" s="17"/>
      <c r="OD10" s="17"/>
      <c r="OE10" s="19">
        <f t="shared" ref="OE10:OE24" si="2128">SUM(NS10:OD10)</f>
        <v>0</v>
      </c>
      <c r="OG10" s="17"/>
      <c r="OH10" s="17"/>
      <c r="OI10" s="17"/>
      <c r="OJ10" s="17"/>
      <c r="OK10" s="17"/>
      <c r="OL10" s="17"/>
      <c r="OM10" s="17"/>
      <c r="ON10" s="17"/>
      <c r="OO10" s="17"/>
      <c r="OP10" s="17"/>
      <c r="OQ10" s="17"/>
      <c r="OR10" s="17"/>
      <c r="OS10" s="19">
        <f t="shared" ref="OS10:OS24" si="2129">SUM(OG10:OR10)</f>
        <v>0</v>
      </c>
      <c r="OU10" s="17"/>
      <c r="OV10" s="17"/>
      <c r="OW10" s="17"/>
      <c r="OX10" s="17"/>
      <c r="OY10" s="17"/>
      <c r="OZ10" s="17"/>
      <c r="PA10" s="17"/>
      <c r="PB10" s="17"/>
      <c r="PC10" s="17"/>
      <c r="PD10" s="17"/>
      <c r="PE10" s="17"/>
      <c r="PF10" s="17"/>
      <c r="PG10" s="19">
        <f t="shared" ref="PG10:PG24" si="2130">SUM(OU10:PF10)</f>
        <v>0</v>
      </c>
      <c r="PI10" s="17"/>
      <c r="PJ10" s="17"/>
      <c r="PK10" s="17"/>
      <c r="PL10" s="17"/>
      <c r="PM10" s="17"/>
      <c r="PN10" s="17"/>
      <c r="PO10" s="17"/>
      <c r="PP10" s="17"/>
      <c r="PQ10" s="17"/>
      <c r="PR10" s="17"/>
      <c r="PS10" s="17"/>
      <c r="PT10" s="17"/>
      <c r="PU10" s="19">
        <f t="shared" ref="PU10:PU24" si="2131">SUM(PI10:PT10)</f>
        <v>0</v>
      </c>
      <c r="PW10" s="17"/>
      <c r="PX10" s="17"/>
      <c r="PY10" s="17"/>
      <c r="PZ10" s="17"/>
      <c r="QA10" s="17"/>
      <c r="QB10" s="17"/>
      <c r="QC10" s="17"/>
      <c r="QD10" s="17"/>
      <c r="QE10" s="17"/>
      <c r="QF10" s="17"/>
      <c r="QG10" s="17"/>
      <c r="QH10" s="17"/>
      <c r="QI10" s="19">
        <f t="shared" ref="QI10:QI24" si="2132">SUM(PW10:QH10)</f>
        <v>0</v>
      </c>
      <c r="QK10" s="17"/>
      <c r="QL10" s="17"/>
      <c r="QM10" s="17"/>
      <c r="QN10" s="17"/>
      <c r="QO10" s="17"/>
      <c r="QP10" s="17"/>
      <c r="QQ10" s="17"/>
      <c r="QR10" s="17"/>
      <c r="QS10" s="17"/>
      <c r="QT10" s="17"/>
      <c r="QU10" s="17"/>
      <c r="QV10" s="17"/>
      <c r="QW10" s="19">
        <f t="shared" ref="QW10:QW24" si="2133">SUM(QK10:QV10)</f>
        <v>0</v>
      </c>
      <c r="QY10" s="17"/>
      <c r="QZ10" s="17"/>
      <c r="RA10" s="17"/>
      <c r="RB10" s="17"/>
      <c r="RC10" s="17"/>
      <c r="RD10" s="17"/>
      <c r="RE10" s="17"/>
      <c r="RF10" s="17"/>
      <c r="RG10" s="17"/>
      <c r="RH10" s="17"/>
      <c r="RI10" s="17"/>
      <c r="RJ10" s="17"/>
      <c r="RK10" s="19">
        <f t="shared" ref="RK10:RK24" si="2134">SUM(QY10:RJ10)</f>
        <v>0</v>
      </c>
      <c r="RM10" s="17"/>
      <c r="RN10" s="17"/>
      <c r="RO10" s="17"/>
      <c r="RP10" s="17"/>
      <c r="RQ10" s="17"/>
      <c r="RR10" s="17"/>
      <c r="RS10" s="17"/>
      <c r="RT10" s="17"/>
      <c r="RU10" s="17"/>
      <c r="RV10" s="17"/>
      <c r="RW10" s="17"/>
      <c r="RX10" s="17"/>
      <c r="RY10" s="19">
        <f t="shared" ref="RY10:RY24" si="2135">SUM(RM10:RX10)</f>
        <v>0</v>
      </c>
      <c r="SA10" s="17"/>
      <c r="SB10" s="17"/>
      <c r="SC10" s="17"/>
      <c r="SD10" s="17"/>
      <c r="SE10" s="17"/>
      <c r="SF10" s="17"/>
      <c r="SG10" s="17"/>
      <c r="SH10" s="17"/>
      <c r="SI10" s="17"/>
      <c r="SJ10" s="17"/>
      <c r="SK10" s="17"/>
      <c r="SL10" s="17"/>
      <c r="SM10" s="19">
        <f t="shared" ref="SM10:SM24" si="2136">SUM(SA10:SL10)</f>
        <v>0</v>
      </c>
      <c r="SO10" s="17"/>
      <c r="SP10" s="17"/>
      <c r="SQ10" s="17"/>
      <c r="SR10" s="17"/>
      <c r="SS10" s="17"/>
      <c r="ST10" s="17"/>
      <c r="SU10" s="17"/>
      <c r="SV10" s="17"/>
      <c r="SW10" s="17"/>
      <c r="SX10" s="17"/>
      <c r="SY10" s="17"/>
      <c r="SZ10" s="17"/>
      <c r="TA10" s="19">
        <f t="shared" ref="TA10:TA24" si="2137">SUM(SO10:SZ10)</f>
        <v>0</v>
      </c>
      <c r="TC10" s="17"/>
      <c r="TD10" s="17"/>
      <c r="TE10" s="17"/>
      <c r="TF10" s="17"/>
      <c r="TG10" s="17"/>
      <c r="TH10" s="17"/>
      <c r="TI10" s="17"/>
      <c r="TJ10" s="17"/>
      <c r="TK10" s="17"/>
      <c r="TL10" s="17"/>
      <c r="TM10" s="17"/>
      <c r="TN10" s="17"/>
      <c r="TO10" s="19">
        <f t="shared" ref="TO10:TO24" si="2138">SUM(TC10:TN10)</f>
        <v>0</v>
      </c>
      <c r="TQ10" s="17"/>
      <c r="TR10" s="17"/>
      <c r="TS10" s="17"/>
      <c r="TT10" s="17"/>
      <c r="TU10" s="17"/>
      <c r="TV10" s="17"/>
      <c r="TW10" s="17"/>
      <c r="TX10" s="17"/>
      <c r="TY10" s="17"/>
      <c r="TZ10" s="17"/>
      <c r="UA10" s="17"/>
      <c r="UB10" s="17"/>
      <c r="UC10" s="19">
        <f t="shared" ref="UC10:UC24" si="2139">SUM(TQ10:UB10)</f>
        <v>0</v>
      </c>
      <c r="UE10" s="17"/>
      <c r="UF10" s="17"/>
      <c r="UG10" s="17"/>
      <c r="UH10" s="17"/>
      <c r="UI10" s="17"/>
      <c r="UJ10" s="17"/>
      <c r="UK10" s="17"/>
      <c r="UL10" s="17"/>
      <c r="UM10" s="17"/>
      <c r="UN10" s="17"/>
      <c r="UO10" s="17"/>
      <c r="UP10" s="17"/>
      <c r="UQ10" s="19">
        <f t="shared" ref="UQ10:UQ24" si="2140">SUM(UE10:UP10)</f>
        <v>0</v>
      </c>
      <c r="US10" s="17"/>
      <c r="UT10" s="17"/>
      <c r="UU10" s="17"/>
      <c r="UV10" s="17"/>
      <c r="UW10" s="17"/>
      <c r="UX10" s="17"/>
      <c r="UY10" s="17"/>
      <c r="UZ10" s="17"/>
      <c r="VA10" s="17"/>
      <c r="VB10" s="17"/>
      <c r="VC10" s="17"/>
      <c r="VD10" s="17"/>
      <c r="VE10" s="19">
        <f t="shared" ref="VE10:VE24" si="2141">SUM(US10:VD10)</f>
        <v>0</v>
      </c>
      <c r="VG10" s="17"/>
      <c r="VH10" s="17"/>
      <c r="VI10" s="17"/>
      <c r="VJ10" s="17"/>
      <c r="VK10" s="17"/>
      <c r="VL10" s="17"/>
      <c r="VM10" s="17"/>
      <c r="VN10" s="17"/>
      <c r="VO10" s="17"/>
      <c r="VP10" s="17"/>
      <c r="VQ10" s="17"/>
      <c r="VR10" s="17"/>
      <c r="VS10" s="19">
        <f t="shared" ref="VS10:VS24" si="2142">SUM(VG10:VR10)</f>
        <v>0</v>
      </c>
      <c r="VU10" s="17"/>
      <c r="VV10" s="17"/>
      <c r="VW10" s="17"/>
      <c r="VX10" s="17"/>
      <c r="VY10" s="17"/>
      <c r="VZ10" s="17"/>
      <c r="WA10" s="17"/>
      <c r="WB10" s="17"/>
      <c r="WC10" s="17"/>
      <c r="WD10" s="17"/>
      <c r="WE10" s="17"/>
      <c r="WF10" s="17"/>
      <c r="WG10" s="19">
        <f t="shared" ref="WG10:WG24" si="2143">SUM(VU10:WF10)</f>
        <v>0</v>
      </c>
      <c r="WI10" s="17"/>
      <c r="WJ10" s="17"/>
      <c r="WK10" s="17"/>
      <c r="WL10" s="17"/>
      <c r="WM10" s="17"/>
      <c r="WN10" s="17"/>
      <c r="WO10" s="17"/>
      <c r="WP10" s="17"/>
      <c r="WQ10" s="17"/>
      <c r="WR10" s="17"/>
      <c r="WS10" s="17"/>
      <c r="WT10" s="17"/>
      <c r="WU10" s="19">
        <f t="shared" ref="WU10:WU24" si="2144">SUM(WI10:WT10)</f>
        <v>0</v>
      </c>
      <c r="WW10" s="17"/>
      <c r="WX10" s="17"/>
      <c r="WY10" s="17"/>
      <c r="WZ10" s="17"/>
      <c r="XA10" s="17"/>
      <c r="XB10" s="17"/>
      <c r="XC10" s="17"/>
      <c r="XD10" s="17"/>
      <c r="XE10" s="17"/>
      <c r="XF10" s="17"/>
      <c r="XG10" s="17"/>
      <c r="XH10" s="17"/>
      <c r="XI10" s="19">
        <f t="shared" ref="XI10:XI24" si="2145">SUM(WW10:XH10)</f>
        <v>0</v>
      </c>
      <c r="XK10" s="17"/>
      <c r="XL10" s="17"/>
      <c r="XM10" s="17"/>
      <c r="XN10" s="17"/>
      <c r="XO10" s="17"/>
      <c r="XP10" s="17"/>
      <c r="XQ10" s="17"/>
      <c r="XR10" s="17"/>
      <c r="XS10" s="17"/>
      <c r="XT10" s="17"/>
      <c r="XU10" s="17"/>
      <c r="XV10" s="17"/>
      <c r="XW10" s="19">
        <f t="shared" ref="XW10:XW24" si="2146">SUM(XK10:XV10)</f>
        <v>0</v>
      </c>
      <c r="XY10" s="17"/>
      <c r="XZ10" s="17"/>
      <c r="YA10" s="17"/>
      <c r="YB10" s="17"/>
      <c r="YC10" s="17"/>
      <c r="YD10" s="17"/>
      <c r="YE10" s="17"/>
      <c r="YF10" s="17"/>
      <c r="YG10" s="17"/>
      <c r="YH10" s="17"/>
      <c r="YI10" s="17"/>
      <c r="YJ10" s="17"/>
      <c r="YK10" s="19">
        <f t="shared" ref="YK10:YK24" si="2147">SUM(XY10:YJ10)</f>
        <v>0</v>
      </c>
      <c r="YM10" s="17"/>
      <c r="YN10" s="17"/>
      <c r="YO10" s="17"/>
      <c r="YP10" s="17"/>
      <c r="YQ10" s="17"/>
      <c r="YR10" s="17"/>
      <c r="YS10" s="17"/>
      <c r="YT10" s="17"/>
      <c r="YU10" s="17"/>
      <c r="YV10" s="17"/>
      <c r="YW10" s="17"/>
      <c r="YX10" s="17"/>
      <c r="YY10" s="19">
        <f t="shared" ref="YY10:YY24" si="2148">SUM(YM10:YX10)</f>
        <v>0</v>
      </c>
      <c r="ZA10" s="17"/>
      <c r="ZB10" s="17"/>
      <c r="ZC10" s="17"/>
      <c r="ZD10" s="17"/>
      <c r="ZE10" s="17"/>
      <c r="ZF10" s="17"/>
      <c r="ZG10" s="17"/>
      <c r="ZH10" s="17"/>
      <c r="ZI10" s="17"/>
      <c r="ZJ10" s="17"/>
      <c r="ZK10" s="17"/>
      <c r="ZL10" s="17"/>
      <c r="ZM10" s="19">
        <f t="shared" ref="ZM10:ZM24" si="2149">SUM(ZA10:ZL10)</f>
        <v>0</v>
      </c>
      <c r="ZO10" s="17"/>
      <c r="ZP10" s="17"/>
      <c r="ZQ10" s="17"/>
      <c r="ZR10" s="17"/>
      <c r="ZS10" s="17"/>
      <c r="ZT10" s="17"/>
      <c r="ZU10" s="17"/>
      <c r="ZV10" s="17"/>
      <c r="ZW10" s="17"/>
      <c r="ZX10" s="17"/>
      <c r="ZY10" s="17"/>
      <c r="ZZ10" s="17"/>
      <c r="AAA10" s="19">
        <f t="shared" ref="AAA10:AAA24" si="2150">SUM(ZO10:ZZ10)</f>
        <v>0</v>
      </c>
      <c r="AAC10" s="17"/>
      <c r="AAD10" s="17"/>
      <c r="AAE10" s="17"/>
      <c r="AAF10" s="17"/>
      <c r="AAG10" s="17"/>
      <c r="AAH10" s="17"/>
      <c r="AAI10" s="17"/>
      <c r="AAJ10" s="17"/>
      <c r="AAK10" s="17"/>
      <c r="AAL10" s="17"/>
      <c r="AAM10" s="17"/>
      <c r="AAN10" s="17"/>
      <c r="AAO10" s="19">
        <f t="shared" ref="AAO10:AAO24" si="2151">SUM(AAC10:AAN10)</f>
        <v>0</v>
      </c>
      <c r="AAQ10" s="17"/>
      <c r="AAR10" s="17"/>
      <c r="AAS10" s="17"/>
      <c r="AAT10" s="17"/>
      <c r="AAU10" s="17"/>
      <c r="AAV10" s="17"/>
      <c r="AAW10" s="17"/>
      <c r="AAX10" s="17"/>
      <c r="AAY10" s="17"/>
      <c r="AAZ10" s="17"/>
      <c r="ABA10" s="17"/>
      <c r="ABB10" s="17"/>
      <c r="ABC10" s="19">
        <f t="shared" ref="ABC10:ABC24" si="2152">SUM(AAQ10:ABB10)</f>
        <v>0</v>
      </c>
      <c r="ABE10" s="17"/>
      <c r="ABF10" s="17"/>
      <c r="ABG10" s="17"/>
      <c r="ABH10" s="17"/>
      <c r="ABI10" s="17"/>
      <c r="ABJ10" s="17"/>
      <c r="ABK10" s="17"/>
      <c r="ABL10" s="17"/>
      <c r="ABM10" s="17"/>
      <c r="ABN10" s="17"/>
      <c r="ABO10" s="17"/>
      <c r="ABP10" s="17"/>
      <c r="ABQ10" s="19">
        <f t="shared" ref="ABQ10:ABQ24" si="2153">SUM(ABE10:ABP10)</f>
        <v>0</v>
      </c>
      <c r="ABS10" s="17"/>
      <c r="ABT10" s="17"/>
      <c r="ABU10" s="17"/>
      <c r="ABV10" s="17"/>
      <c r="ABW10" s="17"/>
      <c r="ABX10" s="17"/>
      <c r="ABY10" s="17"/>
      <c r="ABZ10" s="17"/>
      <c r="ACA10" s="17"/>
      <c r="ACB10" s="17"/>
      <c r="ACC10" s="17"/>
      <c r="ACD10" s="17"/>
      <c r="ACE10" s="19">
        <f t="shared" ref="ACE10:ACE24" si="2154">SUM(ABS10:ACD10)</f>
        <v>0</v>
      </c>
      <c r="ACG10" s="17"/>
      <c r="ACH10" s="17"/>
      <c r="ACI10" s="17"/>
      <c r="ACJ10" s="17"/>
      <c r="ACK10" s="17"/>
      <c r="ACL10" s="17"/>
      <c r="ACM10" s="17"/>
      <c r="ACN10" s="17"/>
      <c r="ACO10" s="17"/>
      <c r="ACP10" s="17"/>
      <c r="ACQ10" s="17"/>
      <c r="ACR10" s="17"/>
      <c r="ACS10" s="19">
        <f t="shared" ref="ACS10:ACS24" si="2155">SUM(ACG10:ACR10)</f>
        <v>0</v>
      </c>
      <c r="ACU10" s="17"/>
      <c r="ACV10" s="17"/>
      <c r="ACW10" s="17"/>
      <c r="ACX10" s="17"/>
      <c r="ACY10" s="17"/>
      <c r="ACZ10" s="17"/>
      <c r="ADA10" s="17"/>
      <c r="ADB10" s="17"/>
      <c r="ADC10" s="17"/>
      <c r="ADD10" s="17"/>
      <c r="ADE10" s="17"/>
      <c r="ADF10" s="17"/>
      <c r="ADG10" s="19">
        <f t="shared" ref="ADG10:ADG24" si="2156">SUM(ACU10:ADF10)</f>
        <v>0</v>
      </c>
      <c r="ADI10" s="17"/>
      <c r="ADJ10" s="17"/>
      <c r="ADK10" s="17"/>
      <c r="ADL10" s="17"/>
      <c r="ADM10" s="17"/>
      <c r="ADN10" s="17"/>
      <c r="ADO10" s="17"/>
      <c r="ADP10" s="17"/>
      <c r="ADQ10" s="17"/>
      <c r="ADR10" s="17"/>
      <c r="ADS10" s="17"/>
      <c r="ADT10" s="17"/>
      <c r="ADU10" s="19">
        <f t="shared" ref="ADU10:ADU24" si="2157">SUM(ADI10:ADT10)</f>
        <v>0</v>
      </c>
      <c r="ADW10" s="17"/>
      <c r="ADX10" s="17"/>
      <c r="ADY10" s="17"/>
      <c r="ADZ10" s="17"/>
      <c r="AEA10" s="17"/>
      <c r="AEB10" s="17"/>
      <c r="AEC10" s="17"/>
      <c r="AED10" s="17"/>
      <c r="AEE10" s="17"/>
      <c r="AEF10" s="17"/>
      <c r="AEG10" s="17"/>
      <c r="AEH10" s="17"/>
      <c r="AEI10" s="19">
        <f t="shared" ref="AEI10:AEI24" si="2158">SUM(ADW10:AEH10)</f>
        <v>0</v>
      </c>
      <c r="AEK10" s="17"/>
      <c r="AEL10" s="17"/>
      <c r="AEM10" s="17"/>
      <c r="AEN10" s="17"/>
      <c r="AEO10" s="17"/>
      <c r="AEP10" s="17"/>
      <c r="AEQ10" s="17"/>
      <c r="AER10" s="17"/>
      <c r="AES10" s="17"/>
      <c r="AET10" s="17"/>
      <c r="AEU10" s="17"/>
      <c r="AEV10" s="17"/>
      <c r="AEW10" s="19">
        <f>SUM(AEK10:AEV10)</f>
        <v>0</v>
      </c>
      <c r="AEY10" s="17"/>
      <c r="AEZ10" s="17"/>
      <c r="AFA10" s="17"/>
      <c r="AFB10" s="17"/>
      <c r="AFC10" s="17"/>
      <c r="AFD10" s="17"/>
      <c r="AFE10" s="17"/>
      <c r="AFF10" s="17"/>
      <c r="AFG10" s="17"/>
      <c r="AFH10" s="17"/>
      <c r="AFI10" s="17"/>
      <c r="AFJ10" s="17"/>
      <c r="AFK10" s="19">
        <f t="shared" ref="AFK10:AFK24" si="2159">SUM(AEY10:AFJ10)</f>
        <v>0</v>
      </c>
      <c r="AFM10" s="17"/>
      <c r="AFN10" s="17"/>
      <c r="AFO10" s="17"/>
      <c r="AFP10" s="17"/>
      <c r="AFQ10" s="17"/>
      <c r="AFR10" s="17"/>
      <c r="AFS10" s="17"/>
      <c r="AFT10" s="17"/>
      <c r="AFU10" s="17"/>
      <c r="AFV10" s="17"/>
      <c r="AFW10" s="17"/>
      <c r="AFX10" s="17"/>
      <c r="AFY10" s="19">
        <f t="shared" ref="AFY10:AFY24" si="2160">SUM(AFM10:AFX10)</f>
        <v>0</v>
      </c>
      <c r="AGA10" s="17"/>
      <c r="AGB10" s="17"/>
      <c r="AGC10" s="17"/>
      <c r="AGD10" s="17"/>
      <c r="AGE10" s="17"/>
      <c r="AGF10" s="17"/>
      <c r="AGG10" s="17"/>
      <c r="AGH10" s="17"/>
      <c r="AGI10" s="17"/>
      <c r="AGJ10" s="17"/>
      <c r="AGK10" s="17"/>
      <c r="AGL10" s="17"/>
      <c r="AGM10" s="19">
        <f t="shared" ref="AGM10:AGM24" si="2161">SUM(AGA10:AGL10)</f>
        <v>0</v>
      </c>
      <c r="AGO10" s="17"/>
      <c r="AGP10" s="17"/>
      <c r="AGQ10" s="17"/>
      <c r="AGR10" s="17"/>
      <c r="AGS10" s="17"/>
      <c r="AGT10" s="17"/>
      <c r="AGU10" s="17"/>
      <c r="AGV10" s="17"/>
      <c r="AGW10" s="17"/>
      <c r="AGX10" s="17"/>
      <c r="AGY10" s="17"/>
      <c r="AGZ10" s="17"/>
      <c r="AHA10" s="19">
        <f t="shared" ref="AHA10:AHA24" si="2162">SUM(AGO10:AGZ10)</f>
        <v>0</v>
      </c>
      <c r="AHC10" s="17"/>
      <c r="AHD10" s="17"/>
      <c r="AHE10" s="17"/>
      <c r="AHF10" s="17"/>
      <c r="AHG10" s="17"/>
      <c r="AHH10" s="17"/>
      <c r="AHI10" s="17"/>
      <c r="AHJ10" s="17"/>
      <c r="AHK10" s="17"/>
      <c r="AHL10" s="17"/>
      <c r="AHM10" s="17"/>
      <c r="AHN10" s="17"/>
      <c r="AHO10" s="19">
        <f t="shared" ref="AHO10:AHO24" si="2163">SUM(AHC10:AHN10)</f>
        <v>0</v>
      </c>
      <c r="AHQ10" s="17"/>
      <c r="AHR10" s="17"/>
      <c r="AHS10" s="17"/>
      <c r="AHT10" s="17"/>
      <c r="AHU10" s="17"/>
      <c r="AHV10" s="17"/>
      <c r="AHW10" s="17"/>
      <c r="AHX10" s="17"/>
      <c r="AHY10" s="17"/>
      <c r="AHZ10" s="17"/>
      <c r="AIA10" s="17"/>
      <c r="AIB10" s="17"/>
      <c r="AIC10" s="19">
        <f t="shared" ref="AIC10:AIC24" si="2164">SUM(AHQ10:AIB10)</f>
        <v>0</v>
      </c>
      <c r="AIE10" s="17"/>
      <c r="AIF10" s="17"/>
      <c r="AIG10" s="17"/>
      <c r="AIH10" s="17"/>
      <c r="AII10" s="17"/>
      <c r="AIJ10" s="17"/>
      <c r="AIK10" s="17"/>
      <c r="AIL10" s="17"/>
      <c r="AIM10" s="17"/>
      <c r="AIN10" s="17"/>
      <c r="AIO10" s="17"/>
      <c r="AIP10" s="17"/>
      <c r="AIQ10" s="19">
        <f t="shared" ref="AIQ10:AIQ24" si="2165">SUM(AIE10:AIP10)</f>
        <v>0</v>
      </c>
      <c r="AIS10" s="17"/>
      <c r="AIT10" s="17"/>
      <c r="AIU10" s="17"/>
      <c r="AIV10" s="17"/>
      <c r="AIW10" s="17"/>
      <c r="AIX10" s="17"/>
      <c r="AIY10" s="17"/>
      <c r="AIZ10" s="17"/>
      <c r="AJA10" s="17"/>
      <c r="AJB10" s="17"/>
      <c r="AJC10" s="17"/>
      <c r="AJD10" s="17"/>
      <c r="AJE10" s="19">
        <f t="shared" ref="AJE10:AJE24" si="2166">SUM(AIS10:AJD10)</f>
        <v>0</v>
      </c>
      <c r="AJG10" s="17"/>
      <c r="AJH10" s="17"/>
      <c r="AJI10" s="17"/>
      <c r="AJJ10" s="17"/>
      <c r="AJK10" s="17"/>
      <c r="AJL10" s="17"/>
      <c r="AJM10" s="17"/>
      <c r="AJN10" s="17"/>
      <c r="AJO10" s="17"/>
      <c r="AJP10" s="17"/>
      <c r="AJQ10" s="17"/>
      <c r="AJR10" s="17"/>
      <c r="AJS10" s="19">
        <f t="shared" ref="AJS10:AJS24" si="2167">SUM(AJG10:AJR10)</f>
        <v>0</v>
      </c>
      <c r="AJU10" s="17"/>
      <c r="AJV10" s="17"/>
      <c r="AJW10" s="17"/>
      <c r="AJX10" s="17"/>
      <c r="AJY10" s="17"/>
      <c r="AJZ10" s="17"/>
      <c r="AKA10" s="17"/>
      <c r="AKB10" s="17"/>
      <c r="AKC10" s="17"/>
      <c r="AKD10" s="17"/>
      <c r="AKE10" s="17"/>
      <c r="AKF10" s="17"/>
      <c r="AKG10" s="19">
        <f t="shared" ref="AKG10:AKG24" si="2168">SUM(AJU10:AKF10)</f>
        <v>0</v>
      </c>
      <c r="AKI10" s="17"/>
      <c r="AKJ10" s="17"/>
      <c r="AKK10" s="17"/>
      <c r="AKL10" s="17"/>
      <c r="AKM10" s="17"/>
      <c r="AKN10" s="17"/>
      <c r="AKO10" s="17"/>
      <c r="AKP10" s="17"/>
      <c r="AKQ10" s="17"/>
      <c r="AKR10" s="17"/>
      <c r="AKS10" s="17"/>
      <c r="AKT10" s="17"/>
      <c r="AKU10" s="19">
        <f t="shared" ref="AKU10:AKU24" si="2169">SUM(AKI10:AKT10)</f>
        <v>0</v>
      </c>
      <c r="AKW10" s="17"/>
      <c r="AKX10" s="17"/>
      <c r="AKY10" s="17"/>
      <c r="AKZ10" s="17"/>
      <c r="ALA10" s="17"/>
      <c r="ALB10" s="17"/>
      <c r="ALC10" s="17"/>
      <c r="ALD10" s="17"/>
      <c r="ALE10" s="17"/>
      <c r="ALF10" s="17"/>
      <c r="ALG10" s="17"/>
      <c r="ALH10" s="17"/>
      <c r="ALI10" s="19">
        <f t="shared" ref="ALI10:ALI24" si="2170">SUM(AKW10:ALH10)</f>
        <v>0</v>
      </c>
      <c r="ALK10" s="17"/>
      <c r="ALL10" s="17"/>
      <c r="ALM10" s="17"/>
      <c r="ALN10" s="17"/>
      <c r="ALO10" s="17"/>
      <c r="ALP10" s="17"/>
      <c r="ALQ10" s="17"/>
      <c r="ALR10" s="17"/>
      <c r="ALS10" s="17"/>
      <c r="ALT10" s="17"/>
      <c r="ALU10" s="17"/>
      <c r="ALV10" s="17"/>
      <c r="ALW10" s="19">
        <f t="shared" ref="ALW10:ALW24" si="2171">SUM(ALK10:ALV10)</f>
        <v>0</v>
      </c>
      <c r="ALY10" s="17"/>
      <c r="ALZ10" s="17"/>
      <c r="AMA10" s="17"/>
      <c r="AMB10" s="17"/>
      <c r="AMC10" s="17"/>
      <c r="AMD10" s="17"/>
      <c r="AME10" s="17"/>
      <c r="AMF10" s="17"/>
      <c r="AMG10" s="17"/>
      <c r="AMH10" s="17"/>
      <c r="AMI10" s="17"/>
      <c r="AMJ10" s="17"/>
      <c r="AMK10" s="19">
        <f t="shared" ref="AMK10:AMK24" si="2172">SUM(ALY10:AMJ10)</f>
        <v>0</v>
      </c>
      <c r="AMM10" s="17"/>
      <c r="AMN10" s="17"/>
      <c r="AMO10" s="17"/>
      <c r="AMP10" s="17"/>
      <c r="AMQ10" s="17"/>
      <c r="AMR10" s="17"/>
      <c r="AMS10" s="17"/>
      <c r="AMT10" s="17"/>
      <c r="AMU10" s="17"/>
      <c r="AMV10" s="17"/>
      <c r="AMW10" s="17"/>
      <c r="AMX10" s="17"/>
      <c r="AMY10" s="19">
        <f t="shared" ref="AMY10:AMY24" si="2173">SUM(AMM10:AMX10)</f>
        <v>0</v>
      </c>
      <c r="ANA10" s="17"/>
      <c r="ANB10" s="17"/>
      <c r="ANC10" s="17"/>
      <c r="AND10" s="17"/>
      <c r="ANE10" s="17"/>
      <c r="ANF10" s="17"/>
      <c r="ANG10" s="17"/>
      <c r="ANH10" s="17"/>
      <c r="ANI10" s="17"/>
      <c r="ANJ10" s="17"/>
      <c r="ANK10" s="17"/>
      <c r="ANL10" s="17"/>
      <c r="ANM10" s="19">
        <f t="shared" ref="ANM10:ANM24" si="2174">SUM(ANA10:ANL10)</f>
        <v>0</v>
      </c>
      <c r="ANO10" s="17"/>
      <c r="ANP10" s="17"/>
      <c r="ANQ10" s="17"/>
      <c r="ANR10" s="17"/>
      <c r="ANS10" s="17"/>
      <c r="ANT10" s="17"/>
      <c r="ANU10" s="17"/>
      <c r="ANV10" s="17"/>
      <c r="ANW10" s="17"/>
      <c r="ANX10" s="17"/>
      <c r="ANY10" s="17"/>
      <c r="ANZ10" s="17"/>
      <c r="AOA10" s="19">
        <f t="shared" ref="AOA10:AOA24" si="2175">SUM(ANO10:ANZ10)</f>
        <v>0</v>
      </c>
      <c r="AOC10" s="17"/>
      <c r="AOD10" s="17"/>
      <c r="AOE10" s="17"/>
      <c r="AOF10" s="17"/>
      <c r="AOG10" s="17"/>
      <c r="AOH10" s="17"/>
      <c r="AOI10" s="17"/>
      <c r="AOJ10" s="17"/>
      <c r="AOK10" s="17"/>
      <c r="AOL10" s="17"/>
      <c r="AOM10" s="17"/>
      <c r="AON10" s="17"/>
      <c r="AOO10" s="19">
        <f t="shared" ref="AOO10:AOO24" si="2176">SUM(AOC10:AON10)</f>
        <v>0</v>
      </c>
      <c r="AOQ10" s="17"/>
      <c r="AOR10" s="17"/>
      <c r="AOS10" s="17"/>
      <c r="AOT10" s="17"/>
      <c r="AOU10" s="17"/>
      <c r="AOV10" s="17"/>
      <c r="AOW10" s="17"/>
      <c r="AOX10" s="17"/>
      <c r="AOY10" s="17"/>
      <c r="AOZ10" s="17"/>
      <c r="APA10" s="17"/>
      <c r="APB10" s="17"/>
      <c r="APC10" s="19">
        <f t="shared" ref="APC10:APC24" si="2177">SUM(AOQ10:APB10)</f>
        <v>0</v>
      </c>
    </row>
    <row r="11" spans="1:1095" x14ac:dyDescent="0.35">
      <c r="C11" s="16" t="s">
        <v>85</v>
      </c>
      <c r="E11" s="17">
        <v>1000</v>
      </c>
      <c r="F11" s="17">
        <v>1000</v>
      </c>
      <c r="G11" s="17">
        <v>1000</v>
      </c>
      <c r="H11" s="17">
        <v>1000</v>
      </c>
      <c r="I11" s="17">
        <v>1000</v>
      </c>
      <c r="J11" s="17">
        <v>1000</v>
      </c>
      <c r="K11" s="17">
        <v>1000</v>
      </c>
      <c r="L11" s="17">
        <v>1000</v>
      </c>
      <c r="M11" s="17">
        <v>1000</v>
      </c>
      <c r="N11" s="17">
        <v>1000</v>
      </c>
      <c r="O11" s="17">
        <v>1000</v>
      </c>
      <c r="P11" s="17">
        <v>1000</v>
      </c>
      <c r="Q11" s="19">
        <f t="shared" ref="Q11:Q24" si="2178">SUM(E11:P11)</f>
        <v>12000</v>
      </c>
      <c r="S11" s="17"/>
      <c r="T11" s="17"/>
      <c r="U11" s="17"/>
      <c r="V11" s="17"/>
      <c r="W11" s="17"/>
      <c r="X11" s="17"/>
      <c r="Y11" s="17"/>
      <c r="Z11" s="17"/>
      <c r="AA11" s="17"/>
      <c r="AB11" s="17"/>
      <c r="AC11" s="17"/>
      <c r="AD11" s="17"/>
      <c r="AE11" s="19">
        <f t="shared" ref="AE11:AE24" si="2179">SUM(S11:AD11)</f>
        <v>0</v>
      </c>
      <c r="AG11" s="17"/>
      <c r="AH11" s="17"/>
      <c r="AI11" s="17"/>
      <c r="AJ11" s="17"/>
      <c r="AK11" s="17"/>
      <c r="AL11" s="17"/>
      <c r="AM11" s="17"/>
      <c r="AN11" s="17"/>
      <c r="AO11" s="17"/>
      <c r="AP11" s="17"/>
      <c r="AQ11" s="17"/>
      <c r="AR11" s="17"/>
      <c r="AS11" s="19">
        <f t="shared" si="2103"/>
        <v>0</v>
      </c>
      <c r="AU11" s="17"/>
      <c r="AV11" s="17"/>
      <c r="AW11" s="17"/>
      <c r="AX11" s="17"/>
      <c r="AY11" s="17"/>
      <c r="AZ11" s="17"/>
      <c r="BA11" s="17"/>
      <c r="BB11" s="17"/>
      <c r="BC11" s="17"/>
      <c r="BD11" s="17"/>
      <c r="BE11" s="17"/>
      <c r="BF11" s="17"/>
      <c r="BG11" s="19">
        <f t="shared" si="2104"/>
        <v>0</v>
      </c>
      <c r="BI11" s="17"/>
      <c r="BJ11" s="17"/>
      <c r="BK11" s="17"/>
      <c r="BL11" s="17"/>
      <c r="BM11" s="17"/>
      <c r="BN11" s="17"/>
      <c r="BO11" s="17"/>
      <c r="BP11" s="17"/>
      <c r="BQ11" s="17"/>
      <c r="BR11" s="17"/>
      <c r="BS11" s="17"/>
      <c r="BT11" s="17"/>
      <c r="BU11" s="19">
        <f t="shared" si="2105"/>
        <v>0</v>
      </c>
      <c r="BW11" s="17"/>
      <c r="BX11" s="17"/>
      <c r="BY11" s="17"/>
      <c r="BZ11" s="17"/>
      <c r="CA11" s="17"/>
      <c r="CB11" s="17"/>
      <c r="CC11" s="17"/>
      <c r="CD11" s="17"/>
      <c r="CE11" s="17"/>
      <c r="CF11" s="17"/>
      <c r="CG11" s="17"/>
      <c r="CH11" s="17"/>
      <c r="CI11" s="19">
        <f t="shared" si="2106"/>
        <v>0</v>
      </c>
      <c r="CK11" s="17"/>
      <c r="CL11" s="17"/>
      <c r="CM11" s="17"/>
      <c r="CN11" s="17"/>
      <c r="CO11" s="17"/>
      <c r="CP11" s="17"/>
      <c r="CQ11" s="17"/>
      <c r="CR11" s="17"/>
      <c r="CS11" s="17"/>
      <c r="CT11" s="17"/>
      <c r="CU11" s="17"/>
      <c r="CV11" s="17"/>
      <c r="CW11" s="19">
        <f t="shared" si="2107"/>
        <v>0</v>
      </c>
      <c r="CY11" s="17"/>
      <c r="CZ11" s="17"/>
      <c r="DA11" s="17"/>
      <c r="DB11" s="17"/>
      <c r="DC11" s="17"/>
      <c r="DD11" s="17"/>
      <c r="DE11" s="17"/>
      <c r="DF11" s="17"/>
      <c r="DG11" s="17"/>
      <c r="DH11" s="17"/>
      <c r="DI11" s="17"/>
      <c r="DJ11" s="17"/>
      <c r="DK11" s="19">
        <f t="shared" si="2108"/>
        <v>0</v>
      </c>
      <c r="DM11" s="17"/>
      <c r="DN11" s="17"/>
      <c r="DO11" s="17"/>
      <c r="DP11" s="17"/>
      <c r="DQ11" s="17"/>
      <c r="DR11" s="17"/>
      <c r="DS11" s="17"/>
      <c r="DT11" s="17"/>
      <c r="DU11" s="17"/>
      <c r="DV11" s="17"/>
      <c r="DW11" s="17"/>
      <c r="DX11" s="17"/>
      <c r="DY11" s="19">
        <f t="shared" si="2109"/>
        <v>0</v>
      </c>
      <c r="EA11" s="17"/>
      <c r="EB11" s="17"/>
      <c r="EC11" s="17"/>
      <c r="ED11" s="17"/>
      <c r="EE11" s="17"/>
      <c r="EF11" s="17"/>
      <c r="EG11" s="17"/>
      <c r="EH11" s="17"/>
      <c r="EI11" s="17"/>
      <c r="EJ11" s="17"/>
      <c r="EK11" s="17"/>
      <c r="EL11" s="17"/>
      <c r="EM11" s="19">
        <f t="shared" si="2110"/>
        <v>0</v>
      </c>
      <c r="EO11" s="17"/>
      <c r="EP11" s="17"/>
      <c r="EQ11" s="17"/>
      <c r="ER11" s="17"/>
      <c r="ES11" s="17"/>
      <c r="ET11" s="17"/>
      <c r="EU11" s="17"/>
      <c r="EV11" s="17"/>
      <c r="EW11" s="17"/>
      <c r="EX11" s="17"/>
      <c r="EY11" s="17"/>
      <c r="EZ11" s="17"/>
      <c r="FA11" s="19">
        <f t="shared" si="2111"/>
        <v>0</v>
      </c>
      <c r="FC11" s="17"/>
      <c r="FD11" s="17"/>
      <c r="FE11" s="17"/>
      <c r="FF11" s="17"/>
      <c r="FG11" s="17"/>
      <c r="FH11" s="17"/>
      <c r="FI11" s="17"/>
      <c r="FJ11" s="17"/>
      <c r="FK11" s="17"/>
      <c r="FL11" s="17"/>
      <c r="FM11" s="17"/>
      <c r="FN11" s="17"/>
      <c r="FO11" s="19">
        <f t="shared" si="2112"/>
        <v>0</v>
      </c>
      <c r="FQ11" s="17"/>
      <c r="FR11" s="17"/>
      <c r="FS11" s="17"/>
      <c r="FT11" s="17"/>
      <c r="FU11" s="17"/>
      <c r="FV11" s="17"/>
      <c r="FW11" s="17"/>
      <c r="FX11" s="17"/>
      <c r="FY11" s="17"/>
      <c r="FZ11" s="17"/>
      <c r="GA11" s="17"/>
      <c r="GB11" s="17"/>
      <c r="GC11" s="19">
        <f t="shared" si="2113"/>
        <v>0</v>
      </c>
      <c r="GE11" s="17"/>
      <c r="GF11" s="17"/>
      <c r="GG11" s="17"/>
      <c r="GH11" s="17"/>
      <c r="GI11" s="17"/>
      <c r="GJ11" s="17"/>
      <c r="GK11" s="17"/>
      <c r="GL11" s="17"/>
      <c r="GM11" s="17"/>
      <c r="GN11" s="17"/>
      <c r="GO11" s="17"/>
      <c r="GP11" s="17"/>
      <c r="GQ11" s="19">
        <f t="shared" si="2114"/>
        <v>0</v>
      </c>
      <c r="GS11" s="17"/>
      <c r="GT11" s="17"/>
      <c r="GU11" s="17"/>
      <c r="GV11" s="17"/>
      <c r="GW11" s="17"/>
      <c r="GX11" s="17"/>
      <c r="GY11" s="17"/>
      <c r="GZ11" s="17"/>
      <c r="HA11" s="17"/>
      <c r="HB11" s="17"/>
      <c r="HC11" s="17"/>
      <c r="HD11" s="17"/>
      <c r="HE11" s="19">
        <f t="shared" si="2115"/>
        <v>0</v>
      </c>
      <c r="HG11" s="17"/>
      <c r="HH11" s="17"/>
      <c r="HI11" s="17"/>
      <c r="HJ11" s="17"/>
      <c r="HK11" s="17"/>
      <c r="HL11" s="17"/>
      <c r="HM11" s="17"/>
      <c r="HN11" s="17"/>
      <c r="HO11" s="17"/>
      <c r="HP11" s="17"/>
      <c r="HQ11" s="17"/>
      <c r="HR11" s="17"/>
      <c r="HS11" s="19">
        <f t="shared" si="2116"/>
        <v>0</v>
      </c>
      <c r="HU11" s="17"/>
      <c r="HV11" s="17"/>
      <c r="HW11" s="17"/>
      <c r="HX11" s="17"/>
      <c r="HY11" s="17"/>
      <c r="HZ11" s="17"/>
      <c r="IA11" s="17"/>
      <c r="IB11" s="17"/>
      <c r="IC11" s="17"/>
      <c r="ID11" s="17"/>
      <c r="IE11" s="17"/>
      <c r="IF11" s="17"/>
      <c r="IG11" s="19">
        <f t="shared" si="2117"/>
        <v>0</v>
      </c>
      <c r="II11" s="17"/>
      <c r="IJ11" s="17"/>
      <c r="IK11" s="17"/>
      <c r="IL11" s="17"/>
      <c r="IM11" s="17"/>
      <c r="IN11" s="17"/>
      <c r="IO11" s="17"/>
      <c r="IP11" s="17"/>
      <c r="IQ11" s="17"/>
      <c r="IR11" s="17"/>
      <c r="IS11" s="17"/>
      <c r="IT11" s="17"/>
      <c r="IU11" s="19">
        <f t="shared" si="2118"/>
        <v>0</v>
      </c>
      <c r="IW11" s="17"/>
      <c r="IX11" s="17"/>
      <c r="IY11" s="17"/>
      <c r="IZ11" s="17"/>
      <c r="JA11" s="17"/>
      <c r="JB11" s="17"/>
      <c r="JC11" s="17"/>
      <c r="JD11" s="17"/>
      <c r="JE11" s="17"/>
      <c r="JF11" s="17"/>
      <c r="JG11" s="17"/>
      <c r="JH11" s="17"/>
      <c r="JI11" s="19">
        <f t="shared" si="2119"/>
        <v>0</v>
      </c>
      <c r="JK11" s="17"/>
      <c r="JL11" s="17"/>
      <c r="JM11" s="17"/>
      <c r="JN11" s="17"/>
      <c r="JO11" s="17"/>
      <c r="JP11" s="17"/>
      <c r="JQ11" s="17"/>
      <c r="JR11" s="17"/>
      <c r="JS11" s="17"/>
      <c r="JT11" s="17"/>
      <c r="JU11" s="17"/>
      <c r="JV11" s="17"/>
      <c r="JW11" s="19">
        <f t="shared" si="2120"/>
        <v>0</v>
      </c>
      <c r="JY11" s="17"/>
      <c r="JZ11" s="17"/>
      <c r="KA11" s="17"/>
      <c r="KB11" s="17"/>
      <c r="KC11" s="17"/>
      <c r="KD11" s="17"/>
      <c r="KE11" s="17"/>
      <c r="KF11" s="17"/>
      <c r="KG11" s="17"/>
      <c r="KH11" s="17"/>
      <c r="KI11" s="17"/>
      <c r="KJ11" s="17"/>
      <c r="KK11" s="19">
        <f t="shared" si="2121"/>
        <v>0</v>
      </c>
      <c r="KM11" s="17"/>
      <c r="KN11" s="17"/>
      <c r="KO11" s="17"/>
      <c r="KP11" s="17"/>
      <c r="KQ11" s="17"/>
      <c r="KR11" s="17"/>
      <c r="KS11" s="17"/>
      <c r="KT11" s="17"/>
      <c r="KU11" s="17"/>
      <c r="KV11" s="17"/>
      <c r="KW11" s="17"/>
      <c r="KX11" s="17"/>
      <c r="KY11" s="19">
        <f t="shared" si="2122"/>
        <v>0</v>
      </c>
      <c r="LA11" s="17"/>
      <c r="LB11" s="17"/>
      <c r="LC11" s="17"/>
      <c r="LD11" s="17"/>
      <c r="LE11" s="17"/>
      <c r="LF11" s="17"/>
      <c r="LG11" s="17"/>
      <c r="LH11" s="17"/>
      <c r="LI11" s="17"/>
      <c r="LJ11" s="17"/>
      <c r="LK11" s="17"/>
      <c r="LL11" s="17"/>
      <c r="LM11" s="19">
        <f t="shared" si="2123"/>
        <v>0</v>
      </c>
      <c r="LO11" s="17"/>
      <c r="LP11" s="17"/>
      <c r="LQ11" s="17"/>
      <c r="LR11" s="17"/>
      <c r="LS11" s="17"/>
      <c r="LT11" s="17"/>
      <c r="LU11" s="17"/>
      <c r="LV11" s="17"/>
      <c r="LW11" s="17"/>
      <c r="LX11" s="17"/>
      <c r="LY11" s="17"/>
      <c r="LZ11" s="17"/>
      <c r="MA11" s="19">
        <f t="shared" si="2124"/>
        <v>0</v>
      </c>
      <c r="MC11" s="17"/>
      <c r="MD11" s="17"/>
      <c r="ME11" s="17"/>
      <c r="MF11" s="17"/>
      <c r="MG11" s="17"/>
      <c r="MH11" s="17"/>
      <c r="MI11" s="17"/>
      <c r="MJ11" s="17"/>
      <c r="MK11" s="17"/>
      <c r="ML11" s="17"/>
      <c r="MM11" s="17"/>
      <c r="MN11" s="17"/>
      <c r="MO11" s="19">
        <f t="shared" si="2125"/>
        <v>0</v>
      </c>
      <c r="MQ11" s="17"/>
      <c r="MR11" s="17"/>
      <c r="MS11" s="17"/>
      <c r="MT11" s="17"/>
      <c r="MU11" s="17"/>
      <c r="MV11" s="17"/>
      <c r="MW11" s="17"/>
      <c r="MX11" s="17"/>
      <c r="MY11" s="17"/>
      <c r="MZ11" s="17"/>
      <c r="NA11" s="17"/>
      <c r="NB11" s="17"/>
      <c r="NC11" s="19">
        <f t="shared" si="2126"/>
        <v>0</v>
      </c>
      <c r="NE11" s="17"/>
      <c r="NF11" s="17"/>
      <c r="NG11" s="17"/>
      <c r="NH11" s="17"/>
      <c r="NI11" s="17"/>
      <c r="NJ11" s="17"/>
      <c r="NK11" s="17"/>
      <c r="NL11" s="17"/>
      <c r="NM11" s="17"/>
      <c r="NN11" s="17"/>
      <c r="NO11" s="17"/>
      <c r="NP11" s="17"/>
      <c r="NQ11" s="19">
        <f t="shared" si="2127"/>
        <v>0</v>
      </c>
      <c r="NS11" s="17"/>
      <c r="NT11" s="17"/>
      <c r="NU11" s="17"/>
      <c r="NV11" s="17"/>
      <c r="NW11" s="17"/>
      <c r="NX11" s="17"/>
      <c r="NY11" s="17"/>
      <c r="NZ11" s="17"/>
      <c r="OA11" s="17"/>
      <c r="OB11" s="17"/>
      <c r="OC11" s="17"/>
      <c r="OD11" s="17"/>
      <c r="OE11" s="19">
        <f t="shared" si="2128"/>
        <v>0</v>
      </c>
      <c r="OG11" s="17"/>
      <c r="OH11" s="17"/>
      <c r="OI11" s="17"/>
      <c r="OJ11" s="17"/>
      <c r="OK11" s="17"/>
      <c r="OL11" s="17"/>
      <c r="OM11" s="17"/>
      <c r="ON11" s="17"/>
      <c r="OO11" s="17"/>
      <c r="OP11" s="17"/>
      <c r="OQ11" s="17"/>
      <c r="OR11" s="17"/>
      <c r="OS11" s="19">
        <f t="shared" si="2129"/>
        <v>0</v>
      </c>
      <c r="OU11" s="17"/>
      <c r="OV11" s="17"/>
      <c r="OW11" s="17"/>
      <c r="OX11" s="17"/>
      <c r="OY11" s="17"/>
      <c r="OZ11" s="17"/>
      <c r="PA11" s="17"/>
      <c r="PB11" s="17"/>
      <c r="PC11" s="17"/>
      <c r="PD11" s="17"/>
      <c r="PE11" s="17"/>
      <c r="PF11" s="17"/>
      <c r="PG11" s="19">
        <f t="shared" si="2130"/>
        <v>0</v>
      </c>
      <c r="PI11" s="17"/>
      <c r="PJ11" s="17"/>
      <c r="PK11" s="17"/>
      <c r="PL11" s="17"/>
      <c r="PM11" s="17"/>
      <c r="PN11" s="17"/>
      <c r="PO11" s="17"/>
      <c r="PP11" s="17"/>
      <c r="PQ11" s="17"/>
      <c r="PR11" s="17"/>
      <c r="PS11" s="17"/>
      <c r="PT11" s="17"/>
      <c r="PU11" s="19">
        <f t="shared" si="2131"/>
        <v>0</v>
      </c>
      <c r="PW11" s="17"/>
      <c r="PX11" s="17"/>
      <c r="PY11" s="17"/>
      <c r="PZ11" s="17"/>
      <c r="QA11" s="17"/>
      <c r="QB11" s="17"/>
      <c r="QC11" s="17"/>
      <c r="QD11" s="17"/>
      <c r="QE11" s="17"/>
      <c r="QF11" s="17"/>
      <c r="QG11" s="17"/>
      <c r="QH11" s="17"/>
      <c r="QI11" s="19">
        <f t="shared" si="2132"/>
        <v>0</v>
      </c>
      <c r="QK11" s="17"/>
      <c r="QL11" s="17"/>
      <c r="QM11" s="17"/>
      <c r="QN11" s="17"/>
      <c r="QO11" s="17"/>
      <c r="QP11" s="17"/>
      <c r="QQ11" s="17"/>
      <c r="QR11" s="17"/>
      <c r="QS11" s="17"/>
      <c r="QT11" s="17"/>
      <c r="QU11" s="17"/>
      <c r="QV11" s="17"/>
      <c r="QW11" s="19">
        <f t="shared" si="2133"/>
        <v>0</v>
      </c>
      <c r="QY11" s="17"/>
      <c r="QZ11" s="17"/>
      <c r="RA11" s="17"/>
      <c r="RB11" s="17"/>
      <c r="RC11" s="17"/>
      <c r="RD11" s="17"/>
      <c r="RE11" s="17"/>
      <c r="RF11" s="17"/>
      <c r="RG11" s="17"/>
      <c r="RH11" s="17"/>
      <c r="RI11" s="17"/>
      <c r="RJ11" s="17"/>
      <c r="RK11" s="19">
        <f t="shared" si="2134"/>
        <v>0</v>
      </c>
      <c r="RM11" s="17"/>
      <c r="RN11" s="17"/>
      <c r="RO11" s="17"/>
      <c r="RP11" s="17"/>
      <c r="RQ11" s="17"/>
      <c r="RR11" s="17"/>
      <c r="RS11" s="17"/>
      <c r="RT11" s="17"/>
      <c r="RU11" s="17"/>
      <c r="RV11" s="17"/>
      <c r="RW11" s="17"/>
      <c r="RX11" s="17"/>
      <c r="RY11" s="19">
        <f t="shared" si="2135"/>
        <v>0</v>
      </c>
      <c r="SA11" s="17"/>
      <c r="SB11" s="17"/>
      <c r="SC11" s="17"/>
      <c r="SD11" s="17"/>
      <c r="SE11" s="17"/>
      <c r="SF11" s="17"/>
      <c r="SG11" s="17"/>
      <c r="SH11" s="17"/>
      <c r="SI11" s="17"/>
      <c r="SJ11" s="17"/>
      <c r="SK11" s="17"/>
      <c r="SL11" s="17"/>
      <c r="SM11" s="19">
        <f t="shared" si="2136"/>
        <v>0</v>
      </c>
      <c r="SO11" s="17"/>
      <c r="SP11" s="17"/>
      <c r="SQ11" s="17"/>
      <c r="SR11" s="17"/>
      <c r="SS11" s="17"/>
      <c r="ST11" s="17"/>
      <c r="SU11" s="17"/>
      <c r="SV11" s="17"/>
      <c r="SW11" s="17"/>
      <c r="SX11" s="17"/>
      <c r="SY11" s="17"/>
      <c r="SZ11" s="17"/>
      <c r="TA11" s="19">
        <f t="shared" si="2137"/>
        <v>0</v>
      </c>
      <c r="TC11" s="17"/>
      <c r="TD11" s="17"/>
      <c r="TE11" s="17"/>
      <c r="TF11" s="17"/>
      <c r="TG11" s="17"/>
      <c r="TH11" s="17"/>
      <c r="TI11" s="17"/>
      <c r="TJ11" s="17"/>
      <c r="TK11" s="17"/>
      <c r="TL11" s="17"/>
      <c r="TM11" s="17"/>
      <c r="TN11" s="17"/>
      <c r="TO11" s="19">
        <f t="shared" si="2138"/>
        <v>0</v>
      </c>
      <c r="TQ11" s="17"/>
      <c r="TR11" s="17"/>
      <c r="TS11" s="17"/>
      <c r="TT11" s="17"/>
      <c r="TU11" s="17"/>
      <c r="TV11" s="17"/>
      <c r="TW11" s="17"/>
      <c r="TX11" s="17"/>
      <c r="TY11" s="17"/>
      <c r="TZ11" s="17"/>
      <c r="UA11" s="17"/>
      <c r="UB11" s="17"/>
      <c r="UC11" s="19">
        <f t="shared" si="2139"/>
        <v>0</v>
      </c>
      <c r="UE11" s="17"/>
      <c r="UF11" s="17"/>
      <c r="UG11" s="17"/>
      <c r="UH11" s="17"/>
      <c r="UI11" s="17"/>
      <c r="UJ11" s="17"/>
      <c r="UK11" s="17"/>
      <c r="UL11" s="17"/>
      <c r="UM11" s="17"/>
      <c r="UN11" s="17"/>
      <c r="UO11" s="17"/>
      <c r="UP11" s="17"/>
      <c r="UQ11" s="19">
        <f t="shared" si="2140"/>
        <v>0</v>
      </c>
      <c r="US11" s="17"/>
      <c r="UT11" s="17"/>
      <c r="UU11" s="17"/>
      <c r="UV11" s="17"/>
      <c r="UW11" s="17"/>
      <c r="UX11" s="17"/>
      <c r="UY11" s="17"/>
      <c r="UZ11" s="17"/>
      <c r="VA11" s="17"/>
      <c r="VB11" s="17"/>
      <c r="VC11" s="17"/>
      <c r="VD11" s="17"/>
      <c r="VE11" s="19">
        <f t="shared" si="2141"/>
        <v>0</v>
      </c>
      <c r="VG11" s="17"/>
      <c r="VH11" s="17"/>
      <c r="VI11" s="17"/>
      <c r="VJ11" s="17"/>
      <c r="VK11" s="17"/>
      <c r="VL11" s="17"/>
      <c r="VM11" s="17"/>
      <c r="VN11" s="17"/>
      <c r="VO11" s="17"/>
      <c r="VP11" s="17"/>
      <c r="VQ11" s="17"/>
      <c r="VR11" s="17"/>
      <c r="VS11" s="19">
        <f t="shared" si="2142"/>
        <v>0</v>
      </c>
      <c r="VU11" s="17"/>
      <c r="VV11" s="17"/>
      <c r="VW11" s="17"/>
      <c r="VX11" s="17"/>
      <c r="VY11" s="17"/>
      <c r="VZ11" s="17"/>
      <c r="WA11" s="17"/>
      <c r="WB11" s="17"/>
      <c r="WC11" s="17"/>
      <c r="WD11" s="17"/>
      <c r="WE11" s="17"/>
      <c r="WF11" s="17"/>
      <c r="WG11" s="19">
        <f t="shared" si="2143"/>
        <v>0</v>
      </c>
      <c r="WI11" s="17"/>
      <c r="WJ11" s="17"/>
      <c r="WK11" s="17"/>
      <c r="WL11" s="17"/>
      <c r="WM11" s="17"/>
      <c r="WN11" s="17"/>
      <c r="WO11" s="17"/>
      <c r="WP11" s="17"/>
      <c r="WQ11" s="17"/>
      <c r="WR11" s="17"/>
      <c r="WS11" s="17"/>
      <c r="WT11" s="17"/>
      <c r="WU11" s="19">
        <f t="shared" si="2144"/>
        <v>0</v>
      </c>
      <c r="WW11" s="17"/>
      <c r="WX11" s="17"/>
      <c r="WY11" s="17"/>
      <c r="WZ11" s="17"/>
      <c r="XA11" s="17"/>
      <c r="XB11" s="17"/>
      <c r="XC11" s="17"/>
      <c r="XD11" s="17"/>
      <c r="XE11" s="17"/>
      <c r="XF11" s="17"/>
      <c r="XG11" s="17"/>
      <c r="XH11" s="17"/>
      <c r="XI11" s="19">
        <f t="shared" si="2145"/>
        <v>0</v>
      </c>
      <c r="XK11" s="17"/>
      <c r="XL11" s="17"/>
      <c r="XM11" s="17"/>
      <c r="XN11" s="17"/>
      <c r="XO11" s="17"/>
      <c r="XP11" s="17"/>
      <c r="XQ11" s="17"/>
      <c r="XR11" s="17"/>
      <c r="XS11" s="17"/>
      <c r="XT11" s="17"/>
      <c r="XU11" s="17"/>
      <c r="XV11" s="17"/>
      <c r="XW11" s="19">
        <f t="shared" si="2146"/>
        <v>0</v>
      </c>
      <c r="XY11" s="17"/>
      <c r="XZ11" s="17"/>
      <c r="YA11" s="17"/>
      <c r="YB11" s="17"/>
      <c r="YC11" s="17"/>
      <c r="YD11" s="17"/>
      <c r="YE11" s="17"/>
      <c r="YF11" s="17"/>
      <c r="YG11" s="17"/>
      <c r="YH11" s="17"/>
      <c r="YI11" s="17"/>
      <c r="YJ11" s="17"/>
      <c r="YK11" s="19">
        <f t="shared" si="2147"/>
        <v>0</v>
      </c>
      <c r="YM11" s="17"/>
      <c r="YN11" s="17"/>
      <c r="YO11" s="17"/>
      <c r="YP11" s="17"/>
      <c r="YQ11" s="17"/>
      <c r="YR11" s="17"/>
      <c r="YS11" s="17"/>
      <c r="YT11" s="17"/>
      <c r="YU11" s="17"/>
      <c r="YV11" s="17"/>
      <c r="YW11" s="17"/>
      <c r="YX11" s="17"/>
      <c r="YY11" s="19">
        <f t="shared" si="2148"/>
        <v>0</v>
      </c>
      <c r="ZA11" s="17"/>
      <c r="ZB11" s="17"/>
      <c r="ZC11" s="17"/>
      <c r="ZD11" s="17"/>
      <c r="ZE11" s="17"/>
      <c r="ZF11" s="17"/>
      <c r="ZG11" s="17"/>
      <c r="ZH11" s="17"/>
      <c r="ZI11" s="17"/>
      <c r="ZJ11" s="17"/>
      <c r="ZK11" s="17"/>
      <c r="ZL11" s="17"/>
      <c r="ZM11" s="19">
        <f t="shared" si="2149"/>
        <v>0</v>
      </c>
      <c r="ZO11" s="17"/>
      <c r="ZP11" s="17"/>
      <c r="ZQ11" s="17"/>
      <c r="ZR11" s="17"/>
      <c r="ZS11" s="17"/>
      <c r="ZT11" s="17"/>
      <c r="ZU11" s="17"/>
      <c r="ZV11" s="17"/>
      <c r="ZW11" s="17"/>
      <c r="ZX11" s="17"/>
      <c r="ZY11" s="17"/>
      <c r="ZZ11" s="17"/>
      <c r="AAA11" s="19">
        <f t="shared" si="2150"/>
        <v>0</v>
      </c>
      <c r="AAC11" s="17"/>
      <c r="AAD11" s="17"/>
      <c r="AAE11" s="17"/>
      <c r="AAF11" s="17"/>
      <c r="AAG11" s="17"/>
      <c r="AAH11" s="17"/>
      <c r="AAI11" s="17"/>
      <c r="AAJ11" s="17"/>
      <c r="AAK11" s="17"/>
      <c r="AAL11" s="17"/>
      <c r="AAM11" s="17"/>
      <c r="AAN11" s="17"/>
      <c r="AAO11" s="19">
        <f t="shared" si="2151"/>
        <v>0</v>
      </c>
      <c r="AAQ11" s="17"/>
      <c r="AAR11" s="17"/>
      <c r="AAS11" s="17"/>
      <c r="AAT11" s="17"/>
      <c r="AAU11" s="17"/>
      <c r="AAV11" s="17"/>
      <c r="AAW11" s="17"/>
      <c r="AAX11" s="17"/>
      <c r="AAY11" s="17"/>
      <c r="AAZ11" s="17"/>
      <c r="ABA11" s="17"/>
      <c r="ABB11" s="17"/>
      <c r="ABC11" s="19">
        <f t="shared" si="2152"/>
        <v>0</v>
      </c>
      <c r="ABE11" s="17"/>
      <c r="ABF11" s="17"/>
      <c r="ABG11" s="17"/>
      <c r="ABH11" s="17"/>
      <c r="ABI11" s="17"/>
      <c r="ABJ11" s="17"/>
      <c r="ABK11" s="17"/>
      <c r="ABL11" s="17"/>
      <c r="ABM11" s="17"/>
      <c r="ABN11" s="17"/>
      <c r="ABO11" s="17"/>
      <c r="ABP11" s="17"/>
      <c r="ABQ11" s="19">
        <f t="shared" si="2153"/>
        <v>0</v>
      </c>
      <c r="ABS11" s="17"/>
      <c r="ABT11" s="17"/>
      <c r="ABU11" s="17"/>
      <c r="ABV11" s="17"/>
      <c r="ABW11" s="17"/>
      <c r="ABX11" s="17"/>
      <c r="ABY11" s="17"/>
      <c r="ABZ11" s="17"/>
      <c r="ACA11" s="17"/>
      <c r="ACB11" s="17"/>
      <c r="ACC11" s="17"/>
      <c r="ACD11" s="17"/>
      <c r="ACE11" s="19">
        <f t="shared" si="2154"/>
        <v>0</v>
      </c>
      <c r="ACG11" s="17"/>
      <c r="ACH11" s="17"/>
      <c r="ACI11" s="17"/>
      <c r="ACJ11" s="17"/>
      <c r="ACK11" s="17"/>
      <c r="ACL11" s="17"/>
      <c r="ACM11" s="17"/>
      <c r="ACN11" s="17"/>
      <c r="ACO11" s="17"/>
      <c r="ACP11" s="17"/>
      <c r="ACQ11" s="17"/>
      <c r="ACR11" s="17"/>
      <c r="ACS11" s="19">
        <f t="shared" si="2155"/>
        <v>0</v>
      </c>
      <c r="ACU11" s="17"/>
      <c r="ACV11" s="17"/>
      <c r="ACW11" s="17"/>
      <c r="ACX11" s="17"/>
      <c r="ACY11" s="17"/>
      <c r="ACZ11" s="17"/>
      <c r="ADA11" s="17"/>
      <c r="ADB11" s="17"/>
      <c r="ADC11" s="17"/>
      <c r="ADD11" s="17"/>
      <c r="ADE11" s="17"/>
      <c r="ADF11" s="17"/>
      <c r="ADG11" s="19">
        <f t="shared" si="2156"/>
        <v>0</v>
      </c>
      <c r="ADI11" s="17"/>
      <c r="ADJ11" s="17"/>
      <c r="ADK11" s="17"/>
      <c r="ADL11" s="17"/>
      <c r="ADM11" s="17"/>
      <c r="ADN11" s="17"/>
      <c r="ADO11" s="17"/>
      <c r="ADP11" s="17"/>
      <c r="ADQ11" s="17"/>
      <c r="ADR11" s="17"/>
      <c r="ADS11" s="17"/>
      <c r="ADT11" s="17"/>
      <c r="ADU11" s="19">
        <f t="shared" si="2157"/>
        <v>0</v>
      </c>
      <c r="ADW11" s="17"/>
      <c r="ADX11" s="17"/>
      <c r="ADY11" s="17"/>
      <c r="ADZ11" s="17"/>
      <c r="AEA11" s="17"/>
      <c r="AEB11" s="17"/>
      <c r="AEC11" s="17"/>
      <c r="AED11" s="17"/>
      <c r="AEE11" s="17"/>
      <c r="AEF11" s="17"/>
      <c r="AEG11" s="17"/>
      <c r="AEH11" s="17"/>
      <c r="AEI11" s="19">
        <f t="shared" si="2158"/>
        <v>0</v>
      </c>
      <c r="AEK11" s="17"/>
      <c r="AEL11" s="17"/>
      <c r="AEM11" s="17"/>
      <c r="AEN11" s="17"/>
      <c r="AEO11" s="17"/>
      <c r="AEP11" s="17"/>
      <c r="AEQ11" s="17"/>
      <c r="AER11" s="17"/>
      <c r="AES11" s="17"/>
      <c r="AET11" s="17"/>
      <c r="AEU11" s="17"/>
      <c r="AEV11" s="17"/>
      <c r="AEW11" s="19">
        <f t="shared" ref="AEW11:AEW24" si="2180">SUM(AEK11:AEV11)</f>
        <v>0</v>
      </c>
      <c r="AEY11" s="17"/>
      <c r="AEZ11" s="17"/>
      <c r="AFA11" s="17"/>
      <c r="AFB11" s="17"/>
      <c r="AFC11" s="17"/>
      <c r="AFD11" s="17"/>
      <c r="AFE11" s="17"/>
      <c r="AFF11" s="17"/>
      <c r="AFG11" s="17"/>
      <c r="AFH11" s="17"/>
      <c r="AFI11" s="17"/>
      <c r="AFJ11" s="17"/>
      <c r="AFK11" s="19">
        <f t="shared" si="2159"/>
        <v>0</v>
      </c>
      <c r="AFM11" s="17"/>
      <c r="AFN11" s="17"/>
      <c r="AFO11" s="17"/>
      <c r="AFP11" s="17"/>
      <c r="AFQ11" s="17"/>
      <c r="AFR11" s="17"/>
      <c r="AFS11" s="17"/>
      <c r="AFT11" s="17"/>
      <c r="AFU11" s="17"/>
      <c r="AFV11" s="17"/>
      <c r="AFW11" s="17"/>
      <c r="AFX11" s="17"/>
      <c r="AFY11" s="19">
        <f t="shared" si="2160"/>
        <v>0</v>
      </c>
      <c r="AGA11" s="17"/>
      <c r="AGB11" s="17"/>
      <c r="AGC11" s="17"/>
      <c r="AGD11" s="17"/>
      <c r="AGE11" s="17"/>
      <c r="AGF11" s="17"/>
      <c r="AGG11" s="17"/>
      <c r="AGH11" s="17"/>
      <c r="AGI11" s="17"/>
      <c r="AGJ11" s="17"/>
      <c r="AGK11" s="17"/>
      <c r="AGL11" s="17"/>
      <c r="AGM11" s="19">
        <f t="shared" si="2161"/>
        <v>0</v>
      </c>
      <c r="AGO11" s="17"/>
      <c r="AGP11" s="17"/>
      <c r="AGQ11" s="17"/>
      <c r="AGR11" s="17"/>
      <c r="AGS11" s="17"/>
      <c r="AGT11" s="17"/>
      <c r="AGU11" s="17"/>
      <c r="AGV11" s="17"/>
      <c r="AGW11" s="17"/>
      <c r="AGX11" s="17"/>
      <c r="AGY11" s="17"/>
      <c r="AGZ11" s="17"/>
      <c r="AHA11" s="19">
        <f t="shared" si="2162"/>
        <v>0</v>
      </c>
      <c r="AHC11" s="17"/>
      <c r="AHD11" s="17"/>
      <c r="AHE11" s="17"/>
      <c r="AHF11" s="17"/>
      <c r="AHG11" s="17"/>
      <c r="AHH11" s="17"/>
      <c r="AHI11" s="17"/>
      <c r="AHJ11" s="17"/>
      <c r="AHK11" s="17"/>
      <c r="AHL11" s="17"/>
      <c r="AHM11" s="17"/>
      <c r="AHN11" s="17"/>
      <c r="AHO11" s="19">
        <f t="shared" si="2163"/>
        <v>0</v>
      </c>
      <c r="AHQ11" s="17"/>
      <c r="AHR11" s="17"/>
      <c r="AHS11" s="17"/>
      <c r="AHT11" s="17"/>
      <c r="AHU11" s="17"/>
      <c r="AHV11" s="17"/>
      <c r="AHW11" s="17"/>
      <c r="AHX11" s="17"/>
      <c r="AHY11" s="17"/>
      <c r="AHZ11" s="17"/>
      <c r="AIA11" s="17"/>
      <c r="AIB11" s="17"/>
      <c r="AIC11" s="19">
        <f t="shared" si="2164"/>
        <v>0</v>
      </c>
      <c r="AIE11" s="17"/>
      <c r="AIF11" s="17"/>
      <c r="AIG11" s="17"/>
      <c r="AIH11" s="17"/>
      <c r="AII11" s="17"/>
      <c r="AIJ11" s="17"/>
      <c r="AIK11" s="17"/>
      <c r="AIL11" s="17"/>
      <c r="AIM11" s="17"/>
      <c r="AIN11" s="17"/>
      <c r="AIO11" s="17"/>
      <c r="AIP11" s="17"/>
      <c r="AIQ11" s="19">
        <f t="shared" si="2165"/>
        <v>0</v>
      </c>
      <c r="AIS11" s="17"/>
      <c r="AIT11" s="17"/>
      <c r="AIU11" s="17"/>
      <c r="AIV11" s="17"/>
      <c r="AIW11" s="17"/>
      <c r="AIX11" s="17"/>
      <c r="AIY11" s="17"/>
      <c r="AIZ11" s="17"/>
      <c r="AJA11" s="17"/>
      <c r="AJB11" s="17"/>
      <c r="AJC11" s="17"/>
      <c r="AJD11" s="17"/>
      <c r="AJE11" s="19">
        <f t="shared" si="2166"/>
        <v>0</v>
      </c>
      <c r="AJG11" s="17"/>
      <c r="AJH11" s="17"/>
      <c r="AJI11" s="17"/>
      <c r="AJJ11" s="17"/>
      <c r="AJK11" s="17"/>
      <c r="AJL11" s="17"/>
      <c r="AJM11" s="17"/>
      <c r="AJN11" s="17"/>
      <c r="AJO11" s="17"/>
      <c r="AJP11" s="17"/>
      <c r="AJQ11" s="17"/>
      <c r="AJR11" s="17"/>
      <c r="AJS11" s="19">
        <f t="shared" si="2167"/>
        <v>0</v>
      </c>
      <c r="AJU11" s="17"/>
      <c r="AJV11" s="17"/>
      <c r="AJW11" s="17"/>
      <c r="AJX11" s="17"/>
      <c r="AJY11" s="17"/>
      <c r="AJZ11" s="17"/>
      <c r="AKA11" s="17"/>
      <c r="AKB11" s="17"/>
      <c r="AKC11" s="17"/>
      <c r="AKD11" s="17"/>
      <c r="AKE11" s="17"/>
      <c r="AKF11" s="17"/>
      <c r="AKG11" s="19">
        <f t="shared" si="2168"/>
        <v>0</v>
      </c>
      <c r="AKI11" s="17"/>
      <c r="AKJ11" s="17"/>
      <c r="AKK11" s="17"/>
      <c r="AKL11" s="17"/>
      <c r="AKM11" s="17"/>
      <c r="AKN11" s="17"/>
      <c r="AKO11" s="17"/>
      <c r="AKP11" s="17"/>
      <c r="AKQ11" s="17"/>
      <c r="AKR11" s="17"/>
      <c r="AKS11" s="17"/>
      <c r="AKT11" s="17"/>
      <c r="AKU11" s="19">
        <f t="shared" si="2169"/>
        <v>0</v>
      </c>
      <c r="AKW11" s="17"/>
      <c r="AKX11" s="17"/>
      <c r="AKY11" s="17"/>
      <c r="AKZ11" s="17"/>
      <c r="ALA11" s="17"/>
      <c r="ALB11" s="17"/>
      <c r="ALC11" s="17"/>
      <c r="ALD11" s="17"/>
      <c r="ALE11" s="17"/>
      <c r="ALF11" s="17"/>
      <c r="ALG11" s="17"/>
      <c r="ALH11" s="17"/>
      <c r="ALI11" s="19">
        <f t="shared" si="2170"/>
        <v>0</v>
      </c>
      <c r="ALK11" s="17"/>
      <c r="ALL11" s="17"/>
      <c r="ALM11" s="17"/>
      <c r="ALN11" s="17"/>
      <c r="ALO11" s="17"/>
      <c r="ALP11" s="17"/>
      <c r="ALQ11" s="17"/>
      <c r="ALR11" s="17"/>
      <c r="ALS11" s="17"/>
      <c r="ALT11" s="17"/>
      <c r="ALU11" s="17"/>
      <c r="ALV11" s="17"/>
      <c r="ALW11" s="19">
        <f t="shared" si="2171"/>
        <v>0</v>
      </c>
      <c r="ALY11" s="17"/>
      <c r="ALZ11" s="17"/>
      <c r="AMA11" s="17"/>
      <c r="AMB11" s="17"/>
      <c r="AMC11" s="17"/>
      <c r="AMD11" s="17"/>
      <c r="AME11" s="17"/>
      <c r="AMF11" s="17"/>
      <c r="AMG11" s="17"/>
      <c r="AMH11" s="17"/>
      <c r="AMI11" s="17"/>
      <c r="AMJ11" s="17"/>
      <c r="AMK11" s="19">
        <f t="shared" si="2172"/>
        <v>0</v>
      </c>
      <c r="AMM11" s="17"/>
      <c r="AMN11" s="17"/>
      <c r="AMO11" s="17"/>
      <c r="AMP11" s="17"/>
      <c r="AMQ11" s="17"/>
      <c r="AMR11" s="17"/>
      <c r="AMS11" s="17"/>
      <c r="AMT11" s="17"/>
      <c r="AMU11" s="17"/>
      <c r="AMV11" s="17"/>
      <c r="AMW11" s="17"/>
      <c r="AMX11" s="17"/>
      <c r="AMY11" s="19">
        <f t="shared" si="2173"/>
        <v>0</v>
      </c>
      <c r="ANA11" s="17"/>
      <c r="ANB11" s="17"/>
      <c r="ANC11" s="17"/>
      <c r="AND11" s="17"/>
      <c r="ANE11" s="17"/>
      <c r="ANF11" s="17"/>
      <c r="ANG11" s="17"/>
      <c r="ANH11" s="17"/>
      <c r="ANI11" s="17"/>
      <c r="ANJ11" s="17"/>
      <c r="ANK11" s="17"/>
      <c r="ANL11" s="17"/>
      <c r="ANM11" s="19">
        <f t="shared" si="2174"/>
        <v>0</v>
      </c>
      <c r="ANO11" s="17"/>
      <c r="ANP11" s="17"/>
      <c r="ANQ11" s="17"/>
      <c r="ANR11" s="17"/>
      <c r="ANS11" s="17"/>
      <c r="ANT11" s="17"/>
      <c r="ANU11" s="17"/>
      <c r="ANV11" s="17"/>
      <c r="ANW11" s="17"/>
      <c r="ANX11" s="17"/>
      <c r="ANY11" s="17"/>
      <c r="ANZ11" s="17"/>
      <c r="AOA11" s="19">
        <f t="shared" si="2175"/>
        <v>0</v>
      </c>
      <c r="AOC11" s="17"/>
      <c r="AOD11" s="17"/>
      <c r="AOE11" s="17"/>
      <c r="AOF11" s="17"/>
      <c r="AOG11" s="17"/>
      <c r="AOH11" s="17"/>
      <c r="AOI11" s="17"/>
      <c r="AOJ11" s="17"/>
      <c r="AOK11" s="17"/>
      <c r="AOL11" s="17"/>
      <c r="AOM11" s="17"/>
      <c r="AON11" s="17"/>
      <c r="AOO11" s="19">
        <f t="shared" si="2176"/>
        <v>0</v>
      </c>
      <c r="AOQ11" s="17"/>
      <c r="AOR11" s="17"/>
      <c r="AOS11" s="17"/>
      <c r="AOT11" s="17"/>
      <c r="AOU11" s="17"/>
      <c r="AOV11" s="17"/>
      <c r="AOW11" s="17"/>
      <c r="AOX11" s="17"/>
      <c r="AOY11" s="17"/>
      <c r="AOZ11" s="17"/>
      <c r="APA11" s="17"/>
      <c r="APB11" s="17"/>
      <c r="APC11" s="19">
        <f t="shared" si="2177"/>
        <v>0</v>
      </c>
    </row>
    <row r="12" spans="1:1095" x14ac:dyDescent="0.35">
      <c r="C12" s="16" t="s">
        <v>14</v>
      </c>
      <c r="E12" s="17">
        <v>150</v>
      </c>
      <c r="F12" s="17">
        <v>50</v>
      </c>
      <c r="G12" s="17">
        <v>100</v>
      </c>
      <c r="H12" s="17">
        <v>150</v>
      </c>
      <c r="I12" s="17">
        <v>50</v>
      </c>
      <c r="J12" s="17">
        <v>100</v>
      </c>
      <c r="K12" s="17">
        <v>150</v>
      </c>
      <c r="L12" s="17">
        <v>50</v>
      </c>
      <c r="M12" s="17">
        <v>100</v>
      </c>
      <c r="N12" s="17">
        <v>150</v>
      </c>
      <c r="O12" s="17">
        <v>50</v>
      </c>
      <c r="P12" s="17">
        <v>100</v>
      </c>
      <c r="Q12" s="19">
        <f t="shared" si="2178"/>
        <v>1200</v>
      </c>
      <c r="S12" s="17"/>
      <c r="T12" s="17"/>
      <c r="U12" s="17"/>
      <c r="V12" s="17"/>
      <c r="W12" s="17"/>
      <c r="X12" s="17"/>
      <c r="Y12" s="17"/>
      <c r="Z12" s="17"/>
      <c r="AA12" s="17"/>
      <c r="AB12" s="17"/>
      <c r="AC12" s="17"/>
      <c r="AD12" s="17"/>
      <c r="AE12" s="19">
        <f t="shared" si="2179"/>
        <v>0</v>
      </c>
      <c r="AG12" s="17"/>
      <c r="AH12" s="17"/>
      <c r="AI12" s="17"/>
      <c r="AJ12" s="17"/>
      <c r="AK12" s="17"/>
      <c r="AL12" s="17"/>
      <c r="AM12" s="17"/>
      <c r="AN12" s="17"/>
      <c r="AO12" s="17"/>
      <c r="AP12" s="17"/>
      <c r="AQ12" s="17"/>
      <c r="AR12" s="17"/>
      <c r="AS12" s="19">
        <f t="shared" si="2103"/>
        <v>0</v>
      </c>
      <c r="AU12" s="17"/>
      <c r="AV12" s="17"/>
      <c r="AW12" s="17"/>
      <c r="AX12" s="17"/>
      <c r="AY12" s="17"/>
      <c r="AZ12" s="17"/>
      <c r="BA12" s="17"/>
      <c r="BB12" s="17"/>
      <c r="BC12" s="17"/>
      <c r="BD12" s="17"/>
      <c r="BE12" s="17"/>
      <c r="BF12" s="17"/>
      <c r="BG12" s="19">
        <f t="shared" si="2104"/>
        <v>0</v>
      </c>
      <c r="BI12" s="17"/>
      <c r="BJ12" s="17"/>
      <c r="BK12" s="17"/>
      <c r="BL12" s="17"/>
      <c r="BM12" s="17"/>
      <c r="BN12" s="17"/>
      <c r="BO12" s="17"/>
      <c r="BP12" s="17"/>
      <c r="BQ12" s="17"/>
      <c r="BR12" s="17"/>
      <c r="BS12" s="17"/>
      <c r="BT12" s="17"/>
      <c r="BU12" s="19">
        <f t="shared" si="2105"/>
        <v>0</v>
      </c>
      <c r="BW12" s="17"/>
      <c r="BX12" s="17"/>
      <c r="BY12" s="17"/>
      <c r="BZ12" s="17"/>
      <c r="CA12" s="17"/>
      <c r="CB12" s="17"/>
      <c r="CC12" s="17"/>
      <c r="CD12" s="17"/>
      <c r="CE12" s="17"/>
      <c r="CF12" s="17"/>
      <c r="CG12" s="17"/>
      <c r="CH12" s="17"/>
      <c r="CI12" s="19">
        <f t="shared" si="2106"/>
        <v>0</v>
      </c>
      <c r="CK12" s="17"/>
      <c r="CL12" s="17"/>
      <c r="CM12" s="17"/>
      <c r="CN12" s="17"/>
      <c r="CO12" s="17"/>
      <c r="CP12" s="17"/>
      <c r="CQ12" s="17"/>
      <c r="CR12" s="17"/>
      <c r="CS12" s="17"/>
      <c r="CT12" s="17"/>
      <c r="CU12" s="17"/>
      <c r="CV12" s="17"/>
      <c r="CW12" s="19">
        <f t="shared" si="2107"/>
        <v>0</v>
      </c>
      <c r="CY12" s="17"/>
      <c r="CZ12" s="17"/>
      <c r="DA12" s="17"/>
      <c r="DB12" s="17"/>
      <c r="DC12" s="17"/>
      <c r="DD12" s="17"/>
      <c r="DE12" s="17"/>
      <c r="DF12" s="17"/>
      <c r="DG12" s="17"/>
      <c r="DH12" s="17"/>
      <c r="DI12" s="17"/>
      <c r="DJ12" s="17"/>
      <c r="DK12" s="19">
        <f t="shared" si="2108"/>
        <v>0</v>
      </c>
      <c r="DM12" s="17"/>
      <c r="DN12" s="17"/>
      <c r="DO12" s="17"/>
      <c r="DP12" s="17"/>
      <c r="DQ12" s="17"/>
      <c r="DR12" s="17"/>
      <c r="DS12" s="17"/>
      <c r="DT12" s="17"/>
      <c r="DU12" s="17"/>
      <c r="DV12" s="17"/>
      <c r="DW12" s="17"/>
      <c r="DX12" s="17"/>
      <c r="DY12" s="19">
        <f t="shared" si="2109"/>
        <v>0</v>
      </c>
      <c r="EA12" s="17"/>
      <c r="EB12" s="17"/>
      <c r="EC12" s="17"/>
      <c r="ED12" s="17"/>
      <c r="EE12" s="17"/>
      <c r="EF12" s="17"/>
      <c r="EG12" s="17"/>
      <c r="EH12" s="17"/>
      <c r="EI12" s="17"/>
      <c r="EJ12" s="17"/>
      <c r="EK12" s="17"/>
      <c r="EL12" s="17"/>
      <c r="EM12" s="19">
        <f t="shared" si="2110"/>
        <v>0</v>
      </c>
      <c r="EO12" s="17"/>
      <c r="EP12" s="17"/>
      <c r="EQ12" s="17"/>
      <c r="ER12" s="17"/>
      <c r="ES12" s="17"/>
      <c r="ET12" s="17"/>
      <c r="EU12" s="17"/>
      <c r="EV12" s="17"/>
      <c r="EW12" s="17"/>
      <c r="EX12" s="17"/>
      <c r="EY12" s="17"/>
      <c r="EZ12" s="17"/>
      <c r="FA12" s="19">
        <f t="shared" si="2111"/>
        <v>0</v>
      </c>
      <c r="FC12" s="17"/>
      <c r="FD12" s="17"/>
      <c r="FE12" s="17"/>
      <c r="FF12" s="17"/>
      <c r="FG12" s="17"/>
      <c r="FH12" s="17"/>
      <c r="FI12" s="17"/>
      <c r="FJ12" s="17"/>
      <c r="FK12" s="17"/>
      <c r="FL12" s="17"/>
      <c r="FM12" s="17"/>
      <c r="FN12" s="17"/>
      <c r="FO12" s="19">
        <f t="shared" si="2112"/>
        <v>0</v>
      </c>
      <c r="FQ12" s="17"/>
      <c r="FR12" s="17"/>
      <c r="FS12" s="17"/>
      <c r="FT12" s="17"/>
      <c r="FU12" s="17"/>
      <c r="FV12" s="17"/>
      <c r="FW12" s="17"/>
      <c r="FX12" s="17"/>
      <c r="FY12" s="17"/>
      <c r="FZ12" s="17"/>
      <c r="GA12" s="17"/>
      <c r="GB12" s="17"/>
      <c r="GC12" s="19">
        <f t="shared" si="2113"/>
        <v>0</v>
      </c>
      <c r="GE12" s="17"/>
      <c r="GF12" s="17"/>
      <c r="GG12" s="17"/>
      <c r="GH12" s="17"/>
      <c r="GI12" s="17"/>
      <c r="GJ12" s="17"/>
      <c r="GK12" s="17"/>
      <c r="GL12" s="17"/>
      <c r="GM12" s="17"/>
      <c r="GN12" s="17"/>
      <c r="GO12" s="17"/>
      <c r="GP12" s="17"/>
      <c r="GQ12" s="19">
        <f t="shared" si="2114"/>
        <v>0</v>
      </c>
      <c r="GS12" s="17"/>
      <c r="GT12" s="17"/>
      <c r="GU12" s="17"/>
      <c r="GV12" s="17"/>
      <c r="GW12" s="17"/>
      <c r="GX12" s="17"/>
      <c r="GY12" s="17"/>
      <c r="GZ12" s="17"/>
      <c r="HA12" s="17"/>
      <c r="HB12" s="17"/>
      <c r="HC12" s="17"/>
      <c r="HD12" s="17"/>
      <c r="HE12" s="19">
        <f t="shared" si="2115"/>
        <v>0</v>
      </c>
      <c r="HG12" s="17"/>
      <c r="HH12" s="17"/>
      <c r="HI12" s="17"/>
      <c r="HJ12" s="17"/>
      <c r="HK12" s="17"/>
      <c r="HL12" s="17"/>
      <c r="HM12" s="17"/>
      <c r="HN12" s="17"/>
      <c r="HO12" s="17"/>
      <c r="HP12" s="17"/>
      <c r="HQ12" s="17"/>
      <c r="HR12" s="17"/>
      <c r="HS12" s="19">
        <f t="shared" si="2116"/>
        <v>0</v>
      </c>
      <c r="HU12" s="17"/>
      <c r="HV12" s="17"/>
      <c r="HW12" s="17"/>
      <c r="HX12" s="17"/>
      <c r="HY12" s="17"/>
      <c r="HZ12" s="17"/>
      <c r="IA12" s="17"/>
      <c r="IB12" s="17"/>
      <c r="IC12" s="17"/>
      <c r="ID12" s="17"/>
      <c r="IE12" s="17"/>
      <c r="IF12" s="17"/>
      <c r="IG12" s="19">
        <f t="shared" si="2117"/>
        <v>0</v>
      </c>
      <c r="II12" s="17"/>
      <c r="IJ12" s="17"/>
      <c r="IK12" s="17"/>
      <c r="IL12" s="17"/>
      <c r="IM12" s="17"/>
      <c r="IN12" s="17"/>
      <c r="IO12" s="17"/>
      <c r="IP12" s="17"/>
      <c r="IQ12" s="17"/>
      <c r="IR12" s="17"/>
      <c r="IS12" s="17"/>
      <c r="IT12" s="17"/>
      <c r="IU12" s="19">
        <f t="shared" si="2118"/>
        <v>0</v>
      </c>
      <c r="IW12" s="17"/>
      <c r="IX12" s="17"/>
      <c r="IY12" s="17"/>
      <c r="IZ12" s="17"/>
      <c r="JA12" s="17"/>
      <c r="JB12" s="17"/>
      <c r="JC12" s="17"/>
      <c r="JD12" s="17"/>
      <c r="JE12" s="17"/>
      <c r="JF12" s="17"/>
      <c r="JG12" s="17"/>
      <c r="JH12" s="17"/>
      <c r="JI12" s="19">
        <f t="shared" si="2119"/>
        <v>0</v>
      </c>
      <c r="JK12" s="17"/>
      <c r="JL12" s="17"/>
      <c r="JM12" s="17"/>
      <c r="JN12" s="17"/>
      <c r="JO12" s="17"/>
      <c r="JP12" s="17"/>
      <c r="JQ12" s="17"/>
      <c r="JR12" s="17"/>
      <c r="JS12" s="17"/>
      <c r="JT12" s="17"/>
      <c r="JU12" s="17"/>
      <c r="JV12" s="17"/>
      <c r="JW12" s="19">
        <f t="shared" si="2120"/>
        <v>0</v>
      </c>
      <c r="JY12" s="17"/>
      <c r="JZ12" s="17"/>
      <c r="KA12" s="17"/>
      <c r="KB12" s="17"/>
      <c r="KC12" s="17"/>
      <c r="KD12" s="17"/>
      <c r="KE12" s="17"/>
      <c r="KF12" s="17"/>
      <c r="KG12" s="17"/>
      <c r="KH12" s="17"/>
      <c r="KI12" s="17"/>
      <c r="KJ12" s="17"/>
      <c r="KK12" s="19">
        <f t="shared" si="2121"/>
        <v>0</v>
      </c>
      <c r="KM12" s="17"/>
      <c r="KN12" s="17"/>
      <c r="KO12" s="17"/>
      <c r="KP12" s="17"/>
      <c r="KQ12" s="17"/>
      <c r="KR12" s="17"/>
      <c r="KS12" s="17"/>
      <c r="KT12" s="17"/>
      <c r="KU12" s="17"/>
      <c r="KV12" s="17"/>
      <c r="KW12" s="17"/>
      <c r="KX12" s="17"/>
      <c r="KY12" s="19">
        <f t="shared" si="2122"/>
        <v>0</v>
      </c>
      <c r="LA12" s="17"/>
      <c r="LB12" s="17"/>
      <c r="LC12" s="17"/>
      <c r="LD12" s="17"/>
      <c r="LE12" s="17"/>
      <c r="LF12" s="17"/>
      <c r="LG12" s="17"/>
      <c r="LH12" s="17"/>
      <c r="LI12" s="17"/>
      <c r="LJ12" s="17"/>
      <c r="LK12" s="17"/>
      <c r="LL12" s="17"/>
      <c r="LM12" s="19">
        <f t="shared" si="2123"/>
        <v>0</v>
      </c>
      <c r="LO12" s="17"/>
      <c r="LP12" s="17"/>
      <c r="LQ12" s="17"/>
      <c r="LR12" s="17"/>
      <c r="LS12" s="17"/>
      <c r="LT12" s="17"/>
      <c r="LU12" s="17"/>
      <c r="LV12" s="17"/>
      <c r="LW12" s="17"/>
      <c r="LX12" s="17"/>
      <c r="LY12" s="17"/>
      <c r="LZ12" s="17"/>
      <c r="MA12" s="19">
        <f t="shared" si="2124"/>
        <v>0</v>
      </c>
      <c r="MC12" s="17"/>
      <c r="MD12" s="17"/>
      <c r="ME12" s="17"/>
      <c r="MF12" s="17"/>
      <c r="MG12" s="17"/>
      <c r="MH12" s="17"/>
      <c r="MI12" s="17"/>
      <c r="MJ12" s="17"/>
      <c r="MK12" s="17"/>
      <c r="ML12" s="17"/>
      <c r="MM12" s="17"/>
      <c r="MN12" s="17"/>
      <c r="MO12" s="19">
        <f t="shared" si="2125"/>
        <v>0</v>
      </c>
      <c r="MQ12" s="17"/>
      <c r="MR12" s="17"/>
      <c r="MS12" s="17"/>
      <c r="MT12" s="17"/>
      <c r="MU12" s="17"/>
      <c r="MV12" s="17"/>
      <c r="MW12" s="17"/>
      <c r="MX12" s="17"/>
      <c r="MY12" s="17"/>
      <c r="MZ12" s="17"/>
      <c r="NA12" s="17"/>
      <c r="NB12" s="17"/>
      <c r="NC12" s="19">
        <f t="shared" si="2126"/>
        <v>0</v>
      </c>
      <c r="NE12" s="17"/>
      <c r="NF12" s="17"/>
      <c r="NG12" s="17"/>
      <c r="NH12" s="17"/>
      <c r="NI12" s="17"/>
      <c r="NJ12" s="17"/>
      <c r="NK12" s="17"/>
      <c r="NL12" s="17"/>
      <c r="NM12" s="17"/>
      <c r="NN12" s="17"/>
      <c r="NO12" s="17"/>
      <c r="NP12" s="17"/>
      <c r="NQ12" s="19">
        <f t="shared" si="2127"/>
        <v>0</v>
      </c>
      <c r="NS12" s="17"/>
      <c r="NT12" s="17"/>
      <c r="NU12" s="17"/>
      <c r="NV12" s="17"/>
      <c r="NW12" s="17"/>
      <c r="NX12" s="17"/>
      <c r="NY12" s="17"/>
      <c r="NZ12" s="17"/>
      <c r="OA12" s="17"/>
      <c r="OB12" s="17"/>
      <c r="OC12" s="17"/>
      <c r="OD12" s="17"/>
      <c r="OE12" s="19">
        <f t="shared" si="2128"/>
        <v>0</v>
      </c>
      <c r="OG12" s="17"/>
      <c r="OH12" s="17"/>
      <c r="OI12" s="17"/>
      <c r="OJ12" s="17"/>
      <c r="OK12" s="17"/>
      <c r="OL12" s="17"/>
      <c r="OM12" s="17"/>
      <c r="ON12" s="17"/>
      <c r="OO12" s="17"/>
      <c r="OP12" s="17"/>
      <c r="OQ12" s="17"/>
      <c r="OR12" s="17"/>
      <c r="OS12" s="19">
        <f t="shared" si="2129"/>
        <v>0</v>
      </c>
      <c r="OU12" s="17"/>
      <c r="OV12" s="17"/>
      <c r="OW12" s="17"/>
      <c r="OX12" s="17"/>
      <c r="OY12" s="17"/>
      <c r="OZ12" s="17"/>
      <c r="PA12" s="17"/>
      <c r="PB12" s="17"/>
      <c r="PC12" s="17"/>
      <c r="PD12" s="17"/>
      <c r="PE12" s="17"/>
      <c r="PF12" s="17"/>
      <c r="PG12" s="19">
        <f t="shared" si="2130"/>
        <v>0</v>
      </c>
      <c r="PI12" s="17"/>
      <c r="PJ12" s="17"/>
      <c r="PK12" s="17"/>
      <c r="PL12" s="17"/>
      <c r="PM12" s="17"/>
      <c r="PN12" s="17"/>
      <c r="PO12" s="17"/>
      <c r="PP12" s="17"/>
      <c r="PQ12" s="17"/>
      <c r="PR12" s="17"/>
      <c r="PS12" s="17"/>
      <c r="PT12" s="17"/>
      <c r="PU12" s="19">
        <f t="shared" si="2131"/>
        <v>0</v>
      </c>
      <c r="PW12" s="17"/>
      <c r="PX12" s="17"/>
      <c r="PY12" s="17"/>
      <c r="PZ12" s="17"/>
      <c r="QA12" s="17"/>
      <c r="QB12" s="17"/>
      <c r="QC12" s="17"/>
      <c r="QD12" s="17"/>
      <c r="QE12" s="17"/>
      <c r="QF12" s="17"/>
      <c r="QG12" s="17"/>
      <c r="QH12" s="17"/>
      <c r="QI12" s="19">
        <f t="shared" si="2132"/>
        <v>0</v>
      </c>
      <c r="QK12" s="17"/>
      <c r="QL12" s="17"/>
      <c r="QM12" s="17"/>
      <c r="QN12" s="17"/>
      <c r="QO12" s="17"/>
      <c r="QP12" s="17"/>
      <c r="QQ12" s="17"/>
      <c r="QR12" s="17"/>
      <c r="QS12" s="17"/>
      <c r="QT12" s="17"/>
      <c r="QU12" s="17"/>
      <c r="QV12" s="17"/>
      <c r="QW12" s="19">
        <f t="shared" si="2133"/>
        <v>0</v>
      </c>
      <c r="QY12" s="17"/>
      <c r="QZ12" s="17"/>
      <c r="RA12" s="17"/>
      <c r="RB12" s="17"/>
      <c r="RC12" s="17"/>
      <c r="RD12" s="17"/>
      <c r="RE12" s="17"/>
      <c r="RF12" s="17"/>
      <c r="RG12" s="17"/>
      <c r="RH12" s="17"/>
      <c r="RI12" s="17"/>
      <c r="RJ12" s="17"/>
      <c r="RK12" s="19">
        <f t="shared" si="2134"/>
        <v>0</v>
      </c>
      <c r="RM12" s="17"/>
      <c r="RN12" s="17"/>
      <c r="RO12" s="17"/>
      <c r="RP12" s="17"/>
      <c r="RQ12" s="17"/>
      <c r="RR12" s="17"/>
      <c r="RS12" s="17"/>
      <c r="RT12" s="17"/>
      <c r="RU12" s="17"/>
      <c r="RV12" s="17"/>
      <c r="RW12" s="17"/>
      <c r="RX12" s="17"/>
      <c r="RY12" s="19">
        <f t="shared" si="2135"/>
        <v>0</v>
      </c>
      <c r="SA12" s="17"/>
      <c r="SB12" s="17"/>
      <c r="SC12" s="17"/>
      <c r="SD12" s="17"/>
      <c r="SE12" s="17"/>
      <c r="SF12" s="17"/>
      <c r="SG12" s="17"/>
      <c r="SH12" s="17"/>
      <c r="SI12" s="17"/>
      <c r="SJ12" s="17"/>
      <c r="SK12" s="17"/>
      <c r="SL12" s="17"/>
      <c r="SM12" s="19">
        <f t="shared" si="2136"/>
        <v>0</v>
      </c>
      <c r="SO12" s="17"/>
      <c r="SP12" s="17"/>
      <c r="SQ12" s="17"/>
      <c r="SR12" s="17"/>
      <c r="SS12" s="17"/>
      <c r="ST12" s="17"/>
      <c r="SU12" s="17"/>
      <c r="SV12" s="17"/>
      <c r="SW12" s="17"/>
      <c r="SX12" s="17"/>
      <c r="SY12" s="17"/>
      <c r="SZ12" s="17"/>
      <c r="TA12" s="19">
        <f t="shared" si="2137"/>
        <v>0</v>
      </c>
      <c r="TC12" s="17"/>
      <c r="TD12" s="17"/>
      <c r="TE12" s="17"/>
      <c r="TF12" s="17"/>
      <c r="TG12" s="17"/>
      <c r="TH12" s="17"/>
      <c r="TI12" s="17"/>
      <c r="TJ12" s="17"/>
      <c r="TK12" s="17"/>
      <c r="TL12" s="17"/>
      <c r="TM12" s="17"/>
      <c r="TN12" s="17"/>
      <c r="TO12" s="19">
        <f t="shared" si="2138"/>
        <v>0</v>
      </c>
      <c r="TQ12" s="17"/>
      <c r="TR12" s="17"/>
      <c r="TS12" s="17"/>
      <c r="TT12" s="17"/>
      <c r="TU12" s="17"/>
      <c r="TV12" s="17"/>
      <c r="TW12" s="17"/>
      <c r="TX12" s="17"/>
      <c r="TY12" s="17"/>
      <c r="TZ12" s="17"/>
      <c r="UA12" s="17"/>
      <c r="UB12" s="17"/>
      <c r="UC12" s="19">
        <f t="shared" si="2139"/>
        <v>0</v>
      </c>
      <c r="UE12" s="17"/>
      <c r="UF12" s="17"/>
      <c r="UG12" s="17"/>
      <c r="UH12" s="17"/>
      <c r="UI12" s="17"/>
      <c r="UJ12" s="17"/>
      <c r="UK12" s="17"/>
      <c r="UL12" s="17"/>
      <c r="UM12" s="17"/>
      <c r="UN12" s="17"/>
      <c r="UO12" s="17"/>
      <c r="UP12" s="17"/>
      <c r="UQ12" s="19">
        <f t="shared" si="2140"/>
        <v>0</v>
      </c>
      <c r="US12" s="17"/>
      <c r="UT12" s="17"/>
      <c r="UU12" s="17"/>
      <c r="UV12" s="17"/>
      <c r="UW12" s="17"/>
      <c r="UX12" s="17"/>
      <c r="UY12" s="17"/>
      <c r="UZ12" s="17"/>
      <c r="VA12" s="17"/>
      <c r="VB12" s="17"/>
      <c r="VC12" s="17"/>
      <c r="VD12" s="17"/>
      <c r="VE12" s="19">
        <f t="shared" si="2141"/>
        <v>0</v>
      </c>
      <c r="VG12" s="17"/>
      <c r="VH12" s="17"/>
      <c r="VI12" s="17"/>
      <c r="VJ12" s="17"/>
      <c r="VK12" s="17"/>
      <c r="VL12" s="17"/>
      <c r="VM12" s="17"/>
      <c r="VN12" s="17"/>
      <c r="VO12" s="17"/>
      <c r="VP12" s="17"/>
      <c r="VQ12" s="17"/>
      <c r="VR12" s="17"/>
      <c r="VS12" s="19">
        <f t="shared" si="2142"/>
        <v>0</v>
      </c>
      <c r="VU12" s="17"/>
      <c r="VV12" s="17"/>
      <c r="VW12" s="17"/>
      <c r="VX12" s="17"/>
      <c r="VY12" s="17"/>
      <c r="VZ12" s="17"/>
      <c r="WA12" s="17"/>
      <c r="WB12" s="17"/>
      <c r="WC12" s="17"/>
      <c r="WD12" s="17"/>
      <c r="WE12" s="17"/>
      <c r="WF12" s="17"/>
      <c r="WG12" s="19">
        <f t="shared" si="2143"/>
        <v>0</v>
      </c>
      <c r="WI12" s="17"/>
      <c r="WJ12" s="17"/>
      <c r="WK12" s="17"/>
      <c r="WL12" s="17"/>
      <c r="WM12" s="17"/>
      <c r="WN12" s="17"/>
      <c r="WO12" s="17"/>
      <c r="WP12" s="17"/>
      <c r="WQ12" s="17"/>
      <c r="WR12" s="17"/>
      <c r="WS12" s="17"/>
      <c r="WT12" s="17"/>
      <c r="WU12" s="19">
        <f t="shared" si="2144"/>
        <v>0</v>
      </c>
      <c r="WW12" s="17"/>
      <c r="WX12" s="17"/>
      <c r="WY12" s="17"/>
      <c r="WZ12" s="17"/>
      <c r="XA12" s="17"/>
      <c r="XB12" s="17"/>
      <c r="XC12" s="17"/>
      <c r="XD12" s="17"/>
      <c r="XE12" s="17"/>
      <c r="XF12" s="17"/>
      <c r="XG12" s="17"/>
      <c r="XH12" s="17"/>
      <c r="XI12" s="19">
        <f t="shared" si="2145"/>
        <v>0</v>
      </c>
      <c r="XK12" s="17"/>
      <c r="XL12" s="17"/>
      <c r="XM12" s="17"/>
      <c r="XN12" s="17"/>
      <c r="XO12" s="17"/>
      <c r="XP12" s="17"/>
      <c r="XQ12" s="17"/>
      <c r="XR12" s="17"/>
      <c r="XS12" s="17"/>
      <c r="XT12" s="17"/>
      <c r="XU12" s="17"/>
      <c r="XV12" s="17"/>
      <c r="XW12" s="19">
        <f t="shared" si="2146"/>
        <v>0</v>
      </c>
      <c r="XY12" s="17"/>
      <c r="XZ12" s="17"/>
      <c r="YA12" s="17"/>
      <c r="YB12" s="17"/>
      <c r="YC12" s="17"/>
      <c r="YD12" s="17"/>
      <c r="YE12" s="17"/>
      <c r="YF12" s="17"/>
      <c r="YG12" s="17"/>
      <c r="YH12" s="17"/>
      <c r="YI12" s="17"/>
      <c r="YJ12" s="17"/>
      <c r="YK12" s="19">
        <f t="shared" si="2147"/>
        <v>0</v>
      </c>
      <c r="YM12" s="17"/>
      <c r="YN12" s="17"/>
      <c r="YO12" s="17"/>
      <c r="YP12" s="17"/>
      <c r="YQ12" s="17"/>
      <c r="YR12" s="17"/>
      <c r="YS12" s="17"/>
      <c r="YT12" s="17"/>
      <c r="YU12" s="17"/>
      <c r="YV12" s="17"/>
      <c r="YW12" s="17"/>
      <c r="YX12" s="17"/>
      <c r="YY12" s="19">
        <f t="shared" si="2148"/>
        <v>0</v>
      </c>
      <c r="ZA12" s="17"/>
      <c r="ZB12" s="17"/>
      <c r="ZC12" s="17"/>
      <c r="ZD12" s="17"/>
      <c r="ZE12" s="17"/>
      <c r="ZF12" s="17"/>
      <c r="ZG12" s="17"/>
      <c r="ZH12" s="17"/>
      <c r="ZI12" s="17"/>
      <c r="ZJ12" s="17"/>
      <c r="ZK12" s="17"/>
      <c r="ZL12" s="17"/>
      <c r="ZM12" s="19">
        <f t="shared" si="2149"/>
        <v>0</v>
      </c>
      <c r="ZO12" s="17"/>
      <c r="ZP12" s="17"/>
      <c r="ZQ12" s="17"/>
      <c r="ZR12" s="17"/>
      <c r="ZS12" s="17"/>
      <c r="ZT12" s="17"/>
      <c r="ZU12" s="17"/>
      <c r="ZV12" s="17"/>
      <c r="ZW12" s="17"/>
      <c r="ZX12" s="17"/>
      <c r="ZY12" s="17"/>
      <c r="ZZ12" s="17"/>
      <c r="AAA12" s="19">
        <f t="shared" si="2150"/>
        <v>0</v>
      </c>
      <c r="AAC12" s="17"/>
      <c r="AAD12" s="17"/>
      <c r="AAE12" s="17"/>
      <c r="AAF12" s="17"/>
      <c r="AAG12" s="17"/>
      <c r="AAH12" s="17"/>
      <c r="AAI12" s="17"/>
      <c r="AAJ12" s="17"/>
      <c r="AAK12" s="17"/>
      <c r="AAL12" s="17"/>
      <c r="AAM12" s="17"/>
      <c r="AAN12" s="17"/>
      <c r="AAO12" s="19">
        <f t="shared" si="2151"/>
        <v>0</v>
      </c>
      <c r="AAQ12" s="17"/>
      <c r="AAR12" s="17"/>
      <c r="AAS12" s="17"/>
      <c r="AAT12" s="17"/>
      <c r="AAU12" s="17"/>
      <c r="AAV12" s="17"/>
      <c r="AAW12" s="17"/>
      <c r="AAX12" s="17"/>
      <c r="AAY12" s="17"/>
      <c r="AAZ12" s="17"/>
      <c r="ABA12" s="17"/>
      <c r="ABB12" s="17"/>
      <c r="ABC12" s="19">
        <f t="shared" si="2152"/>
        <v>0</v>
      </c>
      <c r="ABE12" s="17"/>
      <c r="ABF12" s="17"/>
      <c r="ABG12" s="17"/>
      <c r="ABH12" s="17"/>
      <c r="ABI12" s="17"/>
      <c r="ABJ12" s="17"/>
      <c r="ABK12" s="17"/>
      <c r="ABL12" s="17"/>
      <c r="ABM12" s="17"/>
      <c r="ABN12" s="17"/>
      <c r="ABO12" s="17"/>
      <c r="ABP12" s="17"/>
      <c r="ABQ12" s="19">
        <f t="shared" si="2153"/>
        <v>0</v>
      </c>
      <c r="ABS12" s="17"/>
      <c r="ABT12" s="17"/>
      <c r="ABU12" s="17"/>
      <c r="ABV12" s="17"/>
      <c r="ABW12" s="17"/>
      <c r="ABX12" s="17"/>
      <c r="ABY12" s="17"/>
      <c r="ABZ12" s="17"/>
      <c r="ACA12" s="17"/>
      <c r="ACB12" s="17"/>
      <c r="ACC12" s="17"/>
      <c r="ACD12" s="17"/>
      <c r="ACE12" s="19">
        <f t="shared" si="2154"/>
        <v>0</v>
      </c>
      <c r="ACG12" s="17"/>
      <c r="ACH12" s="17"/>
      <c r="ACI12" s="17"/>
      <c r="ACJ12" s="17"/>
      <c r="ACK12" s="17"/>
      <c r="ACL12" s="17"/>
      <c r="ACM12" s="17"/>
      <c r="ACN12" s="17"/>
      <c r="ACO12" s="17"/>
      <c r="ACP12" s="17"/>
      <c r="ACQ12" s="17"/>
      <c r="ACR12" s="17"/>
      <c r="ACS12" s="19">
        <f t="shared" si="2155"/>
        <v>0</v>
      </c>
      <c r="ACU12" s="17"/>
      <c r="ACV12" s="17"/>
      <c r="ACW12" s="17"/>
      <c r="ACX12" s="17"/>
      <c r="ACY12" s="17"/>
      <c r="ACZ12" s="17"/>
      <c r="ADA12" s="17"/>
      <c r="ADB12" s="17"/>
      <c r="ADC12" s="17"/>
      <c r="ADD12" s="17"/>
      <c r="ADE12" s="17"/>
      <c r="ADF12" s="17"/>
      <c r="ADG12" s="19">
        <f t="shared" si="2156"/>
        <v>0</v>
      </c>
      <c r="ADI12" s="17"/>
      <c r="ADJ12" s="17"/>
      <c r="ADK12" s="17"/>
      <c r="ADL12" s="17"/>
      <c r="ADM12" s="17"/>
      <c r="ADN12" s="17"/>
      <c r="ADO12" s="17"/>
      <c r="ADP12" s="17"/>
      <c r="ADQ12" s="17"/>
      <c r="ADR12" s="17"/>
      <c r="ADS12" s="17"/>
      <c r="ADT12" s="17"/>
      <c r="ADU12" s="19">
        <f t="shared" si="2157"/>
        <v>0</v>
      </c>
      <c r="ADW12" s="17"/>
      <c r="ADX12" s="17"/>
      <c r="ADY12" s="17"/>
      <c r="ADZ12" s="17"/>
      <c r="AEA12" s="17"/>
      <c r="AEB12" s="17"/>
      <c r="AEC12" s="17"/>
      <c r="AED12" s="17"/>
      <c r="AEE12" s="17"/>
      <c r="AEF12" s="17"/>
      <c r="AEG12" s="17"/>
      <c r="AEH12" s="17"/>
      <c r="AEI12" s="19">
        <f t="shared" si="2158"/>
        <v>0</v>
      </c>
      <c r="AEK12" s="17"/>
      <c r="AEL12" s="17"/>
      <c r="AEM12" s="17"/>
      <c r="AEN12" s="17"/>
      <c r="AEO12" s="17"/>
      <c r="AEP12" s="17"/>
      <c r="AEQ12" s="17"/>
      <c r="AER12" s="17"/>
      <c r="AES12" s="17"/>
      <c r="AET12" s="17"/>
      <c r="AEU12" s="17"/>
      <c r="AEV12" s="17"/>
      <c r="AEW12" s="19">
        <f t="shared" si="2180"/>
        <v>0</v>
      </c>
      <c r="AEY12" s="17"/>
      <c r="AEZ12" s="17"/>
      <c r="AFA12" s="17"/>
      <c r="AFB12" s="17"/>
      <c r="AFC12" s="17"/>
      <c r="AFD12" s="17"/>
      <c r="AFE12" s="17"/>
      <c r="AFF12" s="17"/>
      <c r="AFG12" s="17"/>
      <c r="AFH12" s="17"/>
      <c r="AFI12" s="17"/>
      <c r="AFJ12" s="17"/>
      <c r="AFK12" s="19">
        <f t="shared" si="2159"/>
        <v>0</v>
      </c>
      <c r="AFM12" s="17"/>
      <c r="AFN12" s="17"/>
      <c r="AFO12" s="17"/>
      <c r="AFP12" s="17"/>
      <c r="AFQ12" s="17"/>
      <c r="AFR12" s="17"/>
      <c r="AFS12" s="17"/>
      <c r="AFT12" s="17"/>
      <c r="AFU12" s="17"/>
      <c r="AFV12" s="17"/>
      <c r="AFW12" s="17"/>
      <c r="AFX12" s="17"/>
      <c r="AFY12" s="19">
        <f t="shared" si="2160"/>
        <v>0</v>
      </c>
      <c r="AGA12" s="17"/>
      <c r="AGB12" s="17"/>
      <c r="AGC12" s="17"/>
      <c r="AGD12" s="17"/>
      <c r="AGE12" s="17"/>
      <c r="AGF12" s="17"/>
      <c r="AGG12" s="17"/>
      <c r="AGH12" s="17"/>
      <c r="AGI12" s="17"/>
      <c r="AGJ12" s="17"/>
      <c r="AGK12" s="17"/>
      <c r="AGL12" s="17"/>
      <c r="AGM12" s="19">
        <f t="shared" si="2161"/>
        <v>0</v>
      </c>
      <c r="AGO12" s="17"/>
      <c r="AGP12" s="17"/>
      <c r="AGQ12" s="17"/>
      <c r="AGR12" s="17"/>
      <c r="AGS12" s="17"/>
      <c r="AGT12" s="17"/>
      <c r="AGU12" s="17"/>
      <c r="AGV12" s="17"/>
      <c r="AGW12" s="17"/>
      <c r="AGX12" s="17"/>
      <c r="AGY12" s="17"/>
      <c r="AGZ12" s="17"/>
      <c r="AHA12" s="19">
        <f t="shared" si="2162"/>
        <v>0</v>
      </c>
      <c r="AHC12" s="17"/>
      <c r="AHD12" s="17"/>
      <c r="AHE12" s="17"/>
      <c r="AHF12" s="17"/>
      <c r="AHG12" s="17"/>
      <c r="AHH12" s="17"/>
      <c r="AHI12" s="17"/>
      <c r="AHJ12" s="17"/>
      <c r="AHK12" s="17"/>
      <c r="AHL12" s="17"/>
      <c r="AHM12" s="17"/>
      <c r="AHN12" s="17"/>
      <c r="AHO12" s="19">
        <f t="shared" si="2163"/>
        <v>0</v>
      </c>
      <c r="AHQ12" s="17"/>
      <c r="AHR12" s="17"/>
      <c r="AHS12" s="17"/>
      <c r="AHT12" s="17"/>
      <c r="AHU12" s="17"/>
      <c r="AHV12" s="17"/>
      <c r="AHW12" s="17"/>
      <c r="AHX12" s="17"/>
      <c r="AHY12" s="17"/>
      <c r="AHZ12" s="17"/>
      <c r="AIA12" s="17"/>
      <c r="AIB12" s="17"/>
      <c r="AIC12" s="19">
        <f t="shared" si="2164"/>
        <v>0</v>
      </c>
      <c r="AIE12" s="17"/>
      <c r="AIF12" s="17"/>
      <c r="AIG12" s="17"/>
      <c r="AIH12" s="17"/>
      <c r="AII12" s="17"/>
      <c r="AIJ12" s="17"/>
      <c r="AIK12" s="17"/>
      <c r="AIL12" s="17"/>
      <c r="AIM12" s="17"/>
      <c r="AIN12" s="17"/>
      <c r="AIO12" s="17"/>
      <c r="AIP12" s="17"/>
      <c r="AIQ12" s="19">
        <f t="shared" si="2165"/>
        <v>0</v>
      </c>
      <c r="AIS12" s="17"/>
      <c r="AIT12" s="17"/>
      <c r="AIU12" s="17"/>
      <c r="AIV12" s="17"/>
      <c r="AIW12" s="17"/>
      <c r="AIX12" s="17"/>
      <c r="AIY12" s="17"/>
      <c r="AIZ12" s="17"/>
      <c r="AJA12" s="17"/>
      <c r="AJB12" s="17"/>
      <c r="AJC12" s="17"/>
      <c r="AJD12" s="17"/>
      <c r="AJE12" s="19">
        <f t="shared" si="2166"/>
        <v>0</v>
      </c>
      <c r="AJG12" s="17"/>
      <c r="AJH12" s="17"/>
      <c r="AJI12" s="17"/>
      <c r="AJJ12" s="17"/>
      <c r="AJK12" s="17"/>
      <c r="AJL12" s="17"/>
      <c r="AJM12" s="17"/>
      <c r="AJN12" s="17"/>
      <c r="AJO12" s="17"/>
      <c r="AJP12" s="17"/>
      <c r="AJQ12" s="17"/>
      <c r="AJR12" s="17"/>
      <c r="AJS12" s="19">
        <f t="shared" si="2167"/>
        <v>0</v>
      </c>
      <c r="AJU12" s="17"/>
      <c r="AJV12" s="17"/>
      <c r="AJW12" s="17"/>
      <c r="AJX12" s="17"/>
      <c r="AJY12" s="17"/>
      <c r="AJZ12" s="17"/>
      <c r="AKA12" s="17"/>
      <c r="AKB12" s="17"/>
      <c r="AKC12" s="17"/>
      <c r="AKD12" s="17"/>
      <c r="AKE12" s="17"/>
      <c r="AKF12" s="17"/>
      <c r="AKG12" s="19">
        <f t="shared" si="2168"/>
        <v>0</v>
      </c>
      <c r="AKI12" s="17"/>
      <c r="AKJ12" s="17"/>
      <c r="AKK12" s="17"/>
      <c r="AKL12" s="17"/>
      <c r="AKM12" s="17"/>
      <c r="AKN12" s="17"/>
      <c r="AKO12" s="17"/>
      <c r="AKP12" s="17"/>
      <c r="AKQ12" s="17"/>
      <c r="AKR12" s="17"/>
      <c r="AKS12" s="17"/>
      <c r="AKT12" s="17"/>
      <c r="AKU12" s="19">
        <f t="shared" si="2169"/>
        <v>0</v>
      </c>
      <c r="AKW12" s="17"/>
      <c r="AKX12" s="17"/>
      <c r="AKY12" s="17"/>
      <c r="AKZ12" s="17"/>
      <c r="ALA12" s="17"/>
      <c r="ALB12" s="17"/>
      <c r="ALC12" s="17"/>
      <c r="ALD12" s="17"/>
      <c r="ALE12" s="17"/>
      <c r="ALF12" s="17"/>
      <c r="ALG12" s="17"/>
      <c r="ALH12" s="17"/>
      <c r="ALI12" s="19">
        <f t="shared" si="2170"/>
        <v>0</v>
      </c>
      <c r="ALK12" s="17"/>
      <c r="ALL12" s="17"/>
      <c r="ALM12" s="17"/>
      <c r="ALN12" s="17"/>
      <c r="ALO12" s="17"/>
      <c r="ALP12" s="17"/>
      <c r="ALQ12" s="17"/>
      <c r="ALR12" s="17"/>
      <c r="ALS12" s="17"/>
      <c r="ALT12" s="17"/>
      <c r="ALU12" s="17"/>
      <c r="ALV12" s="17"/>
      <c r="ALW12" s="19">
        <f t="shared" si="2171"/>
        <v>0</v>
      </c>
      <c r="ALY12" s="17"/>
      <c r="ALZ12" s="17"/>
      <c r="AMA12" s="17"/>
      <c r="AMB12" s="17"/>
      <c r="AMC12" s="17"/>
      <c r="AMD12" s="17"/>
      <c r="AME12" s="17"/>
      <c r="AMF12" s="17"/>
      <c r="AMG12" s="17"/>
      <c r="AMH12" s="17"/>
      <c r="AMI12" s="17"/>
      <c r="AMJ12" s="17"/>
      <c r="AMK12" s="19">
        <f t="shared" si="2172"/>
        <v>0</v>
      </c>
      <c r="AMM12" s="17"/>
      <c r="AMN12" s="17"/>
      <c r="AMO12" s="17"/>
      <c r="AMP12" s="17"/>
      <c r="AMQ12" s="17"/>
      <c r="AMR12" s="17"/>
      <c r="AMS12" s="17"/>
      <c r="AMT12" s="17"/>
      <c r="AMU12" s="17"/>
      <c r="AMV12" s="17"/>
      <c r="AMW12" s="17"/>
      <c r="AMX12" s="17"/>
      <c r="AMY12" s="19">
        <f t="shared" si="2173"/>
        <v>0</v>
      </c>
      <c r="ANA12" s="17"/>
      <c r="ANB12" s="17"/>
      <c r="ANC12" s="17"/>
      <c r="AND12" s="17"/>
      <c r="ANE12" s="17"/>
      <c r="ANF12" s="17"/>
      <c r="ANG12" s="17"/>
      <c r="ANH12" s="17"/>
      <c r="ANI12" s="17"/>
      <c r="ANJ12" s="17"/>
      <c r="ANK12" s="17"/>
      <c r="ANL12" s="17"/>
      <c r="ANM12" s="19">
        <f t="shared" si="2174"/>
        <v>0</v>
      </c>
      <c r="ANO12" s="17"/>
      <c r="ANP12" s="17"/>
      <c r="ANQ12" s="17"/>
      <c r="ANR12" s="17"/>
      <c r="ANS12" s="17"/>
      <c r="ANT12" s="17"/>
      <c r="ANU12" s="17"/>
      <c r="ANV12" s="17"/>
      <c r="ANW12" s="17"/>
      <c r="ANX12" s="17"/>
      <c r="ANY12" s="17"/>
      <c r="ANZ12" s="17"/>
      <c r="AOA12" s="19">
        <f t="shared" si="2175"/>
        <v>0</v>
      </c>
      <c r="AOC12" s="17"/>
      <c r="AOD12" s="17"/>
      <c r="AOE12" s="17"/>
      <c r="AOF12" s="17"/>
      <c r="AOG12" s="17"/>
      <c r="AOH12" s="17"/>
      <c r="AOI12" s="17"/>
      <c r="AOJ12" s="17"/>
      <c r="AOK12" s="17"/>
      <c r="AOL12" s="17"/>
      <c r="AOM12" s="17"/>
      <c r="AON12" s="17"/>
      <c r="AOO12" s="19">
        <f t="shared" si="2176"/>
        <v>0</v>
      </c>
      <c r="AOQ12" s="17"/>
      <c r="AOR12" s="17"/>
      <c r="AOS12" s="17"/>
      <c r="AOT12" s="17"/>
      <c r="AOU12" s="17"/>
      <c r="AOV12" s="17"/>
      <c r="AOW12" s="17"/>
      <c r="AOX12" s="17"/>
      <c r="AOY12" s="17"/>
      <c r="AOZ12" s="17"/>
      <c r="APA12" s="17"/>
      <c r="APB12" s="17"/>
      <c r="APC12" s="19">
        <f t="shared" si="2177"/>
        <v>0</v>
      </c>
    </row>
    <row r="13" spans="1:1095" hidden="1" x14ac:dyDescent="0.35">
      <c r="C13" s="16" t="s">
        <v>15</v>
      </c>
      <c r="E13" s="17">
        <v>100000000</v>
      </c>
      <c r="F13" s="17"/>
      <c r="G13" s="17"/>
      <c r="H13" s="17"/>
      <c r="I13" s="17"/>
      <c r="J13" s="17"/>
      <c r="K13" s="17"/>
      <c r="L13" s="17"/>
      <c r="M13" s="17"/>
      <c r="N13" s="17"/>
      <c r="O13" s="17"/>
      <c r="P13" s="17"/>
      <c r="Q13" s="19">
        <f t="shared" si="2178"/>
        <v>100000000</v>
      </c>
      <c r="S13" s="17">
        <v>100000001</v>
      </c>
      <c r="T13" s="17"/>
      <c r="U13" s="17"/>
      <c r="V13" s="17"/>
      <c r="W13" s="17"/>
      <c r="X13" s="17"/>
      <c r="Y13" s="17"/>
      <c r="Z13" s="17"/>
      <c r="AA13" s="17"/>
      <c r="AB13" s="17"/>
      <c r="AC13" s="17"/>
      <c r="AD13" s="17"/>
      <c r="AE13" s="19">
        <f t="shared" si="2179"/>
        <v>100000001</v>
      </c>
      <c r="AG13" s="17">
        <v>100000002</v>
      </c>
      <c r="AH13" s="17"/>
      <c r="AI13" s="17"/>
      <c r="AJ13" s="17"/>
      <c r="AK13" s="17"/>
      <c r="AL13" s="17"/>
      <c r="AM13" s="17"/>
      <c r="AN13" s="17"/>
      <c r="AO13" s="17"/>
      <c r="AP13" s="17"/>
      <c r="AQ13" s="17"/>
      <c r="AR13" s="17"/>
      <c r="AS13" s="19">
        <f t="shared" si="2103"/>
        <v>100000002</v>
      </c>
      <c r="AU13" s="17">
        <v>100000003</v>
      </c>
      <c r="AV13" s="17"/>
      <c r="AW13" s="17"/>
      <c r="AX13" s="17"/>
      <c r="AY13" s="17"/>
      <c r="AZ13" s="17"/>
      <c r="BA13" s="17"/>
      <c r="BB13" s="17"/>
      <c r="BC13" s="17"/>
      <c r="BD13" s="17"/>
      <c r="BE13" s="17"/>
      <c r="BF13" s="17"/>
      <c r="BG13" s="19">
        <f t="shared" si="2104"/>
        <v>100000003</v>
      </c>
      <c r="BI13" s="17">
        <v>100000004</v>
      </c>
      <c r="BJ13" s="17"/>
      <c r="BK13" s="17"/>
      <c r="BL13" s="17"/>
      <c r="BM13" s="17"/>
      <c r="BN13" s="17"/>
      <c r="BO13" s="17"/>
      <c r="BP13" s="17"/>
      <c r="BQ13" s="17"/>
      <c r="BR13" s="17"/>
      <c r="BS13" s="17"/>
      <c r="BT13" s="17"/>
      <c r="BU13" s="19">
        <f t="shared" si="2105"/>
        <v>100000004</v>
      </c>
      <c r="BW13" s="17">
        <v>100000005</v>
      </c>
      <c r="BX13" s="17"/>
      <c r="BY13" s="17"/>
      <c r="BZ13" s="17"/>
      <c r="CA13" s="17"/>
      <c r="CB13" s="17"/>
      <c r="CC13" s="17"/>
      <c r="CD13" s="17"/>
      <c r="CE13" s="17"/>
      <c r="CF13" s="17"/>
      <c r="CG13" s="17"/>
      <c r="CH13" s="17"/>
      <c r="CI13" s="19">
        <f t="shared" si="2106"/>
        <v>100000005</v>
      </c>
      <c r="CK13" s="17">
        <v>100000006</v>
      </c>
      <c r="CL13" s="17"/>
      <c r="CM13" s="17"/>
      <c r="CN13" s="17"/>
      <c r="CO13" s="17"/>
      <c r="CP13" s="17"/>
      <c r="CQ13" s="17"/>
      <c r="CR13" s="17"/>
      <c r="CS13" s="17"/>
      <c r="CT13" s="17"/>
      <c r="CU13" s="17"/>
      <c r="CV13" s="17"/>
      <c r="CW13" s="19">
        <f t="shared" si="2107"/>
        <v>100000006</v>
      </c>
      <c r="CY13" s="17">
        <v>100000007</v>
      </c>
      <c r="CZ13" s="17"/>
      <c r="DA13" s="17"/>
      <c r="DB13" s="17"/>
      <c r="DC13" s="17"/>
      <c r="DD13" s="17"/>
      <c r="DE13" s="17"/>
      <c r="DF13" s="17"/>
      <c r="DG13" s="17"/>
      <c r="DH13" s="17"/>
      <c r="DI13" s="17"/>
      <c r="DJ13" s="17"/>
      <c r="DK13" s="19">
        <f t="shared" si="2108"/>
        <v>100000007</v>
      </c>
      <c r="DM13" s="17">
        <v>100000008</v>
      </c>
      <c r="DN13" s="17"/>
      <c r="DO13" s="17"/>
      <c r="DP13" s="17"/>
      <c r="DQ13" s="17"/>
      <c r="DR13" s="17"/>
      <c r="DS13" s="17"/>
      <c r="DT13" s="17"/>
      <c r="DU13" s="17"/>
      <c r="DV13" s="17"/>
      <c r="DW13" s="17"/>
      <c r="DX13" s="17"/>
      <c r="DY13" s="19">
        <f t="shared" si="2109"/>
        <v>100000008</v>
      </c>
      <c r="EA13" s="17">
        <v>100000009</v>
      </c>
      <c r="EB13" s="17"/>
      <c r="EC13" s="17"/>
      <c r="ED13" s="17"/>
      <c r="EE13" s="17"/>
      <c r="EF13" s="17"/>
      <c r="EG13" s="17"/>
      <c r="EH13" s="17"/>
      <c r="EI13" s="17"/>
      <c r="EJ13" s="17"/>
      <c r="EK13" s="17"/>
      <c r="EL13" s="17"/>
      <c r="EM13" s="19">
        <f t="shared" si="2110"/>
        <v>100000009</v>
      </c>
      <c r="EO13" s="17">
        <v>100000010</v>
      </c>
      <c r="EP13" s="17"/>
      <c r="EQ13" s="17"/>
      <c r="ER13" s="17"/>
      <c r="ES13" s="17"/>
      <c r="ET13" s="17"/>
      <c r="EU13" s="17"/>
      <c r="EV13" s="17"/>
      <c r="EW13" s="17"/>
      <c r="EX13" s="17"/>
      <c r="EY13" s="17"/>
      <c r="EZ13" s="17"/>
      <c r="FA13" s="19">
        <f t="shared" si="2111"/>
        <v>100000010</v>
      </c>
      <c r="FC13" s="17">
        <v>100000011</v>
      </c>
      <c r="FD13" s="17"/>
      <c r="FE13" s="17"/>
      <c r="FF13" s="17"/>
      <c r="FG13" s="17"/>
      <c r="FH13" s="17"/>
      <c r="FI13" s="17"/>
      <c r="FJ13" s="17"/>
      <c r="FK13" s="17"/>
      <c r="FL13" s="17"/>
      <c r="FM13" s="17"/>
      <c r="FN13" s="17"/>
      <c r="FO13" s="19">
        <f t="shared" si="2112"/>
        <v>100000011</v>
      </c>
      <c r="FQ13" s="17">
        <v>100000012</v>
      </c>
      <c r="FR13" s="17"/>
      <c r="FS13" s="17"/>
      <c r="FT13" s="17"/>
      <c r="FU13" s="17"/>
      <c r="FV13" s="17"/>
      <c r="FW13" s="17"/>
      <c r="FX13" s="17"/>
      <c r="FY13" s="17"/>
      <c r="FZ13" s="17"/>
      <c r="GA13" s="17"/>
      <c r="GB13" s="17"/>
      <c r="GC13" s="19">
        <f t="shared" si="2113"/>
        <v>100000012</v>
      </c>
      <c r="GE13" s="17">
        <v>100000013</v>
      </c>
      <c r="GF13" s="17"/>
      <c r="GG13" s="17"/>
      <c r="GH13" s="17"/>
      <c r="GI13" s="17"/>
      <c r="GJ13" s="17"/>
      <c r="GK13" s="17"/>
      <c r="GL13" s="17"/>
      <c r="GM13" s="17"/>
      <c r="GN13" s="17"/>
      <c r="GO13" s="17"/>
      <c r="GP13" s="17"/>
      <c r="GQ13" s="19">
        <f t="shared" si="2114"/>
        <v>100000013</v>
      </c>
      <c r="GS13" s="17">
        <v>100000014</v>
      </c>
      <c r="GT13" s="17"/>
      <c r="GU13" s="17"/>
      <c r="GV13" s="17"/>
      <c r="GW13" s="17"/>
      <c r="GX13" s="17"/>
      <c r="GY13" s="17"/>
      <c r="GZ13" s="17"/>
      <c r="HA13" s="17"/>
      <c r="HB13" s="17"/>
      <c r="HC13" s="17"/>
      <c r="HD13" s="17"/>
      <c r="HE13" s="19">
        <f t="shared" si="2115"/>
        <v>100000014</v>
      </c>
      <c r="HG13" s="17">
        <v>100000015</v>
      </c>
      <c r="HH13" s="17"/>
      <c r="HI13" s="17"/>
      <c r="HJ13" s="17"/>
      <c r="HK13" s="17"/>
      <c r="HL13" s="17"/>
      <c r="HM13" s="17"/>
      <c r="HN13" s="17"/>
      <c r="HO13" s="17"/>
      <c r="HP13" s="17"/>
      <c r="HQ13" s="17"/>
      <c r="HR13" s="17"/>
      <c r="HS13" s="19">
        <f t="shared" si="2116"/>
        <v>100000015</v>
      </c>
      <c r="HU13" s="17">
        <v>100000016</v>
      </c>
      <c r="HV13" s="17"/>
      <c r="HW13" s="17"/>
      <c r="HX13" s="17"/>
      <c r="HY13" s="17"/>
      <c r="HZ13" s="17"/>
      <c r="IA13" s="17"/>
      <c r="IB13" s="17"/>
      <c r="IC13" s="17"/>
      <c r="ID13" s="17"/>
      <c r="IE13" s="17"/>
      <c r="IF13" s="17"/>
      <c r="IG13" s="19">
        <f t="shared" si="2117"/>
        <v>100000016</v>
      </c>
      <c r="II13" s="17">
        <v>100000017</v>
      </c>
      <c r="IJ13" s="17"/>
      <c r="IK13" s="17"/>
      <c r="IL13" s="17"/>
      <c r="IM13" s="17"/>
      <c r="IN13" s="17"/>
      <c r="IO13" s="17"/>
      <c r="IP13" s="17"/>
      <c r="IQ13" s="17"/>
      <c r="IR13" s="17"/>
      <c r="IS13" s="17"/>
      <c r="IT13" s="17"/>
      <c r="IU13" s="19">
        <f t="shared" si="2118"/>
        <v>100000017</v>
      </c>
      <c r="IW13" s="17">
        <v>100000018</v>
      </c>
      <c r="IX13" s="17"/>
      <c r="IY13" s="17"/>
      <c r="IZ13" s="17"/>
      <c r="JA13" s="17"/>
      <c r="JB13" s="17"/>
      <c r="JC13" s="17"/>
      <c r="JD13" s="17"/>
      <c r="JE13" s="17"/>
      <c r="JF13" s="17"/>
      <c r="JG13" s="17"/>
      <c r="JH13" s="17"/>
      <c r="JI13" s="19">
        <f t="shared" si="2119"/>
        <v>100000018</v>
      </c>
      <c r="JK13" s="17">
        <v>100000019</v>
      </c>
      <c r="JL13" s="17"/>
      <c r="JM13" s="17"/>
      <c r="JN13" s="17"/>
      <c r="JO13" s="17"/>
      <c r="JP13" s="17"/>
      <c r="JQ13" s="17"/>
      <c r="JR13" s="17"/>
      <c r="JS13" s="17"/>
      <c r="JT13" s="17"/>
      <c r="JU13" s="17"/>
      <c r="JV13" s="17"/>
      <c r="JW13" s="19">
        <f t="shared" si="2120"/>
        <v>100000019</v>
      </c>
      <c r="JY13" s="17">
        <v>100000020</v>
      </c>
      <c r="JZ13" s="17"/>
      <c r="KA13" s="17"/>
      <c r="KB13" s="17"/>
      <c r="KC13" s="17"/>
      <c r="KD13" s="17"/>
      <c r="KE13" s="17"/>
      <c r="KF13" s="17"/>
      <c r="KG13" s="17"/>
      <c r="KH13" s="17"/>
      <c r="KI13" s="17"/>
      <c r="KJ13" s="17"/>
      <c r="KK13" s="19">
        <f t="shared" si="2121"/>
        <v>100000020</v>
      </c>
      <c r="KM13" s="17">
        <v>100000021</v>
      </c>
      <c r="KN13" s="17"/>
      <c r="KO13" s="17"/>
      <c r="KP13" s="17"/>
      <c r="KQ13" s="17"/>
      <c r="KR13" s="17"/>
      <c r="KS13" s="17"/>
      <c r="KT13" s="17"/>
      <c r="KU13" s="17"/>
      <c r="KV13" s="17"/>
      <c r="KW13" s="17"/>
      <c r="KX13" s="17"/>
      <c r="KY13" s="19">
        <f t="shared" si="2122"/>
        <v>100000021</v>
      </c>
      <c r="LA13" s="17">
        <v>100000022</v>
      </c>
      <c r="LB13" s="17"/>
      <c r="LC13" s="17"/>
      <c r="LD13" s="17"/>
      <c r="LE13" s="17"/>
      <c r="LF13" s="17"/>
      <c r="LG13" s="17"/>
      <c r="LH13" s="17"/>
      <c r="LI13" s="17"/>
      <c r="LJ13" s="17"/>
      <c r="LK13" s="17"/>
      <c r="LL13" s="17"/>
      <c r="LM13" s="19">
        <f t="shared" si="2123"/>
        <v>100000022</v>
      </c>
      <c r="LO13" s="17">
        <v>100000023</v>
      </c>
      <c r="LP13" s="17"/>
      <c r="LQ13" s="17"/>
      <c r="LR13" s="17"/>
      <c r="LS13" s="17"/>
      <c r="LT13" s="17"/>
      <c r="LU13" s="17"/>
      <c r="LV13" s="17"/>
      <c r="LW13" s="17"/>
      <c r="LX13" s="17"/>
      <c r="LY13" s="17"/>
      <c r="LZ13" s="17"/>
      <c r="MA13" s="19">
        <f t="shared" si="2124"/>
        <v>100000023</v>
      </c>
      <c r="MC13" s="17">
        <v>100000024</v>
      </c>
      <c r="MD13" s="17"/>
      <c r="ME13" s="17"/>
      <c r="MF13" s="17"/>
      <c r="MG13" s="17"/>
      <c r="MH13" s="17"/>
      <c r="MI13" s="17"/>
      <c r="MJ13" s="17"/>
      <c r="MK13" s="17"/>
      <c r="ML13" s="17"/>
      <c r="MM13" s="17"/>
      <c r="MN13" s="17"/>
      <c r="MO13" s="19">
        <f t="shared" si="2125"/>
        <v>100000024</v>
      </c>
      <c r="MQ13" s="17">
        <v>100000025</v>
      </c>
      <c r="MR13" s="17"/>
      <c r="MS13" s="17"/>
      <c r="MT13" s="17"/>
      <c r="MU13" s="17"/>
      <c r="MV13" s="17"/>
      <c r="MW13" s="17"/>
      <c r="MX13" s="17"/>
      <c r="MY13" s="17"/>
      <c r="MZ13" s="17"/>
      <c r="NA13" s="17"/>
      <c r="NB13" s="17"/>
      <c r="NC13" s="19">
        <f t="shared" si="2126"/>
        <v>100000025</v>
      </c>
      <c r="NE13" s="17">
        <v>100000026</v>
      </c>
      <c r="NF13" s="17"/>
      <c r="NG13" s="17"/>
      <c r="NH13" s="17"/>
      <c r="NI13" s="17"/>
      <c r="NJ13" s="17"/>
      <c r="NK13" s="17"/>
      <c r="NL13" s="17"/>
      <c r="NM13" s="17"/>
      <c r="NN13" s="17"/>
      <c r="NO13" s="17"/>
      <c r="NP13" s="17"/>
      <c r="NQ13" s="19">
        <f t="shared" si="2127"/>
        <v>100000026</v>
      </c>
      <c r="NS13" s="17">
        <v>100000027</v>
      </c>
      <c r="NT13" s="17"/>
      <c r="NU13" s="17"/>
      <c r="NV13" s="17"/>
      <c r="NW13" s="17"/>
      <c r="NX13" s="17"/>
      <c r="NY13" s="17"/>
      <c r="NZ13" s="17"/>
      <c r="OA13" s="17"/>
      <c r="OB13" s="17"/>
      <c r="OC13" s="17"/>
      <c r="OD13" s="17"/>
      <c r="OE13" s="19">
        <f t="shared" si="2128"/>
        <v>100000027</v>
      </c>
      <c r="OG13" s="17">
        <v>100000028</v>
      </c>
      <c r="OH13" s="17"/>
      <c r="OI13" s="17"/>
      <c r="OJ13" s="17"/>
      <c r="OK13" s="17"/>
      <c r="OL13" s="17"/>
      <c r="OM13" s="17"/>
      <c r="ON13" s="17"/>
      <c r="OO13" s="17"/>
      <c r="OP13" s="17"/>
      <c r="OQ13" s="17"/>
      <c r="OR13" s="17"/>
      <c r="OS13" s="19">
        <f t="shared" si="2129"/>
        <v>100000028</v>
      </c>
      <c r="OU13" s="17">
        <v>100000029</v>
      </c>
      <c r="OV13" s="17"/>
      <c r="OW13" s="17"/>
      <c r="OX13" s="17"/>
      <c r="OY13" s="17"/>
      <c r="OZ13" s="17"/>
      <c r="PA13" s="17"/>
      <c r="PB13" s="17"/>
      <c r="PC13" s="17"/>
      <c r="PD13" s="17"/>
      <c r="PE13" s="17"/>
      <c r="PF13" s="17"/>
      <c r="PG13" s="19">
        <f t="shared" si="2130"/>
        <v>100000029</v>
      </c>
      <c r="PI13" s="17">
        <v>100000030</v>
      </c>
      <c r="PJ13" s="17"/>
      <c r="PK13" s="17"/>
      <c r="PL13" s="17"/>
      <c r="PM13" s="17"/>
      <c r="PN13" s="17"/>
      <c r="PO13" s="17"/>
      <c r="PP13" s="17"/>
      <c r="PQ13" s="17"/>
      <c r="PR13" s="17"/>
      <c r="PS13" s="17"/>
      <c r="PT13" s="17"/>
      <c r="PU13" s="19">
        <f t="shared" si="2131"/>
        <v>100000030</v>
      </c>
      <c r="PW13" s="17">
        <v>100000031</v>
      </c>
      <c r="PX13" s="17"/>
      <c r="PY13" s="17"/>
      <c r="PZ13" s="17"/>
      <c r="QA13" s="17"/>
      <c r="QB13" s="17"/>
      <c r="QC13" s="17"/>
      <c r="QD13" s="17"/>
      <c r="QE13" s="17"/>
      <c r="QF13" s="17"/>
      <c r="QG13" s="17"/>
      <c r="QH13" s="17"/>
      <c r="QI13" s="19">
        <f t="shared" si="2132"/>
        <v>100000031</v>
      </c>
      <c r="QK13" s="17">
        <v>100000032</v>
      </c>
      <c r="QL13" s="17"/>
      <c r="QM13" s="17"/>
      <c r="QN13" s="17"/>
      <c r="QO13" s="17"/>
      <c r="QP13" s="17"/>
      <c r="QQ13" s="17"/>
      <c r="QR13" s="17"/>
      <c r="QS13" s="17"/>
      <c r="QT13" s="17"/>
      <c r="QU13" s="17"/>
      <c r="QV13" s="17"/>
      <c r="QW13" s="19">
        <f t="shared" si="2133"/>
        <v>100000032</v>
      </c>
      <c r="QY13" s="17">
        <v>100000033</v>
      </c>
      <c r="QZ13" s="17"/>
      <c r="RA13" s="17"/>
      <c r="RB13" s="17"/>
      <c r="RC13" s="17"/>
      <c r="RD13" s="17"/>
      <c r="RE13" s="17"/>
      <c r="RF13" s="17"/>
      <c r="RG13" s="17"/>
      <c r="RH13" s="17"/>
      <c r="RI13" s="17"/>
      <c r="RJ13" s="17"/>
      <c r="RK13" s="19">
        <f t="shared" si="2134"/>
        <v>100000033</v>
      </c>
      <c r="RM13" s="17">
        <v>100000034</v>
      </c>
      <c r="RN13" s="17"/>
      <c r="RO13" s="17"/>
      <c r="RP13" s="17"/>
      <c r="RQ13" s="17"/>
      <c r="RR13" s="17"/>
      <c r="RS13" s="17"/>
      <c r="RT13" s="17"/>
      <c r="RU13" s="17"/>
      <c r="RV13" s="17"/>
      <c r="RW13" s="17"/>
      <c r="RX13" s="17"/>
      <c r="RY13" s="19">
        <f t="shared" si="2135"/>
        <v>100000034</v>
      </c>
      <c r="SA13" s="17">
        <v>100000035</v>
      </c>
      <c r="SB13" s="17"/>
      <c r="SC13" s="17"/>
      <c r="SD13" s="17"/>
      <c r="SE13" s="17"/>
      <c r="SF13" s="17"/>
      <c r="SG13" s="17"/>
      <c r="SH13" s="17"/>
      <c r="SI13" s="17"/>
      <c r="SJ13" s="17"/>
      <c r="SK13" s="17"/>
      <c r="SL13" s="17"/>
      <c r="SM13" s="19">
        <f t="shared" si="2136"/>
        <v>100000035</v>
      </c>
      <c r="SO13" s="17">
        <v>100000036</v>
      </c>
      <c r="SP13" s="17"/>
      <c r="SQ13" s="17"/>
      <c r="SR13" s="17"/>
      <c r="SS13" s="17"/>
      <c r="ST13" s="17"/>
      <c r="SU13" s="17"/>
      <c r="SV13" s="17"/>
      <c r="SW13" s="17"/>
      <c r="SX13" s="17"/>
      <c r="SY13" s="17"/>
      <c r="SZ13" s="17"/>
      <c r="TA13" s="19">
        <f t="shared" si="2137"/>
        <v>100000036</v>
      </c>
      <c r="TC13" s="17">
        <v>100000037</v>
      </c>
      <c r="TD13" s="17"/>
      <c r="TE13" s="17"/>
      <c r="TF13" s="17"/>
      <c r="TG13" s="17"/>
      <c r="TH13" s="17"/>
      <c r="TI13" s="17"/>
      <c r="TJ13" s="17"/>
      <c r="TK13" s="17"/>
      <c r="TL13" s="17"/>
      <c r="TM13" s="17"/>
      <c r="TN13" s="17"/>
      <c r="TO13" s="19">
        <f t="shared" si="2138"/>
        <v>100000037</v>
      </c>
      <c r="TQ13" s="17">
        <v>100000038</v>
      </c>
      <c r="TR13" s="17"/>
      <c r="TS13" s="17"/>
      <c r="TT13" s="17"/>
      <c r="TU13" s="17"/>
      <c r="TV13" s="17"/>
      <c r="TW13" s="17"/>
      <c r="TX13" s="17"/>
      <c r="TY13" s="17"/>
      <c r="TZ13" s="17"/>
      <c r="UA13" s="17"/>
      <c r="UB13" s="17"/>
      <c r="UC13" s="19">
        <f t="shared" si="2139"/>
        <v>100000038</v>
      </c>
      <c r="UE13" s="17">
        <v>100000039</v>
      </c>
      <c r="UF13" s="17"/>
      <c r="UG13" s="17"/>
      <c r="UH13" s="17"/>
      <c r="UI13" s="17"/>
      <c r="UJ13" s="17"/>
      <c r="UK13" s="17"/>
      <c r="UL13" s="17"/>
      <c r="UM13" s="17"/>
      <c r="UN13" s="17"/>
      <c r="UO13" s="17"/>
      <c r="UP13" s="17"/>
      <c r="UQ13" s="19">
        <f t="shared" si="2140"/>
        <v>100000039</v>
      </c>
      <c r="US13" s="17">
        <v>100000040</v>
      </c>
      <c r="UT13" s="17"/>
      <c r="UU13" s="17"/>
      <c r="UV13" s="17"/>
      <c r="UW13" s="17"/>
      <c r="UX13" s="17"/>
      <c r="UY13" s="17"/>
      <c r="UZ13" s="17"/>
      <c r="VA13" s="17"/>
      <c r="VB13" s="17"/>
      <c r="VC13" s="17"/>
      <c r="VD13" s="17"/>
      <c r="VE13" s="19">
        <f t="shared" si="2141"/>
        <v>100000040</v>
      </c>
      <c r="VG13" s="17">
        <v>100000041</v>
      </c>
      <c r="VH13" s="17"/>
      <c r="VI13" s="17"/>
      <c r="VJ13" s="17"/>
      <c r="VK13" s="17"/>
      <c r="VL13" s="17"/>
      <c r="VM13" s="17"/>
      <c r="VN13" s="17"/>
      <c r="VO13" s="17"/>
      <c r="VP13" s="17"/>
      <c r="VQ13" s="17"/>
      <c r="VR13" s="17"/>
      <c r="VS13" s="19">
        <f t="shared" si="2142"/>
        <v>100000041</v>
      </c>
      <c r="VU13" s="17">
        <v>100000042</v>
      </c>
      <c r="VV13" s="17"/>
      <c r="VW13" s="17"/>
      <c r="VX13" s="17"/>
      <c r="VY13" s="17"/>
      <c r="VZ13" s="17"/>
      <c r="WA13" s="17"/>
      <c r="WB13" s="17"/>
      <c r="WC13" s="17"/>
      <c r="WD13" s="17"/>
      <c r="WE13" s="17"/>
      <c r="WF13" s="17"/>
      <c r="WG13" s="19">
        <f t="shared" si="2143"/>
        <v>100000042</v>
      </c>
      <c r="WI13" s="17">
        <v>100000043</v>
      </c>
      <c r="WJ13" s="17"/>
      <c r="WK13" s="17"/>
      <c r="WL13" s="17"/>
      <c r="WM13" s="17"/>
      <c r="WN13" s="17"/>
      <c r="WO13" s="17"/>
      <c r="WP13" s="17"/>
      <c r="WQ13" s="17"/>
      <c r="WR13" s="17"/>
      <c r="WS13" s="17"/>
      <c r="WT13" s="17"/>
      <c r="WU13" s="19">
        <f t="shared" si="2144"/>
        <v>100000043</v>
      </c>
      <c r="WW13" s="17">
        <v>100000044</v>
      </c>
      <c r="WX13" s="17"/>
      <c r="WY13" s="17"/>
      <c r="WZ13" s="17"/>
      <c r="XA13" s="17"/>
      <c r="XB13" s="17"/>
      <c r="XC13" s="17"/>
      <c r="XD13" s="17"/>
      <c r="XE13" s="17"/>
      <c r="XF13" s="17"/>
      <c r="XG13" s="17"/>
      <c r="XH13" s="17"/>
      <c r="XI13" s="19">
        <f t="shared" si="2145"/>
        <v>100000044</v>
      </c>
      <c r="XK13" s="17">
        <v>100000045</v>
      </c>
      <c r="XL13" s="17"/>
      <c r="XM13" s="17"/>
      <c r="XN13" s="17"/>
      <c r="XO13" s="17"/>
      <c r="XP13" s="17"/>
      <c r="XQ13" s="17"/>
      <c r="XR13" s="17"/>
      <c r="XS13" s="17"/>
      <c r="XT13" s="17"/>
      <c r="XU13" s="17"/>
      <c r="XV13" s="17"/>
      <c r="XW13" s="19">
        <f t="shared" si="2146"/>
        <v>100000045</v>
      </c>
      <c r="XY13" s="17">
        <v>100000046</v>
      </c>
      <c r="XZ13" s="17"/>
      <c r="YA13" s="17"/>
      <c r="YB13" s="17"/>
      <c r="YC13" s="17"/>
      <c r="YD13" s="17"/>
      <c r="YE13" s="17"/>
      <c r="YF13" s="17"/>
      <c r="YG13" s="17"/>
      <c r="YH13" s="17"/>
      <c r="YI13" s="17"/>
      <c r="YJ13" s="17"/>
      <c r="YK13" s="19">
        <f t="shared" si="2147"/>
        <v>100000046</v>
      </c>
      <c r="YM13" s="17">
        <v>100000047</v>
      </c>
      <c r="YN13" s="17"/>
      <c r="YO13" s="17"/>
      <c r="YP13" s="17"/>
      <c r="YQ13" s="17"/>
      <c r="YR13" s="17"/>
      <c r="YS13" s="17"/>
      <c r="YT13" s="17"/>
      <c r="YU13" s="17"/>
      <c r="YV13" s="17"/>
      <c r="YW13" s="17"/>
      <c r="YX13" s="17"/>
      <c r="YY13" s="19">
        <f t="shared" si="2148"/>
        <v>100000047</v>
      </c>
      <c r="ZA13" s="17">
        <v>100000048</v>
      </c>
      <c r="ZB13" s="17"/>
      <c r="ZC13" s="17"/>
      <c r="ZD13" s="17"/>
      <c r="ZE13" s="17"/>
      <c r="ZF13" s="17"/>
      <c r="ZG13" s="17"/>
      <c r="ZH13" s="17"/>
      <c r="ZI13" s="17"/>
      <c r="ZJ13" s="17"/>
      <c r="ZK13" s="17"/>
      <c r="ZL13" s="17"/>
      <c r="ZM13" s="19">
        <f t="shared" si="2149"/>
        <v>100000048</v>
      </c>
      <c r="ZO13" s="17">
        <v>100000049</v>
      </c>
      <c r="ZP13" s="17"/>
      <c r="ZQ13" s="17"/>
      <c r="ZR13" s="17"/>
      <c r="ZS13" s="17"/>
      <c r="ZT13" s="17"/>
      <c r="ZU13" s="17"/>
      <c r="ZV13" s="17"/>
      <c r="ZW13" s="17"/>
      <c r="ZX13" s="17"/>
      <c r="ZY13" s="17"/>
      <c r="ZZ13" s="17"/>
      <c r="AAA13" s="19">
        <f t="shared" si="2150"/>
        <v>100000049</v>
      </c>
      <c r="AAC13" s="17">
        <v>100000050</v>
      </c>
      <c r="AAD13" s="17"/>
      <c r="AAE13" s="17"/>
      <c r="AAF13" s="17"/>
      <c r="AAG13" s="17"/>
      <c r="AAH13" s="17"/>
      <c r="AAI13" s="17"/>
      <c r="AAJ13" s="17"/>
      <c r="AAK13" s="17"/>
      <c r="AAL13" s="17"/>
      <c r="AAM13" s="17"/>
      <c r="AAN13" s="17"/>
      <c r="AAO13" s="19">
        <f t="shared" si="2151"/>
        <v>100000050</v>
      </c>
      <c r="AAQ13" s="17">
        <v>100000051</v>
      </c>
      <c r="AAR13" s="17"/>
      <c r="AAS13" s="17"/>
      <c r="AAT13" s="17"/>
      <c r="AAU13" s="17"/>
      <c r="AAV13" s="17"/>
      <c r="AAW13" s="17"/>
      <c r="AAX13" s="17"/>
      <c r="AAY13" s="17"/>
      <c r="AAZ13" s="17"/>
      <c r="ABA13" s="17"/>
      <c r="ABB13" s="17"/>
      <c r="ABC13" s="19">
        <f t="shared" si="2152"/>
        <v>100000051</v>
      </c>
      <c r="ABE13" s="17">
        <v>100000052</v>
      </c>
      <c r="ABF13" s="17"/>
      <c r="ABG13" s="17"/>
      <c r="ABH13" s="17"/>
      <c r="ABI13" s="17"/>
      <c r="ABJ13" s="17"/>
      <c r="ABK13" s="17"/>
      <c r="ABL13" s="17"/>
      <c r="ABM13" s="17"/>
      <c r="ABN13" s="17"/>
      <c r="ABO13" s="17"/>
      <c r="ABP13" s="17"/>
      <c r="ABQ13" s="19">
        <f t="shared" si="2153"/>
        <v>100000052</v>
      </c>
      <c r="ABS13" s="17">
        <v>100000053</v>
      </c>
      <c r="ABT13" s="17"/>
      <c r="ABU13" s="17"/>
      <c r="ABV13" s="17"/>
      <c r="ABW13" s="17"/>
      <c r="ABX13" s="17"/>
      <c r="ABY13" s="17"/>
      <c r="ABZ13" s="17"/>
      <c r="ACA13" s="17"/>
      <c r="ACB13" s="17"/>
      <c r="ACC13" s="17"/>
      <c r="ACD13" s="17"/>
      <c r="ACE13" s="19">
        <f t="shared" si="2154"/>
        <v>100000053</v>
      </c>
      <c r="ACG13" s="17">
        <v>100000054</v>
      </c>
      <c r="ACH13" s="17"/>
      <c r="ACI13" s="17"/>
      <c r="ACJ13" s="17"/>
      <c r="ACK13" s="17"/>
      <c r="ACL13" s="17"/>
      <c r="ACM13" s="17"/>
      <c r="ACN13" s="17"/>
      <c r="ACO13" s="17"/>
      <c r="ACP13" s="17"/>
      <c r="ACQ13" s="17"/>
      <c r="ACR13" s="17"/>
      <c r="ACS13" s="19">
        <f t="shared" si="2155"/>
        <v>100000054</v>
      </c>
      <c r="ACU13" s="17">
        <v>100000055</v>
      </c>
      <c r="ACV13" s="17"/>
      <c r="ACW13" s="17"/>
      <c r="ACX13" s="17"/>
      <c r="ACY13" s="17"/>
      <c r="ACZ13" s="17"/>
      <c r="ADA13" s="17"/>
      <c r="ADB13" s="17"/>
      <c r="ADC13" s="17"/>
      <c r="ADD13" s="17"/>
      <c r="ADE13" s="17"/>
      <c r="ADF13" s="17"/>
      <c r="ADG13" s="19">
        <f t="shared" si="2156"/>
        <v>100000055</v>
      </c>
      <c r="ADI13" s="17">
        <v>100000056</v>
      </c>
      <c r="ADJ13" s="17"/>
      <c r="ADK13" s="17"/>
      <c r="ADL13" s="17"/>
      <c r="ADM13" s="17"/>
      <c r="ADN13" s="17"/>
      <c r="ADO13" s="17"/>
      <c r="ADP13" s="17"/>
      <c r="ADQ13" s="17"/>
      <c r="ADR13" s="17"/>
      <c r="ADS13" s="17"/>
      <c r="ADT13" s="17"/>
      <c r="ADU13" s="19">
        <f t="shared" si="2157"/>
        <v>100000056</v>
      </c>
      <c r="ADW13" s="17">
        <v>100000057</v>
      </c>
      <c r="ADX13" s="17"/>
      <c r="ADY13" s="17"/>
      <c r="ADZ13" s="17"/>
      <c r="AEA13" s="17"/>
      <c r="AEB13" s="17"/>
      <c r="AEC13" s="17"/>
      <c r="AED13" s="17"/>
      <c r="AEE13" s="17"/>
      <c r="AEF13" s="17"/>
      <c r="AEG13" s="17"/>
      <c r="AEH13" s="17"/>
      <c r="AEI13" s="19">
        <f t="shared" si="2158"/>
        <v>100000057</v>
      </c>
      <c r="AEK13" s="17">
        <v>100000002</v>
      </c>
      <c r="AEL13" s="17"/>
      <c r="AEM13" s="17"/>
      <c r="AEN13" s="17"/>
      <c r="AEO13" s="17"/>
      <c r="AEP13" s="17"/>
      <c r="AEQ13" s="17"/>
      <c r="AER13" s="17"/>
      <c r="AES13" s="17"/>
      <c r="AET13" s="17"/>
      <c r="AEU13" s="17"/>
      <c r="AEV13" s="17"/>
      <c r="AEW13" s="19">
        <f t="shared" si="2180"/>
        <v>100000002</v>
      </c>
      <c r="AEY13" s="17">
        <v>100000003</v>
      </c>
      <c r="AEZ13" s="17"/>
      <c r="AFA13" s="17"/>
      <c r="AFB13" s="17"/>
      <c r="AFC13" s="17"/>
      <c r="AFD13" s="17"/>
      <c r="AFE13" s="17"/>
      <c r="AFF13" s="17"/>
      <c r="AFG13" s="17"/>
      <c r="AFH13" s="17"/>
      <c r="AFI13" s="17"/>
      <c r="AFJ13" s="17"/>
      <c r="AFK13" s="19">
        <f t="shared" si="2159"/>
        <v>100000003</v>
      </c>
      <c r="AFM13" s="17">
        <v>100000004</v>
      </c>
      <c r="AFN13" s="17"/>
      <c r="AFO13" s="17"/>
      <c r="AFP13" s="17"/>
      <c r="AFQ13" s="17"/>
      <c r="AFR13" s="17"/>
      <c r="AFS13" s="17"/>
      <c r="AFT13" s="17"/>
      <c r="AFU13" s="17"/>
      <c r="AFV13" s="17"/>
      <c r="AFW13" s="17"/>
      <c r="AFX13" s="17"/>
      <c r="AFY13" s="19">
        <f t="shared" si="2160"/>
        <v>100000004</v>
      </c>
      <c r="AGA13" s="17">
        <v>100000005</v>
      </c>
      <c r="AGB13" s="17"/>
      <c r="AGC13" s="17"/>
      <c r="AGD13" s="17"/>
      <c r="AGE13" s="17"/>
      <c r="AGF13" s="17"/>
      <c r="AGG13" s="17"/>
      <c r="AGH13" s="17"/>
      <c r="AGI13" s="17"/>
      <c r="AGJ13" s="17"/>
      <c r="AGK13" s="17"/>
      <c r="AGL13" s="17"/>
      <c r="AGM13" s="19">
        <f t="shared" si="2161"/>
        <v>100000005</v>
      </c>
      <c r="AGO13" s="17">
        <v>100000006</v>
      </c>
      <c r="AGP13" s="17"/>
      <c r="AGQ13" s="17"/>
      <c r="AGR13" s="17"/>
      <c r="AGS13" s="17"/>
      <c r="AGT13" s="17"/>
      <c r="AGU13" s="17"/>
      <c r="AGV13" s="17"/>
      <c r="AGW13" s="17"/>
      <c r="AGX13" s="17"/>
      <c r="AGY13" s="17"/>
      <c r="AGZ13" s="17"/>
      <c r="AHA13" s="19">
        <f t="shared" si="2162"/>
        <v>100000006</v>
      </c>
      <c r="AHC13" s="17">
        <v>100000007</v>
      </c>
      <c r="AHD13" s="17"/>
      <c r="AHE13" s="17"/>
      <c r="AHF13" s="17"/>
      <c r="AHG13" s="17"/>
      <c r="AHH13" s="17"/>
      <c r="AHI13" s="17"/>
      <c r="AHJ13" s="17"/>
      <c r="AHK13" s="17"/>
      <c r="AHL13" s="17"/>
      <c r="AHM13" s="17"/>
      <c r="AHN13" s="17"/>
      <c r="AHO13" s="19">
        <f t="shared" si="2163"/>
        <v>100000007</v>
      </c>
      <c r="AHQ13" s="17">
        <v>100000008</v>
      </c>
      <c r="AHR13" s="17"/>
      <c r="AHS13" s="17"/>
      <c r="AHT13" s="17"/>
      <c r="AHU13" s="17"/>
      <c r="AHV13" s="17"/>
      <c r="AHW13" s="17"/>
      <c r="AHX13" s="17"/>
      <c r="AHY13" s="17"/>
      <c r="AHZ13" s="17"/>
      <c r="AIA13" s="17"/>
      <c r="AIB13" s="17"/>
      <c r="AIC13" s="19">
        <f t="shared" si="2164"/>
        <v>100000008</v>
      </c>
      <c r="AIE13" s="17">
        <v>100000009</v>
      </c>
      <c r="AIF13" s="17"/>
      <c r="AIG13" s="17"/>
      <c r="AIH13" s="17"/>
      <c r="AII13" s="17"/>
      <c r="AIJ13" s="17"/>
      <c r="AIK13" s="17"/>
      <c r="AIL13" s="17"/>
      <c r="AIM13" s="17"/>
      <c r="AIN13" s="17"/>
      <c r="AIO13" s="17"/>
      <c r="AIP13" s="17"/>
      <c r="AIQ13" s="19">
        <f t="shared" si="2165"/>
        <v>100000009</v>
      </c>
      <c r="AIS13" s="17">
        <v>100000010</v>
      </c>
      <c r="AIT13" s="17"/>
      <c r="AIU13" s="17"/>
      <c r="AIV13" s="17"/>
      <c r="AIW13" s="17"/>
      <c r="AIX13" s="17"/>
      <c r="AIY13" s="17"/>
      <c r="AIZ13" s="17"/>
      <c r="AJA13" s="17"/>
      <c r="AJB13" s="17"/>
      <c r="AJC13" s="17"/>
      <c r="AJD13" s="17"/>
      <c r="AJE13" s="19">
        <f t="shared" si="2166"/>
        <v>100000010</v>
      </c>
      <c r="AJG13" s="17">
        <v>100000011</v>
      </c>
      <c r="AJH13" s="17"/>
      <c r="AJI13" s="17"/>
      <c r="AJJ13" s="17"/>
      <c r="AJK13" s="17"/>
      <c r="AJL13" s="17"/>
      <c r="AJM13" s="17"/>
      <c r="AJN13" s="17"/>
      <c r="AJO13" s="17"/>
      <c r="AJP13" s="17"/>
      <c r="AJQ13" s="17"/>
      <c r="AJR13" s="17"/>
      <c r="AJS13" s="19">
        <f t="shared" si="2167"/>
        <v>100000011</v>
      </c>
      <c r="AJU13" s="17">
        <v>100000012</v>
      </c>
      <c r="AJV13" s="17"/>
      <c r="AJW13" s="17"/>
      <c r="AJX13" s="17"/>
      <c r="AJY13" s="17"/>
      <c r="AJZ13" s="17"/>
      <c r="AKA13" s="17"/>
      <c r="AKB13" s="17"/>
      <c r="AKC13" s="17"/>
      <c r="AKD13" s="17"/>
      <c r="AKE13" s="17"/>
      <c r="AKF13" s="17"/>
      <c r="AKG13" s="19">
        <f t="shared" si="2168"/>
        <v>100000012</v>
      </c>
      <c r="AKI13" s="17">
        <v>100000013</v>
      </c>
      <c r="AKJ13" s="17"/>
      <c r="AKK13" s="17"/>
      <c r="AKL13" s="17"/>
      <c r="AKM13" s="17"/>
      <c r="AKN13" s="17"/>
      <c r="AKO13" s="17"/>
      <c r="AKP13" s="17"/>
      <c r="AKQ13" s="17"/>
      <c r="AKR13" s="17"/>
      <c r="AKS13" s="17"/>
      <c r="AKT13" s="17"/>
      <c r="AKU13" s="19">
        <f t="shared" si="2169"/>
        <v>100000013</v>
      </c>
      <c r="AKW13" s="17">
        <v>100000014</v>
      </c>
      <c r="AKX13" s="17"/>
      <c r="AKY13" s="17"/>
      <c r="AKZ13" s="17"/>
      <c r="ALA13" s="17"/>
      <c r="ALB13" s="17"/>
      <c r="ALC13" s="17"/>
      <c r="ALD13" s="17"/>
      <c r="ALE13" s="17"/>
      <c r="ALF13" s="17"/>
      <c r="ALG13" s="17"/>
      <c r="ALH13" s="17"/>
      <c r="ALI13" s="19">
        <f t="shared" si="2170"/>
        <v>100000014</v>
      </c>
      <c r="ALK13" s="17">
        <v>100000015</v>
      </c>
      <c r="ALL13" s="17"/>
      <c r="ALM13" s="17"/>
      <c r="ALN13" s="17"/>
      <c r="ALO13" s="17"/>
      <c r="ALP13" s="17"/>
      <c r="ALQ13" s="17"/>
      <c r="ALR13" s="17"/>
      <c r="ALS13" s="17"/>
      <c r="ALT13" s="17"/>
      <c r="ALU13" s="17"/>
      <c r="ALV13" s="17"/>
      <c r="ALW13" s="19">
        <f t="shared" si="2171"/>
        <v>100000015</v>
      </c>
      <c r="ALY13" s="17">
        <v>100000016</v>
      </c>
      <c r="ALZ13" s="17"/>
      <c r="AMA13" s="17"/>
      <c r="AMB13" s="17"/>
      <c r="AMC13" s="17"/>
      <c r="AMD13" s="17"/>
      <c r="AME13" s="17"/>
      <c r="AMF13" s="17"/>
      <c r="AMG13" s="17"/>
      <c r="AMH13" s="17"/>
      <c r="AMI13" s="17"/>
      <c r="AMJ13" s="17"/>
      <c r="AMK13" s="19">
        <f t="shared" si="2172"/>
        <v>100000016</v>
      </c>
      <c r="AMM13" s="17">
        <v>100000017</v>
      </c>
      <c r="AMN13" s="17"/>
      <c r="AMO13" s="17"/>
      <c r="AMP13" s="17"/>
      <c r="AMQ13" s="17"/>
      <c r="AMR13" s="17"/>
      <c r="AMS13" s="17"/>
      <c r="AMT13" s="17"/>
      <c r="AMU13" s="17"/>
      <c r="AMV13" s="17"/>
      <c r="AMW13" s="17"/>
      <c r="AMX13" s="17"/>
      <c r="AMY13" s="19">
        <f t="shared" si="2173"/>
        <v>100000017</v>
      </c>
      <c r="ANA13" s="17">
        <v>100000018</v>
      </c>
      <c r="ANB13" s="17"/>
      <c r="ANC13" s="17"/>
      <c r="AND13" s="17"/>
      <c r="ANE13" s="17"/>
      <c r="ANF13" s="17"/>
      <c r="ANG13" s="17"/>
      <c r="ANH13" s="17"/>
      <c r="ANI13" s="17"/>
      <c r="ANJ13" s="17"/>
      <c r="ANK13" s="17"/>
      <c r="ANL13" s="17"/>
      <c r="ANM13" s="19">
        <f t="shared" si="2174"/>
        <v>100000018</v>
      </c>
      <c r="ANO13" s="17">
        <v>100000019</v>
      </c>
      <c r="ANP13" s="17"/>
      <c r="ANQ13" s="17"/>
      <c r="ANR13" s="17"/>
      <c r="ANS13" s="17"/>
      <c r="ANT13" s="17"/>
      <c r="ANU13" s="17"/>
      <c r="ANV13" s="17"/>
      <c r="ANW13" s="17"/>
      <c r="ANX13" s="17"/>
      <c r="ANY13" s="17"/>
      <c r="ANZ13" s="17"/>
      <c r="AOA13" s="19">
        <f t="shared" si="2175"/>
        <v>100000019</v>
      </c>
      <c r="AOC13" s="17">
        <v>100000020</v>
      </c>
      <c r="AOD13" s="17"/>
      <c r="AOE13" s="17"/>
      <c r="AOF13" s="17"/>
      <c r="AOG13" s="17"/>
      <c r="AOH13" s="17"/>
      <c r="AOI13" s="17"/>
      <c r="AOJ13" s="17"/>
      <c r="AOK13" s="17"/>
      <c r="AOL13" s="17"/>
      <c r="AOM13" s="17"/>
      <c r="AON13" s="17"/>
      <c r="AOO13" s="19">
        <f t="shared" si="2176"/>
        <v>100000020</v>
      </c>
      <c r="AOQ13" s="17">
        <v>100000021</v>
      </c>
      <c r="AOR13" s="17"/>
      <c r="AOS13" s="17"/>
      <c r="AOT13" s="17"/>
      <c r="AOU13" s="17"/>
      <c r="AOV13" s="17"/>
      <c r="AOW13" s="17"/>
      <c r="AOX13" s="17"/>
      <c r="AOY13" s="17"/>
      <c r="AOZ13" s="17"/>
      <c r="APA13" s="17"/>
      <c r="APB13" s="17"/>
      <c r="APC13" s="19">
        <f t="shared" si="2177"/>
        <v>100000021</v>
      </c>
    </row>
    <row r="14" spans="1:1095" hidden="1" x14ac:dyDescent="0.35">
      <c r="C14" s="16" t="s">
        <v>12</v>
      </c>
      <c r="E14" s="17"/>
      <c r="F14" s="17"/>
      <c r="G14" s="17"/>
      <c r="H14" s="17"/>
      <c r="I14" s="17"/>
      <c r="J14" s="17"/>
      <c r="K14" s="17"/>
      <c r="L14" s="17"/>
      <c r="M14" s="17"/>
      <c r="N14" s="17"/>
      <c r="O14" s="17"/>
      <c r="P14" s="17"/>
      <c r="Q14" s="19">
        <f t="shared" si="2178"/>
        <v>0</v>
      </c>
      <c r="S14" s="17"/>
      <c r="T14" s="17"/>
      <c r="U14" s="17"/>
      <c r="V14" s="17"/>
      <c r="W14" s="17"/>
      <c r="X14" s="17"/>
      <c r="Y14" s="17"/>
      <c r="Z14" s="17"/>
      <c r="AA14" s="17"/>
      <c r="AB14" s="17"/>
      <c r="AC14" s="17"/>
      <c r="AD14" s="17"/>
      <c r="AE14" s="19">
        <f t="shared" si="2179"/>
        <v>0</v>
      </c>
      <c r="AG14" s="17"/>
      <c r="AH14" s="17"/>
      <c r="AI14" s="17"/>
      <c r="AJ14" s="17"/>
      <c r="AK14" s="17"/>
      <c r="AL14" s="17"/>
      <c r="AM14" s="17"/>
      <c r="AN14" s="17"/>
      <c r="AO14" s="17"/>
      <c r="AP14" s="17"/>
      <c r="AQ14" s="17"/>
      <c r="AR14" s="17"/>
      <c r="AS14" s="19">
        <f t="shared" si="2103"/>
        <v>0</v>
      </c>
      <c r="AU14" s="17"/>
      <c r="AV14" s="17"/>
      <c r="AW14" s="17"/>
      <c r="AX14" s="17"/>
      <c r="AY14" s="17"/>
      <c r="AZ14" s="17"/>
      <c r="BA14" s="17"/>
      <c r="BB14" s="17"/>
      <c r="BC14" s="17"/>
      <c r="BD14" s="17"/>
      <c r="BE14" s="17"/>
      <c r="BF14" s="17"/>
      <c r="BG14" s="19">
        <f t="shared" si="2104"/>
        <v>0</v>
      </c>
      <c r="BI14" s="17"/>
      <c r="BJ14" s="17"/>
      <c r="BK14" s="17"/>
      <c r="BL14" s="17"/>
      <c r="BM14" s="17"/>
      <c r="BN14" s="17"/>
      <c r="BO14" s="17"/>
      <c r="BP14" s="17"/>
      <c r="BQ14" s="17"/>
      <c r="BR14" s="17"/>
      <c r="BS14" s="17"/>
      <c r="BT14" s="17"/>
      <c r="BU14" s="19">
        <f t="shared" si="2105"/>
        <v>0</v>
      </c>
      <c r="BW14" s="17"/>
      <c r="BX14" s="17"/>
      <c r="BY14" s="17"/>
      <c r="BZ14" s="17"/>
      <c r="CA14" s="17"/>
      <c r="CB14" s="17"/>
      <c r="CC14" s="17"/>
      <c r="CD14" s="17"/>
      <c r="CE14" s="17"/>
      <c r="CF14" s="17"/>
      <c r="CG14" s="17"/>
      <c r="CH14" s="17"/>
      <c r="CI14" s="19">
        <f t="shared" si="2106"/>
        <v>0</v>
      </c>
      <c r="CK14" s="17"/>
      <c r="CL14" s="17"/>
      <c r="CM14" s="17"/>
      <c r="CN14" s="17"/>
      <c r="CO14" s="17"/>
      <c r="CP14" s="17"/>
      <c r="CQ14" s="17"/>
      <c r="CR14" s="17"/>
      <c r="CS14" s="17"/>
      <c r="CT14" s="17"/>
      <c r="CU14" s="17"/>
      <c r="CV14" s="17"/>
      <c r="CW14" s="19">
        <f t="shared" si="2107"/>
        <v>0</v>
      </c>
      <c r="CY14" s="17"/>
      <c r="CZ14" s="17"/>
      <c r="DA14" s="17"/>
      <c r="DB14" s="17"/>
      <c r="DC14" s="17"/>
      <c r="DD14" s="17"/>
      <c r="DE14" s="17"/>
      <c r="DF14" s="17"/>
      <c r="DG14" s="17"/>
      <c r="DH14" s="17"/>
      <c r="DI14" s="17"/>
      <c r="DJ14" s="17"/>
      <c r="DK14" s="19">
        <f t="shared" si="2108"/>
        <v>0</v>
      </c>
      <c r="DM14" s="17"/>
      <c r="DN14" s="17"/>
      <c r="DO14" s="17"/>
      <c r="DP14" s="17"/>
      <c r="DQ14" s="17"/>
      <c r="DR14" s="17"/>
      <c r="DS14" s="17"/>
      <c r="DT14" s="17"/>
      <c r="DU14" s="17"/>
      <c r="DV14" s="17"/>
      <c r="DW14" s="17"/>
      <c r="DX14" s="17"/>
      <c r="DY14" s="19">
        <f t="shared" si="2109"/>
        <v>0</v>
      </c>
      <c r="EA14" s="17"/>
      <c r="EB14" s="17"/>
      <c r="EC14" s="17"/>
      <c r="ED14" s="17"/>
      <c r="EE14" s="17"/>
      <c r="EF14" s="17"/>
      <c r="EG14" s="17"/>
      <c r="EH14" s="17"/>
      <c r="EI14" s="17"/>
      <c r="EJ14" s="17"/>
      <c r="EK14" s="17"/>
      <c r="EL14" s="17"/>
      <c r="EM14" s="19">
        <f t="shared" si="2110"/>
        <v>0</v>
      </c>
      <c r="EO14" s="17"/>
      <c r="EP14" s="17"/>
      <c r="EQ14" s="17"/>
      <c r="ER14" s="17"/>
      <c r="ES14" s="17"/>
      <c r="ET14" s="17"/>
      <c r="EU14" s="17"/>
      <c r="EV14" s="17"/>
      <c r="EW14" s="17"/>
      <c r="EX14" s="17"/>
      <c r="EY14" s="17"/>
      <c r="EZ14" s="17"/>
      <c r="FA14" s="19">
        <f t="shared" si="2111"/>
        <v>0</v>
      </c>
      <c r="FC14" s="17"/>
      <c r="FD14" s="17"/>
      <c r="FE14" s="17"/>
      <c r="FF14" s="17"/>
      <c r="FG14" s="17"/>
      <c r="FH14" s="17"/>
      <c r="FI14" s="17"/>
      <c r="FJ14" s="17"/>
      <c r="FK14" s="17"/>
      <c r="FL14" s="17"/>
      <c r="FM14" s="17"/>
      <c r="FN14" s="17"/>
      <c r="FO14" s="19">
        <f t="shared" si="2112"/>
        <v>0</v>
      </c>
      <c r="FQ14" s="17"/>
      <c r="FR14" s="17"/>
      <c r="FS14" s="17"/>
      <c r="FT14" s="17"/>
      <c r="FU14" s="17"/>
      <c r="FV14" s="17"/>
      <c r="FW14" s="17"/>
      <c r="FX14" s="17"/>
      <c r="FY14" s="17"/>
      <c r="FZ14" s="17"/>
      <c r="GA14" s="17"/>
      <c r="GB14" s="17"/>
      <c r="GC14" s="19">
        <f t="shared" si="2113"/>
        <v>0</v>
      </c>
      <c r="GE14" s="17"/>
      <c r="GF14" s="17"/>
      <c r="GG14" s="17"/>
      <c r="GH14" s="17"/>
      <c r="GI14" s="17"/>
      <c r="GJ14" s="17"/>
      <c r="GK14" s="17"/>
      <c r="GL14" s="17"/>
      <c r="GM14" s="17"/>
      <c r="GN14" s="17"/>
      <c r="GO14" s="17"/>
      <c r="GP14" s="17"/>
      <c r="GQ14" s="19">
        <f t="shared" si="2114"/>
        <v>0</v>
      </c>
      <c r="GS14" s="17"/>
      <c r="GT14" s="17"/>
      <c r="GU14" s="17"/>
      <c r="GV14" s="17"/>
      <c r="GW14" s="17"/>
      <c r="GX14" s="17"/>
      <c r="GY14" s="17"/>
      <c r="GZ14" s="17"/>
      <c r="HA14" s="17"/>
      <c r="HB14" s="17"/>
      <c r="HC14" s="17"/>
      <c r="HD14" s="17"/>
      <c r="HE14" s="19">
        <f t="shared" si="2115"/>
        <v>0</v>
      </c>
      <c r="HG14" s="17"/>
      <c r="HH14" s="17"/>
      <c r="HI14" s="17"/>
      <c r="HJ14" s="17"/>
      <c r="HK14" s="17"/>
      <c r="HL14" s="17"/>
      <c r="HM14" s="17"/>
      <c r="HN14" s="17"/>
      <c r="HO14" s="17"/>
      <c r="HP14" s="17"/>
      <c r="HQ14" s="17"/>
      <c r="HR14" s="17"/>
      <c r="HS14" s="19">
        <f t="shared" si="2116"/>
        <v>0</v>
      </c>
      <c r="HU14" s="17"/>
      <c r="HV14" s="17"/>
      <c r="HW14" s="17"/>
      <c r="HX14" s="17"/>
      <c r="HY14" s="17"/>
      <c r="HZ14" s="17"/>
      <c r="IA14" s="17"/>
      <c r="IB14" s="17"/>
      <c r="IC14" s="17"/>
      <c r="ID14" s="17"/>
      <c r="IE14" s="17"/>
      <c r="IF14" s="17"/>
      <c r="IG14" s="19">
        <f t="shared" si="2117"/>
        <v>0</v>
      </c>
      <c r="II14" s="17"/>
      <c r="IJ14" s="17"/>
      <c r="IK14" s="17"/>
      <c r="IL14" s="17"/>
      <c r="IM14" s="17"/>
      <c r="IN14" s="17"/>
      <c r="IO14" s="17"/>
      <c r="IP14" s="17"/>
      <c r="IQ14" s="17"/>
      <c r="IR14" s="17"/>
      <c r="IS14" s="17"/>
      <c r="IT14" s="17"/>
      <c r="IU14" s="19">
        <f t="shared" si="2118"/>
        <v>0</v>
      </c>
      <c r="IW14" s="17"/>
      <c r="IX14" s="17"/>
      <c r="IY14" s="17"/>
      <c r="IZ14" s="17"/>
      <c r="JA14" s="17"/>
      <c r="JB14" s="17"/>
      <c r="JC14" s="17"/>
      <c r="JD14" s="17"/>
      <c r="JE14" s="17"/>
      <c r="JF14" s="17"/>
      <c r="JG14" s="17"/>
      <c r="JH14" s="17"/>
      <c r="JI14" s="19">
        <f t="shared" si="2119"/>
        <v>0</v>
      </c>
      <c r="JK14" s="17"/>
      <c r="JL14" s="17"/>
      <c r="JM14" s="17"/>
      <c r="JN14" s="17"/>
      <c r="JO14" s="17"/>
      <c r="JP14" s="17"/>
      <c r="JQ14" s="17"/>
      <c r="JR14" s="17"/>
      <c r="JS14" s="17"/>
      <c r="JT14" s="17"/>
      <c r="JU14" s="17"/>
      <c r="JV14" s="17"/>
      <c r="JW14" s="19">
        <f t="shared" si="2120"/>
        <v>0</v>
      </c>
      <c r="JY14" s="17"/>
      <c r="JZ14" s="17"/>
      <c r="KA14" s="17"/>
      <c r="KB14" s="17"/>
      <c r="KC14" s="17"/>
      <c r="KD14" s="17"/>
      <c r="KE14" s="17"/>
      <c r="KF14" s="17"/>
      <c r="KG14" s="17"/>
      <c r="KH14" s="17"/>
      <c r="KI14" s="17"/>
      <c r="KJ14" s="17"/>
      <c r="KK14" s="19">
        <f t="shared" si="2121"/>
        <v>0</v>
      </c>
      <c r="KM14" s="17"/>
      <c r="KN14" s="17"/>
      <c r="KO14" s="17"/>
      <c r="KP14" s="17"/>
      <c r="KQ14" s="17"/>
      <c r="KR14" s="17"/>
      <c r="KS14" s="17"/>
      <c r="KT14" s="17"/>
      <c r="KU14" s="17"/>
      <c r="KV14" s="17"/>
      <c r="KW14" s="17"/>
      <c r="KX14" s="17"/>
      <c r="KY14" s="19">
        <f t="shared" si="2122"/>
        <v>0</v>
      </c>
      <c r="LA14" s="17"/>
      <c r="LB14" s="17"/>
      <c r="LC14" s="17"/>
      <c r="LD14" s="17"/>
      <c r="LE14" s="17"/>
      <c r="LF14" s="17"/>
      <c r="LG14" s="17"/>
      <c r="LH14" s="17"/>
      <c r="LI14" s="17"/>
      <c r="LJ14" s="17"/>
      <c r="LK14" s="17"/>
      <c r="LL14" s="17"/>
      <c r="LM14" s="19">
        <f t="shared" si="2123"/>
        <v>0</v>
      </c>
      <c r="LO14" s="17"/>
      <c r="LP14" s="17"/>
      <c r="LQ14" s="17"/>
      <c r="LR14" s="17"/>
      <c r="LS14" s="17"/>
      <c r="LT14" s="17"/>
      <c r="LU14" s="17"/>
      <c r="LV14" s="17"/>
      <c r="LW14" s="17"/>
      <c r="LX14" s="17"/>
      <c r="LY14" s="17"/>
      <c r="LZ14" s="17"/>
      <c r="MA14" s="19">
        <f t="shared" si="2124"/>
        <v>0</v>
      </c>
      <c r="MC14" s="17"/>
      <c r="MD14" s="17"/>
      <c r="ME14" s="17"/>
      <c r="MF14" s="17"/>
      <c r="MG14" s="17"/>
      <c r="MH14" s="17"/>
      <c r="MI14" s="17"/>
      <c r="MJ14" s="17"/>
      <c r="MK14" s="17"/>
      <c r="ML14" s="17"/>
      <c r="MM14" s="17"/>
      <c r="MN14" s="17"/>
      <c r="MO14" s="19">
        <f t="shared" si="2125"/>
        <v>0</v>
      </c>
      <c r="MQ14" s="17"/>
      <c r="MR14" s="17"/>
      <c r="MS14" s="17"/>
      <c r="MT14" s="17"/>
      <c r="MU14" s="17"/>
      <c r="MV14" s="17"/>
      <c r="MW14" s="17"/>
      <c r="MX14" s="17"/>
      <c r="MY14" s="17"/>
      <c r="MZ14" s="17"/>
      <c r="NA14" s="17"/>
      <c r="NB14" s="17"/>
      <c r="NC14" s="19">
        <f t="shared" si="2126"/>
        <v>0</v>
      </c>
      <c r="NE14" s="17"/>
      <c r="NF14" s="17"/>
      <c r="NG14" s="17"/>
      <c r="NH14" s="17"/>
      <c r="NI14" s="17"/>
      <c r="NJ14" s="17"/>
      <c r="NK14" s="17"/>
      <c r="NL14" s="17"/>
      <c r="NM14" s="17"/>
      <c r="NN14" s="17"/>
      <c r="NO14" s="17"/>
      <c r="NP14" s="17"/>
      <c r="NQ14" s="19">
        <f t="shared" si="2127"/>
        <v>0</v>
      </c>
      <c r="NS14" s="17"/>
      <c r="NT14" s="17"/>
      <c r="NU14" s="17"/>
      <c r="NV14" s="17"/>
      <c r="NW14" s="17"/>
      <c r="NX14" s="17"/>
      <c r="NY14" s="17"/>
      <c r="NZ14" s="17"/>
      <c r="OA14" s="17"/>
      <c r="OB14" s="17"/>
      <c r="OC14" s="17"/>
      <c r="OD14" s="17"/>
      <c r="OE14" s="19">
        <f t="shared" si="2128"/>
        <v>0</v>
      </c>
      <c r="OG14" s="17"/>
      <c r="OH14" s="17"/>
      <c r="OI14" s="17"/>
      <c r="OJ14" s="17"/>
      <c r="OK14" s="17"/>
      <c r="OL14" s="17"/>
      <c r="OM14" s="17"/>
      <c r="ON14" s="17"/>
      <c r="OO14" s="17"/>
      <c r="OP14" s="17"/>
      <c r="OQ14" s="17"/>
      <c r="OR14" s="17"/>
      <c r="OS14" s="19">
        <f t="shared" si="2129"/>
        <v>0</v>
      </c>
      <c r="OU14" s="17"/>
      <c r="OV14" s="17"/>
      <c r="OW14" s="17"/>
      <c r="OX14" s="17"/>
      <c r="OY14" s="17"/>
      <c r="OZ14" s="17"/>
      <c r="PA14" s="17"/>
      <c r="PB14" s="17"/>
      <c r="PC14" s="17"/>
      <c r="PD14" s="17"/>
      <c r="PE14" s="17"/>
      <c r="PF14" s="17"/>
      <c r="PG14" s="19">
        <f t="shared" si="2130"/>
        <v>0</v>
      </c>
      <c r="PI14" s="17"/>
      <c r="PJ14" s="17"/>
      <c r="PK14" s="17"/>
      <c r="PL14" s="17"/>
      <c r="PM14" s="17"/>
      <c r="PN14" s="17"/>
      <c r="PO14" s="17"/>
      <c r="PP14" s="17"/>
      <c r="PQ14" s="17"/>
      <c r="PR14" s="17"/>
      <c r="PS14" s="17"/>
      <c r="PT14" s="17"/>
      <c r="PU14" s="19">
        <f t="shared" si="2131"/>
        <v>0</v>
      </c>
      <c r="PW14" s="17"/>
      <c r="PX14" s="17"/>
      <c r="PY14" s="17"/>
      <c r="PZ14" s="17"/>
      <c r="QA14" s="17"/>
      <c r="QB14" s="17"/>
      <c r="QC14" s="17"/>
      <c r="QD14" s="17"/>
      <c r="QE14" s="17"/>
      <c r="QF14" s="17"/>
      <c r="QG14" s="17"/>
      <c r="QH14" s="17"/>
      <c r="QI14" s="19">
        <f t="shared" si="2132"/>
        <v>0</v>
      </c>
      <c r="QK14" s="17"/>
      <c r="QL14" s="17"/>
      <c r="QM14" s="17"/>
      <c r="QN14" s="17"/>
      <c r="QO14" s="17"/>
      <c r="QP14" s="17"/>
      <c r="QQ14" s="17"/>
      <c r="QR14" s="17"/>
      <c r="QS14" s="17"/>
      <c r="QT14" s="17"/>
      <c r="QU14" s="17"/>
      <c r="QV14" s="17"/>
      <c r="QW14" s="19">
        <f t="shared" si="2133"/>
        <v>0</v>
      </c>
      <c r="QY14" s="17"/>
      <c r="QZ14" s="17"/>
      <c r="RA14" s="17"/>
      <c r="RB14" s="17"/>
      <c r="RC14" s="17"/>
      <c r="RD14" s="17"/>
      <c r="RE14" s="17"/>
      <c r="RF14" s="17"/>
      <c r="RG14" s="17"/>
      <c r="RH14" s="17"/>
      <c r="RI14" s="17"/>
      <c r="RJ14" s="17"/>
      <c r="RK14" s="19">
        <f t="shared" si="2134"/>
        <v>0</v>
      </c>
      <c r="RM14" s="17"/>
      <c r="RN14" s="17"/>
      <c r="RO14" s="17"/>
      <c r="RP14" s="17"/>
      <c r="RQ14" s="17"/>
      <c r="RR14" s="17"/>
      <c r="RS14" s="17"/>
      <c r="RT14" s="17"/>
      <c r="RU14" s="17"/>
      <c r="RV14" s="17"/>
      <c r="RW14" s="17"/>
      <c r="RX14" s="17"/>
      <c r="RY14" s="19">
        <f t="shared" si="2135"/>
        <v>0</v>
      </c>
      <c r="SA14" s="17"/>
      <c r="SB14" s="17"/>
      <c r="SC14" s="17"/>
      <c r="SD14" s="17"/>
      <c r="SE14" s="17"/>
      <c r="SF14" s="17"/>
      <c r="SG14" s="17"/>
      <c r="SH14" s="17"/>
      <c r="SI14" s="17"/>
      <c r="SJ14" s="17"/>
      <c r="SK14" s="17"/>
      <c r="SL14" s="17"/>
      <c r="SM14" s="19">
        <f t="shared" si="2136"/>
        <v>0</v>
      </c>
      <c r="SO14" s="17"/>
      <c r="SP14" s="17"/>
      <c r="SQ14" s="17"/>
      <c r="SR14" s="17"/>
      <c r="SS14" s="17"/>
      <c r="ST14" s="17"/>
      <c r="SU14" s="17"/>
      <c r="SV14" s="17"/>
      <c r="SW14" s="17"/>
      <c r="SX14" s="17"/>
      <c r="SY14" s="17"/>
      <c r="SZ14" s="17"/>
      <c r="TA14" s="19">
        <f t="shared" si="2137"/>
        <v>0</v>
      </c>
      <c r="TC14" s="17"/>
      <c r="TD14" s="17"/>
      <c r="TE14" s="17"/>
      <c r="TF14" s="17"/>
      <c r="TG14" s="17"/>
      <c r="TH14" s="17"/>
      <c r="TI14" s="17"/>
      <c r="TJ14" s="17"/>
      <c r="TK14" s="17"/>
      <c r="TL14" s="17"/>
      <c r="TM14" s="17"/>
      <c r="TN14" s="17"/>
      <c r="TO14" s="19">
        <f t="shared" si="2138"/>
        <v>0</v>
      </c>
      <c r="TQ14" s="17"/>
      <c r="TR14" s="17"/>
      <c r="TS14" s="17"/>
      <c r="TT14" s="17"/>
      <c r="TU14" s="17"/>
      <c r="TV14" s="17"/>
      <c r="TW14" s="17"/>
      <c r="TX14" s="17"/>
      <c r="TY14" s="17"/>
      <c r="TZ14" s="17"/>
      <c r="UA14" s="17"/>
      <c r="UB14" s="17"/>
      <c r="UC14" s="19">
        <f t="shared" si="2139"/>
        <v>0</v>
      </c>
      <c r="UE14" s="17"/>
      <c r="UF14" s="17"/>
      <c r="UG14" s="17"/>
      <c r="UH14" s="17"/>
      <c r="UI14" s="17"/>
      <c r="UJ14" s="17"/>
      <c r="UK14" s="17"/>
      <c r="UL14" s="17"/>
      <c r="UM14" s="17"/>
      <c r="UN14" s="17"/>
      <c r="UO14" s="17"/>
      <c r="UP14" s="17"/>
      <c r="UQ14" s="19">
        <f t="shared" si="2140"/>
        <v>0</v>
      </c>
      <c r="US14" s="17"/>
      <c r="UT14" s="17"/>
      <c r="UU14" s="17"/>
      <c r="UV14" s="17"/>
      <c r="UW14" s="17"/>
      <c r="UX14" s="17"/>
      <c r="UY14" s="17"/>
      <c r="UZ14" s="17"/>
      <c r="VA14" s="17"/>
      <c r="VB14" s="17"/>
      <c r="VC14" s="17"/>
      <c r="VD14" s="17"/>
      <c r="VE14" s="19">
        <f t="shared" si="2141"/>
        <v>0</v>
      </c>
      <c r="VG14" s="17"/>
      <c r="VH14" s="17"/>
      <c r="VI14" s="17"/>
      <c r="VJ14" s="17"/>
      <c r="VK14" s="17"/>
      <c r="VL14" s="17"/>
      <c r="VM14" s="17"/>
      <c r="VN14" s="17"/>
      <c r="VO14" s="17"/>
      <c r="VP14" s="17"/>
      <c r="VQ14" s="17"/>
      <c r="VR14" s="17"/>
      <c r="VS14" s="19">
        <f t="shared" si="2142"/>
        <v>0</v>
      </c>
      <c r="VU14" s="17"/>
      <c r="VV14" s="17"/>
      <c r="VW14" s="17"/>
      <c r="VX14" s="17"/>
      <c r="VY14" s="17"/>
      <c r="VZ14" s="17"/>
      <c r="WA14" s="17"/>
      <c r="WB14" s="17"/>
      <c r="WC14" s="17"/>
      <c r="WD14" s="17"/>
      <c r="WE14" s="17"/>
      <c r="WF14" s="17"/>
      <c r="WG14" s="19">
        <f t="shared" si="2143"/>
        <v>0</v>
      </c>
      <c r="WI14" s="17"/>
      <c r="WJ14" s="17"/>
      <c r="WK14" s="17"/>
      <c r="WL14" s="17"/>
      <c r="WM14" s="17"/>
      <c r="WN14" s="17"/>
      <c r="WO14" s="17"/>
      <c r="WP14" s="17"/>
      <c r="WQ14" s="17"/>
      <c r="WR14" s="17"/>
      <c r="WS14" s="17"/>
      <c r="WT14" s="17"/>
      <c r="WU14" s="19">
        <f t="shared" si="2144"/>
        <v>0</v>
      </c>
      <c r="WW14" s="17"/>
      <c r="WX14" s="17"/>
      <c r="WY14" s="17"/>
      <c r="WZ14" s="17"/>
      <c r="XA14" s="17"/>
      <c r="XB14" s="17"/>
      <c r="XC14" s="17"/>
      <c r="XD14" s="17"/>
      <c r="XE14" s="17"/>
      <c r="XF14" s="17"/>
      <c r="XG14" s="17"/>
      <c r="XH14" s="17"/>
      <c r="XI14" s="19">
        <f t="shared" si="2145"/>
        <v>0</v>
      </c>
      <c r="XK14" s="17"/>
      <c r="XL14" s="17"/>
      <c r="XM14" s="17"/>
      <c r="XN14" s="17"/>
      <c r="XO14" s="17"/>
      <c r="XP14" s="17"/>
      <c r="XQ14" s="17"/>
      <c r="XR14" s="17"/>
      <c r="XS14" s="17"/>
      <c r="XT14" s="17"/>
      <c r="XU14" s="17"/>
      <c r="XV14" s="17"/>
      <c r="XW14" s="19">
        <f t="shared" si="2146"/>
        <v>0</v>
      </c>
      <c r="XY14" s="17"/>
      <c r="XZ14" s="17"/>
      <c r="YA14" s="17"/>
      <c r="YB14" s="17"/>
      <c r="YC14" s="17"/>
      <c r="YD14" s="17"/>
      <c r="YE14" s="17"/>
      <c r="YF14" s="17"/>
      <c r="YG14" s="17"/>
      <c r="YH14" s="17"/>
      <c r="YI14" s="17"/>
      <c r="YJ14" s="17"/>
      <c r="YK14" s="19">
        <f t="shared" si="2147"/>
        <v>0</v>
      </c>
      <c r="YM14" s="17"/>
      <c r="YN14" s="17"/>
      <c r="YO14" s="17"/>
      <c r="YP14" s="17"/>
      <c r="YQ14" s="17"/>
      <c r="YR14" s="17"/>
      <c r="YS14" s="17"/>
      <c r="YT14" s="17"/>
      <c r="YU14" s="17"/>
      <c r="YV14" s="17"/>
      <c r="YW14" s="17"/>
      <c r="YX14" s="17"/>
      <c r="YY14" s="19">
        <f t="shared" si="2148"/>
        <v>0</v>
      </c>
      <c r="ZA14" s="17"/>
      <c r="ZB14" s="17"/>
      <c r="ZC14" s="17"/>
      <c r="ZD14" s="17"/>
      <c r="ZE14" s="17"/>
      <c r="ZF14" s="17"/>
      <c r="ZG14" s="17"/>
      <c r="ZH14" s="17"/>
      <c r="ZI14" s="17"/>
      <c r="ZJ14" s="17"/>
      <c r="ZK14" s="17"/>
      <c r="ZL14" s="17"/>
      <c r="ZM14" s="19">
        <f t="shared" si="2149"/>
        <v>0</v>
      </c>
      <c r="ZO14" s="17"/>
      <c r="ZP14" s="17"/>
      <c r="ZQ14" s="17"/>
      <c r="ZR14" s="17"/>
      <c r="ZS14" s="17"/>
      <c r="ZT14" s="17"/>
      <c r="ZU14" s="17"/>
      <c r="ZV14" s="17"/>
      <c r="ZW14" s="17"/>
      <c r="ZX14" s="17"/>
      <c r="ZY14" s="17"/>
      <c r="ZZ14" s="17"/>
      <c r="AAA14" s="19">
        <f t="shared" si="2150"/>
        <v>0</v>
      </c>
      <c r="AAC14" s="17"/>
      <c r="AAD14" s="17"/>
      <c r="AAE14" s="17"/>
      <c r="AAF14" s="17"/>
      <c r="AAG14" s="17"/>
      <c r="AAH14" s="17"/>
      <c r="AAI14" s="17"/>
      <c r="AAJ14" s="17"/>
      <c r="AAK14" s="17"/>
      <c r="AAL14" s="17"/>
      <c r="AAM14" s="17"/>
      <c r="AAN14" s="17"/>
      <c r="AAO14" s="19">
        <f t="shared" si="2151"/>
        <v>0</v>
      </c>
      <c r="AAQ14" s="17"/>
      <c r="AAR14" s="17"/>
      <c r="AAS14" s="17"/>
      <c r="AAT14" s="17"/>
      <c r="AAU14" s="17"/>
      <c r="AAV14" s="17"/>
      <c r="AAW14" s="17"/>
      <c r="AAX14" s="17"/>
      <c r="AAY14" s="17"/>
      <c r="AAZ14" s="17"/>
      <c r="ABA14" s="17"/>
      <c r="ABB14" s="17"/>
      <c r="ABC14" s="19">
        <f t="shared" si="2152"/>
        <v>0</v>
      </c>
      <c r="ABE14" s="17"/>
      <c r="ABF14" s="17"/>
      <c r="ABG14" s="17"/>
      <c r="ABH14" s="17"/>
      <c r="ABI14" s="17"/>
      <c r="ABJ14" s="17"/>
      <c r="ABK14" s="17"/>
      <c r="ABL14" s="17"/>
      <c r="ABM14" s="17"/>
      <c r="ABN14" s="17"/>
      <c r="ABO14" s="17"/>
      <c r="ABP14" s="17"/>
      <c r="ABQ14" s="19">
        <f t="shared" si="2153"/>
        <v>0</v>
      </c>
      <c r="ABS14" s="17"/>
      <c r="ABT14" s="17"/>
      <c r="ABU14" s="17"/>
      <c r="ABV14" s="17"/>
      <c r="ABW14" s="17"/>
      <c r="ABX14" s="17"/>
      <c r="ABY14" s="17"/>
      <c r="ABZ14" s="17"/>
      <c r="ACA14" s="17"/>
      <c r="ACB14" s="17"/>
      <c r="ACC14" s="17"/>
      <c r="ACD14" s="17"/>
      <c r="ACE14" s="19">
        <f t="shared" si="2154"/>
        <v>0</v>
      </c>
      <c r="ACG14" s="17"/>
      <c r="ACH14" s="17"/>
      <c r="ACI14" s="17"/>
      <c r="ACJ14" s="17"/>
      <c r="ACK14" s="17"/>
      <c r="ACL14" s="17"/>
      <c r="ACM14" s="17"/>
      <c r="ACN14" s="17"/>
      <c r="ACO14" s="17"/>
      <c r="ACP14" s="17"/>
      <c r="ACQ14" s="17"/>
      <c r="ACR14" s="17"/>
      <c r="ACS14" s="19">
        <f t="shared" si="2155"/>
        <v>0</v>
      </c>
      <c r="ACU14" s="17"/>
      <c r="ACV14" s="17"/>
      <c r="ACW14" s="17"/>
      <c r="ACX14" s="17"/>
      <c r="ACY14" s="17"/>
      <c r="ACZ14" s="17"/>
      <c r="ADA14" s="17"/>
      <c r="ADB14" s="17"/>
      <c r="ADC14" s="17"/>
      <c r="ADD14" s="17"/>
      <c r="ADE14" s="17"/>
      <c r="ADF14" s="17"/>
      <c r="ADG14" s="19">
        <f t="shared" si="2156"/>
        <v>0</v>
      </c>
      <c r="ADI14" s="17"/>
      <c r="ADJ14" s="17"/>
      <c r="ADK14" s="17"/>
      <c r="ADL14" s="17"/>
      <c r="ADM14" s="17"/>
      <c r="ADN14" s="17"/>
      <c r="ADO14" s="17"/>
      <c r="ADP14" s="17"/>
      <c r="ADQ14" s="17"/>
      <c r="ADR14" s="17"/>
      <c r="ADS14" s="17"/>
      <c r="ADT14" s="17"/>
      <c r="ADU14" s="19">
        <f t="shared" si="2157"/>
        <v>0</v>
      </c>
      <c r="ADW14" s="17"/>
      <c r="ADX14" s="17"/>
      <c r="ADY14" s="17"/>
      <c r="ADZ14" s="17"/>
      <c r="AEA14" s="17"/>
      <c r="AEB14" s="17"/>
      <c r="AEC14" s="17"/>
      <c r="AED14" s="17"/>
      <c r="AEE14" s="17"/>
      <c r="AEF14" s="17"/>
      <c r="AEG14" s="17"/>
      <c r="AEH14" s="17"/>
      <c r="AEI14" s="19">
        <f t="shared" si="2158"/>
        <v>0</v>
      </c>
      <c r="AEK14" s="17"/>
      <c r="AEL14" s="17"/>
      <c r="AEM14" s="17"/>
      <c r="AEN14" s="17"/>
      <c r="AEO14" s="17"/>
      <c r="AEP14" s="17"/>
      <c r="AEQ14" s="17"/>
      <c r="AER14" s="17"/>
      <c r="AES14" s="17"/>
      <c r="AET14" s="17"/>
      <c r="AEU14" s="17"/>
      <c r="AEV14" s="17"/>
      <c r="AEW14" s="19">
        <f t="shared" si="2180"/>
        <v>0</v>
      </c>
      <c r="AEY14" s="17"/>
      <c r="AEZ14" s="17"/>
      <c r="AFA14" s="17"/>
      <c r="AFB14" s="17"/>
      <c r="AFC14" s="17"/>
      <c r="AFD14" s="17"/>
      <c r="AFE14" s="17"/>
      <c r="AFF14" s="17"/>
      <c r="AFG14" s="17"/>
      <c r="AFH14" s="17"/>
      <c r="AFI14" s="17"/>
      <c r="AFJ14" s="17"/>
      <c r="AFK14" s="19">
        <f t="shared" si="2159"/>
        <v>0</v>
      </c>
      <c r="AFM14" s="17"/>
      <c r="AFN14" s="17"/>
      <c r="AFO14" s="17"/>
      <c r="AFP14" s="17"/>
      <c r="AFQ14" s="17"/>
      <c r="AFR14" s="17"/>
      <c r="AFS14" s="17"/>
      <c r="AFT14" s="17"/>
      <c r="AFU14" s="17"/>
      <c r="AFV14" s="17"/>
      <c r="AFW14" s="17"/>
      <c r="AFX14" s="17"/>
      <c r="AFY14" s="19">
        <f t="shared" si="2160"/>
        <v>0</v>
      </c>
      <c r="AGA14" s="17"/>
      <c r="AGB14" s="17"/>
      <c r="AGC14" s="17"/>
      <c r="AGD14" s="17"/>
      <c r="AGE14" s="17"/>
      <c r="AGF14" s="17"/>
      <c r="AGG14" s="17"/>
      <c r="AGH14" s="17"/>
      <c r="AGI14" s="17"/>
      <c r="AGJ14" s="17"/>
      <c r="AGK14" s="17"/>
      <c r="AGL14" s="17"/>
      <c r="AGM14" s="19">
        <f t="shared" si="2161"/>
        <v>0</v>
      </c>
      <c r="AGO14" s="17"/>
      <c r="AGP14" s="17"/>
      <c r="AGQ14" s="17"/>
      <c r="AGR14" s="17"/>
      <c r="AGS14" s="17"/>
      <c r="AGT14" s="17"/>
      <c r="AGU14" s="17"/>
      <c r="AGV14" s="17"/>
      <c r="AGW14" s="17"/>
      <c r="AGX14" s="17"/>
      <c r="AGY14" s="17"/>
      <c r="AGZ14" s="17"/>
      <c r="AHA14" s="19">
        <f t="shared" si="2162"/>
        <v>0</v>
      </c>
      <c r="AHC14" s="17"/>
      <c r="AHD14" s="17"/>
      <c r="AHE14" s="17"/>
      <c r="AHF14" s="17"/>
      <c r="AHG14" s="17"/>
      <c r="AHH14" s="17"/>
      <c r="AHI14" s="17"/>
      <c r="AHJ14" s="17"/>
      <c r="AHK14" s="17"/>
      <c r="AHL14" s="17"/>
      <c r="AHM14" s="17"/>
      <c r="AHN14" s="17"/>
      <c r="AHO14" s="19">
        <f t="shared" si="2163"/>
        <v>0</v>
      </c>
      <c r="AHQ14" s="17"/>
      <c r="AHR14" s="17"/>
      <c r="AHS14" s="17"/>
      <c r="AHT14" s="17"/>
      <c r="AHU14" s="17"/>
      <c r="AHV14" s="17"/>
      <c r="AHW14" s="17"/>
      <c r="AHX14" s="17"/>
      <c r="AHY14" s="17"/>
      <c r="AHZ14" s="17"/>
      <c r="AIA14" s="17"/>
      <c r="AIB14" s="17"/>
      <c r="AIC14" s="19">
        <f t="shared" si="2164"/>
        <v>0</v>
      </c>
      <c r="AIE14" s="17"/>
      <c r="AIF14" s="17"/>
      <c r="AIG14" s="17"/>
      <c r="AIH14" s="17"/>
      <c r="AII14" s="17"/>
      <c r="AIJ14" s="17"/>
      <c r="AIK14" s="17"/>
      <c r="AIL14" s="17"/>
      <c r="AIM14" s="17"/>
      <c r="AIN14" s="17"/>
      <c r="AIO14" s="17"/>
      <c r="AIP14" s="17"/>
      <c r="AIQ14" s="19">
        <f t="shared" si="2165"/>
        <v>0</v>
      </c>
      <c r="AIS14" s="17"/>
      <c r="AIT14" s="17"/>
      <c r="AIU14" s="17"/>
      <c r="AIV14" s="17"/>
      <c r="AIW14" s="17"/>
      <c r="AIX14" s="17"/>
      <c r="AIY14" s="17"/>
      <c r="AIZ14" s="17"/>
      <c r="AJA14" s="17"/>
      <c r="AJB14" s="17"/>
      <c r="AJC14" s="17"/>
      <c r="AJD14" s="17"/>
      <c r="AJE14" s="19">
        <f t="shared" si="2166"/>
        <v>0</v>
      </c>
      <c r="AJG14" s="17"/>
      <c r="AJH14" s="17"/>
      <c r="AJI14" s="17"/>
      <c r="AJJ14" s="17"/>
      <c r="AJK14" s="17"/>
      <c r="AJL14" s="17"/>
      <c r="AJM14" s="17"/>
      <c r="AJN14" s="17"/>
      <c r="AJO14" s="17"/>
      <c r="AJP14" s="17"/>
      <c r="AJQ14" s="17"/>
      <c r="AJR14" s="17"/>
      <c r="AJS14" s="19">
        <f t="shared" si="2167"/>
        <v>0</v>
      </c>
      <c r="AJU14" s="17"/>
      <c r="AJV14" s="17"/>
      <c r="AJW14" s="17"/>
      <c r="AJX14" s="17"/>
      <c r="AJY14" s="17"/>
      <c r="AJZ14" s="17"/>
      <c r="AKA14" s="17"/>
      <c r="AKB14" s="17"/>
      <c r="AKC14" s="17"/>
      <c r="AKD14" s="17"/>
      <c r="AKE14" s="17"/>
      <c r="AKF14" s="17"/>
      <c r="AKG14" s="19">
        <f t="shared" si="2168"/>
        <v>0</v>
      </c>
      <c r="AKI14" s="17"/>
      <c r="AKJ14" s="17"/>
      <c r="AKK14" s="17"/>
      <c r="AKL14" s="17"/>
      <c r="AKM14" s="17"/>
      <c r="AKN14" s="17"/>
      <c r="AKO14" s="17"/>
      <c r="AKP14" s="17"/>
      <c r="AKQ14" s="17"/>
      <c r="AKR14" s="17"/>
      <c r="AKS14" s="17"/>
      <c r="AKT14" s="17"/>
      <c r="AKU14" s="19">
        <f t="shared" si="2169"/>
        <v>0</v>
      </c>
      <c r="AKW14" s="17"/>
      <c r="AKX14" s="17"/>
      <c r="AKY14" s="17"/>
      <c r="AKZ14" s="17"/>
      <c r="ALA14" s="17"/>
      <c r="ALB14" s="17"/>
      <c r="ALC14" s="17"/>
      <c r="ALD14" s="17"/>
      <c r="ALE14" s="17"/>
      <c r="ALF14" s="17"/>
      <c r="ALG14" s="17"/>
      <c r="ALH14" s="17"/>
      <c r="ALI14" s="19">
        <f t="shared" si="2170"/>
        <v>0</v>
      </c>
      <c r="ALK14" s="17"/>
      <c r="ALL14" s="17"/>
      <c r="ALM14" s="17"/>
      <c r="ALN14" s="17"/>
      <c r="ALO14" s="17"/>
      <c r="ALP14" s="17"/>
      <c r="ALQ14" s="17"/>
      <c r="ALR14" s="17"/>
      <c r="ALS14" s="17"/>
      <c r="ALT14" s="17"/>
      <c r="ALU14" s="17"/>
      <c r="ALV14" s="17"/>
      <c r="ALW14" s="19">
        <f t="shared" si="2171"/>
        <v>0</v>
      </c>
      <c r="ALY14" s="17"/>
      <c r="ALZ14" s="17"/>
      <c r="AMA14" s="17"/>
      <c r="AMB14" s="17"/>
      <c r="AMC14" s="17"/>
      <c r="AMD14" s="17"/>
      <c r="AME14" s="17"/>
      <c r="AMF14" s="17"/>
      <c r="AMG14" s="17"/>
      <c r="AMH14" s="17"/>
      <c r="AMI14" s="17"/>
      <c r="AMJ14" s="17"/>
      <c r="AMK14" s="19">
        <f t="shared" si="2172"/>
        <v>0</v>
      </c>
      <c r="AMM14" s="17"/>
      <c r="AMN14" s="17"/>
      <c r="AMO14" s="17"/>
      <c r="AMP14" s="17"/>
      <c r="AMQ14" s="17"/>
      <c r="AMR14" s="17"/>
      <c r="AMS14" s="17"/>
      <c r="AMT14" s="17"/>
      <c r="AMU14" s="17"/>
      <c r="AMV14" s="17"/>
      <c r="AMW14" s="17"/>
      <c r="AMX14" s="17"/>
      <c r="AMY14" s="19">
        <f t="shared" si="2173"/>
        <v>0</v>
      </c>
      <c r="ANA14" s="17"/>
      <c r="ANB14" s="17"/>
      <c r="ANC14" s="17"/>
      <c r="AND14" s="17"/>
      <c r="ANE14" s="17"/>
      <c r="ANF14" s="17"/>
      <c r="ANG14" s="17"/>
      <c r="ANH14" s="17"/>
      <c r="ANI14" s="17"/>
      <c r="ANJ14" s="17"/>
      <c r="ANK14" s="17"/>
      <c r="ANL14" s="17"/>
      <c r="ANM14" s="19">
        <f t="shared" si="2174"/>
        <v>0</v>
      </c>
      <c r="ANO14" s="17"/>
      <c r="ANP14" s="17"/>
      <c r="ANQ14" s="17"/>
      <c r="ANR14" s="17"/>
      <c r="ANS14" s="17"/>
      <c r="ANT14" s="17"/>
      <c r="ANU14" s="17"/>
      <c r="ANV14" s="17"/>
      <c r="ANW14" s="17"/>
      <c r="ANX14" s="17"/>
      <c r="ANY14" s="17"/>
      <c r="ANZ14" s="17"/>
      <c r="AOA14" s="19">
        <f t="shared" si="2175"/>
        <v>0</v>
      </c>
      <c r="AOC14" s="17"/>
      <c r="AOD14" s="17"/>
      <c r="AOE14" s="17"/>
      <c r="AOF14" s="17"/>
      <c r="AOG14" s="17"/>
      <c r="AOH14" s="17"/>
      <c r="AOI14" s="17"/>
      <c r="AOJ14" s="17"/>
      <c r="AOK14" s="17"/>
      <c r="AOL14" s="17"/>
      <c r="AOM14" s="17"/>
      <c r="AON14" s="17"/>
      <c r="AOO14" s="19">
        <f t="shared" si="2176"/>
        <v>0</v>
      </c>
      <c r="AOQ14" s="17"/>
      <c r="AOR14" s="17"/>
      <c r="AOS14" s="17"/>
      <c r="AOT14" s="17"/>
      <c r="AOU14" s="17"/>
      <c r="AOV14" s="17"/>
      <c r="AOW14" s="17"/>
      <c r="AOX14" s="17"/>
      <c r="AOY14" s="17"/>
      <c r="AOZ14" s="17"/>
      <c r="APA14" s="17"/>
      <c r="APB14" s="17"/>
      <c r="APC14" s="19">
        <f t="shared" si="2177"/>
        <v>0</v>
      </c>
    </row>
    <row r="15" spans="1:1095" hidden="1" x14ac:dyDescent="0.35">
      <c r="C15" s="16" t="s">
        <v>12</v>
      </c>
      <c r="E15" s="17"/>
      <c r="F15" s="17"/>
      <c r="G15" s="17"/>
      <c r="H15" s="17"/>
      <c r="I15" s="17"/>
      <c r="J15" s="17"/>
      <c r="K15" s="17"/>
      <c r="L15" s="17"/>
      <c r="M15" s="17"/>
      <c r="N15" s="17"/>
      <c r="O15" s="17"/>
      <c r="P15" s="17"/>
      <c r="Q15" s="19">
        <f t="shared" si="2178"/>
        <v>0</v>
      </c>
      <c r="S15" s="17"/>
      <c r="T15" s="17"/>
      <c r="U15" s="17"/>
      <c r="V15" s="17"/>
      <c r="W15" s="17"/>
      <c r="X15" s="17"/>
      <c r="Y15" s="17"/>
      <c r="Z15" s="17"/>
      <c r="AA15" s="17"/>
      <c r="AB15" s="17"/>
      <c r="AC15" s="17"/>
      <c r="AD15" s="17"/>
      <c r="AE15" s="19">
        <f t="shared" si="2179"/>
        <v>0</v>
      </c>
      <c r="AG15" s="17"/>
      <c r="AH15" s="17"/>
      <c r="AI15" s="17"/>
      <c r="AJ15" s="17"/>
      <c r="AK15" s="17"/>
      <c r="AL15" s="17"/>
      <c r="AM15" s="17"/>
      <c r="AN15" s="17"/>
      <c r="AO15" s="17"/>
      <c r="AP15" s="17"/>
      <c r="AQ15" s="17"/>
      <c r="AR15" s="17"/>
      <c r="AS15" s="19">
        <f t="shared" si="2103"/>
        <v>0</v>
      </c>
      <c r="AU15" s="17"/>
      <c r="AV15" s="17"/>
      <c r="AW15" s="17"/>
      <c r="AX15" s="17"/>
      <c r="AY15" s="17"/>
      <c r="AZ15" s="17"/>
      <c r="BA15" s="17"/>
      <c r="BB15" s="17"/>
      <c r="BC15" s="17"/>
      <c r="BD15" s="17"/>
      <c r="BE15" s="17"/>
      <c r="BF15" s="17"/>
      <c r="BG15" s="19">
        <f t="shared" si="2104"/>
        <v>0</v>
      </c>
      <c r="BI15" s="17"/>
      <c r="BJ15" s="17"/>
      <c r="BK15" s="17"/>
      <c r="BL15" s="17"/>
      <c r="BM15" s="17"/>
      <c r="BN15" s="17"/>
      <c r="BO15" s="17"/>
      <c r="BP15" s="17"/>
      <c r="BQ15" s="17"/>
      <c r="BR15" s="17"/>
      <c r="BS15" s="17"/>
      <c r="BT15" s="17"/>
      <c r="BU15" s="19">
        <f t="shared" si="2105"/>
        <v>0</v>
      </c>
      <c r="BW15" s="17"/>
      <c r="BX15" s="17"/>
      <c r="BY15" s="17"/>
      <c r="BZ15" s="17"/>
      <c r="CA15" s="17"/>
      <c r="CB15" s="17"/>
      <c r="CC15" s="17"/>
      <c r="CD15" s="17"/>
      <c r="CE15" s="17"/>
      <c r="CF15" s="17"/>
      <c r="CG15" s="17"/>
      <c r="CH15" s="17"/>
      <c r="CI15" s="19">
        <f t="shared" si="2106"/>
        <v>0</v>
      </c>
      <c r="CK15" s="17"/>
      <c r="CL15" s="17"/>
      <c r="CM15" s="17"/>
      <c r="CN15" s="17"/>
      <c r="CO15" s="17"/>
      <c r="CP15" s="17"/>
      <c r="CQ15" s="17"/>
      <c r="CR15" s="17"/>
      <c r="CS15" s="17"/>
      <c r="CT15" s="17"/>
      <c r="CU15" s="17"/>
      <c r="CV15" s="17"/>
      <c r="CW15" s="19">
        <f t="shared" si="2107"/>
        <v>0</v>
      </c>
      <c r="CY15" s="17"/>
      <c r="CZ15" s="17"/>
      <c r="DA15" s="17"/>
      <c r="DB15" s="17"/>
      <c r="DC15" s="17"/>
      <c r="DD15" s="17"/>
      <c r="DE15" s="17"/>
      <c r="DF15" s="17"/>
      <c r="DG15" s="17"/>
      <c r="DH15" s="17"/>
      <c r="DI15" s="17"/>
      <c r="DJ15" s="17"/>
      <c r="DK15" s="19">
        <f t="shared" si="2108"/>
        <v>0</v>
      </c>
      <c r="DM15" s="17"/>
      <c r="DN15" s="17"/>
      <c r="DO15" s="17"/>
      <c r="DP15" s="17"/>
      <c r="DQ15" s="17"/>
      <c r="DR15" s="17"/>
      <c r="DS15" s="17"/>
      <c r="DT15" s="17"/>
      <c r="DU15" s="17"/>
      <c r="DV15" s="17"/>
      <c r="DW15" s="17"/>
      <c r="DX15" s="17"/>
      <c r="DY15" s="19">
        <f t="shared" si="2109"/>
        <v>0</v>
      </c>
      <c r="EA15" s="17"/>
      <c r="EB15" s="17"/>
      <c r="EC15" s="17"/>
      <c r="ED15" s="17"/>
      <c r="EE15" s="17"/>
      <c r="EF15" s="17"/>
      <c r="EG15" s="17"/>
      <c r="EH15" s="17"/>
      <c r="EI15" s="17"/>
      <c r="EJ15" s="17"/>
      <c r="EK15" s="17"/>
      <c r="EL15" s="17"/>
      <c r="EM15" s="19">
        <f t="shared" si="2110"/>
        <v>0</v>
      </c>
      <c r="EO15" s="17"/>
      <c r="EP15" s="17"/>
      <c r="EQ15" s="17"/>
      <c r="ER15" s="17"/>
      <c r="ES15" s="17"/>
      <c r="ET15" s="17"/>
      <c r="EU15" s="17"/>
      <c r="EV15" s="17"/>
      <c r="EW15" s="17"/>
      <c r="EX15" s="17"/>
      <c r="EY15" s="17"/>
      <c r="EZ15" s="17"/>
      <c r="FA15" s="19">
        <f t="shared" si="2111"/>
        <v>0</v>
      </c>
      <c r="FC15" s="17"/>
      <c r="FD15" s="17"/>
      <c r="FE15" s="17"/>
      <c r="FF15" s="17"/>
      <c r="FG15" s="17"/>
      <c r="FH15" s="17"/>
      <c r="FI15" s="17"/>
      <c r="FJ15" s="17"/>
      <c r="FK15" s="17"/>
      <c r="FL15" s="17"/>
      <c r="FM15" s="17"/>
      <c r="FN15" s="17"/>
      <c r="FO15" s="19">
        <f t="shared" si="2112"/>
        <v>0</v>
      </c>
      <c r="FQ15" s="17"/>
      <c r="FR15" s="17"/>
      <c r="FS15" s="17"/>
      <c r="FT15" s="17"/>
      <c r="FU15" s="17"/>
      <c r="FV15" s="17"/>
      <c r="FW15" s="17"/>
      <c r="FX15" s="17"/>
      <c r="FY15" s="17"/>
      <c r="FZ15" s="17"/>
      <c r="GA15" s="17"/>
      <c r="GB15" s="17"/>
      <c r="GC15" s="19">
        <f t="shared" si="2113"/>
        <v>0</v>
      </c>
      <c r="GE15" s="17"/>
      <c r="GF15" s="17"/>
      <c r="GG15" s="17"/>
      <c r="GH15" s="17"/>
      <c r="GI15" s="17"/>
      <c r="GJ15" s="17"/>
      <c r="GK15" s="17"/>
      <c r="GL15" s="17"/>
      <c r="GM15" s="17"/>
      <c r="GN15" s="17"/>
      <c r="GO15" s="17"/>
      <c r="GP15" s="17"/>
      <c r="GQ15" s="19">
        <f t="shared" si="2114"/>
        <v>0</v>
      </c>
      <c r="GS15" s="17"/>
      <c r="GT15" s="17"/>
      <c r="GU15" s="17"/>
      <c r="GV15" s="17"/>
      <c r="GW15" s="17"/>
      <c r="GX15" s="17"/>
      <c r="GY15" s="17"/>
      <c r="GZ15" s="17"/>
      <c r="HA15" s="17"/>
      <c r="HB15" s="17"/>
      <c r="HC15" s="17"/>
      <c r="HD15" s="17"/>
      <c r="HE15" s="19">
        <f t="shared" si="2115"/>
        <v>0</v>
      </c>
      <c r="HG15" s="17"/>
      <c r="HH15" s="17"/>
      <c r="HI15" s="17"/>
      <c r="HJ15" s="17"/>
      <c r="HK15" s="17"/>
      <c r="HL15" s="17"/>
      <c r="HM15" s="17"/>
      <c r="HN15" s="17"/>
      <c r="HO15" s="17"/>
      <c r="HP15" s="17"/>
      <c r="HQ15" s="17"/>
      <c r="HR15" s="17"/>
      <c r="HS15" s="19">
        <f t="shared" si="2116"/>
        <v>0</v>
      </c>
      <c r="HU15" s="17"/>
      <c r="HV15" s="17"/>
      <c r="HW15" s="17"/>
      <c r="HX15" s="17"/>
      <c r="HY15" s="17"/>
      <c r="HZ15" s="17"/>
      <c r="IA15" s="17"/>
      <c r="IB15" s="17"/>
      <c r="IC15" s="17"/>
      <c r="ID15" s="17"/>
      <c r="IE15" s="17"/>
      <c r="IF15" s="17"/>
      <c r="IG15" s="19">
        <f t="shared" si="2117"/>
        <v>0</v>
      </c>
      <c r="II15" s="17"/>
      <c r="IJ15" s="17"/>
      <c r="IK15" s="17"/>
      <c r="IL15" s="17"/>
      <c r="IM15" s="17"/>
      <c r="IN15" s="17"/>
      <c r="IO15" s="17"/>
      <c r="IP15" s="17"/>
      <c r="IQ15" s="17"/>
      <c r="IR15" s="17"/>
      <c r="IS15" s="17"/>
      <c r="IT15" s="17"/>
      <c r="IU15" s="19">
        <f t="shared" si="2118"/>
        <v>0</v>
      </c>
      <c r="IW15" s="17"/>
      <c r="IX15" s="17"/>
      <c r="IY15" s="17"/>
      <c r="IZ15" s="17"/>
      <c r="JA15" s="17"/>
      <c r="JB15" s="17"/>
      <c r="JC15" s="17"/>
      <c r="JD15" s="17"/>
      <c r="JE15" s="17"/>
      <c r="JF15" s="17"/>
      <c r="JG15" s="17"/>
      <c r="JH15" s="17"/>
      <c r="JI15" s="19">
        <f t="shared" si="2119"/>
        <v>0</v>
      </c>
      <c r="JK15" s="17"/>
      <c r="JL15" s="17"/>
      <c r="JM15" s="17"/>
      <c r="JN15" s="17"/>
      <c r="JO15" s="17"/>
      <c r="JP15" s="17"/>
      <c r="JQ15" s="17"/>
      <c r="JR15" s="17"/>
      <c r="JS15" s="17"/>
      <c r="JT15" s="17"/>
      <c r="JU15" s="17"/>
      <c r="JV15" s="17"/>
      <c r="JW15" s="19">
        <f t="shared" si="2120"/>
        <v>0</v>
      </c>
      <c r="JY15" s="17"/>
      <c r="JZ15" s="17"/>
      <c r="KA15" s="17"/>
      <c r="KB15" s="17"/>
      <c r="KC15" s="17"/>
      <c r="KD15" s="17"/>
      <c r="KE15" s="17"/>
      <c r="KF15" s="17"/>
      <c r="KG15" s="17"/>
      <c r="KH15" s="17"/>
      <c r="KI15" s="17"/>
      <c r="KJ15" s="17"/>
      <c r="KK15" s="19">
        <f t="shared" si="2121"/>
        <v>0</v>
      </c>
      <c r="KM15" s="17"/>
      <c r="KN15" s="17"/>
      <c r="KO15" s="17"/>
      <c r="KP15" s="17"/>
      <c r="KQ15" s="17"/>
      <c r="KR15" s="17"/>
      <c r="KS15" s="17"/>
      <c r="KT15" s="17"/>
      <c r="KU15" s="17"/>
      <c r="KV15" s="17"/>
      <c r="KW15" s="17"/>
      <c r="KX15" s="17"/>
      <c r="KY15" s="19">
        <f t="shared" si="2122"/>
        <v>0</v>
      </c>
      <c r="LA15" s="17"/>
      <c r="LB15" s="17"/>
      <c r="LC15" s="17"/>
      <c r="LD15" s="17"/>
      <c r="LE15" s="17"/>
      <c r="LF15" s="17"/>
      <c r="LG15" s="17"/>
      <c r="LH15" s="17"/>
      <c r="LI15" s="17"/>
      <c r="LJ15" s="17"/>
      <c r="LK15" s="17"/>
      <c r="LL15" s="17"/>
      <c r="LM15" s="19">
        <f t="shared" si="2123"/>
        <v>0</v>
      </c>
      <c r="LO15" s="17"/>
      <c r="LP15" s="17"/>
      <c r="LQ15" s="17"/>
      <c r="LR15" s="17"/>
      <c r="LS15" s="17"/>
      <c r="LT15" s="17"/>
      <c r="LU15" s="17"/>
      <c r="LV15" s="17"/>
      <c r="LW15" s="17"/>
      <c r="LX15" s="17"/>
      <c r="LY15" s="17"/>
      <c r="LZ15" s="17"/>
      <c r="MA15" s="19">
        <f t="shared" si="2124"/>
        <v>0</v>
      </c>
      <c r="MC15" s="17"/>
      <c r="MD15" s="17"/>
      <c r="ME15" s="17"/>
      <c r="MF15" s="17"/>
      <c r="MG15" s="17"/>
      <c r="MH15" s="17"/>
      <c r="MI15" s="17"/>
      <c r="MJ15" s="17"/>
      <c r="MK15" s="17"/>
      <c r="ML15" s="17"/>
      <c r="MM15" s="17"/>
      <c r="MN15" s="17"/>
      <c r="MO15" s="19">
        <f t="shared" si="2125"/>
        <v>0</v>
      </c>
      <c r="MQ15" s="17"/>
      <c r="MR15" s="17"/>
      <c r="MS15" s="17"/>
      <c r="MT15" s="17"/>
      <c r="MU15" s="17"/>
      <c r="MV15" s="17"/>
      <c r="MW15" s="17"/>
      <c r="MX15" s="17"/>
      <c r="MY15" s="17"/>
      <c r="MZ15" s="17"/>
      <c r="NA15" s="17"/>
      <c r="NB15" s="17"/>
      <c r="NC15" s="19">
        <f t="shared" si="2126"/>
        <v>0</v>
      </c>
      <c r="NE15" s="17"/>
      <c r="NF15" s="17"/>
      <c r="NG15" s="17"/>
      <c r="NH15" s="17"/>
      <c r="NI15" s="17"/>
      <c r="NJ15" s="17"/>
      <c r="NK15" s="17"/>
      <c r="NL15" s="17"/>
      <c r="NM15" s="17"/>
      <c r="NN15" s="17"/>
      <c r="NO15" s="17"/>
      <c r="NP15" s="17"/>
      <c r="NQ15" s="19">
        <f t="shared" si="2127"/>
        <v>0</v>
      </c>
      <c r="NS15" s="17"/>
      <c r="NT15" s="17"/>
      <c r="NU15" s="17"/>
      <c r="NV15" s="17"/>
      <c r="NW15" s="17"/>
      <c r="NX15" s="17"/>
      <c r="NY15" s="17"/>
      <c r="NZ15" s="17"/>
      <c r="OA15" s="17"/>
      <c r="OB15" s="17"/>
      <c r="OC15" s="17"/>
      <c r="OD15" s="17"/>
      <c r="OE15" s="19">
        <f t="shared" si="2128"/>
        <v>0</v>
      </c>
      <c r="OG15" s="17"/>
      <c r="OH15" s="17"/>
      <c r="OI15" s="17"/>
      <c r="OJ15" s="17"/>
      <c r="OK15" s="17"/>
      <c r="OL15" s="17"/>
      <c r="OM15" s="17"/>
      <c r="ON15" s="17"/>
      <c r="OO15" s="17"/>
      <c r="OP15" s="17"/>
      <c r="OQ15" s="17"/>
      <c r="OR15" s="17"/>
      <c r="OS15" s="19">
        <f t="shared" si="2129"/>
        <v>0</v>
      </c>
      <c r="OU15" s="17"/>
      <c r="OV15" s="17"/>
      <c r="OW15" s="17"/>
      <c r="OX15" s="17"/>
      <c r="OY15" s="17"/>
      <c r="OZ15" s="17"/>
      <c r="PA15" s="17"/>
      <c r="PB15" s="17"/>
      <c r="PC15" s="17"/>
      <c r="PD15" s="17"/>
      <c r="PE15" s="17"/>
      <c r="PF15" s="17"/>
      <c r="PG15" s="19">
        <f t="shared" si="2130"/>
        <v>0</v>
      </c>
      <c r="PI15" s="17"/>
      <c r="PJ15" s="17"/>
      <c r="PK15" s="17"/>
      <c r="PL15" s="17"/>
      <c r="PM15" s="17"/>
      <c r="PN15" s="17"/>
      <c r="PO15" s="17"/>
      <c r="PP15" s="17"/>
      <c r="PQ15" s="17"/>
      <c r="PR15" s="17"/>
      <c r="PS15" s="17"/>
      <c r="PT15" s="17"/>
      <c r="PU15" s="19">
        <f t="shared" si="2131"/>
        <v>0</v>
      </c>
      <c r="PW15" s="17"/>
      <c r="PX15" s="17"/>
      <c r="PY15" s="17"/>
      <c r="PZ15" s="17"/>
      <c r="QA15" s="17"/>
      <c r="QB15" s="17"/>
      <c r="QC15" s="17"/>
      <c r="QD15" s="17"/>
      <c r="QE15" s="17"/>
      <c r="QF15" s="17"/>
      <c r="QG15" s="17"/>
      <c r="QH15" s="17"/>
      <c r="QI15" s="19">
        <f t="shared" si="2132"/>
        <v>0</v>
      </c>
      <c r="QK15" s="17"/>
      <c r="QL15" s="17"/>
      <c r="QM15" s="17"/>
      <c r="QN15" s="17"/>
      <c r="QO15" s="17"/>
      <c r="QP15" s="17"/>
      <c r="QQ15" s="17"/>
      <c r="QR15" s="17"/>
      <c r="QS15" s="17"/>
      <c r="QT15" s="17"/>
      <c r="QU15" s="17"/>
      <c r="QV15" s="17"/>
      <c r="QW15" s="19">
        <f t="shared" si="2133"/>
        <v>0</v>
      </c>
      <c r="QY15" s="17"/>
      <c r="QZ15" s="17"/>
      <c r="RA15" s="17"/>
      <c r="RB15" s="17"/>
      <c r="RC15" s="17"/>
      <c r="RD15" s="17"/>
      <c r="RE15" s="17"/>
      <c r="RF15" s="17"/>
      <c r="RG15" s="17"/>
      <c r="RH15" s="17"/>
      <c r="RI15" s="17"/>
      <c r="RJ15" s="17"/>
      <c r="RK15" s="19">
        <f t="shared" si="2134"/>
        <v>0</v>
      </c>
      <c r="RM15" s="17"/>
      <c r="RN15" s="17"/>
      <c r="RO15" s="17"/>
      <c r="RP15" s="17"/>
      <c r="RQ15" s="17"/>
      <c r="RR15" s="17"/>
      <c r="RS15" s="17"/>
      <c r="RT15" s="17"/>
      <c r="RU15" s="17"/>
      <c r="RV15" s="17"/>
      <c r="RW15" s="17"/>
      <c r="RX15" s="17"/>
      <c r="RY15" s="19">
        <f t="shared" si="2135"/>
        <v>0</v>
      </c>
      <c r="SA15" s="17"/>
      <c r="SB15" s="17"/>
      <c r="SC15" s="17"/>
      <c r="SD15" s="17"/>
      <c r="SE15" s="17"/>
      <c r="SF15" s="17"/>
      <c r="SG15" s="17"/>
      <c r="SH15" s="17"/>
      <c r="SI15" s="17"/>
      <c r="SJ15" s="17"/>
      <c r="SK15" s="17"/>
      <c r="SL15" s="17"/>
      <c r="SM15" s="19">
        <f t="shared" si="2136"/>
        <v>0</v>
      </c>
      <c r="SO15" s="17"/>
      <c r="SP15" s="17"/>
      <c r="SQ15" s="17"/>
      <c r="SR15" s="17"/>
      <c r="SS15" s="17"/>
      <c r="ST15" s="17"/>
      <c r="SU15" s="17"/>
      <c r="SV15" s="17"/>
      <c r="SW15" s="17"/>
      <c r="SX15" s="17"/>
      <c r="SY15" s="17"/>
      <c r="SZ15" s="17"/>
      <c r="TA15" s="19">
        <f t="shared" si="2137"/>
        <v>0</v>
      </c>
      <c r="TC15" s="17"/>
      <c r="TD15" s="17"/>
      <c r="TE15" s="17"/>
      <c r="TF15" s="17"/>
      <c r="TG15" s="17"/>
      <c r="TH15" s="17"/>
      <c r="TI15" s="17"/>
      <c r="TJ15" s="17"/>
      <c r="TK15" s="17"/>
      <c r="TL15" s="17"/>
      <c r="TM15" s="17"/>
      <c r="TN15" s="17"/>
      <c r="TO15" s="19">
        <f t="shared" si="2138"/>
        <v>0</v>
      </c>
      <c r="TQ15" s="17"/>
      <c r="TR15" s="17"/>
      <c r="TS15" s="17"/>
      <c r="TT15" s="17"/>
      <c r="TU15" s="17"/>
      <c r="TV15" s="17"/>
      <c r="TW15" s="17"/>
      <c r="TX15" s="17"/>
      <c r="TY15" s="17"/>
      <c r="TZ15" s="17"/>
      <c r="UA15" s="17"/>
      <c r="UB15" s="17"/>
      <c r="UC15" s="19">
        <f t="shared" si="2139"/>
        <v>0</v>
      </c>
      <c r="UE15" s="17"/>
      <c r="UF15" s="17"/>
      <c r="UG15" s="17"/>
      <c r="UH15" s="17"/>
      <c r="UI15" s="17"/>
      <c r="UJ15" s="17"/>
      <c r="UK15" s="17"/>
      <c r="UL15" s="17"/>
      <c r="UM15" s="17"/>
      <c r="UN15" s="17"/>
      <c r="UO15" s="17"/>
      <c r="UP15" s="17"/>
      <c r="UQ15" s="19">
        <f t="shared" si="2140"/>
        <v>0</v>
      </c>
      <c r="US15" s="17"/>
      <c r="UT15" s="17"/>
      <c r="UU15" s="17"/>
      <c r="UV15" s="17"/>
      <c r="UW15" s="17"/>
      <c r="UX15" s="17"/>
      <c r="UY15" s="17"/>
      <c r="UZ15" s="17"/>
      <c r="VA15" s="17"/>
      <c r="VB15" s="17"/>
      <c r="VC15" s="17"/>
      <c r="VD15" s="17"/>
      <c r="VE15" s="19">
        <f t="shared" si="2141"/>
        <v>0</v>
      </c>
      <c r="VG15" s="17"/>
      <c r="VH15" s="17"/>
      <c r="VI15" s="17"/>
      <c r="VJ15" s="17"/>
      <c r="VK15" s="17"/>
      <c r="VL15" s="17"/>
      <c r="VM15" s="17"/>
      <c r="VN15" s="17"/>
      <c r="VO15" s="17"/>
      <c r="VP15" s="17"/>
      <c r="VQ15" s="17"/>
      <c r="VR15" s="17"/>
      <c r="VS15" s="19">
        <f t="shared" si="2142"/>
        <v>0</v>
      </c>
      <c r="VU15" s="17"/>
      <c r="VV15" s="17"/>
      <c r="VW15" s="17"/>
      <c r="VX15" s="17"/>
      <c r="VY15" s="17"/>
      <c r="VZ15" s="17"/>
      <c r="WA15" s="17"/>
      <c r="WB15" s="17"/>
      <c r="WC15" s="17"/>
      <c r="WD15" s="17"/>
      <c r="WE15" s="17"/>
      <c r="WF15" s="17"/>
      <c r="WG15" s="19">
        <f t="shared" si="2143"/>
        <v>0</v>
      </c>
      <c r="WI15" s="17"/>
      <c r="WJ15" s="17"/>
      <c r="WK15" s="17"/>
      <c r="WL15" s="17"/>
      <c r="WM15" s="17"/>
      <c r="WN15" s="17"/>
      <c r="WO15" s="17"/>
      <c r="WP15" s="17"/>
      <c r="WQ15" s="17"/>
      <c r="WR15" s="17"/>
      <c r="WS15" s="17"/>
      <c r="WT15" s="17"/>
      <c r="WU15" s="19">
        <f t="shared" si="2144"/>
        <v>0</v>
      </c>
      <c r="WW15" s="17"/>
      <c r="WX15" s="17"/>
      <c r="WY15" s="17"/>
      <c r="WZ15" s="17"/>
      <c r="XA15" s="17"/>
      <c r="XB15" s="17"/>
      <c r="XC15" s="17"/>
      <c r="XD15" s="17"/>
      <c r="XE15" s="17"/>
      <c r="XF15" s="17"/>
      <c r="XG15" s="17"/>
      <c r="XH15" s="17"/>
      <c r="XI15" s="19">
        <f t="shared" si="2145"/>
        <v>0</v>
      </c>
      <c r="XK15" s="17"/>
      <c r="XL15" s="17"/>
      <c r="XM15" s="17"/>
      <c r="XN15" s="17"/>
      <c r="XO15" s="17"/>
      <c r="XP15" s="17"/>
      <c r="XQ15" s="17"/>
      <c r="XR15" s="17"/>
      <c r="XS15" s="17"/>
      <c r="XT15" s="17"/>
      <c r="XU15" s="17"/>
      <c r="XV15" s="17"/>
      <c r="XW15" s="19">
        <f t="shared" si="2146"/>
        <v>0</v>
      </c>
      <c r="XY15" s="17"/>
      <c r="XZ15" s="17"/>
      <c r="YA15" s="17"/>
      <c r="YB15" s="17"/>
      <c r="YC15" s="17"/>
      <c r="YD15" s="17"/>
      <c r="YE15" s="17"/>
      <c r="YF15" s="17"/>
      <c r="YG15" s="17"/>
      <c r="YH15" s="17"/>
      <c r="YI15" s="17"/>
      <c r="YJ15" s="17"/>
      <c r="YK15" s="19">
        <f t="shared" si="2147"/>
        <v>0</v>
      </c>
      <c r="YM15" s="17"/>
      <c r="YN15" s="17"/>
      <c r="YO15" s="17"/>
      <c r="YP15" s="17"/>
      <c r="YQ15" s="17"/>
      <c r="YR15" s="17"/>
      <c r="YS15" s="17"/>
      <c r="YT15" s="17"/>
      <c r="YU15" s="17"/>
      <c r="YV15" s="17"/>
      <c r="YW15" s="17"/>
      <c r="YX15" s="17"/>
      <c r="YY15" s="19">
        <f t="shared" si="2148"/>
        <v>0</v>
      </c>
      <c r="ZA15" s="17"/>
      <c r="ZB15" s="17"/>
      <c r="ZC15" s="17"/>
      <c r="ZD15" s="17"/>
      <c r="ZE15" s="17"/>
      <c r="ZF15" s="17"/>
      <c r="ZG15" s="17"/>
      <c r="ZH15" s="17"/>
      <c r="ZI15" s="17"/>
      <c r="ZJ15" s="17"/>
      <c r="ZK15" s="17"/>
      <c r="ZL15" s="17"/>
      <c r="ZM15" s="19">
        <f t="shared" si="2149"/>
        <v>0</v>
      </c>
      <c r="ZO15" s="17"/>
      <c r="ZP15" s="17"/>
      <c r="ZQ15" s="17"/>
      <c r="ZR15" s="17"/>
      <c r="ZS15" s="17"/>
      <c r="ZT15" s="17"/>
      <c r="ZU15" s="17"/>
      <c r="ZV15" s="17"/>
      <c r="ZW15" s="17"/>
      <c r="ZX15" s="17"/>
      <c r="ZY15" s="17"/>
      <c r="ZZ15" s="17"/>
      <c r="AAA15" s="19">
        <f t="shared" si="2150"/>
        <v>0</v>
      </c>
      <c r="AAC15" s="17"/>
      <c r="AAD15" s="17"/>
      <c r="AAE15" s="17"/>
      <c r="AAF15" s="17"/>
      <c r="AAG15" s="17"/>
      <c r="AAH15" s="17"/>
      <c r="AAI15" s="17"/>
      <c r="AAJ15" s="17"/>
      <c r="AAK15" s="17"/>
      <c r="AAL15" s="17"/>
      <c r="AAM15" s="17"/>
      <c r="AAN15" s="17"/>
      <c r="AAO15" s="19">
        <f t="shared" si="2151"/>
        <v>0</v>
      </c>
      <c r="AAQ15" s="17"/>
      <c r="AAR15" s="17"/>
      <c r="AAS15" s="17"/>
      <c r="AAT15" s="17"/>
      <c r="AAU15" s="17"/>
      <c r="AAV15" s="17"/>
      <c r="AAW15" s="17"/>
      <c r="AAX15" s="17"/>
      <c r="AAY15" s="17"/>
      <c r="AAZ15" s="17"/>
      <c r="ABA15" s="17"/>
      <c r="ABB15" s="17"/>
      <c r="ABC15" s="19">
        <f t="shared" si="2152"/>
        <v>0</v>
      </c>
      <c r="ABE15" s="17"/>
      <c r="ABF15" s="17"/>
      <c r="ABG15" s="17"/>
      <c r="ABH15" s="17"/>
      <c r="ABI15" s="17"/>
      <c r="ABJ15" s="17"/>
      <c r="ABK15" s="17"/>
      <c r="ABL15" s="17"/>
      <c r="ABM15" s="17"/>
      <c r="ABN15" s="17"/>
      <c r="ABO15" s="17"/>
      <c r="ABP15" s="17"/>
      <c r="ABQ15" s="19">
        <f t="shared" si="2153"/>
        <v>0</v>
      </c>
      <c r="ABS15" s="17"/>
      <c r="ABT15" s="17"/>
      <c r="ABU15" s="17"/>
      <c r="ABV15" s="17"/>
      <c r="ABW15" s="17"/>
      <c r="ABX15" s="17"/>
      <c r="ABY15" s="17"/>
      <c r="ABZ15" s="17"/>
      <c r="ACA15" s="17"/>
      <c r="ACB15" s="17"/>
      <c r="ACC15" s="17"/>
      <c r="ACD15" s="17"/>
      <c r="ACE15" s="19">
        <f t="shared" si="2154"/>
        <v>0</v>
      </c>
      <c r="ACG15" s="17"/>
      <c r="ACH15" s="17"/>
      <c r="ACI15" s="17"/>
      <c r="ACJ15" s="17"/>
      <c r="ACK15" s="17"/>
      <c r="ACL15" s="17"/>
      <c r="ACM15" s="17"/>
      <c r="ACN15" s="17"/>
      <c r="ACO15" s="17"/>
      <c r="ACP15" s="17"/>
      <c r="ACQ15" s="17"/>
      <c r="ACR15" s="17"/>
      <c r="ACS15" s="19">
        <f t="shared" si="2155"/>
        <v>0</v>
      </c>
      <c r="ACU15" s="17"/>
      <c r="ACV15" s="17"/>
      <c r="ACW15" s="17"/>
      <c r="ACX15" s="17"/>
      <c r="ACY15" s="17"/>
      <c r="ACZ15" s="17"/>
      <c r="ADA15" s="17"/>
      <c r="ADB15" s="17"/>
      <c r="ADC15" s="17"/>
      <c r="ADD15" s="17"/>
      <c r="ADE15" s="17"/>
      <c r="ADF15" s="17"/>
      <c r="ADG15" s="19">
        <f t="shared" si="2156"/>
        <v>0</v>
      </c>
      <c r="ADI15" s="17"/>
      <c r="ADJ15" s="17"/>
      <c r="ADK15" s="17"/>
      <c r="ADL15" s="17"/>
      <c r="ADM15" s="17"/>
      <c r="ADN15" s="17"/>
      <c r="ADO15" s="17"/>
      <c r="ADP15" s="17"/>
      <c r="ADQ15" s="17"/>
      <c r="ADR15" s="17"/>
      <c r="ADS15" s="17"/>
      <c r="ADT15" s="17"/>
      <c r="ADU15" s="19">
        <f t="shared" si="2157"/>
        <v>0</v>
      </c>
      <c r="ADW15" s="17"/>
      <c r="ADX15" s="17"/>
      <c r="ADY15" s="17"/>
      <c r="ADZ15" s="17"/>
      <c r="AEA15" s="17"/>
      <c r="AEB15" s="17"/>
      <c r="AEC15" s="17"/>
      <c r="AED15" s="17"/>
      <c r="AEE15" s="17"/>
      <c r="AEF15" s="17"/>
      <c r="AEG15" s="17"/>
      <c r="AEH15" s="17"/>
      <c r="AEI15" s="19">
        <f t="shared" si="2158"/>
        <v>0</v>
      </c>
      <c r="AEK15" s="17"/>
      <c r="AEL15" s="17"/>
      <c r="AEM15" s="17"/>
      <c r="AEN15" s="17"/>
      <c r="AEO15" s="17"/>
      <c r="AEP15" s="17"/>
      <c r="AEQ15" s="17"/>
      <c r="AER15" s="17"/>
      <c r="AES15" s="17"/>
      <c r="AET15" s="17"/>
      <c r="AEU15" s="17"/>
      <c r="AEV15" s="17"/>
      <c r="AEW15" s="19">
        <f t="shared" si="2180"/>
        <v>0</v>
      </c>
      <c r="AEY15" s="17"/>
      <c r="AEZ15" s="17"/>
      <c r="AFA15" s="17"/>
      <c r="AFB15" s="17"/>
      <c r="AFC15" s="17"/>
      <c r="AFD15" s="17"/>
      <c r="AFE15" s="17"/>
      <c r="AFF15" s="17"/>
      <c r="AFG15" s="17"/>
      <c r="AFH15" s="17"/>
      <c r="AFI15" s="17"/>
      <c r="AFJ15" s="17"/>
      <c r="AFK15" s="19">
        <f t="shared" si="2159"/>
        <v>0</v>
      </c>
      <c r="AFM15" s="17"/>
      <c r="AFN15" s="17"/>
      <c r="AFO15" s="17"/>
      <c r="AFP15" s="17"/>
      <c r="AFQ15" s="17"/>
      <c r="AFR15" s="17"/>
      <c r="AFS15" s="17"/>
      <c r="AFT15" s="17"/>
      <c r="AFU15" s="17"/>
      <c r="AFV15" s="17"/>
      <c r="AFW15" s="17"/>
      <c r="AFX15" s="17"/>
      <c r="AFY15" s="19">
        <f t="shared" si="2160"/>
        <v>0</v>
      </c>
      <c r="AGA15" s="17"/>
      <c r="AGB15" s="17"/>
      <c r="AGC15" s="17"/>
      <c r="AGD15" s="17"/>
      <c r="AGE15" s="17"/>
      <c r="AGF15" s="17"/>
      <c r="AGG15" s="17"/>
      <c r="AGH15" s="17"/>
      <c r="AGI15" s="17"/>
      <c r="AGJ15" s="17"/>
      <c r="AGK15" s="17"/>
      <c r="AGL15" s="17"/>
      <c r="AGM15" s="19">
        <f t="shared" si="2161"/>
        <v>0</v>
      </c>
      <c r="AGO15" s="17"/>
      <c r="AGP15" s="17"/>
      <c r="AGQ15" s="17"/>
      <c r="AGR15" s="17"/>
      <c r="AGS15" s="17"/>
      <c r="AGT15" s="17"/>
      <c r="AGU15" s="17"/>
      <c r="AGV15" s="17"/>
      <c r="AGW15" s="17"/>
      <c r="AGX15" s="17"/>
      <c r="AGY15" s="17"/>
      <c r="AGZ15" s="17"/>
      <c r="AHA15" s="19">
        <f t="shared" si="2162"/>
        <v>0</v>
      </c>
      <c r="AHC15" s="17"/>
      <c r="AHD15" s="17"/>
      <c r="AHE15" s="17"/>
      <c r="AHF15" s="17"/>
      <c r="AHG15" s="17"/>
      <c r="AHH15" s="17"/>
      <c r="AHI15" s="17"/>
      <c r="AHJ15" s="17"/>
      <c r="AHK15" s="17"/>
      <c r="AHL15" s="17"/>
      <c r="AHM15" s="17"/>
      <c r="AHN15" s="17"/>
      <c r="AHO15" s="19">
        <f t="shared" si="2163"/>
        <v>0</v>
      </c>
      <c r="AHQ15" s="17"/>
      <c r="AHR15" s="17"/>
      <c r="AHS15" s="17"/>
      <c r="AHT15" s="17"/>
      <c r="AHU15" s="17"/>
      <c r="AHV15" s="17"/>
      <c r="AHW15" s="17"/>
      <c r="AHX15" s="17"/>
      <c r="AHY15" s="17"/>
      <c r="AHZ15" s="17"/>
      <c r="AIA15" s="17"/>
      <c r="AIB15" s="17"/>
      <c r="AIC15" s="19">
        <f t="shared" si="2164"/>
        <v>0</v>
      </c>
      <c r="AIE15" s="17"/>
      <c r="AIF15" s="17"/>
      <c r="AIG15" s="17"/>
      <c r="AIH15" s="17"/>
      <c r="AII15" s="17"/>
      <c r="AIJ15" s="17"/>
      <c r="AIK15" s="17"/>
      <c r="AIL15" s="17"/>
      <c r="AIM15" s="17"/>
      <c r="AIN15" s="17"/>
      <c r="AIO15" s="17"/>
      <c r="AIP15" s="17"/>
      <c r="AIQ15" s="19">
        <f t="shared" si="2165"/>
        <v>0</v>
      </c>
      <c r="AIS15" s="17"/>
      <c r="AIT15" s="17"/>
      <c r="AIU15" s="17"/>
      <c r="AIV15" s="17"/>
      <c r="AIW15" s="17"/>
      <c r="AIX15" s="17"/>
      <c r="AIY15" s="17"/>
      <c r="AIZ15" s="17"/>
      <c r="AJA15" s="17"/>
      <c r="AJB15" s="17"/>
      <c r="AJC15" s="17"/>
      <c r="AJD15" s="17"/>
      <c r="AJE15" s="19">
        <f t="shared" si="2166"/>
        <v>0</v>
      </c>
      <c r="AJG15" s="17"/>
      <c r="AJH15" s="17"/>
      <c r="AJI15" s="17"/>
      <c r="AJJ15" s="17"/>
      <c r="AJK15" s="17"/>
      <c r="AJL15" s="17"/>
      <c r="AJM15" s="17"/>
      <c r="AJN15" s="17"/>
      <c r="AJO15" s="17"/>
      <c r="AJP15" s="17"/>
      <c r="AJQ15" s="17"/>
      <c r="AJR15" s="17"/>
      <c r="AJS15" s="19">
        <f t="shared" si="2167"/>
        <v>0</v>
      </c>
      <c r="AJU15" s="17"/>
      <c r="AJV15" s="17"/>
      <c r="AJW15" s="17"/>
      <c r="AJX15" s="17"/>
      <c r="AJY15" s="17"/>
      <c r="AJZ15" s="17"/>
      <c r="AKA15" s="17"/>
      <c r="AKB15" s="17"/>
      <c r="AKC15" s="17"/>
      <c r="AKD15" s="17"/>
      <c r="AKE15" s="17"/>
      <c r="AKF15" s="17"/>
      <c r="AKG15" s="19">
        <f t="shared" si="2168"/>
        <v>0</v>
      </c>
      <c r="AKI15" s="17"/>
      <c r="AKJ15" s="17"/>
      <c r="AKK15" s="17"/>
      <c r="AKL15" s="17"/>
      <c r="AKM15" s="17"/>
      <c r="AKN15" s="17"/>
      <c r="AKO15" s="17"/>
      <c r="AKP15" s="17"/>
      <c r="AKQ15" s="17"/>
      <c r="AKR15" s="17"/>
      <c r="AKS15" s="17"/>
      <c r="AKT15" s="17"/>
      <c r="AKU15" s="19">
        <f t="shared" si="2169"/>
        <v>0</v>
      </c>
      <c r="AKW15" s="17"/>
      <c r="AKX15" s="17"/>
      <c r="AKY15" s="17"/>
      <c r="AKZ15" s="17"/>
      <c r="ALA15" s="17"/>
      <c r="ALB15" s="17"/>
      <c r="ALC15" s="17"/>
      <c r="ALD15" s="17"/>
      <c r="ALE15" s="17"/>
      <c r="ALF15" s="17"/>
      <c r="ALG15" s="17"/>
      <c r="ALH15" s="17"/>
      <c r="ALI15" s="19">
        <f t="shared" si="2170"/>
        <v>0</v>
      </c>
      <c r="ALK15" s="17"/>
      <c r="ALL15" s="17"/>
      <c r="ALM15" s="17"/>
      <c r="ALN15" s="17"/>
      <c r="ALO15" s="17"/>
      <c r="ALP15" s="17"/>
      <c r="ALQ15" s="17"/>
      <c r="ALR15" s="17"/>
      <c r="ALS15" s="17"/>
      <c r="ALT15" s="17"/>
      <c r="ALU15" s="17"/>
      <c r="ALV15" s="17"/>
      <c r="ALW15" s="19">
        <f t="shared" si="2171"/>
        <v>0</v>
      </c>
      <c r="ALY15" s="17"/>
      <c r="ALZ15" s="17"/>
      <c r="AMA15" s="17"/>
      <c r="AMB15" s="17"/>
      <c r="AMC15" s="17"/>
      <c r="AMD15" s="17"/>
      <c r="AME15" s="17"/>
      <c r="AMF15" s="17"/>
      <c r="AMG15" s="17"/>
      <c r="AMH15" s="17"/>
      <c r="AMI15" s="17"/>
      <c r="AMJ15" s="17"/>
      <c r="AMK15" s="19">
        <f t="shared" si="2172"/>
        <v>0</v>
      </c>
      <c r="AMM15" s="17"/>
      <c r="AMN15" s="17"/>
      <c r="AMO15" s="17"/>
      <c r="AMP15" s="17"/>
      <c r="AMQ15" s="17"/>
      <c r="AMR15" s="17"/>
      <c r="AMS15" s="17"/>
      <c r="AMT15" s="17"/>
      <c r="AMU15" s="17"/>
      <c r="AMV15" s="17"/>
      <c r="AMW15" s="17"/>
      <c r="AMX15" s="17"/>
      <c r="AMY15" s="19">
        <f t="shared" si="2173"/>
        <v>0</v>
      </c>
      <c r="ANA15" s="17"/>
      <c r="ANB15" s="17"/>
      <c r="ANC15" s="17"/>
      <c r="AND15" s="17"/>
      <c r="ANE15" s="17"/>
      <c r="ANF15" s="17"/>
      <c r="ANG15" s="17"/>
      <c r="ANH15" s="17"/>
      <c r="ANI15" s="17"/>
      <c r="ANJ15" s="17"/>
      <c r="ANK15" s="17"/>
      <c r="ANL15" s="17"/>
      <c r="ANM15" s="19">
        <f t="shared" si="2174"/>
        <v>0</v>
      </c>
      <c r="ANO15" s="17"/>
      <c r="ANP15" s="17"/>
      <c r="ANQ15" s="17"/>
      <c r="ANR15" s="17"/>
      <c r="ANS15" s="17"/>
      <c r="ANT15" s="17"/>
      <c r="ANU15" s="17"/>
      <c r="ANV15" s="17"/>
      <c r="ANW15" s="17"/>
      <c r="ANX15" s="17"/>
      <c r="ANY15" s="17"/>
      <c r="ANZ15" s="17"/>
      <c r="AOA15" s="19">
        <f t="shared" si="2175"/>
        <v>0</v>
      </c>
      <c r="AOC15" s="17"/>
      <c r="AOD15" s="17"/>
      <c r="AOE15" s="17"/>
      <c r="AOF15" s="17"/>
      <c r="AOG15" s="17"/>
      <c r="AOH15" s="17"/>
      <c r="AOI15" s="17"/>
      <c r="AOJ15" s="17"/>
      <c r="AOK15" s="17"/>
      <c r="AOL15" s="17"/>
      <c r="AOM15" s="17"/>
      <c r="AON15" s="17"/>
      <c r="AOO15" s="19">
        <f t="shared" si="2176"/>
        <v>0</v>
      </c>
      <c r="AOQ15" s="17"/>
      <c r="AOR15" s="17"/>
      <c r="AOS15" s="17"/>
      <c r="AOT15" s="17"/>
      <c r="AOU15" s="17"/>
      <c r="AOV15" s="17"/>
      <c r="AOW15" s="17"/>
      <c r="AOX15" s="17"/>
      <c r="AOY15" s="17"/>
      <c r="AOZ15" s="17"/>
      <c r="APA15" s="17"/>
      <c r="APB15" s="17"/>
      <c r="APC15" s="19">
        <f t="shared" si="2177"/>
        <v>0</v>
      </c>
    </row>
    <row r="16" spans="1:1095" hidden="1" x14ac:dyDescent="0.35">
      <c r="C16" s="16" t="s">
        <v>12</v>
      </c>
      <c r="E16" s="17"/>
      <c r="F16" s="17"/>
      <c r="G16" s="17"/>
      <c r="H16" s="17"/>
      <c r="I16" s="17"/>
      <c r="J16" s="17"/>
      <c r="K16" s="17"/>
      <c r="L16" s="17"/>
      <c r="M16" s="17"/>
      <c r="N16" s="17"/>
      <c r="O16" s="17"/>
      <c r="P16" s="17"/>
      <c r="Q16" s="19">
        <f t="shared" si="2178"/>
        <v>0</v>
      </c>
      <c r="S16" s="17"/>
      <c r="T16" s="17"/>
      <c r="U16" s="17"/>
      <c r="V16" s="17"/>
      <c r="W16" s="17"/>
      <c r="X16" s="17"/>
      <c r="Y16" s="17"/>
      <c r="Z16" s="17"/>
      <c r="AA16" s="17"/>
      <c r="AB16" s="17"/>
      <c r="AC16" s="17"/>
      <c r="AD16" s="17"/>
      <c r="AE16" s="19">
        <f t="shared" si="2179"/>
        <v>0</v>
      </c>
      <c r="AG16" s="17"/>
      <c r="AH16" s="17"/>
      <c r="AI16" s="17"/>
      <c r="AJ16" s="17"/>
      <c r="AK16" s="17"/>
      <c r="AL16" s="17"/>
      <c r="AM16" s="17"/>
      <c r="AN16" s="17"/>
      <c r="AO16" s="17"/>
      <c r="AP16" s="17"/>
      <c r="AQ16" s="17"/>
      <c r="AR16" s="17"/>
      <c r="AS16" s="19">
        <f t="shared" si="2103"/>
        <v>0</v>
      </c>
      <c r="AU16" s="17"/>
      <c r="AV16" s="17"/>
      <c r="AW16" s="17"/>
      <c r="AX16" s="17"/>
      <c r="AY16" s="17"/>
      <c r="AZ16" s="17"/>
      <c r="BA16" s="17"/>
      <c r="BB16" s="17"/>
      <c r="BC16" s="17"/>
      <c r="BD16" s="17"/>
      <c r="BE16" s="17"/>
      <c r="BF16" s="17"/>
      <c r="BG16" s="19">
        <f t="shared" si="2104"/>
        <v>0</v>
      </c>
      <c r="BI16" s="17"/>
      <c r="BJ16" s="17"/>
      <c r="BK16" s="17"/>
      <c r="BL16" s="17"/>
      <c r="BM16" s="17"/>
      <c r="BN16" s="17"/>
      <c r="BO16" s="17"/>
      <c r="BP16" s="17"/>
      <c r="BQ16" s="17"/>
      <c r="BR16" s="17"/>
      <c r="BS16" s="17"/>
      <c r="BT16" s="17"/>
      <c r="BU16" s="19">
        <f t="shared" si="2105"/>
        <v>0</v>
      </c>
      <c r="BW16" s="17"/>
      <c r="BX16" s="17"/>
      <c r="BY16" s="17"/>
      <c r="BZ16" s="17"/>
      <c r="CA16" s="17"/>
      <c r="CB16" s="17"/>
      <c r="CC16" s="17"/>
      <c r="CD16" s="17"/>
      <c r="CE16" s="17"/>
      <c r="CF16" s="17"/>
      <c r="CG16" s="17"/>
      <c r="CH16" s="17"/>
      <c r="CI16" s="19">
        <f t="shared" si="2106"/>
        <v>0</v>
      </c>
      <c r="CK16" s="17"/>
      <c r="CL16" s="17"/>
      <c r="CM16" s="17"/>
      <c r="CN16" s="17"/>
      <c r="CO16" s="17"/>
      <c r="CP16" s="17"/>
      <c r="CQ16" s="17"/>
      <c r="CR16" s="17"/>
      <c r="CS16" s="17"/>
      <c r="CT16" s="17"/>
      <c r="CU16" s="17"/>
      <c r="CV16" s="17"/>
      <c r="CW16" s="19">
        <f t="shared" si="2107"/>
        <v>0</v>
      </c>
      <c r="CY16" s="17"/>
      <c r="CZ16" s="17"/>
      <c r="DA16" s="17"/>
      <c r="DB16" s="17"/>
      <c r="DC16" s="17"/>
      <c r="DD16" s="17"/>
      <c r="DE16" s="17"/>
      <c r="DF16" s="17"/>
      <c r="DG16" s="17"/>
      <c r="DH16" s="17"/>
      <c r="DI16" s="17"/>
      <c r="DJ16" s="17"/>
      <c r="DK16" s="19">
        <f t="shared" si="2108"/>
        <v>0</v>
      </c>
      <c r="DM16" s="17"/>
      <c r="DN16" s="17"/>
      <c r="DO16" s="17"/>
      <c r="DP16" s="17"/>
      <c r="DQ16" s="17"/>
      <c r="DR16" s="17"/>
      <c r="DS16" s="17"/>
      <c r="DT16" s="17"/>
      <c r="DU16" s="17"/>
      <c r="DV16" s="17"/>
      <c r="DW16" s="17"/>
      <c r="DX16" s="17"/>
      <c r="DY16" s="19">
        <f t="shared" si="2109"/>
        <v>0</v>
      </c>
      <c r="EA16" s="17"/>
      <c r="EB16" s="17"/>
      <c r="EC16" s="17"/>
      <c r="ED16" s="17"/>
      <c r="EE16" s="17"/>
      <c r="EF16" s="17"/>
      <c r="EG16" s="17"/>
      <c r="EH16" s="17"/>
      <c r="EI16" s="17"/>
      <c r="EJ16" s="17"/>
      <c r="EK16" s="17"/>
      <c r="EL16" s="17"/>
      <c r="EM16" s="19">
        <f t="shared" si="2110"/>
        <v>0</v>
      </c>
      <c r="EO16" s="17"/>
      <c r="EP16" s="17"/>
      <c r="EQ16" s="17"/>
      <c r="ER16" s="17"/>
      <c r="ES16" s="17"/>
      <c r="ET16" s="17"/>
      <c r="EU16" s="17"/>
      <c r="EV16" s="17"/>
      <c r="EW16" s="17"/>
      <c r="EX16" s="17"/>
      <c r="EY16" s="17"/>
      <c r="EZ16" s="17"/>
      <c r="FA16" s="19">
        <f t="shared" si="2111"/>
        <v>0</v>
      </c>
      <c r="FC16" s="17"/>
      <c r="FD16" s="17"/>
      <c r="FE16" s="17"/>
      <c r="FF16" s="17"/>
      <c r="FG16" s="17"/>
      <c r="FH16" s="17"/>
      <c r="FI16" s="17"/>
      <c r="FJ16" s="17"/>
      <c r="FK16" s="17"/>
      <c r="FL16" s="17"/>
      <c r="FM16" s="17"/>
      <c r="FN16" s="17"/>
      <c r="FO16" s="19">
        <f t="shared" si="2112"/>
        <v>0</v>
      </c>
      <c r="FQ16" s="17"/>
      <c r="FR16" s="17"/>
      <c r="FS16" s="17"/>
      <c r="FT16" s="17"/>
      <c r="FU16" s="17"/>
      <c r="FV16" s="17"/>
      <c r="FW16" s="17"/>
      <c r="FX16" s="17"/>
      <c r="FY16" s="17"/>
      <c r="FZ16" s="17"/>
      <c r="GA16" s="17"/>
      <c r="GB16" s="17"/>
      <c r="GC16" s="19">
        <f t="shared" si="2113"/>
        <v>0</v>
      </c>
      <c r="GE16" s="17"/>
      <c r="GF16" s="17"/>
      <c r="GG16" s="17"/>
      <c r="GH16" s="17"/>
      <c r="GI16" s="17"/>
      <c r="GJ16" s="17"/>
      <c r="GK16" s="17"/>
      <c r="GL16" s="17"/>
      <c r="GM16" s="17"/>
      <c r="GN16" s="17"/>
      <c r="GO16" s="17"/>
      <c r="GP16" s="17"/>
      <c r="GQ16" s="19">
        <f t="shared" si="2114"/>
        <v>0</v>
      </c>
      <c r="GS16" s="17"/>
      <c r="GT16" s="17"/>
      <c r="GU16" s="17"/>
      <c r="GV16" s="17"/>
      <c r="GW16" s="17"/>
      <c r="GX16" s="17"/>
      <c r="GY16" s="17"/>
      <c r="GZ16" s="17"/>
      <c r="HA16" s="17"/>
      <c r="HB16" s="17"/>
      <c r="HC16" s="17"/>
      <c r="HD16" s="17"/>
      <c r="HE16" s="19">
        <f t="shared" si="2115"/>
        <v>0</v>
      </c>
      <c r="HG16" s="17"/>
      <c r="HH16" s="17"/>
      <c r="HI16" s="17"/>
      <c r="HJ16" s="17"/>
      <c r="HK16" s="17"/>
      <c r="HL16" s="17"/>
      <c r="HM16" s="17"/>
      <c r="HN16" s="17"/>
      <c r="HO16" s="17"/>
      <c r="HP16" s="17"/>
      <c r="HQ16" s="17"/>
      <c r="HR16" s="17"/>
      <c r="HS16" s="19">
        <f t="shared" si="2116"/>
        <v>0</v>
      </c>
      <c r="HU16" s="17"/>
      <c r="HV16" s="17"/>
      <c r="HW16" s="17"/>
      <c r="HX16" s="17"/>
      <c r="HY16" s="17"/>
      <c r="HZ16" s="17"/>
      <c r="IA16" s="17"/>
      <c r="IB16" s="17"/>
      <c r="IC16" s="17"/>
      <c r="ID16" s="17"/>
      <c r="IE16" s="17"/>
      <c r="IF16" s="17"/>
      <c r="IG16" s="19">
        <f t="shared" si="2117"/>
        <v>0</v>
      </c>
      <c r="II16" s="17"/>
      <c r="IJ16" s="17"/>
      <c r="IK16" s="17"/>
      <c r="IL16" s="17"/>
      <c r="IM16" s="17"/>
      <c r="IN16" s="17"/>
      <c r="IO16" s="17"/>
      <c r="IP16" s="17"/>
      <c r="IQ16" s="17"/>
      <c r="IR16" s="17"/>
      <c r="IS16" s="17"/>
      <c r="IT16" s="17"/>
      <c r="IU16" s="19">
        <f t="shared" si="2118"/>
        <v>0</v>
      </c>
      <c r="IW16" s="17"/>
      <c r="IX16" s="17"/>
      <c r="IY16" s="17"/>
      <c r="IZ16" s="17"/>
      <c r="JA16" s="17"/>
      <c r="JB16" s="17"/>
      <c r="JC16" s="17"/>
      <c r="JD16" s="17"/>
      <c r="JE16" s="17"/>
      <c r="JF16" s="17"/>
      <c r="JG16" s="17"/>
      <c r="JH16" s="17"/>
      <c r="JI16" s="19">
        <f t="shared" si="2119"/>
        <v>0</v>
      </c>
      <c r="JK16" s="17"/>
      <c r="JL16" s="17"/>
      <c r="JM16" s="17"/>
      <c r="JN16" s="17"/>
      <c r="JO16" s="17"/>
      <c r="JP16" s="17"/>
      <c r="JQ16" s="17"/>
      <c r="JR16" s="17"/>
      <c r="JS16" s="17"/>
      <c r="JT16" s="17"/>
      <c r="JU16" s="17"/>
      <c r="JV16" s="17"/>
      <c r="JW16" s="19">
        <f t="shared" si="2120"/>
        <v>0</v>
      </c>
      <c r="JY16" s="17"/>
      <c r="JZ16" s="17"/>
      <c r="KA16" s="17"/>
      <c r="KB16" s="17"/>
      <c r="KC16" s="17"/>
      <c r="KD16" s="17"/>
      <c r="KE16" s="17"/>
      <c r="KF16" s="17"/>
      <c r="KG16" s="17"/>
      <c r="KH16" s="17"/>
      <c r="KI16" s="17"/>
      <c r="KJ16" s="17"/>
      <c r="KK16" s="19">
        <f t="shared" si="2121"/>
        <v>0</v>
      </c>
      <c r="KM16" s="17"/>
      <c r="KN16" s="17"/>
      <c r="KO16" s="17"/>
      <c r="KP16" s="17"/>
      <c r="KQ16" s="17"/>
      <c r="KR16" s="17"/>
      <c r="KS16" s="17"/>
      <c r="KT16" s="17"/>
      <c r="KU16" s="17"/>
      <c r="KV16" s="17"/>
      <c r="KW16" s="17"/>
      <c r="KX16" s="17"/>
      <c r="KY16" s="19">
        <f t="shared" si="2122"/>
        <v>0</v>
      </c>
      <c r="LA16" s="17"/>
      <c r="LB16" s="17"/>
      <c r="LC16" s="17"/>
      <c r="LD16" s="17"/>
      <c r="LE16" s="17"/>
      <c r="LF16" s="17"/>
      <c r="LG16" s="17"/>
      <c r="LH16" s="17"/>
      <c r="LI16" s="17"/>
      <c r="LJ16" s="17"/>
      <c r="LK16" s="17"/>
      <c r="LL16" s="17"/>
      <c r="LM16" s="19">
        <f t="shared" si="2123"/>
        <v>0</v>
      </c>
      <c r="LO16" s="17"/>
      <c r="LP16" s="17"/>
      <c r="LQ16" s="17"/>
      <c r="LR16" s="17"/>
      <c r="LS16" s="17"/>
      <c r="LT16" s="17"/>
      <c r="LU16" s="17"/>
      <c r="LV16" s="17"/>
      <c r="LW16" s="17"/>
      <c r="LX16" s="17"/>
      <c r="LY16" s="17"/>
      <c r="LZ16" s="17"/>
      <c r="MA16" s="19">
        <f t="shared" si="2124"/>
        <v>0</v>
      </c>
      <c r="MC16" s="17"/>
      <c r="MD16" s="17"/>
      <c r="ME16" s="17"/>
      <c r="MF16" s="17"/>
      <c r="MG16" s="17"/>
      <c r="MH16" s="17"/>
      <c r="MI16" s="17"/>
      <c r="MJ16" s="17"/>
      <c r="MK16" s="17"/>
      <c r="ML16" s="17"/>
      <c r="MM16" s="17"/>
      <c r="MN16" s="17"/>
      <c r="MO16" s="19">
        <f t="shared" si="2125"/>
        <v>0</v>
      </c>
      <c r="MQ16" s="17"/>
      <c r="MR16" s="17"/>
      <c r="MS16" s="17"/>
      <c r="MT16" s="17"/>
      <c r="MU16" s="17"/>
      <c r="MV16" s="17"/>
      <c r="MW16" s="17"/>
      <c r="MX16" s="17"/>
      <c r="MY16" s="17"/>
      <c r="MZ16" s="17"/>
      <c r="NA16" s="17"/>
      <c r="NB16" s="17"/>
      <c r="NC16" s="19">
        <f t="shared" si="2126"/>
        <v>0</v>
      </c>
      <c r="NE16" s="17"/>
      <c r="NF16" s="17"/>
      <c r="NG16" s="17"/>
      <c r="NH16" s="17"/>
      <c r="NI16" s="17"/>
      <c r="NJ16" s="17"/>
      <c r="NK16" s="17"/>
      <c r="NL16" s="17"/>
      <c r="NM16" s="17"/>
      <c r="NN16" s="17"/>
      <c r="NO16" s="17"/>
      <c r="NP16" s="17"/>
      <c r="NQ16" s="19">
        <f t="shared" si="2127"/>
        <v>0</v>
      </c>
      <c r="NS16" s="17"/>
      <c r="NT16" s="17"/>
      <c r="NU16" s="17"/>
      <c r="NV16" s="17"/>
      <c r="NW16" s="17"/>
      <c r="NX16" s="17"/>
      <c r="NY16" s="17"/>
      <c r="NZ16" s="17"/>
      <c r="OA16" s="17"/>
      <c r="OB16" s="17"/>
      <c r="OC16" s="17"/>
      <c r="OD16" s="17"/>
      <c r="OE16" s="19">
        <f t="shared" si="2128"/>
        <v>0</v>
      </c>
      <c r="OG16" s="17"/>
      <c r="OH16" s="17"/>
      <c r="OI16" s="17"/>
      <c r="OJ16" s="17"/>
      <c r="OK16" s="17"/>
      <c r="OL16" s="17"/>
      <c r="OM16" s="17"/>
      <c r="ON16" s="17"/>
      <c r="OO16" s="17"/>
      <c r="OP16" s="17"/>
      <c r="OQ16" s="17"/>
      <c r="OR16" s="17"/>
      <c r="OS16" s="19">
        <f t="shared" si="2129"/>
        <v>0</v>
      </c>
      <c r="OU16" s="17"/>
      <c r="OV16" s="17"/>
      <c r="OW16" s="17"/>
      <c r="OX16" s="17"/>
      <c r="OY16" s="17"/>
      <c r="OZ16" s="17"/>
      <c r="PA16" s="17"/>
      <c r="PB16" s="17"/>
      <c r="PC16" s="17"/>
      <c r="PD16" s="17"/>
      <c r="PE16" s="17"/>
      <c r="PF16" s="17"/>
      <c r="PG16" s="19">
        <f t="shared" si="2130"/>
        <v>0</v>
      </c>
      <c r="PI16" s="17"/>
      <c r="PJ16" s="17"/>
      <c r="PK16" s="17"/>
      <c r="PL16" s="17"/>
      <c r="PM16" s="17"/>
      <c r="PN16" s="17"/>
      <c r="PO16" s="17"/>
      <c r="PP16" s="17"/>
      <c r="PQ16" s="17"/>
      <c r="PR16" s="17"/>
      <c r="PS16" s="17"/>
      <c r="PT16" s="17"/>
      <c r="PU16" s="19">
        <f t="shared" si="2131"/>
        <v>0</v>
      </c>
      <c r="PW16" s="17"/>
      <c r="PX16" s="17"/>
      <c r="PY16" s="17"/>
      <c r="PZ16" s="17"/>
      <c r="QA16" s="17"/>
      <c r="QB16" s="17"/>
      <c r="QC16" s="17"/>
      <c r="QD16" s="17"/>
      <c r="QE16" s="17"/>
      <c r="QF16" s="17"/>
      <c r="QG16" s="17"/>
      <c r="QH16" s="17"/>
      <c r="QI16" s="19">
        <f t="shared" si="2132"/>
        <v>0</v>
      </c>
      <c r="QK16" s="17"/>
      <c r="QL16" s="17"/>
      <c r="QM16" s="17"/>
      <c r="QN16" s="17"/>
      <c r="QO16" s="17"/>
      <c r="QP16" s="17"/>
      <c r="QQ16" s="17"/>
      <c r="QR16" s="17"/>
      <c r="QS16" s="17"/>
      <c r="QT16" s="17"/>
      <c r="QU16" s="17"/>
      <c r="QV16" s="17"/>
      <c r="QW16" s="19">
        <f t="shared" si="2133"/>
        <v>0</v>
      </c>
      <c r="QY16" s="17"/>
      <c r="QZ16" s="17"/>
      <c r="RA16" s="17"/>
      <c r="RB16" s="17"/>
      <c r="RC16" s="17"/>
      <c r="RD16" s="17"/>
      <c r="RE16" s="17"/>
      <c r="RF16" s="17"/>
      <c r="RG16" s="17"/>
      <c r="RH16" s="17"/>
      <c r="RI16" s="17"/>
      <c r="RJ16" s="17"/>
      <c r="RK16" s="19">
        <f t="shared" si="2134"/>
        <v>0</v>
      </c>
      <c r="RM16" s="17"/>
      <c r="RN16" s="17"/>
      <c r="RO16" s="17"/>
      <c r="RP16" s="17"/>
      <c r="RQ16" s="17"/>
      <c r="RR16" s="17"/>
      <c r="RS16" s="17"/>
      <c r="RT16" s="17"/>
      <c r="RU16" s="17"/>
      <c r="RV16" s="17"/>
      <c r="RW16" s="17"/>
      <c r="RX16" s="17"/>
      <c r="RY16" s="19">
        <f t="shared" si="2135"/>
        <v>0</v>
      </c>
      <c r="SA16" s="17"/>
      <c r="SB16" s="17"/>
      <c r="SC16" s="17"/>
      <c r="SD16" s="17"/>
      <c r="SE16" s="17"/>
      <c r="SF16" s="17"/>
      <c r="SG16" s="17"/>
      <c r="SH16" s="17"/>
      <c r="SI16" s="17"/>
      <c r="SJ16" s="17"/>
      <c r="SK16" s="17"/>
      <c r="SL16" s="17"/>
      <c r="SM16" s="19">
        <f t="shared" si="2136"/>
        <v>0</v>
      </c>
      <c r="SO16" s="17"/>
      <c r="SP16" s="17"/>
      <c r="SQ16" s="17"/>
      <c r="SR16" s="17"/>
      <c r="SS16" s="17"/>
      <c r="ST16" s="17"/>
      <c r="SU16" s="17"/>
      <c r="SV16" s="17"/>
      <c r="SW16" s="17"/>
      <c r="SX16" s="17"/>
      <c r="SY16" s="17"/>
      <c r="SZ16" s="17"/>
      <c r="TA16" s="19">
        <f t="shared" si="2137"/>
        <v>0</v>
      </c>
      <c r="TC16" s="17"/>
      <c r="TD16" s="17"/>
      <c r="TE16" s="17"/>
      <c r="TF16" s="17"/>
      <c r="TG16" s="17"/>
      <c r="TH16" s="17"/>
      <c r="TI16" s="17"/>
      <c r="TJ16" s="17"/>
      <c r="TK16" s="17"/>
      <c r="TL16" s="17"/>
      <c r="TM16" s="17"/>
      <c r="TN16" s="17"/>
      <c r="TO16" s="19">
        <f t="shared" si="2138"/>
        <v>0</v>
      </c>
      <c r="TQ16" s="17"/>
      <c r="TR16" s="17"/>
      <c r="TS16" s="17"/>
      <c r="TT16" s="17"/>
      <c r="TU16" s="17"/>
      <c r="TV16" s="17"/>
      <c r="TW16" s="17"/>
      <c r="TX16" s="17"/>
      <c r="TY16" s="17"/>
      <c r="TZ16" s="17"/>
      <c r="UA16" s="17"/>
      <c r="UB16" s="17"/>
      <c r="UC16" s="19">
        <f t="shared" si="2139"/>
        <v>0</v>
      </c>
      <c r="UE16" s="17"/>
      <c r="UF16" s="17"/>
      <c r="UG16" s="17"/>
      <c r="UH16" s="17"/>
      <c r="UI16" s="17"/>
      <c r="UJ16" s="17"/>
      <c r="UK16" s="17"/>
      <c r="UL16" s="17"/>
      <c r="UM16" s="17"/>
      <c r="UN16" s="17"/>
      <c r="UO16" s="17"/>
      <c r="UP16" s="17"/>
      <c r="UQ16" s="19">
        <f t="shared" si="2140"/>
        <v>0</v>
      </c>
      <c r="US16" s="17"/>
      <c r="UT16" s="17"/>
      <c r="UU16" s="17"/>
      <c r="UV16" s="17"/>
      <c r="UW16" s="17"/>
      <c r="UX16" s="17"/>
      <c r="UY16" s="17"/>
      <c r="UZ16" s="17"/>
      <c r="VA16" s="17"/>
      <c r="VB16" s="17"/>
      <c r="VC16" s="17"/>
      <c r="VD16" s="17"/>
      <c r="VE16" s="19">
        <f t="shared" si="2141"/>
        <v>0</v>
      </c>
      <c r="VG16" s="17"/>
      <c r="VH16" s="17"/>
      <c r="VI16" s="17"/>
      <c r="VJ16" s="17"/>
      <c r="VK16" s="17"/>
      <c r="VL16" s="17"/>
      <c r="VM16" s="17"/>
      <c r="VN16" s="17"/>
      <c r="VO16" s="17"/>
      <c r="VP16" s="17"/>
      <c r="VQ16" s="17"/>
      <c r="VR16" s="17"/>
      <c r="VS16" s="19">
        <f t="shared" si="2142"/>
        <v>0</v>
      </c>
      <c r="VU16" s="17"/>
      <c r="VV16" s="17"/>
      <c r="VW16" s="17"/>
      <c r="VX16" s="17"/>
      <c r="VY16" s="17"/>
      <c r="VZ16" s="17"/>
      <c r="WA16" s="17"/>
      <c r="WB16" s="17"/>
      <c r="WC16" s="17"/>
      <c r="WD16" s="17"/>
      <c r="WE16" s="17"/>
      <c r="WF16" s="17"/>
      <c r="WG16" s="19">
        <f t="shared" si="2143"/>
        <v>0</v>
      </c>
      <c r="WI16" s="17"/>
      <c r="WJ16" s="17"/>
      <c r="WK16" s="17"/>
      <c r="WL16" s="17"/>
      <c r="WM16" s="17"/>
      <c r="WN16" s="17"/>
      <c r="WO16" s="17"/>
      <c r="WP16" s="17"/>
      <c r="WQ16" s="17"/>
      <c r="WR16" s="17"/>
      <c r="WS16" s="17"/>
      <c r="WT16" s="17"/>
      <c r="WU16" s="19">
        <f t="shared" si="2144"/>
        <v>0</v>
      </c>
      <c r="WW16" s="17"/>
      <c r="WX16" s="17"/>
      <c r="WY16" s="17"/>
      <c r="WZ16" s="17"/>
      <c r="XA16" s="17"/>
      <c r="XB16" s="17"/>
      <c r="XC16" s="17"/>
      <c r="XD16" s="17"/>
      <c r="XE16" s="17"/>
      <c r="XF16" s="17"/>
      <c r="XG16" s="17"/>
      <c r="XH16" s="17"/>
      <c r="XI16" s="19">
        <f t="shared" si="2145"/>
        <v>0</v>
      </c>
      <c r="XK16" s="17"/>
      <c r="XL16" s="17"/>
      <c r="XM16" s="17"/>
      <c r="XN16" s="17"/>
      <c r="XO16" s="17"/>
      <c r="XP16" s="17"/>
      <c r="XQ16" s="17"/>
      <c r="XR16" s="17"/>
      <c r="XS16" s="17"/>
      <c r="XT16" s="17"/>
      <c r="XU16" s="17"/>
      <c r="XV16" s="17"/>
      <c r="XW16" s="19">
        <f t="shared" si="2146"/>
        <v>0</v>
      </c>
      <c r="XY16" s="17"/>
      <c r="XZ16" s="17"/>
      <c r="YA16" s="17"/>
      <c r="YB16" s="17"/>
      <c r="YC16" s="17"/>
      <c r="YD16" s="17"/>
      <c r="YE16" s="17"/>
      <c r="YF16" s="17"/>
      <c r="YG16" s="17"/>
      <c r="YH16" s="17"/>
      <c r="YI16" s="17"/>
      <c r="YJ16" s="17"/>
      <c r="YK16" s="19">
        <f t="shared" si="2147"/>
        <v>0</v>
      </c>
      <c r="YM16" s="17"/>
      <c r="YN16" s="17"/>
      <c r="YO16" s="17"/>
      <c r="YP16" s="17"/>
      <c r="YQ16" s="17"/>
      <c r="YR16" s="17"/>
      <c r="YS16" s="17"/>
      <c r="YT16" s="17"/>
      <c r="YU16" s="17"/>
      <c r="YV16" s="17"/>
      <c r="YW16" s="17"/>
      <c r="YX16" s="17"/>
      <c r="YY16" s="19">
        <f t="shared" si="2148"/>
        <v>0</v>
      </c>
      <c r="ZA16" s="17"/>
      <c r="ZB16" s="17"/>
      <c r="ZC16" s="17"/>
      <c r="ZD16" s="17"/>
      <c r="ZE16" s="17"/>
      <c r="ZF16" s="17"/>
      <c r="ZG16" s="17"/>
      <c r="ZH16" s="17"/>
      <c r="ZI16" s="17"/>
      <c r="ZJ16" s="17"/>
      <c r="ZK16" s="17"/>
      <c r="ZL16" s="17"/>
      <c r="ZM16" s="19">
        <f t="shared" si="2149"/>
        <v>0</v>
      </c>
      <c r="ZO16" s="17"/>
      <c r="ZP16" s="17"/>
      <c r="ZQ16" s="17"/>
      <c r="ZR16" s="17"/>
      <c r="ZS16" s="17"/>
      <c r="ZT16" s="17"/>
      <c r="ZU16" s="17"/>
      <c r="ZV16" s="17"/>
      <c r="ZW16" s="17"/>
      <c r="ZX16" s="17"/>
      <c r="ZY16" s="17"/>
      <c r="ZZ16" s="17"/>
      <c r="AAA16" s="19">
        <f t="shared" si="2150"/>
        <v>0</v>
      </c>
      <c r="AAC16" s="17"/>
      <c r="AAD16" s="17"/>
      <c r="AAE16" s="17"/>
      <c r="AAF16" s="17"/>
      <c r="AAG16" s="17"/>
      <c r="AAH16" s="17"/>
      <c r="AAI16" s="17"/>
      <c r="AAJ16" s="17"/>
      <c r="AAK16" s="17"/>
      <c r="AAL16" s="17"/>
      <c r="AAM16" s="17"/>
      <c r="AAN16" s="17"/>
      <c r="AAO16" s="19">
        <f t="shared" si="2151"/>
        <v>0</v>
      </c>
      <c r="AAQ16" s="17"/>
      <c r="AAR16" s="17"/>
      <c r="AAS16" s="17"/>
      <c r="AAT16" s="17"/>
      <c r="AAU16" s="17"/>
      <c r="AAV16" s="17"/>
      <c r="AAW16" s="17"/>
      <c r="AAX16" s="17"/>
      <c r="AAY16" s="17"/>
      <c r="AAZ16" s="17"/>
      <c r="ABA16" s="17"/>
      <c r="ABB16" s="17"/>
      <c r="ABC16" s="19">
        <f t="shared" si="2152"/>
        <v>0</v>
      </c>
      <c r="ABE16" s="17"/>
      <c r="ABF16" s="17"/>
      <c r="ABG16" s="17"/>
      <c r="ABH16" s="17"/>
      <c r="ABI16" s="17"/>
      <c r="ABJ16" s="17"/>
      <c r="ABK16" s="17"/>
      <c r="ABL16" s="17"/>
      <c r="ABM16" s="17"/>
      <c r="ABN16" s="17"/>
      <c r="ABO16" s="17"/>
      <c r="ABP16" s="17"/>
      <c r="ABQ16" s="19">
        <f t="shared" si="2153"/>
        <v>0</v>
      </c>
      <c r="ABS16" s="17"/>
      <c r="ABT16" s="17"/>
      <c r="ABU16" s="17"/>
      <c r="ABV16" s="17"/>
      <c r="ABW16" s="17"/>
      <c r="ABX16" s="17"/>
      <c r="ABY16" s="17"/>
      <c r="ABZ16" s="17"/>
      <c r="ACA16" s="17"/>
      <c r="ACB16" s="17"/>
      <c r="ACC16" s="17"/>
      <c r="ACD16" s="17"/>
      <c r="ACE16" s="19">
        <f t="shared" si="2154"/>
        <v>0</v>
      </c>
      <c r="ACG16" s="17"/>
      <c r="ACH16" s="17"/>
      <c r="ACI16" s="17"/>
      <c r="ACJ16" s="17"/>
      <c r="ACK16" s="17"/>
      <c r="ACL16" s="17"/>
      <c r="ACM16" s="17"/>
      <c r="ACN16" s="17"/>
      <c r="ACO16" s="17"/>
      <c r="ACP16" s="17"/>
      <c r="ACQ16" s="17"/>
      <c r="ACR16" s="17"/>
      <c r="ACS16" s="19">
        <f t="shared" si="2155"/>
        <v>0</v>
      </c>
      <c r="ACU16" s="17"/>
      <c r="ACV16" s="17"/>
      <c r="ACW16" s="17"/>
      <c r="ACX16" s="17"/>
      <c r="ACY16" s="17"/>
      <c r="ACZ16" s="17"/>
      <c r="ADA16" s="17"/>
      <c r="ADB16" s="17"/>
      <c r="ADC16" s="17"/>
      <c r="ADD16" s="17"/>
      <c r="ADE16" s="17"/>
      <c r="ADF16" s="17"/>
      <c r="ADG16" s="19">
        <f t="shared" si="2156"/>
        <v>0</v>
      </c>
      <c r="ADI16" s="17"/>
      <c r="ADJ16" s="17"/>
      <c r="ADK16" s="17"/>
      <c r="ADL16" s="17"/>
      <c r="ADM16" s="17"/>
      <c r="ADN16" s="17"/>
      <c r="ADO16" s="17"/>
      <c r="ADP16" s="17"/>
      <c r="ADQ16" s="17"/>
      <c r="ADR16" s="17"/>
      <c r="ADS16" s="17"/>
      <c r="ADT16" s="17"/>
      <c r="ADU16" s="19">
        <f t="shared" si="2157"/>
        <v>0</v>
      </c>
      <c r="ADW16" s="17"/>
      <c r="ADX16" s="17"/>
      <c r="ADY16" s="17"/>
      <c r="ADZ16" s="17"/>
      <c r="AEA16" s="17"/>
      <c r="AEB16" s="17"/>
      <c r="AEC16" s="17"/>
      <c r="AED16" s="17"/>
      <c r="AEE16" s="17"/>
      <c r="AEF16" s="17"/>
      <c r="AEG16" s="17"/>
      <c r="AEH16" s="17"/>
      <c r="AEI16" s="19">
        <f t="shared" si="2158"/>
        <v>0</v>
      </c>
      <c r="AEK16" s="17"/>
      <c r="AEL16" s="17"/>
      <c r="AEM16" s="17"/>
      <c r="AEN16" s="17"/>
      <c r="AEO16" s="17"/>
      <c r="AEP16" s="17"/>
      <c r="AEQ16" s="17"/>
      <c r="AER16" s="17"/>
      <c r="AES16" s="17"/>
      <c r="AET16" s="17"/>
      <c r="AEU16" s="17"/>
      <c r="AEV16" s="17"/>
      <c r="AEW16" s="19">
        <f t="shared" si="2180"/>
        <v>0</v>
      </c>
      <c r="AEY16" s="17"/>
      <c r="AEZ16" s="17"/>
      <c r="AFA16" s="17"/>
      <c r="AFB16" s="17"/>
      <c r="AFC16" s="17"/>
      <c r="AFD16" s="17"/>
      <c r="AFE16" s="17"/>
      <c r="AFF16" s="17"/>
      <c r="AFG16" s="17"/>
      <c r="AFH16" s="17"/>
      <c r="AFI16" s="17"/>
      <c r="AFJ16" s="17"/>
      <c r="AFK16" s="19">
        <f t="shared" si="2159"/>
        <v>0</v>
      </c>
      <c r="AFM16" s="17"/>
      <c r="AFN16" s="17"/>
      <c r="AFO16" s="17"/>
      <c r="AFP16" s="17"/>
      <c r="AFQ16" s="17"/>
      <c r="AFR16" s="17"/>
      <c r="AFS16" s="17"/>
      <c r="AFT16" s="17"/>
      <c r="AFU16" s="17"/>
      <c r="AFV16" s="17"/>
      <c r="AFW16" s="17"/>
      <c r="AFX16" s="17"/>
      <c r="AFY16" s="19">
        <f t="shared" si="2160"/>
        <v>0</v>
      </c>
      <c r="AGA16" s="17"/>
      <c r="AGB16" s="17"/>
      <c r="AGC16" s="17"/>
      <c r="AGD16" s="17"/>
      <c r="AGE16" s="17"/>
      <c r="AGF16" s="17"/>
      <c r="AGG16" s="17"/>
      <c r="AGH16" s="17"/>
      <c r="AGI16" s="17"/>
      <c r="AGJ16" s="17"/>
      <c r="AGK16" s="17"/>
      <c r="AGL16" s="17"/>
      <c r="AGM16" s="19">
        <f t="shared" si="2161"/>
        <v>0</v>
      </c>
      <c r="AGO16" s="17"/>
      <c r="AGP16" s="17"/>
      <c r="AGQ16" s="17"/>
      <c r="AGR16" s="17"/>
      <c r="AGS16" s="17"/>
      <c r="AGT16" s="17"/>
      <c r="AGU16" s="17"/>
      <c r="AGV16" s="17"/>
      <c r="AGW16" s="17"/>
      <c r="AGX16" s="17"/>
      <c r="AGY16" s="17"/>
      <c r="AGZ16" s="17"/>
      <c r="AHA16" s="19">
        <f t="shared" si="2162"/>
        <v>0</v>
      </c>
      <c r="AHC16" s="17"/>
      <c r="AHD16" s="17"/>
      <c r="AHE16" s="17"/>
      <c r="AHF16" s="17"/>
      <c r="AHG16" s="17"/>
      <c r="AHH16" s="17"/>
      <c r="AHI16" s="17"/>
      <c r="AHJ16" s="17"/>
      <c r="AHK16" s="17"/>
      <c r="AHL16" s="17"/>
      <c r="AHM16" s="17"/>
      <c r="AHN16" s="17"/>
      <c r="AHO16" s="19">
        <f t="shared" si="2163"/>
        <v>0</v>
      </c>
      <c r="AHQ16" s="17"/>
      <c r="AHR16" s="17"/>
      <c r="AHS16" s="17"/>
      <c r="AHT16" s="17"/>
      <c r="AHU16" s="17"/>
      <c r="AHV16" s="17"/>
      <c r="AHW16" s="17"/>
      <c r="AHX16" s="17"/>
      <c r="AHY16" s="17"/>
      <c r="AHZ16" s="17"/>
      <c r="AIA16" s="17"/>
      <c r="AIB16" s="17"/>
      <c r="AIC16" s="19">
        <f t="shared" si="2164"/>
        <v>0</v>
      </c>
      <c r="AIE16" s="17"/>
      <c r="AIF16" s="17"/>
      <c r="AIG16" s="17"/>
      <c r="AIH16" s="17"/>
      <c r="AII16" s="17"/>
      <c r="AIJ16" s="17"/>
      <c r="AIK16" s="17"/>
      <c r="AIL16" s="17"/>
      <c r="AIM16" s="17"/>
      <c r="AIN16" s="17"/>
      <c r="AIO16" s="17"/>
      <c r="AIP16" s="17"/>
      <c r="AIQ16" s="19">
        <f t="shared" si="2165"/>
        <v>0</v>
      </c>
      <c r="AIS16" s="17"/>
      <c r="AIT16" s="17"/>
      <c r="AIU16" s="17"/>
      <c r="AIV16" s="17"/>
      <c r="AIW16" s="17"/>
      <c r="AIX16" s="17"/>
      <c r="AIY16" s="17"/>
      <c r="AIZ16" s="17"/>
      <c r="AJA16" s="17"/>
      <c r="AJB16" s="17"/>
      <c r="AJC16" s="17"/>
      <c r="AJD16" s="17"/>
      <c r="AJE16" s="19">
        <f t="shared" si="2166"/>
        <v>0</v>
      </c>
      <c r="AJG16" s="17"/>
      <c r="AJH16" s="17"/>
      <c r="AJI16" s="17"/>
      <c r="AJJ16" s="17"/>
      <c r="AJK16" s="17"/>
      <c r="AJL16" s="17"/>
      <c r="AJM16" s="17"/>
      <c r="AJN16" s="17"/>
      <c r="AJO16" s="17"/>
      <c r="AJP16" s="17"/>
      <c r="AJQ16" s="17"/>
      <c r="AJR16" s="17"/>
      <c r="AJS16" s="19">
        <f t="shared" si="2167"/>
        <v>0</v>
      </c>
      <c r="AJU16" s="17"/>
      <c r="AJV16" s="17"/>
      <c r="AJW16" s="17"/>
      <c r="AJX16" s="17"/>
      <c r="AJY16" s="17"/>
      <c r="AJZ16" s="17"/>
      <c r="AKA16" s="17"/>
      <c r="AKB16" s="17"/>
      <c r="AKC16" s="17"/>
      <c r="AKD16" s="17"/>
      <c r="AKE16" s="17"/>
      <c r="AKF16" s="17"/>
      <c r="AKG16" s="19">
        <f t="shared" si="2168"/>
        <v>0</v>
      </c>
      <c r="AKI16" s="17"/>
      <c r="AKJ16" s="17"/>
      <c r="AKK16" s="17"/>
      <c r="AKL16" s="17"/>
      <c r="AKM16" s="17"/>
      <c r="AKN16" s="17"/>
      <c r="AKO16" s="17"/>
      <c r="AKP16" s="17"/>
      <c r="AKQ16" s="17"/>
      <c r="AKR16" s="17"/>
      <c r="AKS16" s="17"/>
      <c r="AKT16" s="17"/>
      <c r="AKU16" s="19">
        <f t="shared" si="2169"/>
        <v>0</v>
      </c>
      <c r="AKW16" s="17"/>
      <c r="AKX16" s="17"/>
      <c r="AKY16" s="17"/>
      <c r="AKZ16" s="17"/>
      <c r="ALA16" s="17"/>
      <c r="ALB16" s="17"/>
      <c r="ALC16" s="17"/>
      <c r="ALD16" s="17"/>
      <c r="ALE16" s="17"/>
      <c r="ALF16" s="17"/>
      <c r="ALG16" s="17"/>
      <c r="ALH16" s="17"/>
      <c r="ALI16" s="19">
        <f t="shared" si="2170"/>
        <v>0</v>
      </c>
      <c r="ALK16" s="17"/>
      <c r="ALL16" s="17"/>
      <c r="ALM16" s="17"/>
      <c r="ALN16" s="17"/>
      <c r="ALO16" s="17"/>
      <c r="ALP16" s="17"/>
      <c r="ALQ16" s="17"/>
      <c r="ALR16" s="17"/>
      <c r="ALS16" s="17"/>
      <c r="ALT16" s="17"/>
      <c r="ALU16" s="17"/>
      <c r="ALV16" s="17"/>
      <c r="ALW16" s="19">
        <f t="shared" si="2171"/>
        <v>0</v>
      </c>
      <c r="ALY16" s="17"/>
      <c r="ALZ16" s="17"/>
      <c r="AMA16" s="17"/>
      <c r="AMB16" s="17"/>
      <c r="AMC16" s="17"/>
      <c r="AMD16" s="17"/>
      <c r="AME16" s="17"/>
      <c r="AMF16" s="17"/>
      <c r="AMG16" s="17"/>
      <c r="AMH16" s="17"/>
      <c r="AMI16" s="17"/>
      <c r="AMJ16" s="17"/>
      <c r="AMK16" s="19">
        <f t="shared" si="2172"/>
        <v>0</v>
      </c>
      <c r="AMM16" s="17"/>
      <c r="AMN16" s="17"/>
      <c r="AMO16" s="17"/>
      <c r="AMP16" s="17"/>
      <c r="AMQ16" s="17"/>
      <c r="AMR16" s="17"/>
      <c r="AMS16" s="17"/>
      <c r="AMT16" s="17"/>
      <c r="AMU16" s="17"/>
      <c r="AMV16" s="17"/>
      <c r="AMW16" s="17"/>
      <c r="AMX16" s="17"/>
      <c r="AMY16" s="19">
        <f t="shared" si="2173"/>
        <v>0</v>
      </c>
      <c r="ANA16" s="17"/>
      <c r="ANB16" s="17"/>
      <c r="ANC16" s="17"/>
      <c r="AND16" s="17"/>
      <c r="ANE16" s="17"/>
      <c r="ANF16" s="17"/>
      <c r="ANG16" s="17"/>
      <c r="ANH16" s="17"/>
      <c r="ANI16" s="17"/>
      <c r="ANJ16" s="17"/>
      <c r="ANK16" s="17"/>
      <c r="ANL16" s="17"/>
      <c r="ANM16" s="19">
        <f t="shared" si="2174"/>
        <v>0</v>
      </c>
      <c r="ANO16" s="17"/>
      <c r="ANP16" s="17"/>
      <c r="ANQ16" s="17"/>
      <c r="ANR16" s="17"/>
      <c r="ANS16" s="17"/>
      <c r="ANT16" s="17"/>
      <c r="ANU16" s="17"/>
      <c r="ANV16" s="17"/>
      <c r="ANW16" s="17"/>
      <c r="ANX16" s="17"/>
      <c r="ANY16" s="17"/>
      <c r="ANZ16" s="17"/>
      <c r="AOA16" s="19">
        <f t="shared" si="2175"/>
        <v>0</v>
      </c>
      <c r="AOC16" s="17"/>
      <c r="AOD16" s="17"/>
      <c r="AOE16" s="17"/>
      <c r="AOF16" s="17"/>
      <c r="AOG16" s="17"/>
      <c r="AOH16" s="17"/>
      <c r="AOI16" s="17"/>
      <c r="AOJ16" s="17"/>
      <c r="AOK16" s="17"/>
      <c r="AOL16" s="17"/>
      <c r="AOM16" s="17"/>
      <c r="AON16" s="17"/>
      <c r="AOO16" s="19">
        <f t="shared" si="2176"/>
        <v>0</v>
      </c>
      <c r="AOQ16" s="17"/>
      <c r="AOR16" s="17"/>
      <c r="AOS16" s="17"/>
      <c r="AOT16" s="17"/>
      <c r="AOU16" s="17"/>
      <c r="AOV16" s="17"/>
      <c r="AOW16" s="17"/>
      <c r="AOX16" s="17"/>
      <c r="AOY16" s="17"/>
      <c r="AOZ16" s="17"/>
      <c r="APA16" s="17"/>
      <c r="APB16" s="17"/>
      <c r="APC16" s="19">
        <f t="shared" si="2177"/>
        <v>0</v>
      </c>
    </row>
    <row r="17" spans="3:1095" hidden="1" x14ac:dyDescent="0.35">
      <c r="C17" s="16" t="s">
        <v>12</v>
      </c>
      <c r="E17" s="17"/>
      <c r="F17" s="17"/>
      <c r="G17" s="17"/>
      <c r="H17" s="17"/>
      <c r="I17" s="17"/>
      <c r="J17" s="17"/>
      <c r="K17" s="17"/>
      <c r="L17" s="17"/>
      <c r="M17" s="17"/>
      <c r="N17" s="17"/>
      <c r="O17" s="17"/>
      <c r="P17" s="17"/>
      <c r="Q17" s="19">
        <f t="shared" si="2178"/>
        <v>0</v>
      </c>
      <c r="S17" s="17"/>
      <c r="T17" s="17"/>
      <c r="U17" s="17"/>
      <c r="V17" s="17"/>
      <c r="W17" s="17"/>
      <c r="X17" s="17"/>
      <c r="Y17" s="17"/>
      <c r="Z17" s="17"/>
      <c r="AA17" s="17"/>
      <c r="AB17" s="17"/>
      <c r="AC17" s="17"/>
      <c r="AD17" s="17"/>
      <c r="AE17" s="19">
        <f t="shared" si="2179"/>
        <v>0</v>
      </c>
      <c r="AG17" s="17"/>
      <c r="AH17" s="17"/>
      <c r="AI17" s="17"/>
      <c r="AJ17" s="17"/>
      <c r="AK17" s="17"/>
      <c r="AL17" s="17"/>
      <c r="AM17" s="17"/>
      <c r="AN17" s="17"/>
      <c r="AO17" s="17"/>
      <c r="AP17" s="17"/>
      <c r="AQ17" s="17"/>
      <c r="AR17" s="17"/>
      <c r="AS17" s="19">
        <f t="shared" si="2103"/>
        <v>0</v>
      </c>
      <c r="AU17" s="17"/>
      <c r="AV17" s="17"/>
      <c r="AW17" s="17"/>
      <c r="AX17" s="17"/>
      <c r="AY17" s="17"/>
      <c r="AZ17" s="17"/>
      <c r="BA17" s="17"/>
      <c r="BB17" s="17"/>
      <c r="BC17" s="17"/>
      <c r="BD17" s="17"/>
      <c r="BE17" s="17"/>
      <c r="BF17" s="17"/>
      <c r="BG17" s="19">
        <f t="shared" si="2104"/>
        <v>0</v>
      </c>
      <c r="BI17" s="17"/>
      <c r="BJ17" s="17"/>
      <c r="BK17" s="17"/>
      <c r="BL17" s="17"/>
      <c r="BM17" s="17"/>
      <c r="BN17" s="17"/>
      <c r="BO17" s="17"/>
      <c r="BP17" s="17"/>
      <c r="BQ17" s="17"/>
      <c r="BR17" s="17"/>
      <c r="BS17" s="17"/>
      <c r="BT17" s="17"/>
      <c r="BU17" s="19">
        <f t="shared" si="2105"/>
        <v>0</v>
      </c>
      <c r="BW17" s="17"/>
      <c r="BX17" s="17"/>
      <c r="BY17" s="17"/>
      <c r="BZ17" s="17"/>
      <c r="CA17" s="17"/>
      <c r="CB17" s="17"/>
      <c r="CC17" s="17"/>
      <c r="CD17" s="17"/>
      <c r="CE17" s="17"/>
      <c r="CF17" s="17"/>
      <c r="CG17" s="17"/>
      <c r="CH17" s="17"/>
      <c r="CI17" s="19">
        <f t="shared" si="2106"/>
        <v>0</v>
      </c>
      <c r="CK17" s="17"/>
      <c r="CL17" s="17"/>
      <c r="CM17" s="17"/>
      <c r="CN17" s="17"/>
      <c r="CO17" s="17"/>
      <c r="CP17" s="17"/>
      <c r="CQ17" s="17"/>
      <c r="CR17" s="17"/>
      <c r="CS17" s="17"/>
      <c r="CT17" s="17"/>
      <c r="CU17" s="17"/>
      <c r="CV17" s="17"/>
      <c r="CW17" s="19">
        <f t="shared" si="2107"/>
        <v>0</v>
      </c>
      <c r="CY17" s="17"/>
      <c r="CZ17" s="17"/>
      <c r="DA17" s="17"/>
      <c r="DB17" s="17"/>
      <c r="DC17" s="17"/>
      <c r="DD17" s="17"/>
      <c r="DE17" s="17"/>
      <c r="DF17" s="17"/>
      <c r="DG17" s="17"/>
      <c r="DH17" s="17"/>
      <c r="DI17" s="17"/>
      <c r="DJ17" s="17"/>
      <c r="DK17" s="19">
        <f t="shared" si="2108"/>
        <v>0</v>
      </c>
      <c r="DM17" s="17"/>
      <c r="DN17" s="17"/>
      <c r="DO17" s="17"/>
      <c r="DP17" s="17"/>
      <c r="DQ17" s="17"/>
      <c r="DR17" s="17"/>
      <c r="DS17" s="17"/>
      <c r="DT17" s="17"/>
      <c r="DU17" s="17"/>
      <c r="DV17" s="17"/>
      <c r="DW17" s="17"/>
      <c r="DX17" s="17"/>
      <c r="DY17" s="19">
        <f t="shared" si="2109"/>
        <v>0</v>
      </c>
      <c r="EA17" s="17"/>
      <c r="EB17" s="17"/>
      <c r="EC17" s="17"/>
      <c r="ED17" s="17"/>
      <c r="EE17" s="17"/>
      <c r="EF17" s="17"/>
      <c r="EG17" s="17"/>
      <c r="EH17" s="17"/>
      <c r="EI17" s="17"/>
      <c r="EJ17" s="17"/>
      <c r="EK17" s="17"/>
      <c r="EL17" s="17"/>
      <c r="EM17" s="19">
        <f t="shared" si="2110"/>
        <v>0</v>
      </c>
      <c r="EO17" s="17"/>
      <c r="EP17" s="17"/>
      <c r="EQ17" s="17"/>
      <c r="ER17" s="17"/>
      <c r="ES17" s="17"/>
      <c r="ET17" s="17"/>
      <c r="EU17" s="17"/>
      <c r="EV17" s="17"/>
      <c r="EW17" s="17"/>
      <c r="EX17" s="17"/>
      <c r="EY17" s="17"/>
      <c r="EZ17" s="17"/>
      <c r="FA17" s="19">
        <f t="shared" si="2111"/>
        <v>0</v>
      </c>
      <c r="FC17" s="17"/>
      <c r="FD17" s="17"/>
      <c r="FE17" s="17"/>
      <c r="FF17" s="17"/>
      <c r="FG17" s="17"/>
      <c r="FH17" s="17"/>
      <c r="FI17" s="17"/>
      <c r="FJ17" s="17"/>
      <c r="FK17" s="17"/>
      <c r="FL17" s="17"/>
      <c r="FM17" s="17"/>
      <c r="FN17" s="17"/>
      <c r="FO17" s="19">
        <f t="shared" si="2112"/>
        <v>0</v>
      </c>
      <c r="FQ17" s="17"/>
      <c r="FR17" s="17"/>
      <c r="FS17" s="17"/>
      <c r="FT17" s="17"/>
      <c r="FU17" s="17"/>
      <c r="FV17" s="17"/>
      <c r="FW17" s="17"/>
      <c r="FX17" s="17"/>
      <c r="FY17" s="17"/>
      <c r="FZ17" s="17"/>
      <c r="GA17" s="17"/>
      <c r="GB17" s="17"/>
      <c r="GC17" s="19">
        <f t="shared" si="2113"/>
        <v>0</v>
      </c>
      <c r="GE17" s="17"/>
      <c r="GF17" s="17"/>
      <c r="GG17" s="17"/>
      <c r="GH17" s="17"/>
      <c r="GI17" s="17"/>
      <c r="GJ17" s="17"/>
      <c r="GK17" s="17"/>
      <c r="GL17" s="17"/>
      <c r="GM17" s="17"/>
      <c r="GN17" s="17"/>
      <c r="GO17" s="17"/>
      <c r="GP17" s="17"/>
      <c r="GQ17" s="19">
        <f t="shared" si="2114"/>
        <v>0</v>
      </c>
      <c r="GS17" s="17"/>
      <c r="GT17" s="17"/>
      <c r="GU17" s="17"/>
      <c r="GV17" s="17"/>
      <c r="GW17" s="17"/>
      <c r="GX17" s="17"/>
      <c r="GY17" s="17"/>
      <c r="GZ17" s="17"/>
      <c r="HA17" s="17"/>
      <c r="HB17" s="17"/>
      <c r="HC17" s="17"/>
      <c r="HD17" s="17"/>
      <c r="HE17" s="19">
        <f t="shared" si="2115"/>
        <v>0</v>
      </c>
      <c r="HG17" s="17"/>
      <c r="HH17" s="17"/>
      <c r="HI17" s="17"/>
      <c r="HJ17" s="17"/>
      <c r="HK17" s="17"/>
      <c r="HL17" s="17"/>
      <c r="HM17" s="17"/>
      <c r="HN17" s="17"/>
      <c r="HO17" s="17"/>
      <c r="HP17" s="17"/>
      <c r="HQ17" s="17"/>
      <c r="HR17" s="17"/>
      <c r="HS17" s="19">
        <f t="shared" si="2116"/>
        <v>0</v>
      </c>
      <c r="HU17" s="17"/>
      <c r="HV17" s="17"/>
      <c r="HW17" s="17"/>
      <c r="HX17" s="17"/>
      <c r="HY17" s="17"/>
      <c r="HZ17" s="17"/>
      <c r="IA17" s="17"/>
      <c r="IB17" s="17"/>
      <c r="IC17" s="17"/>
      <c r="ID17" s="17"/>
      <c r="IE17" s="17"/>
      <c r="IF17" s="17"/>
      <c r="IG17" s="19">
        <f t="shared" si="2117"/>
        <v>0</v>
      </c>
      <c r="II17" s="17"/>
      <c r="IJ17" s="17"/>
      <c r="IK17" s="17"/>
      <c r="IL17" s="17"/>
      <c r="IM17" s="17"/>
      <c r="IN17" s="17"/>
      <c r="IO17" s="17"/>
      <c r="IP17" s="17"/>
      <c r="IQ17" s="17"/>
      <c r="IR17" s="17"/>
      <c r="IS17" s="17"/>
      <c r="IT17" s="17"/>
      <c r="IU17" s="19">
        <f t="shared" si="2118"/>
        <v>0</v>
      </c>
      <c r="IW17" s="17"/>
      <c r="IX17" s="17"/>
      <c r="IY17" s="17"/>
      <c r="IZ17" s="17"/>
      <c r="JA17" s="17"/>
      <c r="JB17" s="17"/>
      <c r="JC17" s="17"/>
      <c r="JD17" s="17"/>
      <c r="JE17" s="17"/>
      <c r="JF17" s="17"/>
      <c r="JG17" s="17"/>
      <c r="JH17" s="17"/>
      <c r="JI17" s="19">
        <f t="shared" si="2119"/>
        <v>0</v>
      </c>
      <c r="JK17" s="17"/>
      <c r="JL17" s="17"/>
      <c r="JM17" s="17"/>
      <c r="JN17" s="17"/>
      <c r="JO17" s="17"/>
      <c r="JP17" s="17"/>
      <c r="JQ17" s="17"/>
      <c r="JR17" s="17"/>
      <c r="JS17" s="17"/>
      <c r="JT17" s="17"/>
      <c r="JU17" s="17"/>
      <c r="JV17" s="17"/>
      <c r="JW17" s="19">
        <f t="shared" si="2120"/>
        <v>0</v>
      </c>
      <c r="JY17" s="17"/>
      <c r="JZ17" s="17"/>
      <c r="KA17" s="17"/>
      <c r="KB17" s="17"/>
      <c r="KC17" s="17"/>
      <c r="KD17" s="17"/>
      <c r="KE17" s="17"/>
      <c r="KF17" s="17"/>
      <c r="KG17" s="17"/>
      <c r="KH17" s="17"/>
      <c r="KI17" s="17"/>
      <c r="KJ17" s="17"/>
      <c r="KK17" s="19">
        <f t="shared" si="2121"/>
        <v>0</v>
      </c>
      <c r="KM17" s="17"/>
      <c r="KN17" s="17"/>
      <c r="KO17" s="17"/>
      <c r="KP17" s="17"/>
      <c r="KQ17" s="17"/>
      <c r="KR17" s="17"/>
      <c r="KS17" s="17"/>
      <c r="KT17" s="17"/>
      <c r="KU17" s="17"/>
      <c r="KV17" s="17"/>
      <c r="KW17" s="17"/>
      <c r="KX17" s="17"/>
      <c r="KY17" s="19">
        <f t="shared" si="2122"/>
        <v>0</v>
      </c>
      <c r="LA17" s="17"/>
      <c r="LB17" s="17"/>
      <c r="LC17" s="17"/>
      <c r="LD17" s="17"/>
      <c r="LE17" s="17"/>
      <c r="LF17" s="17"/>
      <c r="LG17" s="17"/>
      <c r="LH17" s="17"/>
      <c r="LI17" s="17"/>
      <c r="LJ17" s="17"/>
      <c r="LK17" s="17"/>
      <c r="LL17" s="17"/>
      <c r="LM17" s="19">
        <f t="shared" si="2123"/>
        <v>0</v>
      </c>
      <c r="LO17" s="17"/>
      <c r="LP17" s="17"/>
      <c r="LQ17" s="17"/>
      <c r="LR17" s="17"/>
      <c r="LS17" s="17"/>
      <c r="LT17" s="17"/>
      <c r="LU17" s="17"/>
      <c r="LV17" s="17"/>
      <c r="LW17" s="17"/>
      <c r="LX17" s="17"/>
      <c r="LY17" s="17"/>
      <c r="LZ17" s="17"/>
      <c r="MA17" s="19">
        <f t="shared" si="2124"/>
        <v>0</v>
      </c>
      <c r="MC17" s="17"/>
      <c r="MD17" s="17"/>
      <c r="ME17" s="17"/>
      <c r="MF17" s="17"/>
      <c r="MG17" s="17"/>
      <c r="MH17" s="17"/>
      <c r="MI17" s="17"/>
      <c r="MJ17" s="17"/>
      <c r="MK17" s="17"/>
      <c r="ML17" s="17"/>
      <c r="MM17" s="17"/>
      <c r="MN17" s="17"/>
      <c r="MO17" s="19">
        <f t="shared" si="2125"/>
        <v>0</v>
      </c>
      <c r="MQ17" s="17"/>
      <c r="MR17" s="17"/>
      <c r="MS17" s="17"/>
      <c r="MT17" s="17"/>
      <c r="MU17" s="17"/>
      <c r="MV17" s="17"/>
      <c r="MW17" s="17"/>
      <c r="MX17" s="17"/>
      <c r="MY17" s="17"/>
      <c r="MZ17" s="17"/>
      <c r="NA17" s="17"/>
      <c r="NB17" s="17"/>
      <c r="NC17" s="19">
        <f t="shared" si="2126"/>
        <v>0</v>
      </c>
      <c r="NE17" s="17"/>
      <c r="NF17" s="17"/>
      <c r="NG17" s="17"/>
      <c r="NH17" s="17"/>
      <c r="NI17" s="17"/>
      <c r="NJ17" s="17"/>
      <c r="NK17" s="17"/>
      <c r="NL17" s="17"/>
      <c r="NM17" s="17"/>
      <c r="NN17" s="17"/>
      <c r="NO17" s="17"/>
      <c r="NP17" s="17"/>
      <c r="NQ17" s="19">
        <f t="shared" si="2127"/>
        <v>0</v>
      </c>
      <c r="NS17" s="17"/>
      <c r="NT17" s="17"/>
      <c r="NU17" s="17"/>
      <c r="NV17" s="17"/>
      <c r="NW17" s="17"/>
      <c r="NX17" s="17"/>
      <c r="NY17" s="17"/>
      <c r="NZ17" s="17"/>
      <c r="OA17" s="17"/>
      <c r="OB17" s="17"/>
      <c r="OC17" s="17"/>
      <c r="OD17" s="17"/>
      <c r="OE17" s="19">
        <f t="shared" si="2128"/>
        <v>0</v>
      </c>
      <c r="OG17" s="17"/>
      <c r="OH17" s="17"/>
      <c r="OI17" s="17"/>
      <c r="OJ17" s="17"/>
      <c r="OK17" s="17"/>
      <c r="OL17" s="17"/>
      <c r="OM17" s="17"/>
      <c r="ON17" s="17"/>
      <c r="OO17" s="17"/>
      <c r="OP17" s="17"/>
      <c r="OQ17" s="17"/>
      <c r="OR17" s="17"/>
      <c r="OS17" s="19">
        <f t="shared" si="2129"/>
        <v>0</v>
      </c>
      <c r="OU17" s="17"/>
      <c r="OV17" s="17"/>
      <c r="OW17" s="17"/>
      <c r="OX17" s="17"/>
      <c r="OY17" s="17"/>
      <c r="OZ17" s="17"/>
      <c r="PA17" s="17"/>
      <c r="PB17" s="17"/>
      <c r="PC17" s="17"/>
      <c r="PD17" s="17"/>
      <c r="PE17" s="17"/>
      <c r="PF17" s="17"/>
      <c r="PG17" s="19">
        <f t="shared" si="2130"/>
        <v>0</v>
      </c>
      <c r="PI17" s="17"/>
      <c r="PJ17" s="17"/>
      <c r="PK17" s="17"/>
      <c r="PL17" s="17"/>
      <c r="PM17" s="17"/>
      <c r="PN17" s="17"/>
      <c r="PO17" s="17"/>
      <c r="PP17" s="17"/>
      <c r="PQ17" s="17"/>
      <c r="PR17" s="17"/>
      <c r="PS17" s="17"/>
      <c r="PT17" s="17"/>
      <c r="PU17" s="19">
        <f t="shared" si="2131"/>
        <v>0</v>
      </c>
      <c r="PW17" s="17"/>
      <c r="PX17" s="17"/>
      <c r="PY17" s="17"/>
      <c r="PZ17" s="17"/>
      <c r="QA17" s="17"/>
      <c r="QB17" s="17"/>
      <c r="QC17" s="17"/>
      <c r="QD17" s="17"/>
      <c r="QE17" s="17"/>
      <c r="QF17" s="17"/>
      <c r="QG17" s="17"/>
      <c r="QH17" s="17"/>
      <c r="QI17" s="19">
        <f t="shared" si="2132"/>
        <v>0</v>
      </c>
      <c r="QK17" s="17"/>
      <c r="QL17" s="17"/>
      <c r="QM17" s="17"/>
      <c r="QN17" s="17"/>
      <c r="QO17" s="17"/>
      <c r="QP17" s="17"/>
      <c r="QQ17" s="17"/>
      <c r="QR17" s="17"/>
      <c r="QS17" s="17"/>
      <c r="QT17" s="17"/>
      <c r="QU17" s="17"/>
      <c r="QV17" s="17"/>
      <c r="QW17" s="19">
        <f t="shared" si="2133"/>
        <v>0</v>
      </c>
      <c r="QY17" s="17"/>
      <c r="QZ17" s="17"/>
      <c r="RA17" s="17"/>
      <c r="RB17" s="17"/>
      <c r="RC17" s="17"/>
      <c r="RD17" s="17"/>
      <c r="RE17" s="17"/>
      <c r="RF17" s="17"/>
      <c r="RG17" s="17"/>
      <c r="RH17" s="17"/>
      <c r="RI17" s="17"/>
      <c r="RJ17" s="17"/>
      <c r="RK17" s="19">
        <f t="shared" si="2134"/>
        <v>0</v>
      </c>
      <c r="RM17" s="17"/>
      <c r="RN17" s="17"/>
      <c r="RO17" s="17"/>
      <c r="RP17" s="17"/>
      <c r="RQ17" s="17"/>
      <c r="RR17" s="17"/>
      <c r="RS17" s="17"/>
      <c r="RT17" s="17"/>
      <c r="RU17" s="17"/>
      <c r="RV17" s="17"/>
      <c r="RW17" s="17"/>
      <c r="RX17" s="17"/>
      <c r="RY17" s="19">
        <f t="shared" si="2135"/>
        <v>0</v>
      </c>
      <c r="SA17" s="17"/>
      <c r="SB17" s="17"/>
      <c r="SC17" s="17"/>
      <c r="SD17" s="17"/>
      <c r="SE17" s="17"/>
      <c r="SF17" s="17"/>
      <c r="SG17" s="17"/>
      <c r="SH17" s="17"/>
      <c r="SI17" s="17"/>
      <c r="SJ17" s="17"/>
      <c r="SK17" s="17"/>
      <c r="SL17" s="17"/>
      <c r="SM17" s="19">
        <f t="shared" si="2136"/>
        <v>0</v>
      </c>
      <c r="SO17" s="17"/>
      <c r="SP17" s="17"/>
      <c r="SQ17" s="17"/>
      <c r="SR17" s="17"/>
      <c r="SS17" s="17"/>
      <c r="ST17" s="17"/>
      <c r="SU17" s="17"/>
      <c r="SV17" s="17"/>
      <c r="SW17" s="17"/>
      <c r="SX17" s="17"/>
      <c r="SY17" s="17"/>
      <c r="SZ17" s="17"/>
      <c r="TA17" s="19">
        <f t="shared" si="2137"/>
        <v>0</v>
      </c>
      <c r="TC17" s="17"/>
      <c r="TD17" s="17"/>
      <c r="TE17" s="17"/>
      <c r="TF17" s="17"/>
      <c r="TG17" s="17"/>
      <c r="TH17" s="17"/>
      <c r="TI17" s="17"/>
      <c r="TJ17" s="17"/>
      <c r="TK17" s="17"/>
      <c r="TL17" s="17"/>
      <c r="TM17" s="17"/>
      <c r="TN17" s="17"/>
      <c r="TO17" s="19">
        <f t="shared" si="2138"/>
        <v>0</v>
      </c>
      <c r="TQ17" s="17"/>
      <c r="TR17" s="17"/>
      <c r="TS17" s="17"/>
      <c r="TT17" s="17"/>
      <c r="TU17" s="17"/>
      <c r="TV17" s="17"/>
      <c r="TW17" s="17"/>
      <c r="TX17" s="17"/>
      <c r="TY17" s="17"/>
      <c r="TZ17" s="17"/>
      <c r="UA17" s="17"/>
      <c r="UB17" s="17"/>
      <c r="UC17" s="19">
        <f t="shared" si="2139"/>
        <v>0</v>
      </c>
      <c r="UE17" s="17"/>
      <c r="UF17" s="17"/>
      <c r="UG17" s="17"/>
      <c r="UH17" s="17"/>
      <c r="UI17" s="17"/>
      <c r="UJ17" s="17"/>
      <c r="UK17" s="17"/>
      <c r="UL17" s="17"/>
      <c r="UM17" s="17"/>
      <c r="UN17" s="17"/>
      <c r="UO17" s="17"/>
      <c r="UP17" s="17"/>
      <c r="UQ17" s="19">
        <f t="shared" si="2140"/>
        <v>0</v>
      </c>
      <c r="US17" s="17"/>
      <c r="UT17" s="17"/>
      <c r="UU17" s="17"/>
      <c r="UV17" s="17"/>
      <c r="UW17" s="17"/>
      <c r="UX17" s="17"/>
      <c r="UY17" s="17"/>
      <c r="UZ17" s="17"/>
      <c r="VA17" s="17"/>
      <c r="VB17" s="17"/>
      <c r="VC17" s="17"/>
      <c r="VD17" s="17"/>
      <c r="VE17" s="19">
        <f t="shared" si="2141"/>
        <v>0</v>
      </c>
      <c r="VG17" s="17"/>
      <c r="VH17" s="17"/>
      <c r="VI17" s="17"/>
      <c r="VJ17" s="17"/>
      <c r="VK17" s="17"/>
      <c r="VL17" s="17"/>
      <c r="VM17" s="17"/>
      <c r="VN17" s="17"/>
      <c r="VO17" s="17"/>
      <c r="VP17" s="17"/>
      <c r="VQ17" s="17"/>
      <c r="VR17" s="17"/>
      <c r="VS17" s="19">
        <f t="shared" si="2142"/>
        <v>0</v>
      </c>
      <c r="VU17" s="17"/>
      <c r="VV17" s="17"/>
      <c r="VW17" s="17"/>
      <c r="VX17" s="17"/>
      <c r="VY17" s="17"/>
      <c r="VZ17" s="17"/>
      <c r="WA17" s="17"/>
      <c r="WB17" s="17"/>
      <c r="WC17" s="17"/>
      <c r="WD17" s="17"/>
      <c r="WE17" s="17"/>
      <c r="WF17" s="17"/>
      <c r="WG17" s="19">
        <f t="shared" si="2143"/>
        <v>0</v>
      </c>
      <c r="WI17" s="17"/>
      <c r="WJ17" s="17"/>
      <c r="WK17" s="17"/>
      <c r="WL17" s="17"/>
      <c r="WM17" s="17"/>
      <c r="WN17" s="17"/>
      <c r="WO17" s="17"/>
      <c r="WP17" s="17"/>
      <c r="WQ17" s="17"/>
      <c r="WR17" s="17"/>
      <c r="WS17" s="17"/>
      <c r="WT17" s="17"/>
      <c r="WU17" s="19">
        <f t="shared" si="2144"/>
        <v>0</v>
      </c>
      <c r="WW17" s="17"/>
      <c r="WX17" s="17"/>
      <c r="WY17" s="17"/>
      <c r="WZ17" s="17"/>
      <c r="XA17" s="17"/>
      <c r="XB17" s="17"/>
      <c r="XC17" s="17"/>
      <c r="XD17" s="17"/>
      <c r="XE17" s="17"/>
      <c r="XF17" s="17"/>
      <c r="XG17" s="17"/>
      <c r="XH17" s="17"/>
      <c r="XI17" s="19">
        <f t="shared" si="2145"/>
        <v>0</v>
      </c>
      <c r="XK17" s="17"/>
      <c r="XL17" s="17"/>
      <c r="XM17" s="17"/>
      <c r="XN17" s="17"/>
      <c r="XO17" s="17"/>
      <c r="XP17" s="17"/>
      <c r="XQ17" s="17"/>
      <c r="XR17" s="17"/>
      <c r="XS17" s="17"/>
      <c r="XT17" s="17"/>
      <c r="XU17" s="17"/>
      <c r="XV17" s="17"/>
      <c r="XW17" s="19">
        <f t="shared" si="2146"/>
        <v>0</v>
      </c>
      <c r="XY17" s="17"/>
      <c r="XZ17" s="17"/>
      <c r="YA17" s="17"/>
      <c r="YB17" s="17"/>
      <c r="YC17" s="17"/>
      <c r="YD17" s="17"/>
      <c r="YE17" s="17"/>
      <c r="YF17" s="17"/>
      <c r="YG17" s="17"/>
      <c r="YH17" s="17"/>
      <c r="YI17" s="17"/>
      <c r="YJ17" s="17"/>
      <c r="YK17" s="19">
        <f t="shared" si="2147"/>
        <v>0</v>
      </c>
      <c r="YM17" s="17"/>
      <c r="YN17" s="17"/>
      <c r="YO17" s="17"/>
      <c r="YP17" s="17"/>
      <c r="YQ17" s="17"/>
      <c r="YR17" s="17"/>
      <c r="YS17" s="17"/>
      <c r="YT17" s="17"/>
      <c r="YU17" s="17"/>
      <c r="YV17" s="17"/>
      <c r="YW17" s="17"/>
      <c r="YX17" s="17"/>
      <c r="YY17" s="19">
        <f t="shared" si="2148"/>
        <v>0</v>
      </c>
      <c r="ZA17" s="17"/>
      <c r="ZB17" s="17"/>
      <c r="ZC17" s="17"/>
      <c r="ZD17" s="17"/>
      <c r="ZE17" s="17"/>
      <c r="ZF17" s="17"/>
      <c r="ZG17" s="17"/>
      <c r="ZH17" s="17"/>
      <c r="ZI17" s="17"/>
      <c r="ZJ17" s="17"/>
      <c r="ZK17" s="17"/>
      <c r="ZL17" s="17"/>
      <c r="ZM17" s="19">
        <f t="shared" si="2149"/>
        <v>0</v>
      </c>
      <c r="ZO17" s="17"/>
      <c r="ZP17" s="17"/>
      <c r="ZQ17" s="17"/>
      <c r="ZR17" s="17"/>
      <c r="ZS17" s="17"/>
      <c r="ZT17" s="17"/>
      <c r="ZU17" s="17"/>
      <c r="ZV17" s="17"/>
      <c r="ZW17" s="17"/>
      <c r="ZX17" s="17"/>
      <c r="ZY17" s="17"/>
      <c r="ZZ17" s="17"/>
      <c r="AAA17" s="19">
        <f t="shared" si="2150"/>
        <v>0</v>
      </c>
      <c r="AAC17" s="17"/>
      <c r="AAD17" s="17"/>
      <c r="AAE17" s="17"/>
      <c r="AAF17" s="17"/>
      <c r="AAG17" s="17"/>
      <c r="AAH17" s="17"/>
      <c r="AAI17" s="17"/>
      <c r="AAJ17" s="17"/>
      <c r="AAK17" s="17"/>
      <c r="AAL17" s="17"/>
      <c r="AAM17" s="17"/>
      <c r="AAN17" s="17"/>
      <c r="AAO17" s="19">
        <f t="shared" si="2151"/>
        <v>0</v>
      </c>
      <c r="AAQ17" s="17"/>
      <c r="AAR17" s="17"/>
      <c r="AAS17" s="17"/>
      <c r="AAT17" s="17"/>
      <c r="AAU17" s="17"/>
      <c r="AAV17" s="17"/>
      <c r="AAW17" s="17"/>
      <c r="AAX17" s="17"/>
      <c r="AAY17" s="17"/>
      <c r="AAZ17" s="17"/>
      <c r="ABA17" s="17"/>
      <c r="ABB17" s="17"/>
      <c r="ABC17" s="19">
        <f t="shared" si="2152"/>
        <v>0</v>
      </c>
      <c r="ABE17" s="17"/>
      <c r="ABF17" s="17"/>
      <c r="ABG17" s="17"/>
      <c r="ABH17" s="17"/>
      <c r="ABI17" s="17"/>
      <c r="ABJ17" s="17"/>
      <c r="ABK17" s="17"/>
      <c r="ABL17" s="17"/>
      <c r="ABM17" s="17"/>
      <c r="ABN17" s="17"/>
      <c r="ABO17" s="17"/>
      <c r="ABP17" s="17"/>
      <c r="ABQ17" s="19">
        <f t="shared" si="2153"/>
        <v>0</v>
      </c>
      <c r="ABS17" s="17"/>
      <c r="ABT17" s="17"/>
      <c r="ABU17" s="17"/>
      <c r="ABV17" s="17"/>
      <c r="ABW17" s="17"/>
      <c r="ABX17" s="17"/>
      <c r="ABY17" s="17"/>
      <c r="ABZ17" s="17"/>
      <c r="ACA17" s="17"/>
      <c r="ACB17" s="17"/>
      <c r="ACC17" s="17"/>
      <c r="ACD17" s="17"/>
      <c r="ACE17" s="19">
        <f t="shared" si="2154"/>
        <v>0</v>
      </c>
      <c r="ACG17" s="17"/>
      <c r="ACH17" s="17"/>
      <c r="ACI17" s="17"/>
      <c r="ACJ17" s="17"/>
      <c r="ACK17" s="17"/>
      <c r="ACL17" s="17"/>
      <c r="ACM17" s="17"/>
      <c r="ACN17" s="17"/>
      <c r="ACO17" s="17"/>
      <c r="ACP17" s="17"/>
      <c r="ACQ17" s="17"/>
      <c r="ACR17" s="17"/>
      <c r="ACS17" s="19">
        <f t="shared" si="2155"/>
        <v>0</v>
      </c>
      <c r="ACU17" s="17"/>
      <c r="ACV17" s="17"/>
      <c r="ACW17" s="17"/>
      <c r="ACX17" s="17"/>
      <c r="ACY17" s="17"/>
      <c r="ACZ17" s="17"/>
      <c r="ADA17" s="17"/>
      <c r="ADB17" s="17"/>
      <c r="ADC17" s="17"/>
      <c r="ADD17" s="17"/>
      <c r="ADE17" s="17"/>
      <c r="ADF17" s="17"/>
      <c r="ADG17" s="19">
        <f t="shared" si="2156"/>
        <v>0</v>
      </c>
      <c r="ADI17" s="17"/>
      <c r="ADJ17" s="17"/>
      <c r="ADK17" s="17"/>
      <c r="ADL17" s="17"/>
      <c r="ADM17" s="17"/>
      <c r="ADN17" s="17"/>
      <c r="ADO17" s="17"/>
      <c r="ADP17" s="17"/>
      <c r="ADQ17" s="17"/>
      <c r="ADR17" s="17"/>
      <c r="ADS17" s="17"/>
      <c r="ADT17" s="17"/>
      <c r="ADU17" s="19">
        <f t="shared" si="2157"/>
        <v>0</v>
      </c>
      <c r="ADW17" s="17"/>
      <c r="ADX17" s="17"/>
      <c r="ADY17" s="17"/>
      <c r="ADZ17" s="17"/>
      <c r="AEA17" s="17"/>
      <c r="AEB17" s="17"/>
      <c r="AEC17" s="17"/>
      <c r="AED17" s="17"/>
      <c r="AEE17" s="17"/>
      <c r="AEF17" s="17"/>
      <c r="AEG17" s="17"/>
      <c r="AEH17" s="17"/>
      <c r="AEI17" s="19">
        <f t="shared" si="2158"/>
        <v>0</v>
      </c>
      <c r="AEK17" s="17"/>
      <c r="AEL17" s="17"/>
      <c r="AEM17" s="17"/>
      <c r="AEN17" s="17"/>
      <c r="AEO17" s="17"/>
      <c r="AEP17" s="17"/>
      <c r="AEQ17" s="17"/>
      <c r="AER17" s="17"/>
      <c r="AES17" s="17"/>
      <c r="AET17" s="17"/>
      <c r="AEU17" s="17"/>
      <c r="AEV17" s="17"/>
      <c r="AEW17" s="19">
        <f t="shared" si="2180"/>
        <v>0</v>
      </c>
      <c r="AEY17" s="17"/>
      <c r="AEZ17" s="17"/>
      <c r="AFA17" s="17"/>
      <c r="AFB17" s="17"/>
      <c r="AFC17" s="17"/>
      <c r="AFD17" s="17"/>
      <c r="AFE17" s="17"/>
      <c r="AFF17" s="17"/>
      <c r="AFG17" s="17"/>
      <c r="AFH17" s="17"/>
      <c r="AFI17" s="17"/>
      <c r="AFJ17" s="17"/>
      <c r="AFK17" s="19">
        <f t="shared" si="2159"/>
        <v>0</v>
      </c>
      <c r="AFM17" s="17"/>
      <c r="AFN17" s="17"/>
      <c r="AFO17" s="17"/>
      <c r="AFP17" s="17"/>
      <c r="AFQ17" s="17"/>
      <c r="AFR17" s="17"/>
      <c r="AFS17" s="17"/>
      <c r="AFT17" s="17"/>
      <c r="AFU17" s="17"/>
      <c r="AFV17" s="17"/>
      <c r="AFW17" s="17"/>
      <c r="AFX17" s="17"/>
      <c r="AFY17" s="19">
        <f t="shared" si="2160"/>
        <v>0</v>
      </c>
      <c r="AGA17" s="17"/>
      <c r="AGB17" s="17"/>
      <c r="AGC17" s="17"/>
      <c r="AGD17" s="17"/>
      <c r="AGE17" s="17"/>
      <c r="AGF17" s="17"/>
      <c r="AGG17" s="17"/>
      <c r="AGH17" s="17"/>
      <c r="AGI17" s="17"/>
      <c r="AGJ17" s="17"/>
      <c r="AGK17" s="17"/>
      <c r="AGL17" s="17"/>
      <c r="AGM17" s="19">
        <f t="shared" si="2161"/>
        <v>0</v>
      </c>
      <c r="AGO17" s="17"/>
      <c r="AGP17" s="17"/>
      <c r="AGQ17" s="17"/>
      <c r="AGR17" s="17"/>
      <c r="AGS17" s="17"/>
      <c r="AGT17" s="17"/>
      <c r="AGU17" s="17"/>
      <c r="AGV17" s="17"/>
      <c r="AGW17" s="17"/>
      <c r="AGX17" s="17"/>
      <c r="AGY17" s="17"/>
      <c r="AGZ17" s="17"/>
      <c r="AHA17" s="19">
        <f t="shared" si="2162"/>
        <v>0</v>
      </c>
      <c r="AHC17" s="17"/>
      <c r="AHD17" s="17"/>
      <c r="AHE17" s="17"/>
      <c r="AHF17" s="17"/>
      <c r="AHG17" s="17"/>
      <c r="AHH17" s="17"/>
      <c r="AHI17" s="17"/>
      <c r="AHJ17" s="17"/>
      <c r="AHK17" s="17"/>
      <c r="AHL17" s="17"/>
      <c r="AHM17" s="17"/>
      <c r="AHN17" s="17"/>
      <c r="AHO17" s="19">
        <f t="shared" si="2163"/>
        <v>0</v>
      </c>
      <c r="AHQ17" s="17"/>
      <c r="AHR17" s="17"/>
      <c r="AHS17" s="17"/>
      <c r="AHT17" s="17"/>
      <c r="AHU17" s="17"/>
      <c r="AHV17" s="17"/>
      <c r="AHW17" s="17"/>
      <c r="AHX17" s="17"/>
      <c r="AHY17" s="17"/>
      <c r="AHZ17" s="17"/>
      <c r="AIA17" s="17"/>
      <c r="AIB17" s="17"/>
      <c r="AIC17" s="19">
        <f t="shared" si="2164"/>
        <v>0</v>
      </c>
      <c r="AIE17" s="17"/>
      <c r="AIF17" s="17"/>
      <c r="AIG17" s="17"/>
      <c r="AIH17" s="17"/>
      <c r="AII17" s="17"/>
      <c r="AIJ17" s="17"/>
      <c r="AIK17" s="17"/>
      <c r="AIL17" s="17"/>
      <c r="AIM17" s="17"/>
      <c r="AIN17" s="17"/>
      <c r="AIO17" s="17"/>
      <c r="AIP17" s="17"/>
      <c r="AIQ17" s="19">
        <f t="shared" si="2165"/>
        <v>0</v>
      </c>
      <c r="AIS17" s="17"/>
      <c r="AIT17" s="17"/>
      <c r="AIU17" s="17"/>
      <c r="AIV17" s="17"/>
      <c r="AIW17" s="17"/>
      <c r="AIX17" s="17"/>
      <c r="AIY17" s="17"/>
      <c r="AIZ17" s="17"/>
      <c r="AJA17" s="17"/>
      <c r="AJB17" s="17"/>
      <c r="AJC17" s="17"/>
      <c r="AJD17" s="17"/>
      <c r="AJE17" s="19">
        <f t="shared" si="2166"/>
        <v>0</v>
      </c>
      <c r="AJG17" s="17"/>
      <c r="AJH17" s="17"/>
      <c r="AJI17" s="17"/>
      <c r="AJJ17" s="17"/>
      <c r="AJK17" s="17"/>
      <c r="AJL17" s="17"/>
      <c r="AJM17" s="17"/>
      <c r="AJN17" s="17"/>
      <c r="AJO17" s="17"/>
      <c r="AJP17" s="17"/>
      <c r="AJQ17" s="17"/>
      <c r="AJR17" s="17"/>
      <c r="AJS17" s="19">
        <f t="shared" si="2167"/>
        <v>0</v>
      </c>
      <c r="AJU17" s="17"/>
      <c r="AJV17" s="17"/>
      <c r="AJW17" s="17"/>
      <c r="AJX17" s="17"/>
      <c r="AJY17" s="17"/>
      <c r="AJZ17" s="17"/>
      <c r="AKA17" s="17"/>
      <c r="AKB17" s="17"/>
      <c r="AKC17" s="17"/>
      <c r="AKD17" s="17"/>
      <c r="AKE17" s="17"/>
      <c r="AKF17" s="17"/>
      <c r="AKG17" s="19">
        <f t="shared" si="2168"/>
        <v>0</v>
      </c>
      <c r="AKI17" s="17"/>
      <c r="AKJ17" s="17"/>
      <c r="AKK17" s="17"/>
      <c r="AKL17" s="17"/>
      <c r="AKM17" s="17"/>
      <c r="AKN17" s="17"/>
      <c r="AKO17" s="17"/>
      <c r="AKP17" s="17"/>
      <c r="AKQ17" s="17"/>
      <c r="AKR17" s="17"/>
      <c r="AKS17" s="17"/>
      <c r="AKT17" s="17"/>
      <c r="AKU17" s="19">
        <f t="shared" si="2169"/>
        <v>0</v>
      </c>
      <c r="AKW17" s="17"/>
      <c r="AKX17" s="17"/>
      <c r="AKY17" s="17"/>
      <c r="AKZ17" s="17"/>
      <c r="ALA17" s="17"/>
      <c r="ALB17" s="17"/>
      <c r="ALC17" s="17"/>
      <c r="ALD17" s="17"/>
      <c r="ALE17" s="17"/>
      <c r="ALF17" s="17"/>
      <c r="ALG17" s="17"/>
      <c r="ALH17" s="17"/>
      <c r="ALI17" s="19">
        <f t="shared" si="2170"/>
        <v>0</v>
      </c>
      <c r="ALK17" s="17"/>
      <c r="ALL17" s="17"/>
      <c r="ALM17" s="17"/>
      <c r="ALN17" s="17"/>
      <c r="ALO17" s="17"/>
      <c r="ALP17" s="17"/>
      <c r="ALQ17" s="17"/>
      <c r="ALR17" s="17"/>
      <c r="ALS17" s="17"/>
      <c r="ALT17" s="17"/>
      <c r="ALU17" s="17"/>
      <c r="ALV17" s="17"/>
      <c r="ALW17" s="19">
        <f t="shared" si="2171"/>
        <v>0</v>
      </c>
      <c r="ALY17" s="17"/>
      <c r="ALZ17" s="17"/>
      <c r="AMA17" s="17"/>
      <c r="AMB17" s="17"/>
      <c r="AMC17" s="17"/>
      <c r="AMD17" s="17"/>
      <c r="AME17" s="17"/>
      <c r="AMF17" s="17"/>
      <c r="AMG17" s="17"/>
      <c r="AMH17" s="17"/>
      <c r="AMI17" s="17"/>
      <c r="AMJ17" s="17"/>
      <c r="AMK17" s="19">
        <f t="shared" si="2172"/>
        <v>0</v>
      </c>
      <c r="AMM17" s="17"/>
      <c r="AMN17" s="17"/>
      <c r="AMO17" s="17"/>
      <c r="AMP17" s="17"/>
      <c r="AMQ17" s="17"/>
      <c r="AMR17" s="17"/>
      <c r="AMS17" s="17"/>
      <c r="AMT17" s="17"/>
      <c r="AMU17" s="17"/>
      <c r="AMV17" s="17"/>
      <c r="AMW17" s="17"/>
      <c r="AMX17" s="17"/>
      <c r="AMY17" s="19">
        <f t="shared" si="2173"/>
        <v>0</v>
      </c>
      <c r="ANA17" s="17"/>
      <c r="ANB17" s="17"/>
      <c r="ANC17" s="17"/>
      <c r="AND17" s="17"/>
      <c r="ANE17" s="17"/>
      <c r="ANF17" s="17"/>
      <c r="ANG17" s="17"/>
      <c r="ANH17" s="17"/>
      <c r="ANI17" s="17"/>
      <c r="ANJ17" s="17"/>
      <c r="ANK17" s="17"/>
      <c r="ANL17" s="17"/>
      <c r="ANM17" s="19">
        <f t="shared" si="2174"/>
        <v>0</v>
      </c>
      <c r="ANO17" s="17"/>
      <c r="ANP17" s="17"/>
      <c r="ANQ17" s="17"/>
      <c r="ANR17" s="17"/>
      <c r="ANS17" s="17"/>
      <c r="ANT17" s="17"/>
      <c r="ANU17" s="17"/>
      <c r="ANV17" s="17"/>
      <c r="ANW17" s="17"/>
      <c r="ANX17" s="17"/>
      <c r="ANY17" s="17"/>
      <c r="ANZ17" s="17"/>
      <c r="AOA17" s="19">
        <f t="shared" si="2175"/>
        <v>0</v>
      </c>
      <c r="AOC17" s="17"/>
      <c r="AOD17" s="17"/>
      <c r="AOE17" s="17"/>
      <c r="AOF17" s="17"/>
      <c r="AOG17" s="17"/>
      <c r="AOH17" s="17"/>
      <c r="AOI17" s="17"/>
      <c r="AOJ17" s="17"/>
      <c r="AOK17" s="17"/>
      <c r="AOL17" s="17"/>
      <c r="AOM17" s="17"/>
      <c r="AON17" s="17"/>
      <c r="AOO17" s="19">
        <f t="shared" si="2176"/>
        <v>0</v>
      </c>
      <c r="AOQ17" s="17"/>
      <c r="AOR17" s="17"/>
      <c r="AOS17" s="17"/>
      <c r="AOT17" s="17"/>
      <c r="AOU17" s="17"/>
      <c r="AOV17" s="17"/>
      <c r="AOW17" s="17"/>
      <c r="AOX17" s="17"/>
      <c r="AOY17" s="17"/>
      <c r="AOZ17" s="17"/>
      <c r="APA17" s="17"/>
      <c r="APB17" s="17"/>
      <c r="APC17" s="19">
        <f t="shared" si="2177"/>
        <v>0</v>
      </c>
    </row>
    <row r="18" spans="3:1095" hidden="1" x14ac:dyDescent="0.35">
      <c r="C18" s="16" t="s">
        <v>12</v>
      </c>
      <c r="E18" s="17"/>
      <c r="F18" s="17"/>
      <c r="G18" s="17"/>
      <c r="H18" s="17"/>
      <c r="I18" s="17"/>
      <c r="J18" s="17"/>
      <c r="K18" s="17"/>
      <c r="L18" s="17"/>
      <c r="M18" s="17"/>
      <c r="N18" s="17"/>
      <c r="O18" s="17"/>
      <c r="P18" s="17"/>
      <c r="Q18" s="19">
        <f t="shared" si="2178"/>
        <v>0</v>
      </c>
      <c r="S18" s="17"/>
      <c r="T18" s="17"/>
      <c r="U18" s="17"/>
      <c r="V18" s="17"/>
      <c r="W18" s="17"/>
      <c r="X18" s="17"/>
      <c r="Y18" s="17"/>
      <c r="Z18" s="17"/>
      <c r="AA18" s="17"/>
      <c r="AB18" s="17"/>
      <c r="AC18" s="17"/>
      <c r="AD18" s="17"/>
      <c r="AE18" s="19">
        <f t="shared" si="2179"/>
        <v>0</v>
      </c>
      <c r="AG18" s="17"/>
      <c r="AH18" s="17"/>
      <c r="AI18" s="17"/>
      <c r="AJ18" s="17"/>
      <c r="AK18" s="17"/>
      <c r="AL18" s="17"/>
      <c r="AM18" s="17"/>
      <c r="AN18" s="17"/>
      <c r="AO18" s="17"/>
      <c r="AP18" s="17"/>
      <c r="AQ18" s="17"/>
      <c r="AR18" s="17"/>
      <c r="AS18" s="19">
        <f t="shared" si="2103"/>
        <v>0</v>
      </c>
      <c r="AU18" s="17"/>
      <c r="AV18" s="17"/>
      <c r="AW18" s="17"/>
      <c r="AX18" s="17"/>
      <c r="AY18" s="17"/>
      <c r="AZ18" s="17"/>
      <c r="BA18" s="17"/>
      <c r="BB18" s="17"/>
      <c r="BC18" s="17"/>
      <c r="BD18" s="17"/>
      <c r="BE18" s="17"/>
      <c r="BF18" s="17"/>
      <c r="BG18" s="19">
        <f t="shared" si="2104"/>
        <v>0</v>
      </c>
      <c r="BI18" s="17"/>
      <c r="BJ18" s="17"/>
      <c r="BK18" s="17"/>
      <c r="BL18" s="17"/>
      <c r="BM18" s="17"/>
      <c r="BN18" s="17"/>
      <c r="BO18" s="17"/>
      <c r="BP18" s="17"/>
      <c r="BQ18" s="17"/>
      <c r="BR18" s="17"/>
      <c r="BS18" s="17"/>
      <c r="BT18" s="17"/>
      <c r="BU18" s="19">
        <f t="shared" si="2105"/>
        <v>0</v>
      </c>
      <c r="BW18" s="17"/>
      <c r="BX18" s="17"/>
      <c r="BY18" s="17"/>
      <c r="BZ18" s="17"/>
      <c r="CA18" s="17"/>
      <c r="CB18" s="17"/>
      <c r="CC18" s="17"/>
      <c r="CD18" s="17"/>
      <c r="CE18" s="17"/>
      <c r="CF18" s="17"/>
      <c r="CG18" s="17"/>
      <c r="CH18" s="17"/>
      <c r="CI18" s="19">
        <f t="shared" si="2106"/>
        <v>0</v>
      </c>
      <c r="CK18" s="17"/>
      <c r="CL18" s="17"/>
      <c r="CM18" s="17"/>
      <c r="CN18" s="17"/>
      <c r="CO18" s="17"/>
      <c r="CP18" s="17"/>
      <c r="CQ18" s="17"/>
      <c r="CR18" s="17"/>
      <c r="CS18" s="17"/>
      <c r="CT18" s="17"/>
      <c r="CU18" s="17"/>
      <c r="CV18" s="17"/>
      <c r="CW18" s="19">
        <f t="shared" si="2107"/>
        <v>0</v>
      </c>
      <c r="CY18" s="17"/>
      <c r="CZ18" s="17"/>
      <c r="DA18" s="17"/>
      <c r="DB18" s="17"/>
      <c r="DC18" s="17"/>
      <c r="DD18" s="17"/>
      <c r="DE18" s="17"/>
      <c r="DF18" s="17"/>
      <c r="DG18" s="17"/>
      <c r="DH18" s="17"/>
      <c r="DI18" s="17"/>
      <c r="DJ18" s="17"/>
      <c r="DK18" s="19">
        <f t="shared" si="2108"/>
        <v>0</v>
      </c>
      <c r="DM18" s="17"/>
      <c r="DN18" s="17"/>
      <c r="DO18" s="17"/>
      <c r="DP18" s="17"/>
      <c r="DQ18" s="17"/>
      <c r="DR18" s="17"/>
      <c r="DS18" s="17"/>
      <c r="DT18" s="17"/>
      <c r="DU18" s="17"/>
      <c r="DV18" s="17"/>
      <c r="DW18" s="17"/>
      <c r="DX18" s="17"/>
      <c r="DY18" s="19">
        <f t="shared" si="2109"/>
        <v>0</v>
      </c>
      <c r="EA18" s="17"/>
      <c r="EB18" s="17"/>
      <c r="EC18" s="17"/>
      <c r="ED18" s="17"/>
      <c r="EE18" s="17"/>
      <c r="EF18" s="17"/>
      <c r="EG18" s="17"/>
      <c r="EH18" s="17"/>
      <c r="EI18" s="17"/>
      <c r="EJ18" s="17"/>
      <c r="EK18" s="17"/>
      <c r="EL18" s="17"/>
      <c r="EM18" s="19">
        <f t="shared" si="2110"/>
        <v>0</v>
      </c>
      <c r="EO18" s="17"/>
      <c r="EP18" s="17"/>
      <c r="EQ18" s="17"/>
      <c r="ER18" s="17"/>
      <c r="ES18" s="17"/>
      <c r="ET18" s="17"/>
      <c r="EU18" s="17"/>
      <c r="EV18" s="17"/>
      <c r="EW18" s="17"/>
      <c r="EX18" s="17"/>
      <c r="EY18" s="17"/>
      <c r="EZ18" s="17"/>
      <c r="FA18" s="19">
        <f t="shared" si="2111"/>
        <v>0</v>
      </c>
      <c r="FC18" s="17"/>
      <c r="FD18" s="17"/>
      <c r="FE18" s="17"/>
      <c r="FF18" s="17"/>
      <c r="FG18" s="17"/>
      <c r="FH18" s="17"/>
      <c r="FI18" s="17"/>
      <c r="FJ18" s="17"/>
      <c r="FK18" s="17"/>
      <c r="FL18" s="17"/>
      <c r="FM18" s="17"/>
      <c r="FN18" s="17"/>
      <c r="FO18" s="19">
        <f t="shared" si="2112"/>
        <v>0</v>
      </c>
      <c r="FQ18" s="17"/>
      <c r="FR18" s="17"/>
      <c r="FS18" s="17"/>
      <c r="FT18" s="17"/>
      <c r="FU18" s="17"/>
      <c r="FV18" s="17"/>
      <c r="FW18" s="17"/>
      <c r="FX18" s="17"/>
      <c r="FY18" s="17"/>
      <c r="FZ18" s="17"/>
      <c r="GA18" s="17"/>
      <c r="GB18" s="17"/>
      <c r="GC18" s="19">
        <f t="shared" si="2113"/>
        <v>0</v>
      </c>
      <c r="GE18" s="17"/>
      <c r="GF18" s="17"/>
      <c r="GG18" s="17"/>
      <c r="GH18" s="17"/>
      <c r="GI18" s="17"/>
      <c r="GJ18" s="17"/>
      <c r="GK18" s="17"/>
      <c r="GL18" s="17"/>
      <c r="GM18" s="17"/>
      <c r="GN18" s="17"/>
      <c r="GO18" s="17"/>
      <c r="GP18" s="17"/>
      <c r="GQ18" s="19">
        <f t="shared" si="2114"/>
        <v>0</v>
      </c>
      <c r="GS18" s="17"/>
      <c r="GT18" s="17"/>
      <c r="GU18" s="17"/>
      <c r="GV18" s="17"/>
      <c r="GW18" s="17"/>
      <c r="GX18" s="17"/>
      <c r="GY18" s="17"/>
      <c r="GZ18" s="17"/>
      <c r="HA18" s="17"/>
      <c r="HB18" s="17"/>
      <c r="HC18" s="17"/>
      <c r="HD18" s="17"/>
      <c r="HE18" s="19">
        <f t="shared" si="2115"/>
        <v>0</v>
      </c>
      <c r="HG18" s="17"/>
      <c r="HH18" s="17"/>
      <c r="HI18" s="17"/>
      <c r="HJ18" s="17"/>
      <c r="HK18" s="17"/>
      <c r="HL18" s="17"/>
      <c r="HM18" s="17"/>
      <c r="HN18" s="17"/>
      <c r="HO18" s="17"/>
      <c r="HP18" s="17"/>
      <c r="HQ18" s="17"/>
      <c r="HR18" s="17"/>
      <c r="HS18" s="19">
        <f t="shared" si="2116"/>
        <v>0</v>
      </c>
      <c r="HU18" s="17"/>
      <c r="HV18" s="17"/>
      <c r="HW18" s="17"/>
      <c r="HX18" s="17"/>
      <c r="HY18" s="17"/>
      <c r="HZ18" s="17"/>
      <c r="IA18" s="17"/>
      <c r="IB18" s="17"/>
      <c r="IC18" s="17"/>
      <c r="ID18" s="17"/>
      <c r="IE18" s="17"/>
      <c r="IF18" s="17"/>
      <c r="IG18" s="19">
        <f t="shared" si="2117"/>
        <v>0</v>
      </c>
      <c r="II18" s="17"/>
      <c r="IJ18" s="17"/>
      <c r="IK18" s="17"/>
      <c r="IL18" s="17"/>
      <c r="IM18" s="17"/>
      <c r="IN18" s="17"/>
      <c r="IO18" s="17"/>
      <c r="IP18" s="17"/>
      <c r="IQ18" s="17"/>
      <c r="IR18" s="17"/>
      <c r="IS18" s="17"/>
      <c r="IT18" s="17"/>
      <c r="IU18" s="19">
        <f t="shared" si="2118"/>
        <v>0</v>
      </c>
      <c r="IW18" s="17"/>
      <c r="IX18" s="17"/>
      <c r="IY18" s="17"/>
      <c r="IZ18" s="17"/>
      <c r="JA18" s="17"/>
      <c r="JB18" s="17"/>
      <c r="JC18" s="17"/>
      <c r="JD18" s="17"/>
      <c r="JE18" s="17"/>
      <c r="JF18" s="17"/>
      <c r="JG18" s="17"/>
      <c r="JH18" s="17"/>
      <c r="JI18" s="19">
        <f t="shared" si="2119"/>
        <v>0</v>
      </c>
      <c r="JK18" s="17"/>
      <c r="JL18" s="17"/>
      <c r="JM18" s="17"/>
      <c r="JN18" s="17"/>
      <c r="JO18" s="17"/>
      <c r="JP18" s="17"/>
      <c r="JQ18" s="17"/>
      <c r="JR18" s="17"/>
      <c r="JS18" s="17"/>
      <c r="JT18" s="17"/>
      <c r="JU18" s="17"/>
      <c r="JV18" s="17"/>
      <c r="JW18" s="19">
        <f t="shared" si="2120"/>
        <v>0</v>
      </c>
      <c r="JY18" s="17"/>
      <c r="JZ18" s="17"/>
      <c r="KA18" s="17"/>
      <c r="KB18" s="17"/>
      <c r="KC18" s="17"/>
      <c r="KD18" s="17"/>
      <c r="KE18" s="17"/>
      <c r="KF18" s="17"/>
      <c r="KG18" s="17"/>
      <c r="KH18" s="17"/>
      <c r="KI18" s="17"/>
      <c r="KJ18" s="17"/>
      <c r="KK18" s="19">
        <f t="shared" si="2121"/>
        <v>0</v>
      </c>
      <c r="KM18" s="17"/>
      <c r="KN18" s="17"/>
      <c r="KO18" s="17"/>
      <c r="KP18" s="17"/>
      <c r="KQ18" s="17"/>
      <c r="KR18" s="17"/>
      <c r="KS18" s="17"/>
      <c r="KT18" s="17"/>
      <c r="KU18" s="17"/>
      <c r="KV18" s="17"/>
      <c r="KW18" s="17"/>
      <c r="KX18" s="17"/>
      <c r="KY18" s="19">
        <f t="shared" si="2122"/>
        <v>0</v>
      </c>
      <c r="LA18" s="17"/>
      <c r="LB18" s="17"/>
      <c r="LC18" s="17"/>
      <c r="LD18" s="17"/>
      <c r="LE18" s="17"/>
      <c r="LF18" s="17"/>
      <c r="LG18" s="17"/>
      <c r="LH18" s="17"/>
      <c r="LI18" s="17"/>
      <c r="LJ18" s="17"/>
      <c r="LK18" s="17"/>
      <c r="LL18" s="17"/>
      <c r="LM18" s="19">
        <f t="shared" si="2123"/>
        <v>0</v>
      </c>
      <c r="LO18" s="17"/>
      <c r="LP18" s="17"/>
      <c r="LQ18" s="17"/>
      <c r="LR18" s="17"/>
      <c r="LS18" s="17"/>
      <c r="LT18" s="17"/>
      <c r="LU18" s="17"/>
      <c r="LV18" s="17"/>
      <c r="LW18" s="17"/>
      <c r="LX18" s="17"/>
      <c r="LY18" s="17"/>
      <c r="LZ18" s="17"/>
      <c r="MA18" s="19">
        <f t="shared" si="2124"/>
        <v>0</v>
      </c>
      <c r="MC18" s="17"/>
      <c r="MD18" s="17"/>
      <c r="ME18" s="17"/>
      <c r="MF18" s="17"/>
      <c r="MG18" s="17"/>
      <c r="MH18" s="17"/>
      <c r="MI18" s="17"/>
      <c r="MJ18" s="17"/>
      <c r="MK18" s="17"/>
      <c r="ML18" s="17"/>
      <c r="MM18" s="17"/>
      <c r="MN18" s="17"/>
      <c r="MO18" s="19">
        <f t="shared" si="2125"/>
        <v>0</v>
      </c>
      <c r="MQ18" s="17"/>
      <c r="MR18" s="17"/>
      <c r="MS18" s="17"/>
      <c r="MT18" s="17"/>
      <c r="MU18" s="17"/>
      <c r="MV18" s="17"/>
      <c r="MW18" s="17"/>
      <c r="MX18" s="17"/>
      <c r="MY18" s="17"/>
      <c r="MZ18" s="17"/>
      <c r="NA18" s="17"/>
      <c r="NB18" s="17"/>
      <c r="NC18" s="19">
        <f t="shared" si="2126"/>
        <v>0</v>
      </c>
      <c r="NE18" s="17"/>
      <c r="NF18" s="17"/>
      <c r="NG18" s="17"/>
      <c r="NH18" s="17"/>
      <c r="NI18" s="17"/>
      <c r="NJ18" s="17"/>
      <c r="NK18" s="17"/>
      <c r="NL18" s="17"/>
      <c r="NM18" s="17"/>
      <c r="NN18" s="17"/>
      <c r="NO18" s="17"/>
      <c r="NP18" s="17"/>
      <c r="NQ18" s="19">
        <f t="shared" si="2127"/>
        <v>0</v>
      </c>
      <c r="NS18" s="17"/>
      <c r="NT18" s="17"/>
      <c r="NU18" s="17"/>
      <c r="NV18" s="17"/>
      <c r="NW18" s="17"/>
      <c r="NX18" s="17"/>
      <c r="NY18" s="17"/>
      <c r="NZ18" s="17"/>
      <c r="OA18" s="17"/>
      <c r="OB18" s="17"/>
      <c r="OC18" s="17"/>
      <c r="OD18" s="17"/>
      <c r="OE18" s="19">
        <f t="shared" si="2128"/>
        <v>0</v>
      </c>
      <c r="OG18" s="17"/>
      <c r="OH18" s="17"/>
      <c r="OI18" s="17"/>
      <c r="OJ18" s="17"/>
      <c r="OK18" s="17"/>
      <c r="OL18" s="17"/>
      <c r="OM18" s="17"/>
      <c r="ON18" s="17"/>
      <c r="OO18" s="17"/>
      <c r="OP18" s="17"/>
      <c r="OQ18" s="17"/>
      <c r="OR18" s="17"/>
      <c r="OS18" s="19">
        <f t="shared" si="2129"/>
        <v>0</v>
      </c>
      <c r="OU18" s="17"/>
      <c r="OV18" s="17"/>
      <c r="OW18" s="17"/>
      <c r="OX18" s="17"/>
      <c r="OY18" s="17"/>
      <c r="OZ18" s="17"/>
      <c r="PA18" s="17"/>
      <c r="PB18" s="17"/>
      <c r="PC18" s="17"/>
      <c r="PD18" s="17"/>
      <c r="PE18" s="17"/>
      <c r="PF18" s="17"/>
      <c r="PG18" s="19">
        <f t="shared" si="2130"/>
        <v>0</v>
      </c>
      <c r="PI18" s="17"/>
      <c r="PJ18" s="17"/>
      <c r="PK18" s="17"/>
      <c r="PL18" s="17"/>
      <c r="PM18" s="17"/>
      <c r="PN18" s="17"/>
      <c r="PO18" s="17"/>
      <c r="PP18" s="17"/>
      <c r="PQ18" s="17"/>
      <c r="PR18" s="17"/>
      <c r="PS18" s="17"/>
      <c r="PT18" s="17"/>
      <c r="PU18" s="19">
        <f t="shared" si="2131"/>
        <v>0</v>
      </c>
      <c r="PW18" s="17"/>
      <c r="PX18" s="17"/>
      <c r="PY18" s="17"/>
      <c r="PZ18" s="17"/>
      <c r="QA18" s="17"/>
      <c r="QB18" s="17"/>
      <c r="QC18" s="17"/>
      <c r="QD18" s="17"/>
      <c r="QE18" s="17"/>
      <c r="QF18" s="17"/>
      <c r="QG18" s="17"/>
      <c r="QH18" s="17"/>
      <c r="QI18" s="19">
        <f t="shared" si="2132"/>
        <v>0</v>
      </c>
      <c r="QK18" s="17"/>
      <c r="QL18" s="17"/>
      <c r="QM18" s="17"/>
      <c r="QN18" s="17"/>
      <c r="QO18" s="17"/>
      <c r="QP18" s="17"/>
      <c r="QQ18" s="17"/>
      <c r="QR18" s="17"/>
      <c r="QS18" s="17"/>
      <c r="QT18" s="17"/>
      <c r="QU18" s="17"/>
      <c r="QV18" s="17"/>
      <c r="QW18" s="19">
        <f t="shared" si="2133"/>
        <v>0</v>
      </c>
      <c r="QY18" s="17"/>
      <c r="QZ18" s="17"/>
      <c r="RA18" s="17"/>
      <c r="RB18" s="17"/>
      <c r="RC18" s="17"/>
      <c r="RD18" s="17"/>
      <c r="RE18" s="17"/>
      <c r="RF18" s="17"/>
      <c r="RG18" s="17"/>
      <c r="RH18" s="17"/>
      <c r="RI18" s="17"/>
      <c r="RJ18" s="17"/>
      <c r="RK18" s="19">
        <f t="shared" si="2134"/>
        <v>0</v>
      </c>
      <c r="RM18" s="17"/>
      <c r="RN18" s="17"/>
      <c r="RO18" s="17"/>
      <c r="RP18" s="17"/>
      <c r="RQ18" s="17"/>
      <c r="RR18" s="17"/>
      <c r="RS18" s="17"/>
      <c r="RT18" s="17"/>
      <c r="RU18" s="17"/>
      <c r="RV18" s="17"/>
      <c r="RW18" s="17"/>
      <c r="RX18" s="17"/>
      <c r="RY18" s="19">
        <f t="shared" si="2135"/>
        <v>0</v>
      </c>
      <c r="SA18" s="17"/>
      <c r="SB18" s="17"/>
      <c r="SC18" s="17"/>
      <c r="SD18" s="17"/>
      <c r="SE18" s="17"/>
      <c r="SF18" s="17"/>
      <c r="SG18" s="17"/>
      <c r="SH18" s="17"/>
      <c r="SI18" s="17"/>
      <c r="SJ18" s="17"/>
      <c r="SK18" s="17"/>
      <c r="SL18" s="17"/>
      <c r="SM18" s="19">
        <f t="shared" si="2136"/>
        <v>0</v>
      </c>
      <c r="SO18" s="17"/>
      <c r="SP18" s="17"/>
      <c r="SQ18" s="17"/>
      <c r="SR18" s="17"/>
      <c r="SS18" s="17"/>
      <c r="ST18" s="17"/>
      <c r="SU18" s="17"/>
      <c r="SV18" s="17"/>
      <c r="SW18" s="17"/>
      <c r="SX18" s="17"/>
      <c r="SY18" s="17"/>
      <c r="SZ18" s="17"/>
      <c r="TA18" s="19">
        <f t="shared" si="2137"/>
        <v>0</v>
      </c>
      <c r="TC18" s="17"/>
      <c r="TD18" s="17"/>
      <c r="TE18" s="17"/>
      <c r="TF18" s="17"/>
      <c r="TG18" s="17"/>
      <c r="TH18" s="17"/>
      <c r="TI18" s="17"/>
      <c r="TJ18" s="17"/>
      <c r="TK18" s="17"/>
      <c r="TL18" s="17"/>
      <c r="TM18" s="17"/>
      <c r="TN18" s="17"/>
      <c r="TO18" s="19">
        <f t="shared" si="2138"/>
        <v>0</v>
      </c>
      <c r="TQ18" s="17"/>
      <c r="TR18" s="17"/>
      <c r="TS18" s="17"/>
      <c r="TT18" s="17"/>
      <c r="TU18" s="17"/>
      <c r="TV18" s="17"/>
      <c r="TW18" s="17"/>
      <c r="TX18" s="17"/>
      <c r="TY18" s="17"/>
      <c r="TZ18" s="17"/>
      <c r="UA18" s="17"/>
      <c r="UB18" s="17"/>
      <c r="UC18" s="19">
        <f t="shared" si="2139"/>
        <v>0</v>
      </c>
      <c r="UE18" s="17"/>
      <c r="UF18" s="17"/>
      <c r="UG18" s="17"/>
      <c r="UH18" s="17"/>
      <c r="UI18" s="17"/>
      <c r="UJ18" s="17"/>
      <c r="UK18" s="17"/>
      <c r="UL18" s="17"/>
      <c r="UM18" s="17"/>
      <c r="UN18" s="17"/>
      <c r="UO18" s="17"/>
      <c r="UP18" s="17"/>
      <c r="UQ18" s="19">
        <f t="shared" si="2140"/>
        <v>0</v>
      </c>
      <c r="US18" s="17"/>
      <c r="UT18" s="17"/>
      <c r="UU18" s="17"/>
      <c r="UV18" s="17"/>
      <c r="UW18" s="17"/>
      <c r="UX18" s="17"/>
      <c r="UY18" s="17"/>
      <c r="UZ18" s="17"/>
      <c r="VA18" s="17"/>
      <c r="VB18" s="17"/>
      <c r="VC18" s="17"/>
      <c r="VD18" s="17"/>
      <c r="VE18" s="19">
        <f t="shared" si="2141"/>
        <v>0</v>
      </c>
      <c r="VG18" s="17"/>
      <c r="VH18" s="17"/>
      <c r="VI18" s="17"/>
      <c r="VJ18" s="17"/>
      <c r="VK18" s="17"/>
      <c r="VL18" s="17"/>
      <c r="VM18" s="17"/>
      <c r="VN18" s="17"/>
      <c r="VO18" s="17"/>
      <c r="VP18" s="17"/>
      <c r="VQ18" s="17"/>
      <c r="VR18" s="17"/>
      <c r="VS18" s="19">
        <f t="shared" si="2142"/>
        <v>0</v>
      </c>
      <c r="VU18" s="17"/>
      <c r="VV18" s="17"/>
      <c r="VW18" s="17"/>
      <c r="VX18" s="17"/>
      <c r="VY18" s="17"/>
      <c r="VZ18" s="17"/>
      <c r="WA18" s="17"/>
      <c r="WB18" s="17"/>
      <c r="WC18" s="17"/>
      <c r="WD18" s="17"/>
      <c r="WE18" s="17"/>
      <c r="WF18" s="17"/>
      <c r="WG18" s="19">
        <f t="shared" si="2143"/>
        <v>0</v>
      </c>
      <c r="WI18" s="17"/>
      <c r="WJ18" s="17"/>
      <c r="WK18" s="17"/>
      <c r="WL18" s="17"/>
      <c r="WM18" s="17"/>
      <c r="WN18" s="17"/>
      <c r="WO18" s="17"/>
      <c r="WP18" s="17"/>
      <c r="WQ18" s="17"/>
      <c r="WR18" s="17"/>
      <c r="WS18" s="17"/>
      <c r="WT18" s="17"/>
      <c r="WU18" s="19">
        <f t="shared" si="2144"/>
        <v>0</v>
      </c>
      <c r="WW18" s="17"/>
      <c r="WX18" s="17"/>
      <c r="WY18" s="17"/>
      <c r="WZ18" s="17"/>
      <c r="XA18" s="17"/>
      <c r="XB18" s="17"/>
      <c r="XC18" s="17"/>
      <c r="XD18" s="17"/>
      <c r="XE18" s="17"/>
      <c r="XF18" s="17"/>
      <c r="XG18" s="17"/>
      <c r="XH18" s="17"/>
      <c r="XI18" s="19">
        <f t="shared" si="2145"/>
        <v>0</v>
      </c>
      <c r="XK18" s="17"/>
      <c r="XL18" s="17"/>
      <c r="XM18" s="17"/>
      <c r="XN18" s="17"/>
      <c r="XO18" s="17"/>
      <c r="XP18" s="17"/>
      <c r="XQ18" s="17"/>
      <c r="XR18" s="17"/>
      <c r="XS18" s="17"/>
      <c r="XT18" s="17"/>
      <c r="XU18" s="17"/>
      <c r="XV18" s="17"/>
      <c r="XW18" s="19">
        <f t="shared" si="2146"/>
        <v>0</v>
      </c>
      <c r="XY18" s="17"/>
      <c r="XZ18" s="17"/>
      <c r="YA18" s="17"/>
      <c r="YB18" s="17"/>
      <c r="YC18" s="17"/>
      <c r="YD18" s="17"/>
      <c r="YE18" s="17"/>
      <c r="YF18" s="17"/>
      <c r="YG18" s="17"/>
      <c r="YH18" s="17"/>
      <c r="YI18" s="17"/>
      <c r="YJ18" s="17"/>
      <c r="YK18" s="19">
        <f t="shared" si="2147"/>
        <v>0</v>
      </c>
      <c r="YM18" s="17"/>
      <c r="YN18" s="17"/>
      <c r="YO18" s="17"/>
      <c r="YP18" s="17"/>
      <c r="YQ18" s="17"/>
      <c r="YR18" s="17"/>
      <c r="YS18" s="17"/>
      <c r="YT18" s="17"/>
      <c r="YU18" s="17"/>
      <c r="YV18" s="17"/>
      <c r="YW18" s="17"/>
      <c r="YX18" s="17"/>
      <c r="YY18" s="19">
        <f t="shared" si="2148"/>
        <v>0</v>
      </c>
      <c r="ZA18" s="17"/>
      <c r="ZB18" s="17"/>
      <c r="ZC18" s="17"/>
      <c r="ZD18" s="17"/>
      <c r="ZE18" s="17"/>
      <c r="ZF18" s="17"/>
      <c r="ZG18" s="17"/>
      <c r="ZH18" s="17"/>
      <c r="ZI18" s="17"/>
      <c r="ZJ18" s="17"/>
      <c r="ZK18" s="17"/>
      <c r="ZL18" s="17"/>
      <c r="ZM18" s="19">
        <f t="shared" si="2149"/>
        <v>0</v>
      </c>
      <c r="ZO18" s="17"/>
      <c r="ZP18" s="17"/>
      <c r="ZQ18" s="17"/>
      <c r="ZR18" s="17"/>
      <c r="ZS18" s="17"/>
      <c r="ZT18" s="17"/>
      <c r="ZU18" s="17"/>
      <c r="ZV18" s="17"/>
      <c r="ZW18" s="17"/>
      <c r="ZX18" s="17"/>
      <c r="ZY18" s="17"/>
      <c r="ZZ18" s="17"/>
      <c r="AAA18" s="19">
        <f t="shared" si="2150"/>
        <v>0</v>
      </c>
      <c r="AAC18" s="17"/>
      <c r="AAD18" s="17"/>
      <c r="AAE18" s="17"/>
      <c r="AAF18" s="17"/>
      <c r="AAG18" s="17"/>
      <c r="AAH18" s="17"/>
      <c r="AAI18" s="17"/>
      <c r="AAJ18" s="17"/>
      <c r="AAK18" s="17"/>
      <c r="AAL18" s="17"/>
      <c r="AAM18" s="17"/>
      <c r="AAN18" s="17"/>
      <c r="AAO18" s="19">
        <f t="shared" si="2151"/>
        <v>0</v>
      </c>
      <c r="AAQ18" s="17"/>
      <c r="AAR18" s="17"/>
      <c r="AAS18" s="17"/>
      <c r="AAT18" s="17"/>
      <c r="AAU18" s="17"/>
      <c r="AAV18" s="17"/>
      <c r="AAW18" s="17"/>
      <c r="AAX18" s="17"/>
      <c r="AAY18" s="17"/>
      <c r="AAZ18" s="17"/>
      <c r="ABA18" s="17"/>
      <c r="ABB18" s="17"/>
      <c r="ABC18" s="19">
        <f t="shared" si="2152"/>
        <v>0</v>
      </c>
      <c r="ABE18" s="17"/>
      <c r="ABF18" s="17"/>
      <c r="ABG18" s="17"/>
      <c r="ABH18" s="17"/>
      <c r="ABI18" s="17"/>
      <c r="ABJ18" s="17"/>
      <c r="ABK18" s="17"/>
      <c r="ABL18" s="17"/>
      <c r="ABM18" s="17"/>
      <c r="ABN18" s="17"/>
      <c r="ABO18" s="17"/>
      <c r="ABP18" s="17"/>
      <c r="ABQ18" s="19">
        <f t="shared" si="2153"/>
        <v>0</v>
      </c>
      <c r="ABS18" s="17"/>
      <c r="ABT18" s="17"/>
      <c r="ABU18" s="17"/>
      <c r="ABV18" s="17"/>
      <c r="ABW18" s="17"/>
      <c r="ABX18" s="17"/>
      <c r="ABY18" s="17"/>
      <c r="ABZ18" s="17"/>
      <c r="ACA18" s="17"/>
      <c r="ACB18" s="17"/>
      <c r="ACC18" s="17"/>
      <c r="ACD18" s="17"/>
      <c r="ACE18" s="19">
        <f t="shared" si="2154"/>
        <v>0</v>
      </c>
      <c r="ACG18" s="17"/>
      <c r="ACH18" s="17"/>
      <c r="ACI18" s="17"/>
      <c r="ACJ18" s="17"/>
      <c r="ACK18" s="17"/>
      <c r="ACL18" s="17"/>
      <c r="ACM18" s="17"/>
      <c r="ACN18" s="17"/>
      <c r="ACO18" s="17"/>
      <c r="ACP18" s="17"/>
      <c r="ACQ18" s="17"/>
      <c r="ACR18" s="17"/>
      <c r="ACS18" s="19">
        <f t="shared" si="2155"/>
        <v>0</v>
      </c>
      <c r="ACU18" s="17"/>
      <c r="ACV18" s="17"/>
      <c r="ACW18" s="17"/>
      <c r="ACX18" s="17"/>
      <c r="ACY18" s="17"/>
      <c r="ACZ18" s="17"/>
      <c r="ADA18" s="17"/>
      <c r="ADB18" s="17"/>
      <c r="ADC18" s="17"/>
      <c r="ADD18" s="17"/>
      <c r="ADE18" s="17"/>
      <c r="ADF18" s="17"/>
      <c r="ADG18" s="19">
        <f t="shared" si="2156"/>
        <v>0</v>
      </c>
      <c r="ADI18" s="17"/>
      <c r="ADJ18" s="17"/>
      <c r="ADK18" s="17"/>
      <c r="ADL18" s="17"/>
      <c r="ADM18" s="17"/>
      <c r="ADN18" s="17"/>
      <c r="ADO18" s="17"/>
      <c r="ADP18" s="17"/>
      <c r="ADQ18" s="17"/>
      <c r="ADR18" s="17"/>
      <c r="ADS18" s="17"/>
      <c r="ADT18" s="17"/>
      <c r="ADU18" s="19">
        <f t="shared" si="2157"/>
        <v>0</v>
      </c>
      <c r="ADW18" s="17"/>
      <c r="ADX18" s="17"/>
      <c r="ADY18" s="17"/>
      <c r="ADZ18" s="17"/>
      <c r="AEA18" s="17"/>
      <c r="AEB18" s="17"/>
      <c r="AEC18" s="17"/>
      <c r="AED18" s="17"/>
      <c r="AEE18" s="17"/>
      <c r="AEF18" s="17"/>
      <c r="AEG18" s="17"/>
      <c r="AEH18" s="17"/>
      <c r="AEI18" s="19">
        <f t="shared" si="2158"/>
        <v>0</v>
      </c>
      <c r="AEK18" s="17"/>
      <c r="AEL18" s="17"/>
      <c r="AEM18" s="17"/>
      <c r="AEN18" s="17"/>
      <c r="AEO18" s="17"/>
      <c r="AEP18" s="17"/>
      <c r="AEQ18" s="17"/>
      <c r="AER18" s="17"/>
      <c r="AES18" s="17"/>
      <c r="AET18" s="17"/>
      <c r="AEU18" s="17"/>
      <c r="AEV18" s="17"/>
      <c r="AEW18" s="19">
        <f t="shared" si="2180"/>
        <v>0</v>
      </c>
      <c r="AEY18" s="17"/>
      <c r="AEZ18" s="17"/>
      <c r="AFA18" s="17"/>
      <c r="AFB18" s="17"/>
      <c r="AFC18" s="17"/>
      <c r="AFD18" s="17"/>
      <c r="AFE18" s="17"/>
      <c r="AFF18" s="17"/>
      <c r="AFG18" s="17"/>
      <c r="AFH18" s="17"/>
      <c r="AFI18" s="17"/>
      <c r="AFJ18" s="17"/>
      <c r="AFK18" s="19">
        <f t="shared" si="2159"/>
        <v>0</v>
      </c>
      <c r="AFM18" s="17"/>
      <c r="AFN18" s="17"/>
      <c r="AFO18" s="17"/>
      <c r="AFP18" s="17"/>
      <c r="AFQ18" s="17"/>
      <c r="AFR18" s="17"/>
      <c r="AFS18" s="17"/>
      <c r="AFT18" s="17"/>
      <c r="AFU18" s="17"/>
      <c r="AFV18" s="17"/>
      <c r="AFW18" s="17"/>
      <c r="AFX18" s="17"/>
      <c r="AFY18" s="19">
        <f t="shared" si="2160"/>
        <v>0</v>
      </c>
      <c r="AGA18" s="17"/>
      <c r="AGB18" s="17"/>
      <c r="AGC18" s="17"/>
      <c r="AGD18" s="17"/>
      <c r="AGE18" s="17"/>
      <c r="AGF18" s="17"/>
      <c r="AGG18" s="17"/>
      <c r="AGH18" s="17"/>
      <c r="AGI18" s="17"/>
      <c r="AGJ18" s="17"/>
      <c r="AGK18" s="17"/>
      <c r="AGL18" s="17"/>
      <c r="AGM18" s="19">
        <f t="shared" si="2161"/>
        <v>0</v>
      </c>
      <c r="AGO18" s="17"/>
      <c r="AGP18" s="17"/>
      <c r="AGQ18" s="17"/>
      <c r="AGR18" s="17"/>
      <c r="AGS18" s="17"/>
      <c r="AGT18" s="17"/>
      <c r="AGU18" s="17"/>
      <c r="AGV18" s="17"/>
      <c r="AGW18" s="17"/>
      <c r="AGX18" s="17"/>
      <c r="AGY18" s="17"/>
      <c r="AGZ18" s="17"/>
      <c r="AHA18" s="19">
        <f t="shared" si="2162"/>
        <v>0</v>
      </c>
      <c r="AHC18" s="17"/>
      <c r="AHD18" s="17"/>
      <c r="AHE18" s="17"/>
      <c r="AHF18" s="17"/>
      <c r="AHG18" s="17"/>
      <c r="AHH18" s="17"/>
      <c r="AHI18" s="17"/>
      <c r="AHJ18" s="17"/>
      <c r="AHK18" s="17"/>
      <c r="AHL18" s="17"/>
      <c r="AHM18" s="17"/>
      <c r="AHN18" s="17"/>
      <c r="AHO18" s="19">
        <f t="shared" si="2163"/>
        <v>0</v>
      </c>
      <c r="AHQ18" s="17"/>
      <c r="AHR18" s="17"/>
      <c r="AHS18" s="17"/>
      <c r="AHT18" s="17"/>
      <c r="AHU18" s="17"/>
      <c r="AHV18" s="17"/>
      <c r="AHW18" s="17"/>
      <c r="AHX18" s="17"/>
      <c r="AHY18" s="17"/>
      <c r="AHZ18" s="17"/>
      <c r="AIA18" s="17"/>
      <c r="AIB18" s="17"/>
      <c r="AIC18" s="19">
        <f t="shared" si="2164"/>
        <v>0</v>
      </c>
      <c r="AIE18" s="17"/>
      <c r="AIF18" s="17"/>
      <c r="AIG18" s="17"/>
      <c r="AIH18" s="17"/>
      <c r="AII18" s="17"/>
      <c r="AIJ18" s="17"/>
      <c r="AIK18" s="17"/>
      <c r="AIL18" s="17"/>
      <c r="AIM18" s="17"/>
      <c r="AIN18" s="17"/>
      <c r="AIO18" s="17"/>
      <c r="AIP18" s="17"/>
      <c r="AIQ18" s="19">
        <f t="shared" si="2165"/>
        <v>0</v>
      </c>
      <c r="AIS18" s="17"/>
      <c r="AIT18" s="17"/>
      <c r="AIU18" s="17"/>
      <c r="AIV18" s="17"/>
      <c r="AIW18" s="17"/>
      <c r="AIX18" s="17"/>
      <c r="AIY18" s="17"/>
      <c r="AIZ18" s="17"/>
      <c r="AJA18" s="17"/>
      <c r="AJB18" s="17"/>
      <c r="AJC18" s="17"/>
      <c r="AJD18" s="17"/>
      <c r="AJE18" s="19">
        <f t="shared" si="2166"/>
        <v>0</v>
      </c>
      <c r="AJG18" s="17"/>
      <c r="AJH18" s="17"/>
      <c r="AJI18" s="17"/>
      <c r="AJJ18" s="17"/>
      <c r="AJK18" s="17"/>
      <c r="AJL18" s="17"/>
      <c r="AJM18" s="17"/>
      <c r="AJN18" s="17"/>
      <c r="AJO18" s="17"/>
      <c r="AJP18" s="17"/>
      <c r="AJQ18" s="17"/>
      <c r="AJR18" s="17"/>
      <c r="AJS18" s="19">
        <f t="shared" si="2167"/>
        <v>0</v>
      </c>
      <c r="AJU18" s="17"/>
      <c r="AJV18" s="17"/>
      <c r="AJW18" s="17"/>
      <c r="AJX18" s="17"/>
      <c r="AJY18" s="17"/>
      <c r="AJZ18" s="17"/>
      <c r="AKA18" s="17"/>
      <c r="AKB18" s="17"/>
      <c r="AKC18" s="17"/>
      <c r="AKD18" s="17"/>
      <c r="AKE18" s="17"/>
      <c r="AKF18" s="17"/>
      <c r="AKG18" s="19">
        <f t="shared" si="2168"/>
        <v>0</v>
      </c>
      <c r="AKI18" s="17"/>
      <c r="AKJ18" s="17"/>
      <c r="AKK18" s="17"/>
      <c r="AKL18" s="17"/>
      <c r="AKM18" s="17"/>
      <c r="AKN18" s="17"/>
      <c r="AKO18" s="17"/>
      <c r="AKP18" s="17"/>
      <c r="AKQ18" s="17"/>
      <c r="AKR18" s="17"/>
      <c r="AKS18" s="17"/>
      <c r="AKT18" s="17"/>
      <c r="AKU18" s="19">
        <f t="shared" si="2169"/>
        <v>0</v>
      </c>
      <c r="AKW18" s="17"/>
      <c r="AKX18" s="17"/>
      <c r="AKY18" s="17"/>
      <c r="AKZ18" s="17"/>
      <c r="ALA18" s="17"/>
      <c r="ALB18" s="17"/>
      <c r="ALC18" s="17"/>
      <c r="ALD18" s="17"/>
      <c r="ALE18" s="17"/>
      <c r="ALF18" s="17"/>
      <c r="ALG18" s="17"/>
      <c r="ALH18" s="17"/>
      <c r="ALI18" s="19">
        <f t="shared" si="2170"/>
        <v>0</v>
      </c>
      <c r="ALK18" s="17"/>
      <c r="ALL18" s="17"/>
      <c r="ALM18" s="17"/>
      <c r="ALN18" s="17"/>
      <c r="ALO18" s="17"/>
      <c r="ALP18" s="17"/>
      <c r="ALQ18" s="17"/>
      <c r="ALR18" s="17"/>
      <c r="ALS18" s="17"/>
      <c r="ALT18" s="17"/>
      <c r="ALU18" s="17"/>
      <c r="ALV18" s="17"/>
      <c r="ALW18" s="19">
        <f t="shared" si="2171"/>
        <v>0</v>
      </c>
      <c r="ALY18" s="17"/>
      <c r="ALZ18" s="17"/>
      <c r="AMA18" s="17"/>
      <c r="AMB18" s="17"/>
      <c r="AMC18" s="17"/>
      <c r="AMD18" s="17"/>
      <c r="AME18" s="17"/>
      <c r="AMF18" s="17"/>
      <c r="AMG18" s="17"/>
      <c r="AMH18" s="17"/>
      <c r="AMI18" s="17"/>
      <c r="AMJ18" s="17"/>
      <c r="AMK18" s="19">
        <f t="shared" si="2172"/>
        <v>0</v>
      </c>
      <c r="AMM18" s="17"/>
      <c r="AMN18" s="17"/>
      <c r="AMO18" s="17"/>
      <c r="AMP18" s="17"/>
      <c r="AMQ18" s="17"/>
      <c r="AMR18" s="17"/>
      <c r="AMS18" s="17"/>
      <c r="AMT18" s="17"/>
      <c r="AMU18" s="17"/>
      <c r="AMV18" s="17"/>
      <c r="AMW18" s="17"/>
      <c r="AMX18" s="17"/>
      <c r="AMY18" s="19">
        <f t="shared" si="2173"/>
        <v>0</v>
      </c>
      <c r="ANA18" s="17"/>
      <c r="ANB18" s="17"/>
      <c r="ANC18" s="17"/>
      <c r="AND18" s="17"/>
      <c r="ANE18" s="17"/>
      <c r="ANF18" s="17"/>
      <c r="ANG18" s="17"/>
      <c r="ANH18" s="17"/>
      <c r="ANI18" s="17"/>
      <c r="ANJ18" s="17"/>
      <c r="ANK18" s="17"/>
      <c r="ANL18" s="17"/>
      <c r="ANM18" s="19">
        <f t="shared" si="2174"/>
        <v>0</v>
      </c>
      <c r="ANO18" s="17"/>
      <c r="ANP18" s="17"/>
      <c r="ANQ18" s="17"/>
      <c r="ANR18" s="17"/>
      <c r="ANS18" s="17"/>
      <c r="ANT18" s="17"/>
      <c r="ANU18" s="17"/>
      <c r="ANV18" s="17"/>
      <c r="ANW18" s="17"/>
      <c r="ANX18" s="17"/>
      <c r="ANY18" s="17"/>
      <c r="ANZ18" s="17"/>
      <c r="AOA18" s="19">
        <f t="shared" si="2175"/>
        <v>0</v>
      </c>
      <c r="AOC18" s="17"/>
      <c r="AOD18" s="17"/>
      <c r="AOE18" s="17"/>
      <c r="AOF18" s="17"/>
      <c r="AOG18" s="17"/>
      <c r="AOH18" s="17"/>
      <c r="AOI18" s="17"/>
      <c r="AOJ18" s="17"/>
      <c r="AOK18" s="17"/>
      <c r="AOL18" s="17"/>
      <c r="AOM18" s="17"/>
      <c r="AON18" s="17"/>
      <c r="AOO18" s="19">
        <f t="shared" si="2176"/>
        <v>0</v>
      </c>
      <c r="AOQ18" s="17"/>
      <c r="AOR18" s="17"/>
      <c r="AOS18" s="17"/>
      <c r="AOT18" s="17"/>
      <c r="AOU18" s="17"/>
      <c r="AOV18" s="17"/>
      <c r="AOW18" s="17"/>
      <c r="AOX18" s="17"/>
      <c r="AOY18" s="17"/>
      <c r="AOZ18" s="17"/>
      <c r="APA18" s="17"/>
      <c r="APB18" s="17"/>
      <c r="APC18" s="19">
        <f t="shared" si="2177"/>
        <v>0</v>
      </c>
    </row>
    <row r="19" spans="3:1095" hidden="1" x14ac:dyDescent="0.35">
      <c r="C19" s="16" t="s">
        <v>12</v>
      </c>
      <c r="E19" s="17"/>
      <c r="F19" s="17"/>
      <c r="G19" s="17"/>
      <c r="H19" s="17"/>
      <c r="I19" s="17"/>
      <c r="J19" s="17"/>
      <c r="K19" s="17"/>
      <c r="L19" s="17"/>
      <c r="M19" s="17"/>
      <c r="N19" s="17"/>
      <c r="O19" s="17"/>
      <c r="P19" s="17"/>
      <c r="Q19" s="19">
        <f t="shared" si="2178"/>
        <v>0</v>
      </c>
      <c r="S19" s="17"/>
      <c r="T19" s="17"/>
      <c r="U19" s="17"/>
      <c r="V19" s="17"/>
      <c r="W19" s="17"/>
      <c r="X19" s="17"/>
      <c r="Y19" s="17"/>
      <c r="Z19" s="17"/>
      <c r="AA19" s="17"/>
      <c r="AB19" s="17"/>
      <c r="AC19" s="17"/>
      <c r="AD19" s="17"/>
      <c r="AE19" s="19">
        <f t="shared" si="2179"/>
        <v>0</v>
      </c>
      <c r="AG19" s="17"/>
      <c r="AH19" s="17"/>
      <c r="AI19" s="17"/>
      <c r="AJ19" s="17"/>
      <c r="AK19" s="17"/>
      <c r="AL19" s="17"/>
      <c r="AM19" s="17"/>
      <c r="AN19" s="17"/>
      <c r="AO19" s="17"/>
      <c r="AP19" s="17"/>
      <c r="AQ19" s="17"/>
      <c r="AR19" s="17"/>
      <c r="AS19" s="19">
        <f t="shared" si="2103"/>
        <v>0</v>
      </c>
      <c r="AU19" s="17"/>
      <c r="AV19" s="17"/>
      <c r="AW19" s="17"/>
      <c r="AX19" s="17"/>
      <c r="AY19" s="17"/>
      <c r="AZ19" s="17"/>
      <c r="BA19" s="17"/>
      <c r="BB19" s="17"/>
      <c r="BC19" s="17"/>
      <c r="BD19" s="17"/>
      <c r="BE19" s="17"/>
      <c r="BF19" s="17"/>
      <c r="BG19" s="19">
        <f t="shared" si="2104"/>
        <v>0</v>
      </c>
      <c r="BI19" s="17"/>
      <c r="BJ19" s="17"/>
      <c r="BK19" s="17"/>
      <c r="BL19" s="17"/>
      <c r="BM19" s="17"/>
      <c r="BN19" s="17"/>
      <c r="BO19" s="17"/>
      <c r="BP19" s="17"/>
      <c r="BQ19" s="17"/>
      <c r="BR19" s="17"/>
      <c r="BS19" s="17"/>
      <c r="BT19" s="17"/>
      <c r="BU19" s="19">
        <f t="shared" si="2105"/>
        <v>0</v>
      </c>
      <c r="BW19" s="17"/>
      <c r="BX19" s="17"/>
      <c r="BY19" s="17"/>
      <c r="BZ19" s="17"/>
      <c r="CA19" s="17"/>
      <c r="CB19" s="17"/>
      <c r="CC19" s="17"/>
      <c r="CD19" s="17"/>
      <c r="CE19" s="17"/>
      <c r="CF19" s="17"/>
      <c r="CG19" s="17"/>
      <c r="CH19" s="17"/>
      <c r="CI19" s="19">
        <f t="shared" si="2106"/>
        <v>0</v>
      </c>
      <c r="CK19" s="17"/>
      <c r="CL19" s="17"/>
      <c r="CM19" s="17"/>
      <c r="CN19" s="17"/>
      <c r="CO19" s="17"/>
      <c r="CP19" s="17"/>
      <c r="CQ19" s="17"/>
      <c r="CR19" s="17"/>
      <c r="CS19" s="17"/>
      <c r="CT19" s="17"/>
      <c r="CU19" s="17"/>
      <c r="CV19" s="17"/>
      <c r="CW19" s="19">
        <f t="shared" si="2107"/>
        <v>0</v>
      </c>
      <c r="CY19" s="17"/>
      <c r="CZ19" s="17"/>
      <c r="DA19" s="17"/>
      <c r="DB19" s="17"/>
      <c r="DC19" s="17"/>
      <c r="DD19" s="17"/>
      <c r="DE19" s="17"/>
      <c r="DF19" s="17"/>
      <c r="DG19" s="17"/>
      <c r="DH19" s="17"/>
      <c r="DI19" s="17"/>
      <c r="DJ19" s="17"/>
      <c r="DK19" s="19">
        <f t="shared" si="2108"/>
        <v>0</v>
      </c>
      <c r="DM19" s="17"/>
      <c r="DN19" s="17"/>
      <c r="DO19" s="17"/>
      <c r="DP19" s="17"/>
      <c r="DQ19" s="17"/>
      <c r="DR19" s="17"/>
      <c r="DS19" s="17"/>
      <c r="DT19" s="17"/>
      <c r="DU19" s="17"/>
      <c r="DV19" s="17"/>
      <c r="DW19" s="17"/>
      <c r="DX19" s="17"/>
      <c r="DY19" s="19">
        <f t="shared" si="2109"/>
        <v>0</v>
      </c>
      <c r="EA19" s="17"/>
      <c r="EB19" s="17"/>
      <c r="EC19" s="17"/>
      <c r="ED19" s="17"/>
      <c r="EE19" s="17"/>
      <c r="EF19" s="17"/>
      <c r="EG19" s="17"/>
      <c r="EH19" s="17"/>
      <c r="EI19" s="17"/>
      <c r="EJ19" s="17"/>
      <c r="EK19" s="17"/>
      <c r="EL19" s="17"/>
      <c r="EM19" s="19">
        <f t="shared" si="2110"/>
        <v>0</v>
      </c>
      <c r="EO19" s="17"/>
      <c r="EP19" s="17"/>
      <c r="EQ19" s="17"/>
      <c r="ER19" s="17"/>
      <c r="ES19" s="17"/>
      <c r="ET19" s="17"/>
      <c r="EU19" s="17"/>
      <c r="EV19" s="17"/>
      <c r="EW19" s="17"/>
      <c r="EX19" s="17"/>
      <c r="EY19" s="17"/>
      <c r="EZ19" s="17"/>
      <c r="FA19" s="19">
        <f t="shared" si="2111"/>
        <v>0</v>
      </c>
      <c r="FC19" s="17"/>
      <c r="FD19" s="17"/>
      <c r="FE19" s="17"/>
      <c r="FF19" s="17"/>
      <c r="FG19" s="17"/>
      <c r="FH19" s="17"/>
      <c r="FI19" s="17"/>
      <c r="FJ19" s="17"/>
      <c r="FK19" s="17"/>
      <c r="FL19" s="17"/>
      <c r="FM19" s="17"/>
      <c r="FN19" s="17"/>
      <c r="FO19" s="19">
        <f t="shared" si="2112"/>
        <v>0</v>
      </c>
      <c r="FQ19" s="17"/>
      <c r="FR19" s="17"/>
      <c r="FS19" s="17"/>
      <c r="FT19" s="17"/>
      <c r="FU19" s="17"/>
      <c r="FV19" s="17"/>
      <c r="FW19" s="17"/>
      <c r="FX19" s="17"/>
      <c r="FY19" s="17"/>
      <c r="FZ19" s="17"/>
      <c r="GA19" s="17"/>
      <c r="GB19" s="17"/>
      <c r="GC19" s="19">
        <f t="shared" si="2113"/>
        <v>0</v>
      </c>
      <c r="GE19" s="17"/>
      <c r="GF19" s="17"/>
      <c r="GG19" s="17"/>
      <c r="GH19" s="17"/>
      <c r="GI19" s="17"/>
      <c r="GJ19" s="17"/>
      <c r="GK19" s="17"/>
      <c r="GL19" s="17"/>
      <c r="GM19" s="17"/>
      <c r="GN19" s="17"/>
      <c r="GO19" s="17"/>
      <c r="GP19" s="17"/>
      <c r="GQ19" s="19">
        <f t="shared" si="2114"/>
        <v>0</v>
      </c>
      <c r="GS19" s="17"/>
      <c r="GT19" s="17"/>
      <c r="GU19" s="17"/>
      <c r="GV19" s="17"/>
      <c r="GW19" s="17"/>
      <c r="GX19" s="17"/>
      <c r="GY19" s="17"/>
      <c r="GZ19" s="17"/>
      <c r="HA19" s="17"/>
      <c r="HB19" s="17"/>
      <c r="HC19" s="17"/>
      <c r="HD19" s="17"/>
      <c r="HE19" s="19">
        <f t="shared" si="2115"/>
        <v>0</v>
      </c>
      <c r="HG19" s="17"/>
      <c r="HH19" s="17"/>
      <c r="HI19" s="17"/>
      <c r="HJ19" s="17"/>
      <c r="HK19" s="17"/>
      <c r="HL19" s="17"/>
      <c r="HM19" s="17"/>
      <c r="HN19" s="17"/>
      <c r="HO19" s="17"/>
      <c r="HP19" s="17"/>
      <c r="HQ19" s="17"/>
      <c r="HR19" s="17"/>
      <c r="HS19" s="19">
        <f t="shared" si="2116"/>
        <v>0</v>
      </c>
      <c r="HU19" s="17"/>
      <c r="HV19" s="17"/>
      <c r="HW19" s="17"/>
      <c r="HX19" s="17"/>
      <c r="HY19" s="17"/>
      <c r="HZ19" s="17"/>
      <c r="IA19" s="17"/>
      <c r="IB19" s="17"/>
      <c r="IC19" s="17"/>
      <c r="ID19" s="17"/>
      <c r="IE19" s="17"/>
      <c r="IF19" s="17"/>
      <c r="IG19" s="19">
        <f t="shared" si="2117"/>
        <v>0</v>
      </c>
      <c r="II19" s="17"/>
      <c r="IJ19" s="17"/>
      <c r="IK19" s="17"/>
      <c r="IL19" s="17"/>
      <c r="IM19" s="17"/>
      <c r="IN19" s="17"/>
      <c r="IO19" s="17"/>
      <c r="IP19" s="17"/>
      <c r="IQ19" s="17"/>
      <c r="IR19" s="17"/>
      <c r="IS19" s="17"/>
      <c r="IT19" s="17"/>
      <c r="IU19" s="19">
        <f t="shared" si="2118"/>
        <v>0</v>
      </c>
      <c r="IW19" s="17"/>
      <c r="IX19" s="17"/>
      <c r="IY19" s="17"/>
      <c r="IZ19" s="17"/>
      <c r="JA19" s="17"/>
      <c r="JB19" s="17"/>
      <c r="JC19" s="17"/>
      <c r="JD19" s="17"/>
      <c r="JE19" s="17"/>
      <c r="JF19" s="17"/>
      <c r="JG19" s="17"/>
      <c r="JH19" s="17"/>
      <c r="JI19" s="19">
        <f t="shared" si="2119"/>
        <v>0</v>
      </c>
      <c r="JK19" s="17"/>
      <c r="JL19" s="17"/>
      <c r="JM19" s="17"/>
      <c r="JN19" s="17"/>
      <c r="JO19" s="17"/>
      <c r="JP19" s="17"/>
      <c r="JQ19" s="17"/>
      <c r="JR19" s="17"/>
      <c r="JS19" s="17"/>
      <c r="JT19" s="17"/>
      <c r="JU19" s="17"/>
      <c r="JV19" s="17"/>
      <c r="JW19" s="19">
        <f t="shared" si="2120"/>
        <v>0</v>
      </c>
      <c r="JY19" s="17"/>
      <c r="JZ19" s="17"/>
      <c r="KA19" s="17"/>
      <c r="KB19" s="17"/>
      <c r="KC19" s="17"/>
      <c r="KD19" s="17"/>
      <c r="KE19" s="17"/>
      <c r="KF19" s="17"/>
      <c r="KG19" s="17"/>
      <c r="KH19" s="17"/>
      <c r="KI19" s="17"/>
      <c r="KJ19" s="17"/>
      <c r="KK19" s="19">
        <f t="shared" si="2121"/>
        <v>0</v>
      </c>
      <c r="KM19" s="17"/>
      <c r="KN19" s="17"/>
      <c r="KO19" s="17"/>
      <c r="KP19" s="17"/>
      <c r="KQ19" s="17"/>
      <c r="KR19" s="17"/>
      <c r="KS19" s="17"/>
      <c r="KT19" s="17"/>
      <c r="KU19" s="17"/>
      <c r="KV19" s="17"/>
      <c r="KW19" s="17"/>
      <c r="KX19" s="17"/>
      <c r="KY19" s="19">
        <f t="shared" si="2122"/>
        <v>0</v>
      </c>
      <c r="LA19" s="17"/>
      <c r="LB19" s="17"/>
      <c r="LC19" s="17"/>
      <c r="LD19" s="17"/>
      <c r="LE19" s="17"/>
      <c r="LF19" s="17"/>
      <c r="LG19" s="17"/>
      <c r="LH19" s="17"/>
      <c r="LI19" s="17"/>
      <c r="LJ19" s="17"/>
      <c r="LK19" s="17"/>
      <c r="LL19" s="17"/>
      <c r="LM19" s="19">
        <f t="shared" si="2123"/>
        <v>0</v>
      </c>
      <c r="LO19" s="17"/>
      <c r="LP19" s="17"/>
      <c r="LQ19" s="17"/>
      <c r="LR19" s="17"/>
      <c r="LS19" s="17"/>
      <c r="LT19" s="17"/>
      <c r="LU19" s="17"/>
      <c r="LV19" s="17"/>
      <c r="LW19" s="17"/>
      <c r="LX19" s="17"/>
      <c r="LY19" s="17"/>
      <c r="LZ19" s="17"/>
      <c r="MA19" s="19">
        <f t="shared" si="2124"/>
        <v>0</v>
      </c>
      <c r="MC19" s="17"/>
      <c r="MD19" s="17"/>
      <c r="ME19" s="17"/>
      <c r="MF19" s="17"/>
      <c r="MG19" s="17"/>
      <c r="MH19" s="17"/>
      <c r="MI19" s="17"/>
      <c r="MJ19" s="17"/>
      <c r="MK19" s="17"/>
      <c r="ML19" s="17"/>
      <c r="MM19" s="17"/>
      <c r="MN19" s="17"/>
      <c r="MO19" s="19">
        <f t="shared" si="2125"/>
        <v>0</v>
      </c>
      <c r="MQ19" s="17"/>
      <c r="MR19" s="17"/>
      <c r="MS19" s="17"/>
      <c r="MT19" s="17"/>
      <c r="MU19" s="17"/>
      <c r="MV19" s="17"/>
      <c r="MW19" s="17"/>
      <c r="MX19" s="17"/>
      <c r="MY19" s="17"/>
      <c r="MZ19" s="17"/>
      <c r="NA19" s="17"/>
      <c r="NB19" s="17"/>
      <c r="NC19" s="19">
        <f t="shared" si="2126"/>
        <v>0</v>
      </c>
      <c r="NE19" s="17"/>
      <c r="NF19" s="17"/>
      <c r="NG19" s="17"/>
      <c r="NH19" s="17"/>
      <c r="NI19" s="17"/>
      <c r="NJ19" s="17"/>
      <c r="NK19" s="17"/>
      <c r="NL19" s="17"/>
      <c r="NM19" s="17"/>
      <c r="NN19" s="17"/>
      <c r="NO19" s="17"/>
      <c r="NP19" s="17"/>
      <c r="NQ19" s="19">
        <f t="shared" si="2127"/>
        <v>0</v>
      </c>
      <c r="NS19" s="17"/>
      <c r="NT19" s="17"/>
      <c r="NU19" s="17"/>
      <c r="NV19" s="17"/>
      <c r="NW19" s="17"/>
      <c r="NX19" s="17"/>
      <c r="NY19" s="17"/>
      <c r="NZ19" s="17"/>
      <c r="OA19" s="17"/>
      <c r="OB19" s="17"/>
      <c r="OC19" s="17"/>
      <c r="OD19" s="17"/>
      <c r="OE19" s="19">
        <f t="shared" si="2128"/>
        <v>0</v>
      </c>
      <c r="OG19" s="17"/>
      <c r="OH19" s="17"/>
      <c r="OI19" s="17"/>
      <c r="OJ19" s="17"/>
      <c r="OK19" s="17"/>
      <c r="OL19" s="17"/>
      <c r="OM19" s="17"/>
      <c r="ON19" s="17"/>
      <c r="OO19" s="17"/>
      <c r="OP19" s="17"/>
      <c r="OQ19" s="17"/>
      <c r="OR19" s="17"/>
      <c r="OS19" s="19">
        <f t="shared" si="2129"/>
        <v>0</v>
      </c>
      <c r="OU19" s="17"/>
      <c r="OV19" s="17"/>
      <c r="OW19" s="17"/>
      <c r="OX19" s="17"/>
      <c r="OY19" s="17"/>
      <c r="OZ19" s="17"/>
      <c r="PA19" s="17"/>
      <c r="PB19" s="17"/>
      <c r="PC19" s="17"/>
      <c r="PD19" s="17"/>
      <c r="PE19" s="17"/>
      <c r="PF19" s="17"/>
      <c r="PG19" s="19">
        <f t="shared" si="2130"/>
        <v>0</v>
      </c>
      <c r="PI19" s="17"/>
      <c r="PJ19" s="17"/>
      <c r="PK19" s="17"/>
      <c r="PL19" s="17"/>
      <c r="PM19" s="17"/>
      <c r="PN19" s="17"/>
      <c r="PO19" s="17"/>
      <c r="PP19" s="17"/>
      <c r="PQ19" s="17"/>
      <c r="PR19" s="17"/>
      <c r="PS19" s="17"/>
      <c r="PT19" s="17"/>
      <c r="PU19" s="19">
        <f t="shared" si="2131"/>
        <v>0</v>
      </c>
      <c r="PW19" s="17"/>
      <c r="PX19" s="17"/>
      <c r="PY19" s="17"/>
      <c r="PZ19" s="17"/>
      <c r="QA19" s="17"/>
      <c r="QB19" s="17"/>
      <c r="QC19" s="17"/>
      <c r="QD19" s="17"/>
      <c r="QE19" s="17"/>
      <c r="QF19" s="17"/>
      <c r="QG19" s="17"/>
      <c r="QH19" s="17"/>
      <c r="QI19" s="19">
        <f t="shared" si="2132"/>
        <v>0</v>
      </c>
      <c r="QK19" s="17"/>
      <c r="QL19" s="17"/>
      <c r="QM19" s="17"/>
      <c r="QN19" s="17"/>
      <c r="QO19" s="17"/>
      <c r="QP19" s="17"/>
      <c r="QQ19" s="17"/>
      <c r="QR19" s="17"/>
      <c r="QS19" s="17"/>
      <c r="QT19" s="17"/>
      <c r="QU19" s="17"/>
      <c r="QV19" s="17"/>
      <c r="QW19" s="19">
        <f t="shared" si="2133"/>
        <v>0</v>
      </c>
      <c r="QY19" s="17"/>
      <c r="QZ19" s="17"/>
      <c r="RA19" s="17"/>
      <c r="RB19" s="17"/>
      <c r="RC19" s="17"/>
      <c r="RD19" s="17"/>
      <c r="RE19" s="17"/>
      <c r="RF19" s="17"/>
      <c r="RG19" s="17"/>
      <c r="RH19" s="17"/>
      <c r="RI19" s="17"/>
      <c r="RJ19" s="17"/>
      <c r="RK19" s="19">
        <f t="shared" si="2134"/>
        <v>0</v>
      </c>
      <c r="RM19" s="17"/>
      <c r="RN19" s="17"/>
      <c r="RO19" s="17"/>
      <c r="RP19" s="17"/>
      <c r="RQ19" s="17"/>
      <c r="RR19" s="17"/>
      <c r="RS19" s="17"/>
      <c r="RT19" s="17"/>
      <c r="RU19" s="17"/>
      <c r="RV19" s="17"/>
      <c r="RW19" s="17"/>
      <c r="RX19" s="17"/>
      <c r="RY19" s="19">
        <f t="shared" si="2135"/>
        <v>0</v>
      </c>
      <c r="SA19" s="17"/>
      <c r="SB19" s="17"/>
      <c r="SC19" s="17"/>
      <c r="SD19" s="17"/>
      <c r="SE19" s="17"/>
      <c r="SF19" s="17"/>
      <c r="SG19" s="17"/>
      <c r="SH19" s="17"/>
      <c r="SI19" s="17"/>
      <c r="SJ19" s="17"/>
      <c r="SK19" s="17"/>
      <c r="SL19" s="17"/>
      <c r="SM19" s="19">
        <f t="shared" si="2136"/>
        <v>0</v>
      </c>
      <c r="SO19" s="17"/>
      <c r="SP19" s="17"/>
      <c r="SQ19" s="17"/>
      <c r="SR19" s="17"/>
      <c r="SS19" s="17"/>
      <c r="ST19" s="17"/>
      <c r="SU19" s="17"/>
      <c r="SV19" s="17"/>
      <c r="SW19" s="17"/>
      <c r="SX19" s="17"/>
      <c r="SY19" s="17"/>
      <c r="SZ19" s="17"/>
      <c r="TA19" s="19">
        <f t="shared" si="2137"/>
        <v>0</v>
      </c>
      <c r="TC19" s="17"/>
      <c r="TD19" s="17"/>
      <c r="TE19" s="17"/>
      <c r="TF19" s="17"/>
      <c r="TG19" s="17"/>
      <c r="TH19" s="17"/>
      <c r="TI19" s="17"/>
      <c r="TJ19" s="17"/>
      <c r="TK19" s="17"/>
      <c r="TL19" s="17"/>
      <c r="TM19" s="17"/>
      <c r="TN19" s="17"/>
      <c r="TO19" s="19">
        <f t="shared" si="2138"/>
        <v>0</v>
      </c>
      <c r="TQ19" s="17"/>
      <c r="TR19" s="17"/>
      <c r="TS19" s="17"/>
      <c r="TT19" s="17"/>
      <c r="TU19" s="17"/>
      <c r="TV19" s="17"/>
      <c r="TW19" s="17"/>
      <c r="TX19" s="17"/>
      <c r="TY19" s="17"/>
      <c r="TZ19" s="17"/>
      <c r="UA19" s="17"/>
      <c r="UB19" s="17"/>
      <c r="UC19" s="19">
        <f t="shared" si="2139"/>
        <v>0</v>
      </c>
      <c r="UE19" s="17"/>
      <c r="UF19" s="17"/>
      <c r="UG19" s="17"/>
      <c r="UH19" s="17"/>
      <c r="UI19" s="17"/>
      <c r="UJ19" s="17"/>
      <c r="UK19" s="17"/>
      <c r="UL19" s="17"/>
      <c r="UM19" s="17"/>
      <c r="UN19" s="17"/>
      <c r="UO19" s="17"/>
      <c r="UP19" s="17"/>
      <c r="UQ19" s="19">
        <f t="shared" si="2140"/>
        <v>0</v>
      </c>
      <c r="US19" s="17"/>
      <c r="UT19" s="17"/>
      <c r="UU19" s="17"/>
      <c r="UV19" s="17"/>
      <c r="UW19" s="17"/>
      <c r="UX19" s="17"/>
      <c r="UY19" s="17"/>
      <c r="UZ19" s="17"/>
      <c r="VA19" s="17"/>
      <c r="VB19" s="17"/>
      <c r="VC19" s="17"/>
      <c r="VD19" s="17"/>
      <c r="VE19" s="19">
        <f t="shared" si="2141"/>
        <v>0</v>
      </c>
      <c r="VG19" s="17"/>
      <c r="VH19" s="17"/>
      <c r="VI19" s="17"/>
      <c r="VJ19" s="17"/>
      <c r="VK19" s="17"/>
      <c r="VL19" s="17"/>
      <c r="VM19" s="17"/>
      <c r="VN19" s="17"/>
      <c r="VO19" s="17"/>
      <c r="VP19" s="17"/>
      <c r="VQ19" s="17"/>
      <c r="VR19" s="17"/>
      <c r="VS19" s="19">
        <f t="shared" si="2142"/>
        <v>0</v>
      </c>
      <c r="VU19" s="17"/>
      <c r="VV19" s="17"/>
      <c r="VW19" s="17"/>
      <c r="VX19" s="17"/>
      <c r="VY19" s="17"/>
      <c r="VZ19" s="17"/>
      <c r="WA19" s="17"/>
      <c r="WB19" s="17"/>
      <c r="WC19" s="17"/>
      <c r="WD19" s="17"/>
      <c r="WE19" s="17"/>
      <c r="WF19" s="17"/>
      <c r="WG19" s="19">
        <f t="shared" si="2143"/>
        <v>0</v>
      </c>
      <c r="WI19" s="17"/>
      <c r="WJ19" s="17"/>
      <c r="WK19" s="17"/>
      <c r="WL19" s="17"/>
      <c r="WM19" s="17"/>
      <c r="WN19" s="17"/>
      <c r="WO19" s="17"/>
      <c r="WP19" s="17"/>
      <c r="WQ19" s="17"/>
      <c r="WR19" s="17"/>
      <c r="WS19" s="17"/>
      <c r="WT19" s="17"/>
      <c r="WU19" s="19">
        <f t="shared" si="2144"/>
        <v>0</v>
      </c>
      <c r="WW19" s="17"/>
      <c r="WX19" s="17"/>
      <c r="WY19" s="17"/>
      <c r="WZ19" s="17"/>
      <c r="XA19" s="17"/>
      <c r="XB19" s="17"/>
      <c r="XC19" s="17"/>
      <c r="XD19" s="17"/>
      <c r="XE19" s="17"/>
      <c r="XF19" s="17"/>
      <c r="XG19" s="17"/>
      <c r="XH19" s="17"/>
      <c r="XI19" s="19">
        <f t="shared" si="2145"/>
        <v>0</v>
      </c>
      <c r="XK19" s="17"/>
      <c r="XL19" s="17"/>
      <c r="XM19" s="17"/>
      <c r="XN19" s="17"/>
      <c r="XO19" s="17"/>
      <c r="XP19" s="17"/>
      <c r="XQ19" s="17"/>
      <c r="XR19" s="17"/>
      <c r="XS19" s="17"/>
      <c r="XT19" s="17"/>
      <c r="XU19" s="17"/>
      <c r="XV19" s="17"/>
      <c r="XW19" s="19">
        <f t="shared" si="2146"/>
        <v>0</v>
      </c>
      <c r="XY19" s="17"/>
      <c r="XZ19" s="17"/>
      <c r="YA19" s="17"/>
      <c r="YB19" s="17"/>
      <c r="YC19" s="17"/>
      <c r="YD19" s="17"/>
      <c r="YE19" s="17"/>
      <c r="YF19" s="17"/>
      <c r="YG19" s="17"/>
      <c r="YH19" s="17"/>
      <c r="YI19" s="17"/>
      <c r="YJ19" s="17"/>
      <c r="YK19" s="19">
        <f t="shared" si="2147"/>
        <v>0</v>
      </c>
      <c r="YM19" s="17"/>
      <c r="YN19" s="17"/>
      <c r="YO19" s="17"/>
      <c r="YP19" s="17"/>
      <c r="YQ19" s="17"/>
      <c r="YR19" s="17"/>
      <c r="YS19" s="17"/>
      <c r="YT19" s="17"/>
      <c r="YU19" s="17"/>
      <c r="YV19" s="17"/>
      <c r="YW19" s="17"/>
      <c r="YX19" s="17"/>
      <c r="YY19" s="19">
        <f t="shared" si="2148"/>
        <v>0</v>
      </c>
      <c r="ZA19" s="17"/>
      <c r="ZB19" s="17"/>
      <c r="ZC19" s="17"/>
      <c r="ZD19" s="17"/>
      <c r="ZE19" s="17"/>
      <c r="ZF19" s="17"/>
      <c r="ZG19" s="17"/>
      <c r="ZH19" s="17"/>
      <c r="ZI19" s="17"/>
      <c r="ZJ19" s="17"/>
      <c r="ZK19" s="17"/>
      <c r="ZL19" s="17"/>
      <c r="ZM19" s="19">
        <f t="shared" si="2149"/>
        <v>0</v>
      </c>
      <c r="ZO19" s="17"/>
      <c r="ZP19" s="17"/>
      <c r="ZQ19" s="17"/>
      <c r="ZR19" s="17"/>
      <c r="ZS19" s="17"/>
      <c r="ZT19" s="17"/>
      <c r="ZU19" s="17"/>
      <c r="ZV19" s="17"/>
      <c r="ZW19" s="17"/>
      <c r="ZX19" s="17"/>
      <c r="ZY19" s="17"/>
      <c r="ZZ19" s="17"/>
      <c r="AAA19" s="19">
        <f t="shared" si="2150"/>
        <v>0</v>
      </c>
      <c r="AAC19" s="17"/>
      <c r="AAD19" s="17"/>
      <c r="AAE19" s="17"/>
      <c r="AAF19" s="17"/>
      <c r="AAG19" s="17"/>
      <c r="AAH19" s="17"/>
      <c r="AAI19" s="17"/>
      <c r="AAJ19" s="17"/>
      <c r="AAK19" s="17"/>
      <c r="AAL19" s="17"/>
      <c r="AAM19" s="17"/>
      <c r="AAN19" s="17"/>
      <c r="AAO19" s="19">
        <f t="shared" si="2151"/>
        <v>0</v>
      </c>
      <c r="AAQ19" s="17"/>
      <c r="AAR19" s="17"/>
      <c r="AAS19" s="17"/>
      <c r="AAT19" s="17"/>
      <c r="AAU19" s="17"/>
      <c r="AAV19" s="17"/>
      <c r="AAW19" s="17"/>
      <c r="AAX19" s="17"/>
      <c r="AAY19" s="17"/>
      <c r="AAZ19" s="17"/>
      <c r="ABA19" s="17"/>
      <c r="ABB19" s="17"/>
      <c r="ABC19" s="19">
        <f t="shared" si="2152"/>
        <v>0</v>
      </c>
      <c r="ABE19" s="17"/>
      <c r="ABF19" s="17"/>
      <c r="ABG19" s="17"/>
      <c r="ABH19" s="17"/>
      <c r="ABI19" s="17"/>
      <c r="ABJ19" s="17"/>
      <c r="ABK19" s="17"/>
      <c r="ABL19" s="17"/>
      <c r="ABM19" s="17"/>
      <c r="ABN19" s="17"/>
      <c r="ABO19" s="17"/>
      <c r="ABP19" s="17"/>
      <c r="ABQ19" s="19">
        <f t="shared" si="2153"/>
        <v>0</v>
      </c>
      <c r="ABS19" s="17"/>
      <c r="ABT19" s="17"/>
      <c r="ABU19" s="17"/>
      <c r="ABV19" s="17"/>
      <c r="ABW19" s="17"/>
      <c r="ABX19" s="17"/>
      <c r="ABY19" s="17"/>
      <c r="ABZ19" s="17"/>
      <c r="ACA19" s="17"/>
      <c r="ACB19" s="17"/>
      <c r="ACC19" s="17"/>
      <c r="ACD19" s="17"/>
      <c r="ACE19" s="19">
        <f t="shared" si="2154"/>
        <v>0</v>
      </c>
      <c r="ACG19" s="17"/>
      <c r="ACH19" s="17"/>
      <c r="ACI19" s="17"/>
      <c r="ACJ19" s="17"/>
      <c r="ACK19" s="17"/>
      <c r="ACL19" s="17"/>
      <c r="ACM19" s="17"/>
      <c r="ACN19" s="17"/>
      <c r="ACO19" s="17"/>
      <c r="ACP19" s="17"/>
      <c r="ACQ19" s="17"/>
      <c r="ACR19" s="17"/>
      <c r="ACS19" s="19">
        <f t="shared" si="2155"/>
        <v>0</v>
      </c>
      <c r="ACU19" s="17"/>
      <c r="ACV19" s="17"/>
      <c r="ACW19" s="17"/>
      <c r="ACX19" s="17"/>
      <c r="ACY19" s="17"/>
      <c r="ACZ19" s="17"/>
      <c r="ADA19" s="17"/>
      <c r="ADB19" s="17"/>
      <c r="ADC19" s="17"/>
      <c r="ADD19" s="17"/>
      <c r="ADE19" s="17"/>
      <c r="ADF19" s="17"/>
      <c r="ADG19" s="19">
        <f t="shared" si="2156"/>
        <v>0</v>
      </c>
      <c r="ADI19" s="17"/>
      <c r="ADJ19" s="17"/>
      <c r="ADK19" s="17"/>
      <c r="ADL19" s="17"/>
      <c r="ADM19" s="17"/>
      <c r="ADN19" s="17"/>
      <c r="ADO19" s="17"/>
      <c r="ADP19" s="17"/>
      <c r="ADQ19" s="17"/>
      <c r="ADR19" s="17"/>
      <c r="ADS19" s="17"/>
      <c r="ADT19" s="17"/>
      <c r="ADU19" s="19">
        <f t="shared" si="2157"/>
        <v>0</v>
      </c>
      <c r="ADW19" s="17"/>
      <c r="ADX19" s="17"/>
      <c r="ADY19" s="17"/>
      <c r="ADZ19" s="17"/>
      <c r="AEA19" s="17"/>
      <c r="AEB19" s="17"/>
      <c r="AEC19" s="17"/>
      <c r="AED19" s="17"/>
      <c r="AEE19" s="17"/>
      <c r="AEF19" s="17"/>
      <c r="AEG19" s="17"/>
      <c r="AEH19" s="17"/>
      <c r="AEI19" s="19">
        <f t="shared" si="2158"/>
        <v>0</v>
      </c>
      <c r="AEK19" s="17"/>
      <c r="AEL19" s="17"/>
      <c r="AEM19" s="17"/>
      <c r="AEN19" s="17"/>
      <c r="AEO19" s="17"/>
      <c r="AEP19" s="17"/>
      <c r="AEQ19" s="17"/>
      <c r="AER19" s="17"/>
      <c r="AES19" s="17"/>
      <c r="AET19" s="17"/>
      <c r="AEU19" s="17"/>
      <c r="AEV19" s="17"/>
      <c r="AEW19" s="19">
        <f t="shared" si="2180"/>
        <v>0</v>
      </c>
      <c r="AEY19" s="17"/>
      <c r="AEZ19" s="17"/>
      <c r="AFA19" s="17"/>
      <c r="AFB19" s="17"/>
      <c r="AFC19" s="17"/>
      <c r="AFD19" s="17"/>
      <c r="AFE19" s="17"/>
      <c r="AFF19" s="17"/>
      <c r="AFG19" s="17"/>
      <c r="AFH19" s="17"/>
      <c r="AFI19" s="17"/>
      <c r="AFJ19" s="17"/>
      <c r="AFK19" s="19">
        <f t="shared" si="2159"/>
        <v>0</v>
      </c>
      <c r="AFM19" s="17"/>
      <c r="AFN19" s="17"/>
      <c r="AFO19" s="17"/>
      <c r="AFP19" s="17"/>
      <c r="AFQ19" s="17"/>
      <c r="AFR19" s="17"/>
      <c r="AFS19" s="17"/>
      <c r="AFT19" s="17"/>
      <c r="AFU19" s="17"/>
      <c r="AFV19" s="17"/>
      <c r="AFW19" s="17"/>
      <c r="AFX19" s="17"/>
      <c r="AFY19" s="19">
        <f t="shared" si="2160"/>
        <v>0</v>
      </c>
      <c r="AGA19" s="17"/>
      <c r="AGB19" s="17"/>
      <c r="AGC19" s="17"/>
      <c r="AGD19" s="17"/>
      <c r="AGE19" s="17"/>
      <c r="AGF19" s="17"/>
      <c r="AGG19" s="17"/>
      <c r="AGH19" s="17"/>
      <c r="AGI19" s="17"/>
      <c r="AGJ19" s="17"/>
      <c r="AGK19" s="17"/>
      <c r="AGL19" s="17"/>
      <c r="AGM19" s="19">
        <f t="shared" si="2161"/>
        <v>0</v>
      </c>
      <c r="AGO19" s="17"/>
      <c r="AGP19" s="17"/>
      <c r="AGQ19" s="17"/>
      <c r="AGR19" s="17"/>
      <c r="AGS19" s="17"/>
      <c r="AGT19" s="17"/>
      <c r="AGU19" s="17"/>
      <c r="AGV19" s="17"/>
      <c r="AGW19" s="17"/>
      <c r="AGX19" s="17"/>
      <c r="AGY19" s="17"/>
      <c r="AGZ19" s="17"/>
      <c r="AHA19" s="19">
        <f t="shared" si="2162"/>
        <v>0</v>
      </c>
      <c r="AHC19" s="17"/>
      <c r="AHD19" s="17"/>
      <c r="AHE19" s="17"/>
      <c r="AHF19" s="17"/>
      <c r="AHG19" s="17"/>
      <c r="AHH19" s="17"/>
      <c r="AHI19" s="17"/>
      <c r="AHJ19" s="17"/>
      <c r="AHK19" s="17"/>
      <c r="AHL19" s="17"/>
      <c r="AHM19" s="17"/>
      <c r="AHN19" s="17"/>
      <c r="AHO19" s="19">
        <f t="shared" si="2163"/>
        <v>0</v>
      </c>
      <c r="AHQ19" s="17"/>
      <c r="AHR19" s="17"/>
      <c r="AHS19" s="17"/>
      <c r="AHT19" s="17"/>
      <c r="AHU19" s="17"/>
      <c r="AHV19" s="17"/>
      <c r="AHW19" s="17"/>
      <c r="AHX19" s="17"/>
      <c r="AHY19" s="17"/>
      <c r="AHZ19" s="17"/>
      <c r="AIA19" s="17"/>
      <c r="AIB19" s="17"/>
      <c r="AIC19" s="19">
        <f t="shared" si="2164"/>
        <v>0</v>
      </c>
      <c r="AIE19" s="17"/>
      <c r="AIF19" s="17"/>
      <c r="AIG19" s="17"/>
      <c r="AIH19" s="17"/>
      <c r="AII19" s="17"/>
      <c r="AIJ19" s="17"/>
      <c r="AIK19" s="17"/>
      <c r="AIL19" s="17"/>
      <c r="AIM19" s="17"/>
      <c r="AIN19" s="17"/>
      <c r="AIO19" s="17"/>
      <c r="AIP19" s="17"/>
      <c r="AIQ19" s="19">
        <f t="shared" si="2165"/>
        <v>0</v>
      </c>
      <c r="AIS19" s="17"/>
      <c r="AIT19" s="17"/>
      <c r="AIU19" s="17"/>
      <c r="AIV19" s="17"/>
      <c r="AIW19" s="17"/>
      <c r="AIX19" s="17"/>
      <c r="AIY19" s="17"/>
      <c r="AIZ19" s="17"/>
      <c r="AJA19" s="17"/>
      <c r="AJB19" s="17"/>
      <c r="AJC19" s="17"/>
      <c r="AJD19" s="17"/>
      <c r="AJE19" s="19">
        <f t="shared" si="2166"/>
        <v>0</v>
      </c>
      <c r="AJG19" s="17"/>
      <c r="AJH19" s="17"/>
      <c r="AJI19" s="17"/>
      <c r="AJJ19" s="17"/>
      <c r="AJK19" s="17"/>
      <c r="AJL19" s="17"/>
      <c r="AJM19" s="17"/>
      <c r="AJN19" s="17"/>
      <c r="AJO19" s="17"/>
      <c r="AJP19" s="17"/>
      <c r="AJQ19" s="17"/>
      <c r="AJR19" s="17"/>
      <c r="AJS19" s="19">
        <f t="shared" si="2167"/>
        <v>0</v>
      </c>
      <c r="AJU19" s="17"/>
      <c r="AJV19" s="17"/>
      <c r="AJW19" s="17"/>
      <c r="AJX19" s="17"/>
      <c r="AJY19" s="17"/>
      <c r="AJZ19" s="17"/>
      <c r="AKA19" s="17"/>
      <c r="AKB19" s="17"/>
      <c r="AKC19" s="17"/>
      <c r="AKD19" s="17"/>
      <c r="AKE19" s="17"/>
      <c r="AKF19" s="17"/>
      <c r="AKG19" s="19">
        <f t="shared" si="2168"/>
        <v>0</v>
      </c>
      <c r="AKI19" s="17"/>
      <c r="AKJ19" s="17"/>
      <c r="AKK19" s="17"/>
      <c r="AKL19" s="17"/>
      <c r="AKM19" s="17"/>
      <c r="AKN19" s="17"/>
      <c r="AKO19" s="17"/>
      <c r="AKP19" s="17"/>
      <c r="AKQ19" s="17"/>
      <c r="AKR19" s="17"/>
      <c r="AKS19" s="17"/>
      <c r="AKT19" s="17"/>
      <c r="AKU19" s="19">
        <f t="shared" si="2169"/>
        <v>0</v>
      </c>
      <c r="AKW19" s="17"/>
      <c r="AKX19" s="17"/>
      <c r="AKY19" s="17"/>
      <c r="AKZ19" s="17"/>
      <c r="ALA19" s="17"/>
      <c r="ALB19" s="17"/>
      <c r="ALC19" s="17"/>
      <c r="ALD19" s="17"/>
      <c r="ALE19" s="17"/>
      <c r="ALF19" s="17"/>
      <c r="ALG19" s="17"/>
      <c r="ALH19" s="17"/>
      <c r="ALI19" s="19">
        <f t="shared" si="2170"/>
        <v>0</v>
      </c>
      <c r="ALK19" s="17"/>
      <c r="ALL19" s="17"/>
      <c r="ALM19" s="17"/>
      <c r="ALN19" s="17"/>
      <c r="ALO19" s="17"/>
      <c r="ALP19" s="17"/>
      <c r="ALQ19" s="17"/>
      <c r="ALR19" s="17"/>
      <c r="ALS19" s="17"/>
      <c r="ALT19" s="17"/>
      <c r="ALU19" s="17"/>
      <c r="ALV19" s="17"/>
      <c r="ALW19" s="19">
        <f t="shared" si="2171"/>
        <v>0</v>
      </c>
      <c r="ALY19" s="17"/>
      <c r="ALZ19" s="17"/>
      <c r="AMA19" s="17"/>
      <c r="AMB19" s="17"/>
      <c r="AMC19" s="17"/>
      <c r="AMD19" s="17"/>
      <c r="AME19" s="17"/>
      <c r="AMF19" s="17"/>
      <c r="AMG19" s="17"/>
      <c r="AMH19" s="17"/>
      <c r="AMI19" s="17"/>
      <c r="AMJ19" s="17"/>
      <c r="AMK19" s="19">
        <f t="shared" si="2172"/>
        <v>0</v>
      </c>
      <c r="AMM19" s="17"/>
      <c r="AMN19" s="17"/>
      <c r="AMO19" s="17"/>
      <c r="AMP19" s="17"/>
      <c r="AMQ19" s="17"/>
      <c r="AMR19" s="17"/>
      <c r="AMS19" s="17"/>
      <c r="AMT19" s="17"/>
      <c r="AMU19" s="17"/>
      <c r="AMV19" s="17"/>
      <c r="AMW19" s="17"/>
      <c r="AMX19" s="17"/>
      <c r="AMY19" s="19">
        <f t="shared" si="2173"/>
        <v>0</v>
      </c>
      <c r="ANA19" s="17"/>
      <c r="ANB19" s="17"/>
      <c r="ANC19" s="17"/>
      <c r="AND19" s="17"/>
      <c r="ANE19" s="17"/>
      <c r="ANF19" s="17"/>
      <c r="ANG19" s="17"/>
      <c r="ANH19" s="17"/>
      <c r="ANI19" s="17"/>
      <c r="ANJ19" s="17"/>
      <c r="ANK19" s="17"/>
      <c r="ANL19" s="17"/>
      <c r="ANM19" s="19">
        <f t="shared" si="2174"/>
        <v>0</v>
      </c>
      <c r="ANO19" s="17"/>
      <c r="ANP19" s="17"/>
      <c r="ANQ19" s="17"/>
      <c r="ANR19" s="17"/>
      <c r="ANS19" s="17"/>
      <c r="ANT19" s="17"/>
      <c r="ANU19" s="17"/>
      <c r="ANV19" s="17"/>
      <c r="ANW19" s="17"/>
      <c r="ANX19" s="17"/>
      <c r="ANY19" s="17"/>
      <c r="ANZ19" s="17"/>
      <c r="AOA19" s="19">
        <f t="shared" si="2175"/>
        <v>0</v>
      </c>
      <c r="AOC19" s="17"/>
      <c r="AOD19" s="17"/>
      <c r="AOE19" s="17"/>
      <c r="AOF19" s="17"/>
      <c r="AOG19" s="17"/>
      <c r="AOH19" s="17"/>
      <c r="AOI19" s="17"/>
      <c r="AOJ19" s="17"/>
      <c r="AOK19" s="17"/>
      <c r="AOL19" s="17"/>
      <c r="AOM19" s="17"/>
      <c r="AON19" s="17"/>
      <c r="AOO19" s="19">
        <f t="shared" si="2176"/>
        <v>0</v>
      </c>
      <c r="AOQ19" s="17"/>
      <c r="AOR19" s="17"/>
      <c r="AOS19" s="17"/>
      <c r="AOT19" s="17"/>
      <c r="AOU19" s="17"/>
      <c r="AOV19" s="17"/>
      <c r="AOW19" s="17"/>
      <c r="AOX19" s="17"/>
      <c r="AOY19" s="17"/>
      <c r="AOZ19" s="17"/>
      <c r="APA19" s="17"/>
      <c r="APB19" s="17"/>
      <c r="APC19" s="19">
        <f t="shared" si="2177"/>
        <v>0</v>
      </c>
    </row>
    <row r="20" spans="3:1095" hidden="1" x14ac:dyDescent="0.35">
      <c r="C20" s="16" t="s">
        <v>12</v>
      </c>
      <c r="E20" s="17"/>
      <c r="F20" s="17"/>
      <c r="G20" s="17"/>
      <c r="H20" s="17"/>
      <c r="I20" s="17"/>
      <c r="J20" s="17"/>
      <c r="K20" s="17"/>
      <c r="L20" s="17"/>
      <c r="M20" s="17"/>
      <c r="N20" s="17"/>
      <c r="O20" s="17"/>
      <c r="P20" s="17"/>
      <c r="Q20" s="19">
        <f t="shared" si="2178"/>
        <v>0</v>
      </c>
      <c r="S20" s="17"/>
      <c r="T20" s="17"/>
      <c r="U20" s="17"/>
      <c r="V20" s="17"/>
      <c r="W20" s="17"/>
      <c r="X20" s="17"/>
      <c r="Y20" s="17"/>
      <c r="Z20" s="17"/>
      <c r="AA20" s="17"/>
      <c r="AB20" s="17"/>
      <c r="AC20" s="17"/>
      <c r="AD20" s="17"/>
      <c r="AE20" s="19">
        <f t="shared" si="2179"/>
        <v>0</v>
      </c>
      <c r="AG20" s="17"/>
      <c r="AH20" s="17"/>
      <c r="AI20" s="17"/>
      <c r="AJ20" s="17"/>
      <c r="AK20" s="17"/>
      <c r="AL20" s="17"/>
      <c r="AM20" s="17"/>
      <c r="AN20" s="17"/>
      <c r="AO20" s="17"/>
      <c r="AP20" s="17"/>
      <c r="AQ20" s="17"/>
      <c r="AR20" s="17"/>
      <c r="AS20" s="19">
        <f t="shared" si="2103"/>
        <v>0</v>
      </c>
      <c r="AU20" s="17"/>
      <c r="AV20" s="17"/>
      <c r="AW20" s="17"/>
      <c r="AX20" s="17"/>
      <c r="AY20" s="17"/>
      <c r="AZ20" s="17"/>
      <c r="BA20" s="17"/>
      <c r="BB20" s="17"/>
      <c r="BC20" s="17"/>
      <c r="BD20" s="17"/>
      <c r="BE20" s="17"/>
      <c r="BF20" s="17"/>
      <c r="BG20" s="19">
        <f t="shared" si="2104"/>
        <v>0</v>
      </c>
      <c r="BI20" s="17"/>
      <c r="BJ20" s="17"/>
      <c r="BK20" s="17"/>
      <c r="BL20" s="17"/>
      <c r="BM20" s="17"/>
      <c r="BN20" s="17"/>
      <c r="BO20" s="17"/>
      <c r="BP20" s="17"/>
      <c r="BQ20" s="17"/>
      <c r="BR20" s="17"/>
      <c r="BS20" s="17"/>
      <c r="BT20" s="17"/>
      <c r="BU20" s="19">
        <f t="shared" si="2105"/>
        <v>0</v>
      </c>
      <c r="BW20" s="17"/>
      <c r="BX20" s="17"/>
      <c r="BY20" s="17"/>
      <c r="BZ20" s="17"/>
      <c r="CA20" s="17"/>
      <c r="CB20" s="17"/>
      <c r="CC20" s="17"/>
      <c r="CD20" s="17"/>
      <c r="CE20" s="17"/>
      <c r="CF20" s="17"/>
      <c r="CG20" s="17"/>
      <c r="CH20" s="17"/>
      <c r="CI20" s="19">
        <f t="shared" si="2106"/>
        <v>0</v>
      </c>
      <c r="CK20" s="17"/>
      <c r="CL20" s="17"/>
      <c r="CM20" s="17"/>
      <c r="CN20" s="17"/>
      <c r="CO20" s="17"/>
      <c r="CP20" s="17"/>
      <c r="CQ20" s="17"/>
      <c r="CR20" s="17"/>
      <c r="CS20" s="17"/>
      <c r="CT20" s="17"/>
      <c r="CU20" s="17"/>
      <c r="CV20" s="17"/>
      <c r="CW20" s="19">
        <f t="shared" si="2107"/>
        <v>0</v>
      </c>
      <c r="CY20" s="17"/>
      <c r="CZ20" s="17"/>
      <c r="DA20" s="17"/>
      <c r="DB20" s="17"/>
      <c r="DC20" s="17"/>
      <c r="DD20" s="17"/>
      <c r="DE20" s="17"/>
      <c r="DF20" s="17"/>
      <c r="DG20" s="17"/>
      <c r="DH20" s="17"/>
      <c r="DI20" s="17"/>
      <c r="DJ20" s="17"/>
      <c r="DK20" s="19">
        <f t="shared" si="2108"/>
        <v>0</v>
      </c>
      <c r="DM20" s="17"/>
      <c r="DN20" s="17"/>
      <c r="DO20" s="17"/>
      <c r="DP20" s="17"/>
      <c r="DQ20" s="17"/>
      <c r="DR20" s="17"/>
      <c r="DS20" s="17"/>
      <c r="DT20" s="17"/>
      <c r="DU20" s="17"/>
      <c r="DV20" s="17"/>
      <c r="DW20" s="17"/>
      <c r="DX20" s="17"/>
      <c r="DY20" s="19">
        <f t="shared" si="2109"/>
        <v>0</v>
      </c>
      <c r="EA20" s="17"/>
      <c r="EB20" s="17"/>
      <c r="EC20" s="17"/>
      <c r="ED20" s="17"/>
      <c r="EE20" s="17"/>
      <c r="EF20" s="17"/>
      <c r="EG20" s="17"/>
      <c r="EH20" s="17"/>
      <c r="EI20" s="17"/>
      <c r="EJ20" s="17"/>
      <c r="EK20" s="17"/>
      <c r="EL20" s="17"/>
      <c r="EM20" s="19">
        <f t="shared" si="2110"/>
        <v>0</v>
      </c>
      <c r="EO20" s="17"/>
      <c r="EP20" s="17"/>
      <c r="EQ20" s="17"/>
      <c r="ER20" s="17"/>
      <c r="ES20" s="17"/>
      <c r="ET20" s="17"/>
      <c r="EU20" s="17"/>
      <c r="EV20" s="17"/>
      <c r="EW20" s="17"/>
      <c r="EX20" s="17"/>
      <c r="EY20" s="17"/>
      <c r="EZ20" s="17"/>
      <c r="FA20" s="19">
        <f t="shared" si="2111"/>
        <v>0</v>
      </c>
      <c r="FC20" s="17"/>
      <c r="FD20" s="17"/>
      <c r="FE20" s="17"/>
      <c r="FF20" s="17"/>
      <c r="FG20" s="17"/>
      <c r="FH20" s="17"/>
      <c r="FI20" s="17"/>
      <c r="FJ20" s="17"/>
      <c r="FK20" s="17"/>
      <c r="FL20" s="17"/>
      <c r="FM20" s="17"/>
      <c r="FN20" s="17"/>
      <c r="FO20" s="19">
        <f t="shared" si="2112"/>
        <v>0</v>
      </c>
      <c r="FQ20" s="17"/>
      <c r="FR20" s="17"/>
      <c r="FS20" s="17"/>
      <c r="FT20" s="17"/>
      <c r="FU20" s="17"/>
      <c r="FV20" s="17"/>
      <c r="FW20" s="17"/>
      <c r="FX20" s="17"/>
      <c r="FY20" s="17"/>
      <c r="FZ20" s="17"/>
      <c r="GA20" s="17"/>
      <c r="GB20" s="17"/>
      <c r="GC20" s="19">
        <f t="shared" si="2113"/>
        <v>0</v>
      </c>
      <c r="GE20" s="17"/>
      <c r="GF20" s="17"/>
      <c r="GG20" s="17"/>
      <c r="GH20" s="17"/>
      <c r="GI20" s="17"/>
      <c r="GJ20" s="17"/>
      <c r="GK20" s="17"/>
      <c r="GL20" s="17"/>
      <c r="GM20" s="17"/>
      <c r="GN20" s="17"/>
      <c r="GO20" s="17"/>
      <c r="GP20" s="17"/>
      <c r="GQ20" s="19">
        <f t="shared" si="2114"/>
        <v>0</v>
      </c>
      <c r="GS20" s="17"/>
      <c r="GT20" s="17"/>
      <c r="GU20" s="17"/>
      <c r="GV20" s="17"/>
      <c r="GW20" s="17"/>
      <c r="GX20" s="17"/>
      <c r="GY20" s="17"/>
      <c r="GZ20" s="17"/>
      <c r="HA20" s="17"/>
      <c r="HB20" s="17"/>
      <c r="HC20" s="17"/>
      <c r="HD20" s="17"/>
      <c r="HE20" s="19">
        <f t="shared" si="2115"/>
        <v>0</v>
      </c>
      <c r="HG20" s="17"/>
      <c r="HH20" s="17"/>
      <c r="HI20" s="17"/>
      <c r="HJ20" s="17"/>
      <c r="HK20" s="17"/>
      <c r="HL20" s="17"/>
      <c r="HM20" s="17"/>
      <c r="HN20" s="17"/>
      <c r="HO20" s="17"/>
      <c r="HP20" s="17"/>
      <c r="HQ20" s="17"/>
      <c r="HR20" s="17"/>
      <c r="HS20" s="19">
        <f t="shared" si="2116"/>
        <v>0</v>
      </c>
      <c r="HU20" s="17"/>
      <c r="HV20" s="17"/>
      <c r="HW20" s="17"/>
      <c r="HX20" s="17"/>
      <c r="HY20" s="17"/>
      <c r="HZ20" s="17"/>
      <c r="IA20" s="17"/>
      <c r="IB20" s="17"/>
      <c r="IC20" s="17"/>
      <c r="ID20" s="17"/>
      <c r="IE20" s="17"/>
      <c r="IF20" s="17"/>
      <c r="IG20" s="19">
        <f t="shared" si="2117"/>
        <v>0</v>
      </c>
      <c r="II20" s="17"/>
      <c r="IJ20" s="17"/>
      <c r="IK20" s="17"/>
      <c r="IL20" s="17"/>
      <c r="IM20" s="17"/>
      <c r="IN20" s="17"/>
      <c r="IO20" s="17"/>
      <c r="IP20" s="17"/>
      <c r="IQ20" s="17"/>
      <c r="IR20" s="17"/>
      <c r="IS20" s="17"/>
      <c r="IT20" s="17"/>
      <c r="IU20" s="19">
        <f t="shared" si="2118"/>
        <v>0</v>
      </c>
      <c r="IW20" s="17"/>
      <c r="IX20" s="17"/>
      <c r="IY20" s="17"/>
      <c r="IZ20" s="17"/>
      <c r="JA20" s="17"/>
      <c r="JB20" s="17"/>
      <c r="JC20" s="17"/>
      <c r="JD20" s="17"/>
      <c r="JE20" s="17"/>
      <c r="JF20" s="17"/>
      <c r="JG20" s="17"/>
      <c r="JH20" s="17"/>
      <c r="JI20" s="19">
        <f t="shared" si="2119"/>
        <v>0</v>
      </c>
      <c r="JK20" s="17"/>
      <c r="JL20" s="17"/>
      <c r="JM20" s="17"/>
      <c r="JN20" s="17"/>
      <c r="JO20" s="17"/>
      <c r="JP20" s="17"/>
      <c r="JQ20" s="17"/>
      <c r="JR20" s="17"/>
      <c r="JS20" s="17"/>
      <c r="JT20" s="17"/>
      <c r="JU20" s="17"/>
      <c r="JV20" s="17"/>
      <c r="JW20" s="19">
        <f t="shared" si="2120"/>
        <v>0</v>
      </c>
      <c r="JY20" s="17"/>
      <c r="JZ20" s="17"/>
      <c r="KA20" s="17"/>
      <c r="KB20" s="17"/>
      <c r="KC20" s="17"/>
      <c r="KD20" s="17"/>
      <c r="KE20" s="17"/>
      <c r="KF20" s="17"/>
      <c r="KG20" s="17"/>
      <c r="KH20" s="17"/>
      <c r="KI20" s="17"/>
      <c r="KJ20" s="17"/>
      <c r="KK20" s="19">
        <f t="shared" si="2121"/>
        <v>0</v>
      </c>
      <c r="KM20" s="17"/>
      <c r="KN20" s="17"/>
      <c r="KO20" s="17"/>
      <c r="KP20" s="17"/>
      <c r="KQ20" s="17"/>
      <c r="KR20" s="17"/>
      <c r="KS20" s="17"/>
      <c r="KT20" s="17"/>
      <c r="KU20" s="17"/>
      <c r="KV20" s="17"/>
      <c r="KW20" s="17"/>
      <c r="KX20" s="17"/>
      <c r="KY20" s="19">
        <f t="shared" si="2122"/>
        <v>0</v>
      </c>
      <c r="LA20" s="17"/>
      <c r="LB20" s="17"/>
      <c r="LC20" s="17"/>
      <c r="LD20" s="17"/>
      <c r="LE20" s="17"/>
      <c r="LF20" s="17"/>
      <c r="LG20" s="17"/>
      <c r="LH20" s="17"/>
      <c r="LI20" s="17"/>
      <c r="LJ20" s="17"/>
      <c r="LK20" s="17"/>
      <c r="LL20" s="17"/>
      <c r="LM20" s="19">
        <f t="shared" si="2123"/>
        <v>0</v>
      </c>
      <c r="LO20" s="17"/>
      <c r="LP20" s="17"/>
      <c r="LQ20" s="17"/>
      <c r="LR20" s="17"/>
      <c r="LS20" s="17"/>
      <c r="LT20" s="17"/>
      <c r="LU20" s="17"/>
      <c r="LV20" s="17"/>
      <c r="LW20" s="17"/>
      <c r="LX20" s="17"/>
      <c r="LY20" s="17"/>
      <c r="LZ20" s="17"/>
      <c r="MA20" s="19">
        <f t="shared" si="2124"/>
        <v>0</v>
      </c>
      <c r="MC20" s="17"/>
      <c r="MD20" s="17"/>
      <c r="ME20" s="17"/>
      <c r="MF20" s="17"/>
      <c r="MG20" s="17"/>
      <c r="MH20" s="17"/>
      <c r="MI20" s="17"/>
      <c r="MJ20" s="17"/>
      <c r="MK20" s="17"/>
      <c r="ML20" s="17"/>
      <c r="MM20" s="17"/>
      <c r="MN20" s="17"/>
      <c r="MO20" s="19">
        <f t="shared" si="2125"/>
        <v>0</v>
      </c>
      <c r="MQ20" s="17"/>
      <c r="MR20" s="17"/>
      <c r="MS20" s="17"/>
      <c r="MT20" s="17"/>
      <c r="MU20" s="17"/>
      <c r="MV20" s="17"/>
      <c r="MW20" s="17"/>
      <c r="MX20" s="17"/>
      <c r="MY20" s="17"/>
      <c r="MZ20" s="17"/>
      <c r="NA20" s="17"/>
      <c r="NB20" s="17"/>
      <c r="NC20" s="19">
        <f t="shared" si="2126"/>
        <v>0</v>
      </c>
      <c r="NE20" s="17"/>
      <c r="NF20" s="17"/>
      <c r="NG20" s="17"/>
      <c r="NH20" s="17"/>
      <c r="NI20" s="17"/>
      <c r="NJ20" s="17"/>
      <c r="NK20" s="17"/>
      <c r="NL20" s="17"/>
      <c r="NM20" s="17"/>
      <c r="NN20" s="17"/>
      <c r="NO20" s="17"/>
      <c r="NP20" s="17"/>
      <c r="NQ20" s="19">
        <f t="shared" si="2127"/>
        <v>0</v>
      </c>
      <c r="NS20" s="17"/>
      <c r="NT20" s="17"/>
      <c r="NU20" s="17"/>
      <c r="NV20" s="17"/>
      <c r="NW20" s="17"/>
      <c r="NX20" s="17"/>
      <c r="NY20" s="17"/>
      <c r="NZ20" s="17"/>
      <c r="OA20" s="17"/>
      <c r="OB20" s="17"/>
      <c r="OC20" s="17"/>
      <c r="OD20" s="17"/>
      <c r="OE20" s="19">
        <f t="shared" si="2128"/>
        <v>0</v>
      </c>
      <c r="OG20" s="17"/>
      <c r="OH20" s="17"/>
      <c r="OI20" s="17"/>
      <c r="OJ20" s="17"/>
      <c r="OK20" s="17"/>
      <c r="OL20" s="17"/>
      <c r="OM20" s="17"/>
      <c r="ON20" s="17"/>
      <c r="OO20" s="17"/>
      <c r="OP20" s="17"/>
      <c r="OQ20" s="17"/>
      <c r="OR20" s="17"/>
      <c r="OS20" s="19">
        <f t="shared" si="2129"/>
        <v>0</v>
      </c>
      <c r="OU20" s="17"/>
      <c r="OV20" s="17"/>
      <c r="OW20" s="17"/>
      <c r="OX20" s="17"/>
      <c r="OY20" s="17"/>
      <c r="OZ20" s="17"/>
      <c r="PA20" s="17"/>
      <c r="PB20" s="17"/>
      <c r="PC20" s="17"/>
      <c r="PD20" s="17"/>
      <c r="PE20" s="17"/>
      <c r="PF20" s="17"/>
      <c r="PG20" s="19">
        <f t="shared" si="2130"/>
        <v>0</v>
      </c>
      <c r="PI20" s="17"/>
      <c r="PJ20" s="17"/>
      <c r="PK20" s="17"/>
      <c r="PL20" s="17"/>
      <c r="PM20" s="17"/>
      <c r="PN20" s="17"/>
      <c r="PO20" s="17"/>
      <c r="PP20" s="17"/>
      <c r="PQ20" s="17"/>
      <c r="PR20" s="17"/>
      <c r="PS20" s="17"/>
      <c r="PT20" s="17"/>
      <c r="PU20" s="19">
        <f t="shared" si="2131"/>
        <v>0</v>
      </c>
      <c r="PW20" s="17"/>
      <c r="PX20" s="17"/>
      <c r="PY20" s="17"/>
      <c r="PZ20" s="17"/>
      <c r="QA20" s="17"/>
      <c r="QB20" s="17"/>
      <c r="QC20" s="17"/>
      <c r="QD20" s="17"/>
      <c r="QE20" s="17"/>
      <c r="QF20" s="17"/>
      <c r="QG20" s="17"/>
      <c r="QH20" s="17"/>
      <c r="QI20" s="19">
        <f t="shared" si="2132"/>
        <v>0</v>
      </c>
      <c r="QK20" s="17"/>
      <c r="QL20" s="17"/>
      <c r="QM20" s="17"/>
      <c r="QN20" s="17"/>
      <c r="QO20" s="17"/>
      <c r="QP20" s="17"/>
      <c r="QQ20" s="17"/>
      <c r="QR20" s="17"/>
      <c r="QS20" s="17"/>
      <c r="QT20" s="17"/>
      <c r="QU20" s="17"/>
      <c r="QV20" s="17"/>
      <c r="QW20" s="19">
        <f t="shared" si="2133"/>
        <v>0</v>
      </c>
      <c r="QY20" s="17"/>
      <c r="QZ20" s="17"/>
      <c r="RA20" s="17"/>
      <c r="RB20" s="17"/>
      <c r="RC20" s="17"/>
      <c r="RD20" s="17"/>
      <c r="RE20" s="17"/>
      <c r="RF20" s="17"/>
      <c r="RG20" s="17"/>
      <c r="RH20" s="17"/>
      <c r="RI20" s="17"/>
      <c r="RJ20" s="17"/>
      <c r="RK20" s="19">
        <f t="shared" si="2134"/>
        <v>0</v>
      </c>
      <c r="RM20" s="17"/>
      <c r="RN20" s="17"/>
      <c r="RO20" s="17"/>
      <c r="RP20" s="17"/>
      <c r="RQ20" s="17"/>
      <c r="RR20" s="17"/>
      <c r="RS20" s="17"/>
      <c r="RT20" s="17"/>
      <c r="RU20" s="17"/>
      <c r="RV20" s="17"/>
      <c r="RW20" s="17"/>
      <c r="RX20" s="17"/>
      <c r="RY20" s="19">
        <f t="shared" si="2135"/>
        <v>0</v>
      </c>
      <c r="SA20" s="17"/>
      <c r="SB20" s="17"/>
      <c r="SC20" s="17"/>
      <c r="SD20" s="17"/>
      <c r="SE20" s="17"/>
      <c r="SF20" s="17"/>
      <c r="SG20" s="17"/>
      <c r="SH20" s="17"/>
      <c r="SI20" s="17"/>
      <c r="SJ20" s="17"/>
      <c r="SK20" s="17"/>
      <c r="SL20" s="17"/>
      <c r="SM20" s="19">
        <f t="shared" si="2136"/>
        <v>0</v>
      </c>
      <c r="SO20" s="17"/>
      <c r="SP20" s="17"/>
      <c r="SQ20" s="17"/>
      <c r="SR20" s="17"/>
      <c r="SS20" s="17"/>
      <c r="ST20" s="17"/>
      <c r="SU20" s="17"/>
      <c r="SV20" s="17"/>
      <c r="SW20" s="17"/>
      <c r="SX20" s="17"/>
      <c r="SY20" s="17"/>
      <c r="SZ20" s="17"/>
      <c r="TA20" s="19">
        <f t="shared" si="2137"/>
        <v>0</v>
      </c>
      <c r="TC20" s="17"/>
      <c r="TD20" s="17"/>
      <c r="TE20" s="17"/>
      <c r="TF20" s="17"/>
      <c r="TG20" s="17"/>
      <c r="TH20" s="17"/>
      <c r="TI20" s="17"/>
      <c r="TJ20" s="17"/>
      <c r="TK20" s="17"/>
      <c r="TL20" s="17"/>
      <c r="TM20" s="17"/>
      <c r="TN20" s="17"/>
      <c r="TO20" s="19">
        <f t="shared" si="2138"/>
        <v>0</v>
      </c>
      <c r="TQ20" s="17"/>
      <c r="TR20" s="17"/>
      <c r="TS20" s="17"/>
      <c r="TT20" s="17"/>
      <c r="TU20" s="17"/>
      <c r="TV20" s="17"/>
      <c r="TW20" s="17"/>
      <c r="TX20" s="17"/>
      <c r="TY20" s="17"/>
      <c r="TZ20" s="17"/>
      <c r="UA20" s="17"/>
      <c r="UB20" s="17"/>
      <c r="UC20" s="19">
        <f t="shared" si="2139"/>
        <v>0</v>
      </c>
      <c r="UE20" s="17"/>
      <c r="UF20" s="17"/>
      <c r="UG20" s="17"/>
      <c r="UH20" s="17"/>
      <c r="UI20" s="17"/>
      <c r="UJ20" s="17"/>
      <c r="UK20" s="17"/>
      <c r="UL20" s="17"/>
      <c r="UM20" s="17"/>
      <c r="UN20" s="17"/>
      <c r="UO20" s="17"/>
      <c r="UP20" s="17"/>
      <c r="UQ20" s="19">
        <f t="shared" si="2140"/>
        <v>0</v>
      </c>
      <c r="US20" s="17"/>
      <c r="UT20" s="17"/>
      <c r="UU20" s="17"/>
      <c r="UV20" s="17"/>
      <c r="UW20" s="17"/>
      <c r="UX20" s="17"/>
      <c r="UY20" s="17"/>
      <c r="UZ20" s="17"/>
      <c r="VA20" s="17"/>
      <c r="VB20" s="17"/>
      <c r="VC20" s="17"/>
      <c r="VD20" s="17"/>
      <c r="VE20" s="19">
        <f t="shared" si="2141"/>
        <v>0</v>
      </c>
      <c r="VG20" s="17"/>
      <c r="VH20" s="17"/>
      <c r="VI20" s="17"/>
      <c r="VJ20" s="17"/>
      <c r="VK20" s="17"/>
      <c r="VL20" s="17"/>
      <c r="VM20" s="17"/>
      <c r="VN20" s="17"/>
      <c r="VO20" s="17"/>
      <c r="VP20" s="17"/>
      <c r="VQ20" s="17"/>
      <c r="VR20" s="17"/>
      <c r="VS20" s="19">
        <f t="shared" si="2142"/>
        <v>0</v>
      </c>
      <c r="VU20" s="17"/>
      <c r="VV20" s="17"/>
      <c r="VW20" s="17"/>
      <c r="VX20" s="17"/>
      <c r="VY20" s="17"/>
      <c r="VZ20" s="17"/>
      <c r="WA20" s="17"/>
      <c r="WB20" s="17"/>
      <c r="WC20" s="17"/>
      <c r="WD20" s="17"/>
      <c r="WE20" s="17"/>
      <c r="WF20" s="17"/>
      <c r="WG20" s="19">
        <f t="shared" si="2143"/>
        <v>0</v>
      </c>
      <c r="WI20" s="17"/>
      <c r="WJ20" s="17"/>
      <c r="WK20" s="17"/>
      <c r="WL20" s="17"/>
      <c r="WM20" s="17"/>
      <c r="WN20" s="17"/>
      <c r="WO20" s="17"/>
      <c r="WP20" s="17"/>
      <c r="WQ20" s="17"/>
      <c r="WR20" s="17"/>
      <c r="WS20" s="17"/>
      <c r="WT20" s="17"/>
      <c r="WU20" s="19">
        <f t="shared" si="2144"/>
        <v>0</v>
      </c>
      <c r="WW20" s="17"/>
      <c r="WX20" s="17"/>
      <c r="WY20" s="17"/>
      <c r="WZ20" s="17"/>
      <c r="XA20" s="17"/>
      <c r="XB20" s="17"/>
      <c r="XC20" s="17"/>
      <c r="XD20" s="17"/>
      <c r="XE20" s="17"/>
      <c r="XF20" s="17"/>
      <c r="XG20" s="17"/>
      <c r="XH20" s="17"/>
      <c r="XI20" s="19">
        <f t="shared" si="2145"/>
        <v>0</v>
      </c>
      <c r="XK20" s="17"/>
      <c r="XL20" s="17"/>
      <c r="XM20" s="17"/>
      <c r="XN20" s="17"/>
      <c r="XO20" s="17"/>
      <c r="XP20" s="17"/>
      <c r="XQ20" s="17"/>
      <c r="XR20" s="17"/>
      <c r="XS20" s="17"/>
      <c r="XT20" s="17"/>
      <c r="XU20" s="17"/>
      <c r="XV20" s="17"/>
      <c r="XW20" s="19">
        <f t="shared" si="2146"/>
        <v>0</v>
      </c>
      <c r="XY20" s="17"/>
      <c r="XZ20" s="17"/>
      <c r="YA20" s="17"/>
      <c r="YB20" s="17"/>
      <c r="YC20" s="17"/>
      <c r="YD20" s="17"/>
      <c r="YE20" s="17"/>
      <c r="YF20" s="17"/>
      <c r="YG20" s="17"/>
      <c r="YH20" s="17"/>
      <c r="YI20" s="17"/>
      <c r="YJ20" s="17"/>
      <c r="YK20" s="19">
        <f t="shared" si="2147"/>
        <v>0</v>
      </c>
      <c r="YM20" s="17"/>
      <c r="YN20" s="17"/>
      <c r="YO20" s="17"/>
      <c r="YP20" s="17"/>
      <c r="YQ20" s="17"/>
      <c r="YR20" s="17"/>
      <c r="YS20" s="17"/>
      <c r="YT20" s="17"/>
      <c r="YU20" s="17"/>
      <c r="YV20" s="17"/>
      <c r="YW20" s="17"/>
      <c r="YX20" s="17"/>
      <c r="YY20" s="19">
        <f t="shared" si="2148"/>
        <v>0</v>
      </c>
      <c r="ZA20" s="17"/>
      <c r="ZB20" s="17"/>
      <c r="ZC20" s="17"/>
      <c r="ZD20" s="17"/>
      <c r="ZE20" s="17"/>
      <c r="ZF20" s="17"/>
      <c r="ZG20" s="17"/>
      <c r="ZH20" s="17"/>
      <c r="ZI20" s="17"/>
      <c r="ZJ20" s="17"/>
      <c r="ZK20" s="17"/>
      <c r="ZL20" s="17"/>
      <c r="ZM20" s="19">
        <f t="shared" si="2149"/>
        <v>0</v>
      </c>
      <c r="ZO20" s="17"/>
      <c r="ZP20" s="17"/>
      <c r="ZQ20" s="17"/>
      <c r="ZR20" s="17"/>
      <c r="ZS20" s="17"/>
      <c r="ZT20" s="17"/>
      <c r="ZU20" s="17"/>
      <c r="ZV20" s="17"/>
      <c r="ZW20" s="17"/>
      <c r="ZX20" s="17"/>
      <c r="ZY20" s="17"/>
      <c r="ZZ20" s="17"/>
      <c r="AAA20" s="19">
        <f t="shared" si="2150"/>
        <v>0</v>
      </c>
      <c r="AAC20" s="17"/>
      <c r="AAD20" s="17"/>
      <c r="AAE20" s="17"/>
      <c r="AAF20" s="17"/>
      <c r="AAG20" s="17"/>
      <c r="AAH20" s="17"/>
      <c r="AAI20" s="17"/>
      <c r="AAJ20" s="17"/>
      <c r="AAK20" s="17"/>
      <c r="AAL20" s="17"/>
      <c r="AAM20" s="17"/>
      <c r="AAN20" s="17"/>
      <c r="AAO20" s="19">
        <f t="shared" si="2151"/>
        <v>0</v>
      </c>
      <c r="AAQ20" s="17"/>
      <c r="AAR20" s="17"/>
      <c r="AAS20" s="17"/>
      <c r="AAT20" s="17"/>
      <c r="AAU20" s="17"/>
      <c r="AAV20" s="17"/>
      <c r="AAW20" s="17"/>
      <c r="AAX20" s="17"/>
      <c r="AAY20" s="17"/>
      <c r="AAZ20" s="17"/>
      <c r="ABA20" s="17"/>
      <c r="ABB20" s="17"/>
      <c r="ABC20" s="19">
        <f t="shared" si="2152"/>
        <v>0</v>
      </c>
      <c r="ABE20" s="17"/>
      <c r="ABF20" s="17"/>
      <c r="ABG20" s="17"/>
      <c r="ABH20" s="17"/>
      <c r="ABI20" s="17"/>
      <c r="ABJ20" s="17"/>
      <c r="ABK20" s="17"/>
      <c r="ABL20" s="17"/>
      <c r="ABM20" s="17"/>
      <c r="ABN20" s="17"/>
      <c r="ABO20" s="17"/>
      <c r="ABP20" s="17"/>
      <c r="ABQ20" s="19">
        <f t="shared" si="2153"/>
        <v>0</v>
      </c>
      <c r="ABS20" s="17"/>
      <c r="ABT20" s="17"/>
      <c r="ABU20" s="17"/>
      <c r="ABV20" s="17"/>
      <c r="ABW20" s="17"/>
      <c r="ABX20" s="17"/>
      <c r="ABY20" s="17"/>
      <c r="ABZ20" s="17"/>
      <c r="ACA20" s="17"/>
      <c r="ACB20" s="17"/>
      <c r="ACC20" s="17"/>
      <c r="ACD20" s="17"/>
      <c r="ACE20" s="19">
        <f t="shared" si="2154"/>
        <v>0</v>
      </c>
      <c r="ACG20" s="17"/>
      <c r="ACH20" s="17"/>
      <c r="ACI20" s="17"/>
      <c r="ACJ20" s="17"/>
      <c r="ACK20" s="17"/>
      <c r="ACL20" s="17"/>
      <c r="ACM20" s="17"/>
      <c r="ACN20" s="17"/>
      <c r="ACO20" s="17"/>
      <c r="ACP20" s="17"/>
      <c r="ACQ20" s="17"/>
      <c r="ACR20" s="17"/>
      <c r="ACS20" s="19">
        <f t="shared" si="2155"/>
        <v>0</v>
      </c>
      <c r="ACU20" s="17"/>
      <c r="ACV20" s="17"/>
      <c r="ACW20" s="17"/>
      <c r="ACX20" s="17"/>
      <c r="ACY20" s="17"/>
      <c r="ACZ20" s="17"/>
      <c r="ADA20" s="17"/>
      <c r="ADB20" s="17"/>
      <c r="ADC20" s="17"/>
      <c r="ADD20" s="17"/>
      <c r="ADE20" s="17"/>
      <c r="ADF20" s="17"/>
      <c r="ADG20" s="19">
        <f t="shared" si="2156"/>
        <v>0</v>
      </c>
      <c r="ADI20" s="17"/>
      <c r="ADJ20" s="17"/>
      <c r="ADK20" s="17"/>
      <c r="ADL20" s="17"/>
      <c r="ADM20" s="17"/>
      <c r="ADN20" s="17"/>
      <c r="ADO20" s="17"/>
      <c r="ADP20" s="17"/>
      <c r="ADQ20" s="17"/>
      <c r="ADR20" s="17"/>
      <c r="ADS20" s="17"/>
      <c r="ADT20" s="17"/>
      <c r="ADU20" s="19">
        <f t="shared" si="2157"/>
        <v>0</v>
      </c>
      <c r="ADW20" s="17"/>
      <c r="ADX20" s="17"/>
      <c r="ADY20" s="17"/>
      <c r="ADZ20" s="17"/>
      <c r="AEA20" s="17"/>
      <c r="AEB20" s="17"/>
      <c r="AEC20" s="17"/>
      <c r="AED20" s="17"/>
      <c r="AEE20" s="17"/>
      <c r="AEF20" s="17"/>
      <c r="AEG20" s="17"/>
      <c r="AEH20" s="17"/>
      <c r="AEI20" s="19">
        <f t="shared" si="2158"/>
        <v>0</v>
      </c>
      <c r="AEK20" s="17"/>
      <c r="AEL20" s="17"/>
      <c r="AEM20" s="17"/>
      <c r="AEN20" s="17"/>
      <c r="AEO20" s="17"/>
      <c r="AEP20" s="17"/>
      <c r="AEQ20" s="17"/>
      <c r="AER20" s="17"/>
      <c r="AES20" s="17"/>
      <c r="AET20" s="17"/>
      <c r="AEU20" s="17"/>
      <c r="AEV20" s="17"/>
      <c r="AEW20" s="19">
        <f t="shared" si="2180"/>
        <v>0</v>
      </c>
      <c r="AEY20" s="17"/>
      <c r="AEZ20" s="17"/>
      <c r="AFA20" s="17"/>
      <c r="AFB20" s="17"/>
      <c r="AFC20" s="17"/>
      <c r="AFD20" s="17"/>
      <c r="AFE20" s="17"/>
      <c r="AFF20" s="17"/>
      <c r="AFG20" s="17"/>
      <c r="AFH20" s="17"/>
      <c r="AFI20" s="17"/>
      <c r="AFJ20" s="17"/>
      <c r="AFK20" s="19">
        <f t="shared" si="2159"/>
        <v>0</v>
      </c>
      <c r="AFM20" s="17"/>
      <c r="AFN20" s="17"/>
      <c r="AFO20" s="17"/>
      <c r="AFP20" s="17"/>
      <c r="AFQ20" s="17"/>
      <c r="AFR20" s="17"/>
      <c r="AFS20" s="17"/>
      <c r="AFT20" s="17"/>
      <c r="AFU20" s="17"/>
      <c r="AFV20" s="17"/>
      <c r="AFW20" s="17"/>
      <c r="AFX20" s="17"/>
      <c r="AFY20" s="19">
        <f t="shared" si="2160"/>
        <v>0</v>
      </c>
      <c r="AGA20" s="17"/>
      <c r="AGB20" s="17"/>
      <c r="AGC20" s="17"/>
      <c r="AGD20" s="17"/>
      <c r="AGE20" s="17"/>
      <c r="AGF20" s="17"/>
      <c r="AGG20" s="17"/>
      <c r="AGH20" s="17"/>
      <c r="AGI20" s="17"/>
      <c r="AGJ20" s="17"/>
      <c r="AGK20" s="17"/>
      <c r="AGL20" s="17"/>
      <c r="AGM20" s="19">
        <f t="shared" si="2161"/>
        <v>0</v>
      </c>
      <c r="AGO20" s="17"/>
      <c r="AGP20" s="17"/>
      <c r="AGQ20" s="17"/>
      <c r="AGR20" s="17"/>
      <c r="AGS20" s="17"/>
      <c r="AGT20" s="17"/>
      <c r="AGU20" s="17"/>
      <c r="AGV20" s="17"/>
      <c r="AGW20" s="17"/>
      <c r="AGX20" s="17"/>
      <c r="AGY20" s="17"/>
      <c r="AGZ20" s="17"/>
      <c r="AHA20" s="19">
        <f t="shared" si="2162"/>
        <v>0</v>
      </c>
      <c r="AHC20" s="17"/>
      <c r="AHD20" s="17"/>
      <c r="AHE20" s="17"/>
      <c r="AHF20" s="17"/>
      <c r="AHG20" s="17"/>
      <c r="AHH20" s="17"/>
      <c r="AHI20" s="17"/>
      <c r="AHJ20" s="17"/>
      <c r="AHK20" s="17"/>
      <c r="AHL20" s="17"/>
      <c r="AHM20" s="17"/>
      <c r="AHN20" s="17"/>
      <c r="AHO20" s="19">
        <f t="shared" si="2163"/>
        <v>0</v>
      </c>
      <c r="AHQ20" s="17"/>
      <c r="AHR20" s="17"/>
      <c r="AHS20" s="17"/>
      <c r="AHT20" s="17"/>
      <c r="AHU20" s="17"/>
      <c r="AHV20" s="17"/>
      <c r="AHW20" s="17"/>
      <c r="AHX20" s="17"/>
      <c r="AHY20" s="17"/>
      <c r="AHZ20" s="17"/>
      <c r="AIA20" s="17"/>
      <c r="AIB20" s="17"/>
      <c r="AIC20" s="19">
        <f t="shared" si="2164"/>
        <v>0</v>
      </c>
      <c r="AIE20" s="17"/>
      <c r="AIF20" s="17"/>
      <c r="AIG20" s="17"/>
      <c r="AIH20" s="17"/>
      <c r="AII20" s="17"/>
      <c r="AIJ20" s="17"/>
      <c r="AIK20" s="17"/>
      <c r="AIL20" s="17"/>
      <c r="AIM20" s="17"/>
      <c r="AIN20" s="17"/>
      <c r="AIO20" s="17"/>
      <c r="AIP20" s="17"/>
      <c r="AIQ20" s="19">
        <f t="shared" si="2165"/>
        <v>0</v>
      </c>
      <c r="AIS20" s="17"/>
      <c r="AIT20" s="17"/>
      <c r="AIU20" s="17"/>
      <c r="AIV20" s="17"/>
      <c r="AIW20" s="17"/>
      <c r="AIX20" s="17"/>
      <c r="AIY20" s="17"/>
      <c r="AIZ20" s="17"/>
      <c r="AJA20" s="17"/>
      <c r="AJB20" s="17"/>
      <c r="AJC20" s="17"/>
      <c r="AJD20" s="17"/>
      <c r="AJE20" s="19">
        <f t="shared" si="2166"/>
        <v>0</v>
      </c>
      <c r="AJG20" s="17"/>
      <c r="AJH20" s="17"/>
      <c r="AJI20" s="17"/>
      <c r="AJJ20" s="17"/>
      <c r="AJK20" s="17"/>
      <c r="AJL20" s="17"/>
      <c r="AJM20" s="17"/>
      <c r="AJN20" s="17"/>
      <c r="AJO20" s="17"/>
      <c r="AJP20" s="17"/>
      <c r="AJQ20" s="17"/>
      <c r="AJR20" s="17"/>
      <c r="AJS20" s="19">
        <f t="shared" si="2167"/>
        <v>0</v>
      </c>
      <c r="AJU20" s="17"/>
      <c r="AJV20" s="17"/>
      <c r="AJW20" s="17"/>
      <c r="AJX20" s="17"/>
      <c r="AJY20" s="17"/>
      <c r="AJZ20" s="17"/>
      <c r="AKA20" s="17"/>
      <c r="AKB20" s="17"/>
      <c r="AKC20" s="17"/>
      <c r="AKD20" s="17"/>
      <c r="AKE20" s="17"/>
      <c r="AKF20" s="17"/>
      <c r="AKG20" s="19">
        <f t="shared" si="2168"/>
        <v>0</v>
      </c>
      <c r="AKI20" s="17"/>
      <c r="AKJ20" s="17"/>
      <c r="AKK20" s="17"/>
      <c r="AKL20" s="17"/>
      <c r="AKM20" s="17"/>
      <c r="AKN20" s="17"/>
      <c r="AKO20" s="17"/>
      <c r="AKP20" s="17"/>
      <c r="AKQ20" s="17"/>
      <c r="AKR20" s="17"/>
      <c r="AKS20" s="17"/>
      <c r="AKT20" s="17"/>
      <c r="AKU20" s="19">
        <f t="shared" si="2169"/>
        <v>0</v>
      </c>
      <c r="AKW20" s="17"/>
      <c r="AKX20" s="17"/>
      <c r="AKY20" s="17"/>
      <c r="AKZ20" s="17"/>
      <c r="ALA20" s="17"/>
      <c r="ALB20" s="17"/>
      <c r="ALC20" s="17"/>
      <c r="ALD20" s="17"/>
      <c r="ALE20" s="17"/>
      <c r="ALF20" s="17"/>
      <c r="ALG20" s="17"/>
      <c r="ALH20" s="17"/>
      <c r="ALI20" s="19">
        <f t="shared" si="2170"/>
        <v>0</v>
      </c>
      <c r="ALK20" s="17"/>
      <c r="ALL20" s="17"/>
      <c r="ALM20" s="17"/>
      <c r="ALN20" s="17"/>
      <c r="ALO20" s="17"/>
      <c r="ALP20" s="17"/>
      <c r="ALQ20" s="17"/>
      <c r="ALR20" s="17"/>
      <c r="ALS20" s="17"/>
      <c r="ALT20" s="17"/>
      <c r="ALU20" s="17"/>
      <c r="ALV20" s="17"/>
      <c r="ALW20" s="19">
        <f t="shared" si="2171"/>
        <v>0</v>
      </c>
      <c r="ALY20" s="17"/>
      <c r="ALZ20" s="17"/>
      <c r="AMA20" s="17"/>
      <c r="AMB20" s="17"/>
      <c r="AMC20" s="17"/>
      <c r="AMD20" s="17"/>
      <c r="AME20" s="17"/>
      <c r="AMF20" s="17"/>
      <c r="AMG20" s="17"/>
      <c r="AMH20" s="17"/>
      <c r="AMI20" s="17"/>
      <c r="AMJ20" s="17"/>
      <c r="AMK20" s="19">
        <f t="shared" si="2172"/>
        <v>0</v>
      </c>
      <c r="AMM20" s="17"/>
      <c r="AMN20" s="17"/>
      <c r="AMO20" s="17"/>
      <c r="AMP20" s="17"/>
      <c r="AMQ20" s="17"/>
      <c r="AMR20" s="17"/>
      <c r="AMS20" s="17"/>
      <c r="AMT20" s="17"/>
      <c r="AMU20" s="17"/>
      <c r="AMV20" s="17"/>
      <c r="AMW20" s="17"/>
      <c r="AMX20" s="17"/>
      <c r="AMY20" s="19">
        <f t="shared" si="2173"/>
        <v>0</v>
      </c>
      <c r="ANA20" s="17"/>
      <c r="ANB20" s="17"/>
      <c r="ANC20" s="17"/>
      <c r="AND20" s="17"/>
      <c r="ANE20" s="17"/>
      <c r="ANF20" s="17"/>
      <c r="ANG20" s="17"/>
      <c r="ANH20" s="17"/>
      <c r="ANI20" s="17"/>
      <c r="ANJ20" s="17"/>
      <c r="ANK20" s="17"/>
      <c r="ANL20" s="17"/>
      <c r="ANM20" s="19">
        <f t="shared" si="2174"/>
        <v>0</v>
      </c>
      <c r="ANO20" s="17"/>
      <c r="ANP20" s="17"/>
      <c r="ANQ20" s="17"/>
      <c r="ANR20" s="17"/>
      <c r="ANS20" s="17"/>
      <c r="ANT20" s="17"/>
      <c r="ANU20" s="17"/>
      <c r="ANV20" s="17"/>
      <c r="ANW20" s="17"/>
      <c r="ANX20" s="17"/>
      <c r="ANY20" s="17"/>
      <c r="ANZ20" s="17"/>
      <c r="AOA20" s="19">
        <f t="shared" si="2175"/>
        <v>0</v>
      </c>
      <c r="AOC20" s="17"/>
      <c r="AOD20" s="17"/>
      <c r="AOE20" s="17"/>
      <c r="AOF20" s="17"/>
      <c r="AOG20" s="17"/>
      <c r="AOH20" s="17"/>
      <c r="AOI20" s="17"/>
      <c r="AOJ20" s="17"/>
      <c r="AOK20" s="17"/>
      <c r="AOL20" s="17"/>
      <c r="AOM20" s="17"/>
      <c r="AON20" s="17"/>
      <c r="AOO20" s="19">
        <f t="shared" si="2176"/>
        <v>0</v>
      </c>
      <c r="AOQ20" s="17"/>
      <c r="AOR20" s="17"/>
      <c r="AOS20" s="17"/>
      <c r="AOT20" s="17"/>
      <c r="AOU20" s="17"/>
      <c r="AOV20" s="17"/>
      <c r="AOW20" s="17"/>
      <c r="AOX20" s="17"/>
      <c r="AOY20" s="17"/>
      <c r="AOZ20" s="17"/>
      <c r="APA20" s="17"/>
      <c r="APB20" s="17"/>
      <c r="APC20" s="19">
        <f t="shared" si="2177"/>
        <v>0</v>
      </c>
    </row>
    <row r="21" spans="3:1095" hidden="1" x14ac:dyDescent="0.35">
      <c r="C21" s="16" t="s">
        <v>12</v>
      </c>
      <c r="E21" s="17"/>
      <c r="F21" s="17"/>
      <c r="G21" s="17"/>
      <c r="H21" s="17"/>
      <c r="I21" s="17"/>
      <c r="J21" s="17"/>
      <c r="K21" s="17"/>
      <c r="L21" s="17"/>
      <c r="M21" s="17"/>
      <c r="N21" s="17"/>
      <c r="O21" s="17"/>
      <c r="P21" s="17"/>
      <c r="Q21" s="19">
        <f t="shared" si="2178"/>
        <v>0</v>
      </c>
      <c r="S21" s="17"/>
      <c r="T21" s="17"/>
      <c r="U21" s="17"/>
      <c r="V21" s="17"/>
      <c r="W21" s="17"/>
      <c r="X21" s="17"/>
      <c r="Y21" s="17"/>
      <c r="Z21" s="17"/>
      <c r="AA21" s="17"/>
      <c r="AB21" s="17"/>
      <c r="AC21" s="17"/>
      <c r="AD21" s="17"/>
      <c r="AE21" s="19">
        <f t="shared" si="2179"/>
        <v>0</v>
      </c>
      <c r="AG21" s="17"/>
      <c r="AH21" s="17"/>
      <c r="AI21" s="17"/>
      <c r="AJ21" s="17"/>
      <c r="AK21" s="17"/>
      <c r="AL21" s="17"/>
      <c r="AM21" s="17"/>
      <c r="AN21" s="17"/>
      <c r="AO21" s="17"/>
      <c r="AP21" s="17"/>
      <c r="AQ21" s="17"/>
      <c r="AR21" s="17"/>
      <c r="AS21" s="19">
        <f t="shared" si="2103"/>
        <v>0</v>
      </c>
      <c r="AU21" s="17"/>
      <c r="AV21" s="17"/>
      <c r="AW21" s="17"/>
      <c r="AX21" s="17"/>
      <c r="AY21" s="17"/>
      <c r="AZ21" s="17"/>
      <c r="BA21" s="17"/>
      <c r="BB21" s="17"/>
      <c r="BC21" s="17"/>
      <c r="BD21" s="17"/>
      <c r="BE21" s="17"/>
      <c r="BF21" s="17"/>
      <c r="BG21" s="19">
        <f t="shared" si="2104"/>
        <v>0</v>
      </c>
      <c r="BI21" s="17"/>
      <c r="BJ21" s="17"/>
      <c r="BK21" s="17"/>
      <c r="BL21" s="17"/>
      <c r="BM21" s="17"/>
      <c r="BN21" s="17"/>
      <c r="BO21" s="17"/>
      <c r="BP21" s="17"/>
      <c r="BQ21" s="17"/>
      <c r="BR21" s="17"/>
      <c r="BS21" s="17"/>
      <c r="BT21" s="17"/>
      <c r="BU21" s="19">
        <f t="shared" si="2105"/>
        <v>0</v>
      </c>
      <c r="BW21" s="17"/>
      <c r="BX21" s="17"/>
      <c r="BY21" s="17"/>
      <c r="BZ21" s="17"/>
      <c r="CA21" s="17"/>
      <c r="CB21" s="17"/>
      <c r="CC21" s="17"/>
      <c r="CD21" s="17"/>
      <c r="CE21" s="17"/>
      <c r="CF21" s="17"/>
      <c r="CG21" s="17"/>
      <c r="CH21" s="17"/>
      <c r="CI21" s="19">
        <f t="shared" si="2106"/>
        <v>0</v>
      </c>
      <c r="CK21" s="17"/>
      <c r="CL21" s="17"/>
      <c r="CM21" s="17"/>
      <c r="CN21" s="17"/>
      <c r="CO21" s="17"/>
      <c r="CP21" s="17"/>
      <c r="CQ21" s="17"/>
      <c r="CR21" s="17"/>
      <c r="CS21" s="17"/>
      <c r="CT21" s="17"/>
      <c r="CU21" s="17"/>
      <c r="CV21" s="17"/>
      <c r="CW21" s="19">
        <f t="shared" si="2107"/>
        <v>0</v>
      </c>
      <c r="CY21" s="17"/>
      <c r="CZ21" s="17"/>
      <c r="DA21" s="17"/>
      <c r="DB21" s="17"/>
      <c r="DC21" s="17"/>
      <c r="DD21" s="17"/>
      <c r="DE21" s="17"/>
      <c r="DF21" s="17"/>
      <c r="DG21" s="17"/>
      <c r="DH21" s="17"/>
      <c r="DI21" s="17"/>
      <c r="DJ21" s="17"/>
      <c r="DK21" s="19">
        <f t="shared" si="2108"/>
        <v>0</v>
      </c>
      <c r="DM21" s="17"/>
      <c r="DN21" s="17"/>
      <c r="DO21" s="17"/>
      <c r="DP21" s="17"/>
      <c r="DQ21" s="17"/>
      <c r="DR21" s="17"/>
      <c r="DS21" s="17"/>
      <c r="DT21" s="17"/>
      <c r="DU21" s="17"/>
      <c r="DV21" s="17"/>
      <c r="DW21" s="17"/>
      <c r="DX21" s="17"/>
      <c r="DY21" s="19">
        <f t="shared" si="2109"/>
        <v>0</v>
      </c>
      <c r="EA21" s="17"/>
      <c r="EB21" s="17"/>
      <c r="EC21" s="17"/>
      <c r="ED21" s="17"/>
      <c r="EE21" s="17"/>
      <c r="EF21" s="17"/>
      <c r="EG21" s="17"/>
      <c r="EH21" s="17"/>
      <c r="EI21" s="17"/>
      <c r="EJ21" s="17"/>
      <c r="EK21" s="17"/>
      <c r="EL21" s="17"/>
      <c r="EM21" s="19">
        <f t="shared" si="2110"/>
        <v>0</v>
      </c>
      <c r="EO21" s="17"/>
      <c r="EP21" s="17"/>
      <c r="EQ21" s="17"/>
      <c r="ER21" s="17"/>
      <c r="ES21" s="17"/>
      <c r="ET21" s="17"/>
      <c r="EU21" s="17"/>
      <c r="EV21" s="17"/>
      <c r="EW21" s="17"/>
      <c r="EX21" s="17"/>
      <c r="EY21" s="17"/>
      <c r="EZ21" s="17"/>
      <c r="FA21" s="19">
        <f t="shared" si="2111"/>
        <v>0</v>
      </c>
      <c r="FC21" s="17"/>
      <c r="FD21" s="17"/>
      <c r="FE21" s="17"/>
      <c r="FF21" s="17"/>
      <c r="FG21" s="17"/>
      <c r="FH21" s="17"/>
      <c r="FI21" s="17"/>
      <c r="FJ21" s="17"/>
      <c r="FK21" s="17"/>
      <c r="FL21" s="17"/>
      <c r="FM21" s="17"/>
      <c r="FN21" s="17"/>
      <c r="FO21" s="19">
        <f t="shared" si="2112"/>
        <v>0</v>
      </c>
      <c r="FQ21" s="17"/>
      <c r="FR21" s="17"/>
      <c r="FS21" s="17"/>
      <c r="FT21" s="17"/>
      <c r="FU21" s="17"/>
      <c r="FV21" s="17"/>
      <c r="FW21" s="17"/>
      <c r="FX21" s="17"/>
      <c r="FY21" s="17"/>
      <c r="FZ21" s="17"/>
      <c r="GA21" s="17"/>
      <c r="GB21" s="17"/>
      <c r="GC21" s="19">
        <f t="shared" si="2113"/>
        <v>0</v>
      </c>
      <c r="GE21" s="17"/>
      <c r="GF21" s="17"/>
      <c r="GG21" s="17"/>
      <c r="GH21" s="17"/>
      <c r="GI21" s="17"/>
      <c r="GJ21" s="17"/>
      <c r="GK21" s="17"/>
      <c r="GL21" s="17"/>
      <c r="GM21" s="17"/>
      <c r="GN21" s="17"/>
      <c r="GO21" s="17"/>
      <c r="GP21" s="17"/>
      <c r="GQ21" s="19">
        <f t="shared" si="2114"/>
        <v>0</v>
      </c>
      <c r="GS21" s="17"/>
      <c r="GT21" s="17"/>
      <c r="GU21" s="17"/>
      <c r="GV21" s="17"/>
      <c r="GW21" s="17"/>
      <c r="GX21" s="17"/>
      <c r="GY21" s="17"/>
      <c r="GZ21" s="17"/>
      <c r="HA21" s="17"/>
      <c r="HB21" s="17"/>
      <c r="HC21" s="17"/>
      <c r="HD21" s="17"/>
      <c r="HE21" s="19">
        <f t="shared" si="2115"/>
        <v>0</v>
      </c>
      <c r="HG21" s="17"/>
      <c r="HH21" s="17"/>
      <c r="HI21" s="17"/>
      <c r="HJ21" s="17"/>
      <c r="HK21" s="17"/>
      <c r="HL21" s="17"/>
      <c r="HM21" s="17"/>
      <c r="HN21" s="17"/>
      <c r="HO21" s="17"/>
      <c r="HP21" s="17"/>
      <c r="HQ21" s="17"/>
      <c r="HR21" s="17"/>
      <c r="HS21" s="19">
        <f t="shared" si="2116"/>
        <v>0</v>
      </c>
      <c r="HU21" s="17"/>
      <c r="HV21" s="17"/>
      <c r="HW21" s="17"/>
      <c r="HX21" s="17"/>
      <c r="HY21" s="17"/>
      <c r="HZ21" s="17"/>
      <c r="IA21" s="17"/>
      <c r="IB21" s="17"/>
      <c r="IC21" s="17"/>
      <c r="ID21" s="17"/>
      <c r="IE21" s="17"/>
      <c r="IF21" s="17"/>
      <c r="IG21" s="19">
        <f t="shared" si="2117"/>
        <v>0</v>
      </c>
      <c r="II21" s="17"/>
      <c r="IJ21" s="17"/>
      <c r="IK21" s="17"/>
      <c r="IL21" s="17"/>
      <c r="IM21" s="17"/>
      <c r="IN21" s="17"/>
      <c r="IO21" s="17"/>
      <c r="IP21" s="17"/>
      <c r="IQ21" s="17"/>
      <c r="IR21" s="17"/>
      <c r="IS21" s="17"/>
      <c r="IT21" s="17"/>
      <c r="IU21" s="19">
        <f t="shared" si="2118"/>
        <v>0</v>
      </c>
      <c r="IW21" s="17"/>
      <c r="IX21" s="17"/>
      <c r="IY21" s="17"/>
      <c r="IZ21" s="17"/>
      <c r="JA21" s="17"/>
      <c r="JB21" s="17"/>
      <c r="JC21" s="17"/>
      <c r="JD21" s="17"/>
      <c r="JE21" s="17"/>
      <c r="JF21" s="17"/>
      <c r="JG21" s="17"/>
      <c r="JH21" s="17"/>
      <c r="JI21" s="19">
        <f t="shared" si="2119"/>
        <v>0</v>
      </c>
      <c r="JK21" s="17"/>
      <c r="JL21" s="17"/>
      <c r="JM21" s="17"/>
      <c r="JN21" s="17"/>
      <c r="JO21" s="17"/>
      <c r="JP21" s="17"/>
      <c r="JQ21" s="17"/>
      <c r="JR21" s="17"/>
      <c r="JS21" s="17"/>
      <c r="JT21" s="17"/>
      <c r="JU21" s="17"/>
      <c r="JV21" s="17"/>
      <c r="JW21" s="19">
        <f t="shared" si="2120"/>
        <v>0</v>
      </c>
      <c r="JY21" s="17"/>
      <c r="JZ21" s="17"/>
      <c r="KA21" s="17"/>
      <c r="KB21" s="17"/>
      <c r="KC21" s="17"/>
      <c r="KD21" s="17"/>
      <c r="KE21" s="17"/>
      <c r="KF21" s="17"/>
      <c r="KG21" s="17"/>
      <c r="KH21" s="17"/>
      <c r="KI21" s="17"/>
      <c r="KJ21" s="17"/>
      <c r="KK21" s="19">
        <f t="shared" si="2121"/>
        <v>0</v>
      </c>
      <c r="KM21" s="17"/>
      <c r="KN21" s="17"/>
      <c r="KO21" s="17"/>
      <c r="KP21" s="17"/>
      <c r="KQ21" s="17"/>
      <c r="KR21" s="17"/>
      <c r="KS21" s="17"/>
      <c r="KT21" s="17"/>
      <c r="KU21" s="17"/>
      <c r="KV21" s="17"/>
      <c r="KW21" s="17"/>
      <c r="KX21" s="17"/>
      <c r="KY21" s="19">
        <f t="shared" si="2122"/>
        <v>0</v>
      </c>
      <c r="LA21" s="17"/>
      <c r="LB21" s="17"/>
      <c r="LC21" s="17"/>
      <c r="LD21" s="17"/>
      <c r="LE21" s="17"/>
      <c r="LF21" s="17"/>
      <c r="LG21" s="17"/>
      <c r="LH21" s="17"/>
      <c r="LI21" s="17"/>
      <c r="LJ21" s="17"/>
      <c r="LK21" s="17"/>
      <c r="LL21" s="17"/>
      <c r="LM21" s="19">
        <f t="shared" si="2123"/>
        <v>0</v>
      </c>
      <c r="LO21" s="17"/>
      <c r="LP21" s="17"/>
      <c r="LQ21" s="17"/>
      <c r="LR21" s="17"/>
      <c r="LS21" s="17"/>
      <c r="LT21" s="17"/>
      <c r="LU21" s="17"/>
      <c r="LV21" s="17"/>
      <c r="LW21" s="17"/>
      <c r="LX21" s="17"/>
      <c r="LY21" s="17"/>
      <c r="LZ21" s="17"/>
      <c r="MA21" s="19">
        <f t="shared" si="2124"/>
        <v>0</v>
      </c>
      <c r="MC21" s="17"/>
      <c r="MD21" s="17"/>
      <c r="ME21" s="17"/>
      <c r="MF21" s="17"/>
      <c r="MG21" s="17"/>
      <c r="MH21" s="17"/>
      <c r="MI21" s="17"/>
      <c r="MJ21" s="17"/>
      <c r="MK21" s="17"/>
      <c r="ML21" s="17"/>
      <c r="MM21" s="17"/>
      <c r="MN21" s="17"/>
      <c r="MO21" s="19">
        <f t="shared" si="2125"/>
        <v>0</v>
      </c>
      <c r="MQ21" s="17"/>
      <c r="MR21" s="17"/>
      <c r="MS21" s="17"/>
      <c r="MT21" s="17"/>
      <c r="MU21" s="17"/>
      <c r="MV21" s="17"/>
      <c r="MW21" s="17"/>
      <c r="MX21" s="17"/>
      <c r="MY21" s="17"/>
      <c r="MZ21" s="17"/>
      <c r="NA21" s="17"/>
      <c r="NB21" s="17"/>
      <c r="NC21" s="19">
        <f t="shared" si="2126"/>
        <v>0</v>
      </c>
      <c r="NE21" s="17"/>
      <c r="NF21" s="17"/>
      <c r="NG21" s="17"/>
      <c r="NH21" s="17"/>
      <c r="NI21" s="17"/>
      <c r="NJ21" s="17"/>
      <c r="NK21" s="17"/>
      <c r="NL21" s="17"/>
      <c r="NM21" s="17"/>
      <c r="NN21" s="17"/>
      <c r="NO21" s="17"/>
      <c r="NP21" s="17"/>
      <c r="NQ21" s="19">
        <f t="shared" si="2127"/>
        <v>0</v>
      </c>
      <c r="NS21" s="17"/>
      <c r="NT21" s="17"/>
      <c r="NU21" s="17"/>
      <c r="NV21" s="17"/>
      <c r="NW21" s="17"/>
      <c r="NX21" s="17"/>
      <c r="NY21" s="17"/>
      <c r="NZ21" s="17"/>
      <c r="OA21" s="17"/>
      <c r="OB21" s="17"/>
      <c r="OC21" s="17"/>
      <c r="OD21" s="17"/>
      <c r="OE21" s="19">
        <f t="shared" si="2128"/>
        <v>0</v>
      </c>
      <c r="OG21" s="17"/>
      <c r="OH21" s="17"/>
      <c r="OI21" s="17"/>
      <c r="OJ21" s="17"/>
      <c r="OK21" s="17"/>
      <c r="OL21" s="17"/>
      <c r="OM21" s="17"/>
      <c r="ON21" s="17"/>
      <c r="OO21" s="17"/>
      <c r="OP21" s="17"/>
      <c r="OQ21" s="17"/>
      <c r="OR21" s="17"/>
      <c r="OS21" s="19">
        <f t="shared" si="2129"/>
        <v>0</v>
      </c>
      <c r="OU21" s="17"/>
      <c r="OV21" s="17"/>
      <c r="OW21" s="17"/>
      <c r="OX21" s="17"/>
      <c r="OY21" s="17"/>
      <c r="OZ21" s="17"/>
      <c r="PA21" s="17"/>
      <c r="PB21" s="17"/>
      <c r="PC21" s="17"/>
      <c r="PD21" s="17"/>
      <c r="PE21" s="17"/>
      <c r="PF21" s="17"/>
      <c r="PG21" s="19">
        <f t="shared" si="2130"/>
        <v>0</v>
      </c>
      <c r="PI21" s="17"/>
      <c r="PJ21" s="17"/>
      <c r="PK21" s="17"/>
      <c r="PL21" s="17"/>
      <c r="PM21" s="17"/>
      <c r="PN21" s="17"/>
      <c r="PO21" s="17"/>
      <c r="PP21" s="17"/>
      <c r="PQ21" s="17"/>
      <c r="PR21" s="17"/>
      <c r="PS21" s="17"/>
      <c r="PT21" s="17"/>
      <c r="PU21" s="19">
        <f t="shared" si="2131"/>
        <v>0</v>
      </c>
      <c r="PW21" s="17"/>
      <c r="PX21" s="17"/>
      <c r="PY21" s="17"/>
      <c r="PZ21" s="17"/>
      <c r="QA21" s="17"/>
      <c r="QB21" s="17"/>
      <c r="QC21" s="17"/>
      <c r="QD21" s="17"/>
      <c r="QE21" s="17"/>
      <c r="QF21" s="17"/>
      <c r="QG21" s="17"/>
      <c r="QH21" s="17"/>
      <c r="QI21" s="19">
        <f t="shared" si="2132"/>
        <v>0</v>
      </c>
      <c r="QK21" s="17"/>
      <c r="QL21" s="17"/>
      <c r="QM21" s="17"/>
      <c r="QN21" s="17"/>
      <c r="QO21" s="17"/>
      <c r="QP21" s="17"/>
      <c r="QQ21" s="17"/>
      <c r="QR21" s="17"/>
      <c r="QS21" s="17"/>
      <c r="QT21" s="17"/>
      <c r="QU21" s="17"/>
      <c r="QV21" s="17"/>
      <c r="QW21" s="19">
        <f t="shared" si="2133"/>
        <v>0</v>
      </c>
      <c r="QY21" s="17"/>
      <c r="QZ21" s="17"/>
      <c r="RA21" s="17"/>
      <c r="RB21" s="17"/>
      <c r="RC21" s="17"/>
      <c r="RD21" s="17"/>
      <c r="RE21" s="17"/>
      <c r="RF21" s="17"/>
      <c r="RG21" s="17"/>
      <c r="RH21" s="17"/>
      <c r="RI21" s="17"/>
      <c r="RJ21" s="17"/>
      <c r="RK21" s="19">
        <f t="shared" si="2134"/>
        <v>0</v>
      </c>
      <c r="RM21" s="17"/>
      <c r="RN21" s="17"/>
      <c r="RO21" s="17"/>
      <c r="RP21" s="17"/>
      <c r="RQ21" s="17"/>
      <c r="RR21" s="17"/>
      <c r="RS21" s="17"/>
      <c r="RT21" s="17"/>
      <c r="RU21" s="17"/>
      <c r="RV21" s="17"/>
      <c r="RW21" s="17"/>
      <c r="RX21" s="17"/>
      <c r="RY21" s="19">
        <f t="shared" si="2135"/>
        <v>0</v>
      </c>
      <c r="SA21" s="17"/>
      <c r="SB21" s="17"/>
      <c r="SC21" s="17"/>
      <c r="SD21" s="17"/>
      <c r="SE21" s="17"/>
      <c r="SF21" s="17"/>
      <c r="SG21" s="17"/>
      <c r="SH21" s="17"/>
      <c r="SI21" s="17"/>
      <c r="SJ21" s="17"/>
      <c r="SK21" s="17"/>
      <c r="SL21" s="17"/>
      <c r="SM21" s="19">
        <f t="shared" si="2136"/>
        <v>0</v>
      </c>
      <c r="SO21" s="17"/>
      <c r="SP21" s="17"/>
      <c r="SQ21" s="17"/>
      <c r="SR21" s="17"/>
      <c r="SS21" s="17"/>
      <c r="ST21" s="17"/>
      <c r="SU21" s="17"/>
      <c r="SV21" s="17"/>
      <c r="SW21" s="17"/>
      <c r="SX21" s="17"/>
      <c r="SY21" s="17"/>
      <c r="SZ21" s="17"/>
      <c r="TA21" s="19">
        <f t="shared" si="2137"/>
        <v>0</v>
      </c>
      <c r="TC21" s="17"/>
      <c r="TD21" s="17"/>
      <c r="TE21" s="17"/>
      <c r="TF21" s="17"/>
      <c r="TG21" s="17"/>
      <c r="TH21" s="17"/>
      <c r="TI21" s="17"/>
      <c r="TJ21" s="17"/>
      <c r="TK21" s="17"/>
      <c r="TL21" s="17"/>
      <c r="TM21" s="17"/>
      <c r="TN21" s="17"/>
      <c r="TO21" s="19">
        <f t="shared" si="2138"/>
        <v>0</v>
      </c>
      <c r="TQ21" s="17"/>
      <c r="TR21" s="17"/>
      <c r="TS21" s="17"/>
      <c r="TT21" s="17"/>
      <c r="TU21" s="17"/>
      <c r="TV21" s="17"/>
      <c r="TW21" s="17"/>
      <c r="TX21" s="17"/>
      <c r="TY21" s="17"/>
      <c r="TZ21" s="17"/>
      <c r="UA21" s="17"/>
      <c r="UB21" s="17"/>
      <c r="UC21" s="19">
        <f t="shared" si="2139"/>
        <v>0</v>
      </c>
      <c r="UE21" s="17"/>
      <c r="UF21" s="17"/>
      <c r="UG21" s="17"/>
      <c r="UH21" s="17"/>
      <c r="UI21" s="17"/>
      <c r="UJ21" s="17"/>
      <c r="UK21" s="17"/>
      <c r="UL21" s="17"/>
      <c r="UM21" s="17"/>
      <c r="UN21" s="17"/>
      <c r="UO21" s="17"/>
      <c r="UP21" s="17"/>
      <c r="UQ21" s="19">
        <f t="shared" si="2140"/>
        <v>0</v>
      </c>
      <c r="US21" s="17"/>
      <c r="UT21" s="17"/>
      <c r="UU21" s="17"/>
      <c r="UV21" s="17"/>
      <c r="UW21" s="17"/>
      <c r="UX21" s="17"/>
      <c r="UY21" s="17"/>
      <c r="UZ21" s="17"/>
      <c r="VA21" s="17"/>
      <c r="VB21" s="17"/>
      <c r="VC21" s="17"/>
      <c r="VD21" s="17"/>
      <c r="VE21" s="19">
        <f t="shared" si="2141"/>
        <v>0</v>
      </c>
      <c r="VG21" s="17"/>
      <c r="VH21" s="17"/>
      <c r="VI21" s="17"/>
      <c r="VJ21" s="17"/>
      <c r="VK21" s="17"/>
      <c r="VL21" s="17"/>
      <c r="VM21" s="17"/>
      <c r="VN21" s="17"/>
      <c r="VO21" s="17"/>
      <c r="VP21" s="17"/>
      <c r="VQ21" s="17"/>
      <c r="VR21" s="17"/>
      <c r="VS21" s="19">
        <f t="shared" si="2142"/>
        <v>0</v>
      </c>
      <c r="VU21" s="17"/>
      <c r="VV21" s="17"/>
      <c r="VW21" s="17"/>
      <c r="VX21" s="17"/>
      <c r="VY21" s="17"/>
      <c r="VZ21" s="17"/>
      <c r="WA21" s="17"/>
      <c r="WB21" s="17"/>
      <c r="WC21" s="17"/>
      <c r="WD21" s="17"/>
      <c r="WE21" s="17"/>
      <c r="WF21" s="17"/>
      <c r="WG21" s="19">
        <f t="shared" si="2143"/>
        <v>0</v>
      </c>
      <c r="WI21" s="17"/>
      <c r="WJ21" s="17"/>
      <c r="WK21" s="17"/>
      <c r="WL21" s="17"/>
      <c r="WM21" s="17"/>
      <c r="WN21" s="17"/>
      <c r="WO21" s="17"/>
      <c r="WP21" s="17"/>
      <c r="WQ21" s="17"/>
      <c r="WR21" s="17"/>
      <c r="WS21" s="17"/>
      <c r="WT21" s="17"/>
      <c r="WU21" s="19">
        <f t="shared" si="2144"/>
        <v>0</v>
      </c>
      <c r="WW21" s="17"/>
      <c r="WX21" s="17"/>
      <c r="WY21" s="17"/>
      <c r="WZ21" s="17"/>
      <c r="XA21" s="17"/>
      <c r="XB21" s="17"/>
      <c r="XC21" s="17"/>
      <c r="XD21" s="17"/>
      <c r="XE21" s="17"/>
      <c r="XF21" s="17"/>
      <c r="XG21" s="17"/>
      <c r="XH21" s="17"/>
      <c r="XI21" s="19">
        <f t="shared" si="2145"/>
        <v>0</v>
      </c>
      <c r="XK21" s="17"/>
      <c r="XL21" s="17"/>
      <c r="XM21" s="17"/>
      <c r="XN21" s="17"/>
      <c r="XO21" s="17"/>
      <c r="XP21" s="17"/>
      <c r="XQ21" s="17"/>
      <c r="XR21" s="17"/>
      <c r="XS21" s="17"/>
      <c r="XT21" s="17"/>
      <c r="XU21" s="17"/>
      <c r="XV21" s="17"/>
      <c r="XW21" s="19">
        <f t="shared" si="2146"/>
        <v>0</v>
      </c>
      <c r="XY21" s="17"/>
      <c r="XZ21" s="17"/>
      <c r="YA21" s="17"/>
      <c r="YB21" s="17"/>
      <c r="YC21" s="17"/>
      <c r="YD21" s="17"/>
      <c r="YE21" s="17"/>
      <c r="YF21" s="17"/>
      <c r="YG21" s="17"/>
      <c r="YH21" s="17"/>
      <c r="YI21" s="17"/>
      <c r="YJ21" s="17"/>
      <c r="YK21" s="19">
        <f t="shared" si="2147"/>
        <v>0</v>
      </c>
      <c r="YM21" s="17"/>
      <c r="YN21" s="17"/>
      <c r="YO21" s="17"/>
      <c r="YP21" s="17"/>
      <c r="YQ21" s="17"/>
      <c r="YR21" s="17"/>
      <c r="YS21" s="17"/>
      <c r="YT21" s="17"/>
      <c r="YU21" s="17"/>
      <c r="YV21" s="17"/>
      <c r="YW21" s="17"/>
      <c r="YX21" s="17"/>
      <c r="YY21" s="19">
        <f t="shared" si="2148"/>
        <v>0</v>
      </c>
      <c r="ZA21" s="17"/>
      <c r="ZB21" s="17"/>
      <c r="ZC21" s="17"/>
      <c r="ZD21" s="17"/>
      <c r="ZE21" s="17"/>
      <c r="ZF21" s="17"/>
      <c r="ZG21" s="17"/>
      <c r="ZH21" s="17"/>
      <c r="ZI21" s="17"/>
      <c r="ZJ21" s="17"/>
      <c r="ZK21" s="17"/>
      <c r="ZL21" s="17"/>
      <c r="ZM21" s="19">
        <f t="shared" si="2149"/>
        <v>0</v>
      </c>
      <c r="ZO21" s="17"/>
      <c r="ZP21" s="17"/>
      <c r="ZQ21" s="17"/>
      <c r="ZR21" s="17"/>
      <c r="ZS21" s="17"/>
      <c r="ZT21" s="17"/>
      <c r="ZU21" s="17"/>
      <c r="ZV21" s="17"/>
      <c r="ZW21" s="17"/>
      <c r="ZX21" s="17"/>
      <c r="ZY21" s="17"/>
      <c r="ZZ21" s="17"/>
      <c r="AAA21" s="19">
        <f t="shared" si="2150"/>
        <v>0</v>
      </c>
      <c r="AAC21" s="17"/>
      <c r="AAD21" s="17"/>
      <c r="AAE21" s="17"/>
      <c r="AAF21" s="17"/>
      <c r="AAG21" s="17"/>
      <c r="AAH21" s="17"/>
      <c r="AAI21" s="17"/>
      <c r="AAJ21" s="17"/>
      <c r="AAK21" s="17"/>
      <c r="AAL21" s="17"/>
      <c r="AAM21" s="17"/>
      <c r="AAN21" s="17"/>
      <c r="AAO21" s="19">
        <f t="shared" si="2151"/>
        <v>0</v>
      </c>
      <c r="AAQ21" s="17"/>
      <c r="AAR21" s="17"/>
      <c r="AAS21" s="17"/>
      <c r="AAT21" s="17"/>
      <c r="AAU21" s="17"/>
      <c r="AAV21" s="17"/>
      <c r="AAW21" s="17"/>
      <c r="AAX21" s="17"/>
      <c r="AAY21" s="17"/>
      <c r="AAZ21" s="17"/>
      <c r="ABA21" s="17"/>
      <c r="ABB21" s="17"/>
      <c r="ABC21" s="19">
        <f t="shared" si="2152"/>
        <v>0</v>
      </c>
      <c r="ABE21" s="17"/>
      <c r="ABF21" s="17"/>
      <c r="ABG21" s="17"/>
      <c r="ABH21" s="17"/>
      <c r="ABI21" s="17"/>
      <c r="ABJ21" s="17"/>
      <c r="ABK21" s="17"/>
      <c r="ABL21" s="17"/>
      <c r="ABM21" s="17"/>
      <c r="ABN21" s="17"/>
      <c r="ABO21" s="17"/>
      <c r="ABP21" s="17"/>
      <c r="ABQ21" s="19">
        <f t="shared" si="2153"/>
        <v>0</v>
      </c>
      <c r="ABS21" s="17"/>
      <c r="ABT21" s="17"/>
      <c r="ABU21" s="17"/>
      <c r="ABV21" s="17"/>
      <c r="ABW21" s="17"/>
      <c r="ABX21" s="17"/>
      <c r="ABY21" s="17"/>
      <c r="ABZ21" s="17"/>
      <c r="ACA21" s="17"/>
      <c r="ACB21" s="17"/>
      <c r="ACC21" s="17"/>
      <c r="ACD21" s="17"/>
      <c r="ACE21" s="19">
        <f t="shared" si="2154"/>
        <v>0</v>
      </c>
      <c r="ACG21" s="17"/>
      <c r="ACH21" s="17"/>
      <c r="ACI21" s="17"/>
      <c r="ACJ21" s="17"/>
      <c r="ACK21" s="17"/>
      <c r="ACL21" s="17"/>
      <c r="ACM21" s="17"/>
      <c r="ACN21" s="17"/>
      <c r="ACO21" s="17"/>
      <c r="ACP21" s="17"/>
      <c r="ACQ21" s="17"/>
      <c r="ACR21" s="17"/>
      <c r="ACS21" s="19">
        <f t="shared" si="2155"/>
        <v>0</v>
      </c>
      <c r="ACU21" s="17"/>
      <c r="ACV21" s="17"/>
      <c r="ACW21" s="17"/>
      <c r="ACX21" s="17"/>
      <c r="ACY21" s="17"/>
      <c r="ACZ21" s="17"/>
      <c r="ADA21" s="17"/>
      <c r="ADB21" s="17"/>
      <c r="ADC21" s="17"/>
      <c r="ADD21" s="17"/>
      <c r="ADE21" s="17"/>
      <c r="ADF21" s="17"/>
      <c r="ADG21" s="19">
        <f t="shared" si="2156"/>
        <v>0</v>
      </c>
      <c r="ADI21" s="17"/>
      <c r="ADJ21" s="17"/>
      <c r="ADK21" s="17"/>
      <c r="ADL21" s="17"/>
      <c r="ADM21" s="17"/>
      <c r="ADN21" s="17"/>
      <c r="ADO21" s="17"/>
      <c r="ADP21" s="17"/>
      <c r="ADQ21" s="17"/>
      <c r="ADR21" s="17"/>
      <c r="ADS21" s="17"/>
      <c r="ADT21" s="17"/>
      <c r="ADU21" s="19">
        <f t="shared" si="2157"/>
        <v>0</v>
      </c>
      <c r="ADW21" s="17"/>
      <c r="ADX21" s="17"/>
      <c r="ADY21" s="17"/>
      <c r="ADZ21" s="17"/>
      <c r="AEA21" s="17"/>
      <c r="AEB21" s="17"/>
      <c r="AEC21" s="17"/>
      <c r="AED21" s="17"/>
      <c r="AEE21" s="17"/>
      <c r="AEF21" s="17"/>
      <c r="AEG21" s="17"/>
      <c r="AEH21" s="17"/>
      <c r="AEI21" s="19">
        <f t="shared" si="2158"/>
        <v>0</v>
      </c>
      <c r="AEK21" s="17"/>
      <c r="AEL21" s="17"/>
      <c r="AEM21" s="17"/>
      <c r="AEN21" s="17"/>
      <c r="AEO21" s="17"/>
      <c r="AEP21" s="17"/>
      <c r="AEQ21" s="17"/>
      <c r="AER21" s="17"/>
      <c r="AES21" s="17"/>
      <c r="AET21" s="17"/>
      <c r="AEU21" s="17"/>
      <c r="AEV21" s="17"/>
      <c r="AEW21" s="19">
        <f t="shared" si="2180"/>
        <v>0</v>
      </c>
      <c r="AEY21" s="17"/>
      <c r="AEZ21" s="17"/>
      <c r="AFA21" s="17"/>
      <c r="AFB21" s="17"/>
      <c r="AFC21" s="17"/>
      <c r="AFD21" s="17"/>
      <c r="AFE21" s="17"/>
      <c r="AFF21" s="17"/>
      <c r="AFG21" s="17"/>
      <c r="AFH21" s="17"/>
      <c r="AFI21" s="17"/>
      <c r="AFJ21" s="17"/>
      <c r="AFK21" s="19">
        <f t="shared" si="2159"/>
        <v>0</v>
      </c>
      <c r="AFM21" s="17"/>
      <c r="AFN21" s="17"/>
      <c r="AFO21" s="17"/>
      <c r="AFP21" s="17"/>
      <c r="AFQ21" s="17"/>
      <c r="AFR21" s="17"/>
      <c r="AFS21" s="17"/>
      <c r="AFT21" s="17"/>
      <c r="AFU21" s="17"/>
      <c r="AFV21" s="17"/>
      <c r="AFW21" s="17"/>
      <c r="AFX21" s="17"/>
      <c r="AFY21" s="19">
        <f t="shared" si="2160"/>
        <v>0</v>
      </c>
      <c r="AGA21" s="17"/>
      <c r="AGB21" s="17"/>
      <c r="AGC21" s="17"/>
      <c r="AGD21" s="17"/>
      <c r="AGE21" s="17"/>
      <c r="AGF21" s="17"/>
      <c r="AGG21" s="17"/>
      <c r="AGH21" s="17"/>
      <c r="AGI21" s="17"/>
      <c r="AGJ21" s="17"/>
      <c r="AGK21" s="17"/>
      <c r="AGL21" s="17"/>
      <c r="AGM21" s="19">
        <f t="shared" si="2161"/>
        <v>0</v>
      </c>
      <c r="AGO21" s="17"/>
      <c r="AGP21" s="17"/>
      <c r="AGQ21" s="17"/>
      <c r="AGR21" s="17"/>
      <c r="AGS21" s="17"/>
      <c r="AGT21" s="17"/>
      <c r="AGU21" s="17"/>
      <c r="AGV21" s="17"/>
      <c r="AGW21" s="17"/>
      <c r="AGX21" s="17"/>
      <c r="AGY21" s="17"/>
      <c r="AGZ21" s="17"/>
      <c r="AHA21" s="19">
        <f t="shared" si="2162"/>
        <v>0</v>
      </c>
      <c r="AHC21" s="17"/>
      <c r="AHD21" s="17"/>
      <c r="AHE21" s="17"/>
      <c r="AHF21" s="17"/>
      <c r="AHG21" s="17"/>
      <c r="AHH21" s="17"/>
      <c r="AHI21" s="17"/>
      <c r="AHJ21" s="17"/>
      <c r="AHK21" s="17"/>
      <c r="AHL21" s="17"/>
      <c r="AHM21" s="17"/>
      <c r="AHN21" s="17"/>
      <c r="AHO21" s="19">
        <f t="shared" si="2163"/>
        <v>0</v>
      </c>
      <c r="AHQ21" s="17"/>
      <c r="AHR21" s="17"/>
      <c r="AHS21" s="17"/>
      <c r="AHT21" s="17"/>
      <c r="AHU21" s="17"/>
      <c r="AHV21" s="17"/>
      <c r="AHW21" s="17"/>
      <c r="AHX21" s="17"/>
      <c r="AHY21" s="17"/>
      <c r="AHZ21" s="17"/>
      <c r="AIA21" s="17"/>
      <c r="AIB21" s="17"/>
      <c r="AIC21" s="19">
        <f t="shared" si="2164"/>
        <v>0</v>
      </c>
      <c r="AIE21" s="17"/>
      <c r="AIF21" s="17"/>
      <c r="AIG21" s="17"/>
      <c r="AIH21" s="17"/>
      <c r="AII21" s="17"/>
      <c r="AIJ21" s="17"/>
      <c r="AIK21" s="17"/>
      <c r="AIL21" s="17"/>
      <c r="AIM21" s="17"/>
      <c r="AIN21" s="17"/>
      <c r="AIO21" s="17"/>
      <c r="AIP21" s="17"/>
      <c r="AIQ21" s="19">
        <f t="shared" si="2165"/>
        <v>0</v>
      </c>
      <c r="AIS21" s="17"/>
      <c r="AIT21" s="17"/>
      <c r="AIU21" s="17"/>
      <c r="AIV21" s="17"/>
      <c r="AIW21" s="17"/>
      <c r="AIX21" s="17"/>
      <c r="AIY21" s="17"/>
      <c r="AIZ21" s="17"/>
      <c r="AJA21" s="17"/>
      <c r="AJB21" s="17"/>
      <c r="AJC21" s="17"/>
      <c r="AJD21" s="17"/>
      <c r="AJE21" s="19">
        <f t="shared" si="2166"/>
        <v>0</v>
      </c>
      <c r="AJG21" s="17"/>
      <c r="AJH21" s="17"/>
      <c r="AJI21" s="17"/>
      <c r="AJJ21" s="17"/>
      <c r="AJK21" s="17"/>
      <c r="AJL21" s="17"/>
      <c r="AJM21" s="17"/>
      <c r="AJN21" s="17"/>
      <c r="AJO21" s="17"/>
      <c r="AJP21" s="17"/>
      <c r="AJQ21" s="17"/>
      <c r="AJR21" s="17"/>
      <c r="AJS21" s="19">
        <f t="shared" si="2167"/>
        <v>0</v>
      </c>
      <c r="AJU21" s="17"/>
      <c r="AJV21" s="17"/>
      <c r="AJW21" s="17"/>
      <c r="AJX21" s="17"/>
      <c r="AJY21" s="17"/>
      <c r="AJZ21" s="17"/>
      <c r="AKA21" s="17"/>
      <c r="AKB21" s="17"/>
      <c r="AKC21" s="17"/>
      <c r="AKD21" s="17"/>
      <c r="AKE21" s="17"/>
      <c r="AKF21" s="17"/>
      <c r="AKG21" s="19">
        <f t="shared" si="2168"/>
        <v>0</v>
      </c>
      <c r="AKI21" s="17"/>
      <c r="AKJ21" s="17"/>
      <c r="AKK21" s="17"/>
      <c r="AKL21" s="17"/>
      <c r="AKM21" s="17"/>
      <c r="AKN21" s="17"/>
      <c r="AKO21" s="17"/>
      <c r="AKP21" s="17"/>
      <c r="AKQ21" s="17"/>
      <c r="AKR21" s="17"/>
      <c r="AKS21" s="17"/>
      <c r="AKT21" s="17"/>
      <c r="AKU21" s="19">
        <f t="shared" si="2169"/>
        <v>0</v>
      </c>
      <c r="AKW21" s="17"/>
      <c r="AKX21" s="17"/>
      <c r="AKY21" s="17"/>
      <c r="AKZ21" s="17"/>
      <c r="ALA21" s="17"/>
      <c r="ALB21" s="17"/>
      <c r="ALC21" s="17"/>
      <c r="ALD21" s="17"/>
      <c r="ALE21" s="17"/>
      <c r="ALF21" s="17"/>
      <c r="ALG21" s="17"/>
      <c r="ALH21" s="17"/>
      <c r="ALI21" s="19">
        <f t="shared" si="2170"/>
        <v>0</v>
      </c>
      <c r="ALK21" s="17"/>
      <c r="ALL21" s="17"/>
      <c r="ALM21" s="17"/>
      <c r="ALN21" s="17"/>
      <c r="ALO21" s="17"/>
      <c r="ALP21" s="17"/>
      <c r="ALQ21" s="17"/>
      <c r="ALR21" s="17"/>
      <c r="ALS21" s="17"/>
      <c r="ALT21" s="17"/>
      <c r="ALU21" s="17"/>
      <c r="ALV21" s="17"/>
      <c r="ALW21" s="19">
        <f t="shared" si="2171"/>
        <v>0</v>
      </c>
      <c r="ALY21" s="17"/>
      <c r="ALZ21" s="17"/>
      <c r="AMA21" s="17"/>
      <c r="AMB21" s="17"/>
      <c r="AMC21" s="17"/>
      <c r="AMD21" s="17"/>
      <c r="AME21" s="17"/>
      <c r="AMF21" s="17"/>
      <c r="AMG21" s="17"/>
      <c r="AMH21" s="17"/>
      <c r="AMI21" s="17"/>
      <c r="AMJ21" s="17"/>
      <c r="AMK21" s="19">
        <f t="shared" si="2172"/>
        <v>0</v>
      </c>
      <c r="AMM21" s="17"/>
      <c r="AMN21" s="17"/>
      <c r="AMO21" s="17"/>
      <c r="AMP21" s="17"/>
      <c r="AMQ21" s="17"/>
      <c r="AMR21" s="17"/>
      <c r="AMS21" s="17"/>
      <c r="AMT21" s="17"/>
      <c r="AMU21" s="17"/>
      <c r="AMV21" s="17"/>
      <c r="AMW21" s="17"/>
      <c r="AMX21" s="17"/>
      <c r="AMY21" s="19">
        <f t="shared" si="2173"/>
        <v>0</v>
      </c>
      <c r="ANA21" s="17"/>
      <c r="ANB21" s="17"/>
      <c r="ANC21" s="17"/>
      <c r="AND21" s="17"/>
      <c r="ANE21" s="17"/>
      <c r="ANF21" s="17"/>
      <c r="ANG21" s="17"/>
      <c r="ANH21" s="17"/>
      <c r="ANI21" s="17"/>
      <c r="ANJ21" s="17"/>
      <c r="ANK21" s="17"/>
      <c r="ANL21" s="17"/>
      <c r="ANM21" s="19">
        <f t="shared" si="2174"/>
        <v>0</v>
      </c>
      <c r="ANO21" s="17"/>
      <c r="ANP21" s="17"/>
      <c r="ANQ21" s="17"/>
      <c r="ANR21" s="17"/>
      <c r="ANS21" s="17"/>
      <c r="ANT21" s="17"/>
      <c r="ANU21" s="17"/>
      <c r="ANV21" s="17"/>
      <c r="ANW21" s="17"/>
      <c r="ANX21" s="17"/>
      <c r="ANY21" s="17"/>
      <c r="ANZ21" s="17"/>
      <c r="AOA21" s="19">
        <f t="shared" si="2175"/>
        <v>0</v>
      </c>
      <c r="AOC21" s="17"/>
      <c r="AOD21" s="17"/>
      <c r="AOE21" s="17"/>
      <c r="AOF21" s="17"/>
      <c r="AOG21" s="17"/>
      <c r="AOH21" s="17"/>
      <c r="AOI21" s="17"/>
      <c r="AOJ21" s="17"/>
      <c r="AOK21" s="17"/>
      <c r="AOL21" s="17"/>
      <c r="AOM21" s="17"/>
      <c r="AON21" s="17"/>
      <c r="AOO21" s="19">
        <f t="shared" si="2176"/>
        <v>0</v>
      </c>
      <c r="AOQ21" s="17"/>
      <c r="AOR21" s="17"/>
      <c r="AOS21" s="17"/>
      <c r="AOT21" s="17"/>
      <c r="AOU21" s="17"/>
      <c r="AOV21" s="17"/>
      <c r="AOW21" s="17"/>
      <c r="AOX21" s="17"/>
      <c r="AOY21" s="17"/>
      <c r="AOZ21" s="17"/>
      <c r="APA21" s="17"/>
      <c r="APB21" s="17"/>
      <c r="APC21" s="19">
        <f t="shared" si="2177"/>
        <v>0</v>
      </c>
    </row>
    <row r="22" spans="3:1095" hidden="1" x14ac:dyDescent="0.35">
      <c r="C22" s="16" t="s">
        <v>12</v>
      </c>
      <c r="E22" s="17"/>
      <c r="F22" s="17"/>
      <c r="G22" s="17"/>
      <c r="H22" s="17"/>
      <c r="I22" s="17"/>
      <c r="J22" s="17"/>
      <c r="K22" s="17"/>
      <c r="L22" s="17"/>
      <c r="M22" s="17"/>
      <c r="N22" s="17"/>
      <c r="O22" s="17"/>
      <c r="P22" s="17"/>
      <c r="Q22" s="19">
        <f t="shared" si="2178"/>
        <v>0</v>
      </c>
      <c r="S22" s="17"/>
      <c r="T22" s="17"/>
      <c r="U22" s="17"/>
      <c r="V22" s="17"/>
      <c r="W22" s="17"/>
      <c r="X22" s="17"/>
      <c r="Y22" s="17"/>
      <c r="Z22" s="17"/>
      <c r="AA22" s="17"/>
      <c r="AB22" s="17"/>
      <c r="AC22" s="17"/>
      <c r="AD22" s="17"/>
      <c r="AE22" s="19">
        <f t="shared" si="2179"/>
        <v>0</v>
      </c>
      <c r="AG22" s="17"/>
      <c r="AH22" s="17"/>
      <c r="AI22" s="17"/>
      <c r="AJ22" s="17"/>
      <c r="AK22" s="17"/>
      <c r="AL22" s="17"/>
      <c r="AM22" s="17"/>
      <c r="AN22" s="17"/>
      <c r="AO22" s="17"/>
      <c r="AP22" s="17"/>
      <c r="AQ22" s="17"/>
      <c r="AR22" s="17"/>
      <c r="AS22" s="19">
        <f t="shared" si="2103"/>
        <v>0</v>
      </c>
      <c r="AU22" s="17"/>
      <c r="AV22" s="17"/>
      <c r="AW22" s="17"/>
      <c r="AX22" s="17"/>
      <c r="AY22" s="17"/>
      <c r="AZ22" s="17"/>
      <c r="BA22" s="17"/>
      <c r="BB22" s="17"/>
      <c r="BC22" s="17"/>
      <c r="BD22" s="17"/>
      <c r="BE22" s="17"/>
      <c r="BF22" s="17"/>
      <c r="BG22" s="19">
        <f t="shared" si="2104"/>
        <v>0</v>
      </c>
      <c r="BI22" s="17"/>
      <c r="BJ22" s="17"/>
      <c r="BK22" s="17"/>
      <c r="BL22" s="17"/>
      <c r="BM22" s="17"/>
      <c r="BN22" s="17"/>
      <c r="BO22" s="17"/>
      <c r="BP22" s="17"/>
      <c r="BQ22" s="17"/>
      <c r="BR22" s="17"/>
      <c r="BS22" s="17"/>
      <c r="BT22" s="17"/>
      <c r="BU22" s="19">
        <f t="shared" si="2105"/>
        <v>0</v>
      </c>
      <c r="BW22" s="17"/>
      <c r="BX22" s="17"/>
      <c r="BY22" s="17"/>
      <c r="BZ22" s="17"/>
      <c r="CA22" s="17"/>
      <c r="CB22" s="17"/>
      <c r="CC22" s="17"/>
      <c r="CD22" s="17"/>
      <c r="CE22" s="17"/>
      <c r="CF22" s="17"/>
      <c r="CG22" s="17"/>
      <c r="CH22" s="17"/>
      <c r="CI22" s="19">
        <f t="shared" si="2106"/>
        <v>0</v>
      </c>
      <c r="CK22" s="17"/>
      <c r="CL22" s="17"/>
      <c r="CM22" s="17"/>
      <c r="CN22" s="17"/>
      <c r="CO22" s="17"/>
      <c r="CP22" s="17"/>
      <c r="CQ22" s="17"/>
      <c r="CR22" s="17"/>
      <c r="CS22" s="17"/>
      <c r="CT22" s="17"/>
      <c r="CU22" s="17"/>
      <c r="CV22" s="17"/>
      <c r="CW22" s="19">
        <f t="shared" si="2107"/>
        <v>0</v>
      </c>
      <c r="CY22" s="17"/>
      <c r="CZ22" s="17"/>
      <c r="DA22" s="17"/>
      <c r="DB22" s="17"/>
      <c r="DC22" s="17"/>
      <c r="DD22" s="17"/>
      <c r="DE22" s="17"/>
      <c r="DF22" s="17"/>
      <c r="DG22" s="17"/>
      <c r="DH22" s="17"/>
      <c r="DI22" s="17"/>
      <c r="DJ22" s="17"/>
      <c r="DK22" s="19">
        <f t="shared" si="2108"/>
        <v>0</v>
      </c>
      <c r="DM22" s="17"/>
      <c r="DN22" s="17"/>
      <c r="DO22" s="17"/>
      <c r="DP22" s="17"/>
      <c r="DQ22" s="17"/>
      <c r="DR22" s="17"/>
      <c r="DS22" s="17"/>
      <c r="DT22" s="17"/>
      <c r="DU22" s="17"/>
      <c r="DV22" s="17"/>
      <c r="DW22" s="17"/>
      <c r="DX22" s="17"/>
      <c r="DY22" s="19">
        <f t="shared" si="2109"/>
        <v>0</v>
      </c>
      <c r="EA22" s="17"/>
      <c r="EB22" s="17"/>
      <c r="EC22" s="17"/>
      <c r="ED22" s="17"/>
      <c r="EE22" s="17"/>
      <c r="EF22" s="17"/>
      <c r="EG22" s="17"/>
      <c r="EH22" s="17"/>
      <c r="EI22" s="17"/>
      <c r="EJ22" s="17"/>
      <c r="EK22" s="17"/>
      <c r="EL22" s="17"/>
      <c r="EM22" s="19">
        <f t="shared" si="2110"/>
        <v>0</v>
      </c>
      <c r="EO22" s="17"/>
      <c r="EP22" s="17"/>
      <c r="EQ22" s="17"/>
      <c r="ER22" s="17"/>
      <c r="ES22" s="17"/>
      <c r="ET22" s="17"/>
      <c r="EU22" s="17"/>
      <c r="EV22" s="17"/>
      <c r="EW22" s="17"/>
      <c r="EX22" s="17"/>
      <c r="EY22" s="17"/>
      <c r="EZ22" s="17"/>
      <c r="FA22" s="19">
        <f t="shared" si="2111"/>
        <v>0</v>
      </c>
      <c r="FC22" s="17"/>
      <c r="FD22" s="17"/>
      <c r="FE22" s="17"/>
      <c r="FF22" s="17"/>
      <c r="FG22" s="17"/>
      <c r="FH22" s="17"/>
      <c r="FI22" s="17"/>
      <c r="FJ22" s="17"/>
      <c r="FK22" s="17"/>
      <c r="FL22" s="17"/>
      <c r="FM22" s="17"/>
      <c r="FN22" s="17"/>
      <c r="FO22" s="19">
        <f t="shared" si="2112"/>
        <v>0</v>
      </c>
      <c r="FQ22" s="17"/>
      <c r="FR22" s="17"/>
      <c r="FS22" s="17"/>
      <c r="FT22" s="17"/>
      <c r="FU22" s="17"/>
      <c r="FV22" s="17"/>
      <c r="FW22" s="17"/>
      <c r="FX22" s="17"/>
      <c r="FY22" s="17"/>
      <c r="FZ22" s="17"/>
      <c r="GA22" s="17"/>
      <c r="GB22" s="17"/>
      <c r="GC22" s="19">
        <f t="shared" si="2113"/>
        <v>0</v>
      </c>
      <c r="GE22" s="17"/>
      <c r="GF22" s="17"/>
      <c r="GG22" s="17"/>
      <c r="GH22" s="17"/>
      <c r="GI22" s="17"/>
      <c r="GJ22" s="17"/>
      <c r="GK22" s="17"/>
      <c r="GL22" s="17"/>
      <c r="GM22" s="17"/>
      <c r="GN22" s="17"/>
      <c r="GO22" s="17"/>
      <c r="GP22" s="17"/>
      <c r="GQ22" s="19">
        <f t="shared" si="2114"/>
        <v>0</v>
      </c>
      <c r="GS22" s="17"/>
      <c r="GT22" s="17"/>
      <c r="GU22" s="17"/>
      <c r="GV22" s="17"/>
      <c r="GW22" s="17"/>
      <c r="GX22" s="17"/>
      <c r="GY22" s="17"/>
      <c r="GZ22" s="17"/>
      <c r="HA22" s="17"/>
      <c r="HB22" s="17"/>
      <c r="HC22" s="17"/>
      <c r="HD22" s="17"/>
      <c r="HE22" s="19">
        <f t="shared" si="2115"/>
        <v>0</v>
      </c>
      <c r="HG22" s="17"/>
      <c r="HH22" s="17"/>
      <c r="HI22" s="17"/>
      <c r="HJ22" s="17"/>
      <c r="HK22" s="17"/>
      <c r="HL22" s="17"/>
      <c r="HM22" s="17"/>
      <c r="HN22" s="17"/>
      <c r="HO22" s="17"/>
      <c r="HP22" s="17"/>
      <c r="HQ22" s="17"/>
      <c r="HR22" s="17"/>
      <c r="HS22" s="19">
        <f t="shared" si="2116"/>
        <v>0</v>
      </c>
      <c r="HU22" s="17"/>
      <c r="HV22" s="17"/>
      <c r="HW22" s="17"/>
      <c r="HX22" s="17"/>
      <c r="HY22" s="17"/>
      <c r="HZ22" s="17"/>
      <c r="IA22" s="17"/>
      <c r="IB22" s="17"/>
      <c r="IC22" s="17"/>
      <c r="ID22" s="17"/>
      <c r="IE22" s="17"/>
      <c r="IF22" s="17"/>
      <c r="IG22" s="19">
        <f t="shared" si="2117"/>
        <v>0</v>
      </c>
      <c r="II22" s="17"/>
      <c r="IJ22" s="17"/>
      <c r="IK22" s="17"/>
      <c r="IL22" s="17"/>
      <c r="IM22" s="17"/>
      <c r="IN22" s="17"/>
      <c r="IO22" s="17"/>
      <c r="IP22" s="17"/>
      <c r="IQ22" s="17"/>
      <c r="IR22" s="17"/>
      <c r="IS22" s="17"/>
      <c r="IT22" s="17"/>
      <c r="IU22" s="19">
        <f t="shared" si="2118"/>
        <v>0</v>
      </c>
      <c r="IW22" s="17"/>
      <c r="IX22" s="17"/>
      <c r="IY22" s="17"/>
      <c r="IZ22" s="17"/>
      <c r="JA22" s="17"/>
      <c r="JB22" s="17"/>
      <c r="JC22" s="17"/>
      <c r="JD22" s="17"/>
      <c r="JE22" s="17"/>
      <c r="JF22" s="17"/>
      <c r="JG22" s="17"/>
      <c r="JH22" s="17"/>
      <c r="JI22" s="19">
        <f t="shared" si="2119"/>
        <v>0</v>
      </c>
      <c r="JK22" s="17"/>
      <c r="JL22" s="17"/>
      <c r="JM22" s="17"/>
      <c r="JN22" s="17"/>
      <c r="JO22" s="17"/>
      <c r="JP22" s="17"/>
      <c r="JQ22" s="17"/>
      <c r="JR22" s="17"/>
      <c r="JS22" s="17"/>
      <c r="JT22" s="17"/>
      <c r="JU22" s="17"/>
      <c r="JV22" s="17"/>
      <c r="JW22" s="19">
        <f t="shared" si="2120"/>
        <v>0</v>
      </c>
      <c r="JY22" s="17"/>
      <c r="JZ22" s="17"/>
      <c r="KA22" s="17"/>
      <c r="KB22" s="17"/>
      <c r="KC22" s="17"/>
      <c r="KD22" s="17"/>
      <c r="KE22" s="17"/>
      <c r="KF22" s="17"/>
      <c r="KG22" s="17"/>
      <c r="KH22" s="17"/>
      <c r="KI22" s="17"/>
      <c r="KJ22" s="17"/>
      <c r="KK22" s="19">
        <f t="shared" si="2121"/>
        <v>0</v>
      </c>
      <c r="KM22" s="17"/>
      <c r="KN22" s="17"/>
      <c r="KO22" s="17"/>
      <c r="KP22" s="17"/>
      <c r="KQ22" s="17"/>
      <c r="KR22" s="17"/>
      <c r="KS22" s="17"/>
      <c r="KT22" s="17"/>
      <c r="KU22" s="17"/>
      <c r="KV22" s="17"/>
      <c r="KW22" s="17"/>
      <c r="KX22" s="17"/>
      <c r="KY22" s="19">
        <f t="shared" si="2122"/>
        <v>0</v>
      </c>
      <c r="LA22" s="17"/>
      <c r="LB22" s="17"/>
      <c r="LC22" s="17"/>
      <c r="LD22" s="17"/>
      <c r="LE22" s="17"/>
      <c r="LF22" s="17"/>
      <c r="LG22" s="17"/>
      <c r="LH22" s="17"/>
      <c r="LI22" s="17"/>
      <c r="LJ22" s="17"/>
      <c r="LK22" s="17"/>
      <c r="LL22" s="17"/>
      <c r="LM22" s="19">
        <f t="shared" si="2123"/>
        <v>0</v>
      </c>
      <c r="LO22" s="17"/>
      <c r="LP22" s="17"/>
      <c r="LQ22" s="17"/>
      <c r="LR22" s="17"/>
      <c r="LS22" s="17"/>
      <c r="LT22" s="17"/>
      <c r="LU22" s="17"/>
      <c r="LV22" s="17"/>
      <c r="LW22" s="17"/>
      <c r="LX22" s="17"/>
      <c r="LY22" s="17"/>
      <c r="LZ22" s="17"/>
      <c r="MA22" s="19">
        <f t="shared" si="2124"/>
        <v>0</v>
      </c>
      <c r="MC22" s="17"/>
      <c r="MD22" s="17"/>
      <c r="ME22" s="17"/>
      <c r="MF22" s="17"/>
      <c r="MG22" s="17"/>
      <c r="MH22" s="17"/>
      <c r="MI22" s="17"/>
      <c r="MJ22" s="17"/>
      <c r="MK22" s="17"/>
      <c r="ML22" s="17"/>
      <c r="MM22" s="17"/>
      <c r="MN22" s="17"/>
      <c r="MO22" s="19">
        <f t="shared" si="2125"/>
        <v>0</v>
      </c>
      <c r="MQ22" s="17"/>
      <c r="MR22" s="17"/>
      <c r="MS22" s="17"/>
      <c r="MT22" s="17"/>
      <c r="MU22" s="17"/>
      <c r="MV22" s="17"/>
      <c r="MW22" s="17"/>
      <c r="MX22" s="17"/>
      <c r="MY22" s="17"/>
      <c r="MZ22" s="17"/>
      <c r="NA22" s="17"/>
      <c r="NB22" s="17"/>
      <c r="NC22" s="19">
        <f t="shared" si="2126"/>
        <v>0</v>
      </c>
      <c r="NE22" s="17"/>
      <c r="NF22" s="17"/>
      <c r="NG22" s="17"/>
      <c r="NH22" s="17"/>
      <c r="NI22" s="17"/>
      <c r="NJ22" s="17"/>
      <c r="NK22" s="17"/>
      <c r="NL22" s="17"/>
      <c r="NM22" s="17"/>
      <c r="NN22" s="17"/>
      <c r="NO22" s="17"/>
      <c r="NP22" s="17"/>
      <c r="NQ22" s="19">
        <f t="shared" si="2127"/>
        <v>0</v>
      </c>
      <c r="NS22" s="17"/>
      <c r="NT22" s="17"/>
      <c r="NU22" s="17"/>
      <c r="NV22" s="17"/>
      <c r="NW22" s="17"/>
      <c r="NX22" s="17"/>
      <c r="NY22" s="17"/>
      <c r="NZ22" s="17"/>
      <c r="OA22" s="17"/>
      <c r="OB22" s="17"/>
      <c r="OC22" s="17"/>
      <c r="OD22" s="17"/>
      <c r="OE22" s="19">
        <f t="shared" si="2128"/>
        <v>0</v>
      </c>
      <c r="OG22" s="17"/>
      <c r="OH22" s="17"/>
      <c r="OI22" s="17"/>
      <c r="OJ22" s="17"/>
      <c r="OK22" s="17"/>
      <c r="OL22" s="17"/>
      <c r="OM22" s="17"/>
      <c r="ON22" s="17"/>
      <c r="OO22" s="17"/>
      <c r="OP22" s="17"/>
      <c r="OQ22" s="17"/>
      <c r="OR22" s="17"/>
      <c r="OS22" s="19">
        <f t="shared" si="2129"/>
        <v>0</v>
      </c>
      <c r="OU22" s="17"/>
      <c r="OV22" s="17"/>
      <c r="OW22" s="17"/>
      <c r="OX22" s="17"/>
      <c r="OY22" s="17"/>
      <c r="OZ22" s="17"/>
      <c r="PA22" s="17"/>
      <c r="PB22" s="17"/>
      <c r="PC22" s="17"/>
      <c r="PD22" s="17"/>
      <c r="PE22" s="17"/>
      <c r="PF22" s="17"/>
      <c r="PG22" s="19">
        <f t="shared" si="2130"/>
        <v>0</v>
      </c>
      <c r="PI22" s="17"/>
      <c r="PJ22" s="17"/>
      <c r="PK22" s="17"/>
      <c r="PL22" s="17"/>
      <c r="PM22" s="17"/>
      <c r="PN22" s="17"/>
      <c r="PO22" s="17"/>
      <c r="PP22" s="17"/>
      <c r="PQ22" s="17"/>
      <c r="PR22" s="17"/>
      <c r="PS22" s="17"/>
      <c r="PT22" s="17"/>
      <c r="PU22" s="19">
        <f t="shared" si="2131"/>
        <v>0</v>
      </c>
      <c r="PW22" s="17"/>
      <c r="PX22" s="17"/>
      <c r="PY22" s="17"/>
      <c r="PZ22" s="17"/>
      <c r="QA22" s="17"/>
      <c r="QB22" s="17"/>
      <c r="QC22" s="17"/>
      <c r="QD22" s="17"/>
      <c r="QE22" s="17"/>
      <c r="QF22" s="17"/>
      <c r="QG22" s="17"/>
      <c r="QH22" s="17"/>
      <c r="QI22" s="19">
        <f t="shared" si="2132"/>
        <v>0</v>
      </c>
      <c r="QK22" s="17"/>
      <c r="QL22" s="17"/>
      <c r="QM22" s="17"/>
      <c r="QN22" s="17"/>
      <c r="QO22" s="17"/>
      <c r="QP22" s="17"/>
      <c r="QQ22" s="17"/>
      <c r="QR22" s="17"/>
      <c r="QS22" s="17"/>
      <c r="QT22" s="17"/>
      <c r="QU22" s="17"/>
      <c r="QV22" s="17"/>
      <c r="QW22" s="19">
        <f t="shared" si="2133"/>
        <v>0</v>
      </c>
      <c r="QY22" s="17"/>
      <c r="QZ22" s="17"/>
      <c r="RA22" s="17"/>
      <c r="RB22" s="17"/>
      <c r="RC22" s="17"/>
      <c r="RD22" s="17"/>
      <c r="RE22" s="17"/>
      <c r="RF22" s="17"/>
      <c r="RG22" s="17"/>
      <c r="RH22" s="17"/>
      <c r="RI22" s="17"/>
      <c r="RJ22" s="17"/>
      <c r="RK22" s="19">
        <f t="shared" si="2134"/>
        <v>0</v>
      </c>
      <c r="RM22" s="17"/>
      <c r="RN22" s="17"/>
      <c r="RO22" s="17"/>
      <c r="RP22" s="17"/>
      <c r="RQ22" s="17"/>
      <c r="RR22" s="17"/>
      <c r="RS22" s="17"/>
      <c r="RT22" s="17"/>
      <c r="RU22" s="17"/>
      <c r="RV22" s="17"/>
      <c r="RW22" s="17"/>
      <c r="RX22" s="17"/>
      <c r="RY22" s="19">
        <f t="shared" si="2135"/>
        <v>0</v>
      </c>
      <c r="SA22" s="17"/>
      <c r="SB22" s="17"/>
      <c r="SC22" s="17"/>
      <c r="SD22" s="17"/>
      <c r="SE22" s="17"/>
      <c r="SF22" s="17"/>
      <c r="SG22" s="17"/>
      <c r="SH22" s="17"/>
      <c r="SI22" s="17"/>
      <c r="SJ22" s="17"/>
      <c r="SK22" s="17"/>
      <c r="SL22" s="17"/>
      <c r="SM22" s="19">
        <f t="shared" si="2136"/>
        <v>0</v>
      </c>
      <c r="SO22" s="17"/>
      <c r="SP22" s="17"/>
      <c r="SQ22" s="17"/>
      <c r="SR22" s="17"/>
      <c r="SS22" s="17"/>
      <c r="ST22" s="17"/>
      <c r="SU22" s="17"/>
      <c r="SV22" s="17"/>
      <c r="SW22" s="17"/>
      <c r="SX22" s="17"/>
      <c r="SY22" s="17"/>
      <c r="SZ22" s="17"/>
      <c r="TA22" s="19">
        <f t="shared" si="2137"/>
        <v>0</v>
      </c>
      <c r="TC22" s="17"/>
      <c r="TD22" s="17"/>
      <c r="TE22" s="17"/>
      <c r="TF22" s="17"/>
      <c r="TG22" s="17"/>
      <c r="TH22" s="17"/>
      <c r="TI22" s="17"/>
      <c r="TJ22" s="17"/>
      <c r="TK22" s="17"/>
      <c r="TL22" s="17"/>
      <c r="TM22" s="17"/>
      <c r="TN22" s="17"/>
      <c r="TO22" s="19">
        <f t="shared" si="2138"/>
        <v>0</v>
      </c>
      <c r="TQ22" s="17"/>
      <c r="TR22" s="17"/>
      <c r="TS22" s="17"/>
      <c r="TT22" s="17"/>
      <c r="TU22" s="17"/>
      <c r="TV22" s="17"/>
      <c r="TW22" s="17"/>
      <c r="TX22" s="17"/>
      <c r="TY22" s="17"/>
      <c r="TZ22" s="17"/>
      <c r="UA22" s="17"/>
      <c r="UB22" s="17"/>
      <c r="UC22" s="19">
        <f t="shared" si="2139"/>
        <v>0</v>
      </c>
      <c r="UE22" s="17"/>
      <c r="UF22" s="17"/>
      <c r="UG22" s="17"/>
      <c r="UH22" s="17"/>
      <c r="UI22" s="17"/>
      <c r="UJ22" s="17"/>
      <c r="UK22" s="17"/>
      <c r="UL22" s="17"/>
      <c r="UM22" s="17"/>
      <c r="UN22" s="17"/>
      <c r="UO22" s="17"/>
      <c r="UP22" s="17"/>
      <c r="UQ22" s="19">
        <f t="shared" si="2140"/>
        <v>0</v>
      </c>
      <c r="US22" s="17"/>
      <c r="UT22" s="17"/>
      <c r="UU22" s="17"/>
      <c r="UV22" s="17"/>
      <c r="UW22" s="17"/>
      <c r="UX22" s="17"/>
      <c r="UY22" s="17"/>
      <c r="UZ22" s="17"/>
      <c r="VA22" s="17"/>
      <c r="VB22" s="17"/>
      <c r="VC22" s="17"/>
      <c r="VD22" s="17"/>
      <c r="VE22" s="19">
        <f t="shared" si="2141"/>
        <v>0</v>
      </c>
      <c r="VG22" s="17"/>
      <c r="VH22" s="17"/>
      <c r="VI22" s="17"/>
      <c r="VJ22" s="17"/>
      <c r="VK22" s="17"/>
      <c r="VL22" s="17"/>
      <c r="VM22" s="17"/>
      <c r="VN22" s="17"/>
      <c r="VO22" s="17"/>
      <c r="VP22" s="17"/>
      <c r="VQ22" s="17"/>
      <c r="VR22" s="17"/>
      <c r="VS22" s="19">
        <f t="shared" si="2142"/>
        <v>0</v>
      </c>
      <c r="VU22" s="17"/>
      <c r="VV22" s="17"/>
      <c r="VW22" s="17"/>
      <c r="VX22" s="17"/>
      <c r="VY22" s="17"/>
      <c r="VZ22" s="17"/>
      <c r="WA22" s="17"/>
      <c r="WB22" s="17"/>
      <c r="WC22" s="17"/>
      <c r="WD22" s="17"/>
      <c r="WE22" s="17"/>
      <c r="WF22" s="17"/>
      <c r="WG22" s="19">
        <f t="shared" si="2143"/>
        <v>0</v>
      </c>
      <c r="WI22" s="17"/>
      <c r="WJ22" s="17"/>
      <c r="WK22" s="17"/>
      <c r="WL22" s="17"/>
      <c r="WM22" s="17"/>
      <c r="WN22" s="17"/>
      <c r="WO22" s="17"/>
      <c r="WP22" s="17"/>
      <c r="WQ22" s="17"/>
      <c r="WR22" s="17"/>
      <c r="WS22" s="17"/>
      <c r="WT22" s="17"/>
      <c r="WU22" s="19">
        <f t="shared" si="2144"/>
        <v>0</v>
      </c>
      <c r="WW22" s="17"/>
      <c r="WX22" s="17"/>
      <c r="WY22" s="17"/>
      <c r="WZ22" s="17"/>
      <c r="XA22" s="17"/>
      <c r="XB22" s="17"/>
      <c r="XC22" s="17"/>
      <c r="XD22" s="17"/>
      <c r="XE22" s="17"/>
      <c r="XF22" s="17"/>
      <c r="XG22" s="17"/>
      <c r="XH22" s="17"/>
      <c r="XI22" s="19">
        <f t="shared" si="2145"/>
        <v>0</v>
      </c>
      <c r="XK22" s="17"/>
      <c r="XL22" s="17"/>
      <c r="XM22" s="17"/>
      <c r="XN22" s="17"/>
      <c r="XO22" s="17"/>
      <c r="XP22" s="17"/>
      <c r="XQ22" s="17"/>
      <c r="XR22" s="17"/>
      <c r="XS22" s="17"/>
      <c r="XT22" s="17"/>
      <c r="XU22" s="17"/>
      <c r="XV22" s="17"/>
      <c r="XW22" s="19">
        <f t="shared" si="2146"/>
        <v>0</v>
      </c>
      <c r="XY22" s="17"/>
      <c r="XZ22" s="17"/>
      <c r="YA22" s="17"/>
      <c r="YB22" s="17"/>
      <c r="YC22" s="17"/>
      <c r="YD22" s="17"/>
      <c r="YE22" s="17"/>
      <c r="YF22" s="17"/>
      <c r="YG22" s="17"/>
      <c r="YH22" s="17"/>
      <c r="YI22" s="17"/>
      <c r="YJ22" s="17"/>
      <c r="YK22" s="19">
        <f t="shared" si="2147"/>
        <v>0</v>
      </c>
      <c r="YM22" s="17"/>
      <c r="YN22" s="17"/>
      <c r="YO22" s="17"/>
      <c r="YP22" s="17"/>
      <c r="YQ22" s="17"/>
      <c r="YR22" s="17"/>
      <c r="YS22" s="17"/>
      <c r="YT22" s="17"/>
      <c r="YU22" s="17"/>
      <c r="YV22" s="17"/>
      <c r="YW22" s="17"/>
      <c r="YX22" s="17"/>
      <c r="YY22" s="19">
        <f t="shared" si="2148"/>
        <v>0</v>
      </c>
      <c r="ZA22" s="17"/>
      <c r="ZB22" s="17"/>
      <c r="ZC22" s="17"/>
      <c r="ZD22" s="17"/>
      <c r="ZE22" s="17"/>
      <c r="ZF22" s="17"/>
      <c r="ZG22" s="17"/>
      <c r="ZH22" s="17"/>
      <c r="ZI22" s="17"/>
      <c r="ZJ22" s="17"/>
      <c r="ZK22" s="17"/>
      <c r="ZL22" s="17"/>
      <c r="ZM22" s="19">
        <f t="shared" si="2149"/>
        <v>0</v>
      </c>
      <c r="ZO22" s="17"/>
      <c r="ZP22" s="17"/>
      <c r="ZQ22" s="17"/>
      <c r="ZR22" s="17"/>
      <c r="ZS22" s="17"/>
      <c r="ZT22" s="17"/>
      <c r="ZU22" s="17"/>
      <c r="ZV22" s="17"/>
      <c r="ZW22" s="17"/>
      <c r="ZX22" s="17"/>
      <c r="ZY22" s="17"/>
      <c r="ZZ22" s="17"/>
      <c r="AAA22" s="19">
        <f t="shared" si="2150"/>
        <v>0</v>
      </c>
      <c r="AAC22" s="17"/>
      <c r="AAD22" s="17"/>
      <c r="AAE22" s="17"/>
      <c r="AAF22" s="17"/>
      <c r="AAG22" s="17"/>
      <c r="AAH22" s="17"/>
      <c r="AAI22" s="17"/>
      <c r="AAJ22" s="17"/>
      <c r="AAK22" s="17"/>
      <c r="AAL22" s="17"/>
      <c r="AAM22" s="17"/>
      <c r="AAN22" s="17"/>
      <c r="AAO22" s="19">
        <f t="shared" si="2151"/>
        <v>0</v>
      </c>
      <c r="AAQ22" s="17"/>
      <c r="AAR22" s="17"/>
      <c r="AAS22" s="17"/>
      <c r="AAT22" s="17"/>
      <c r="AAU22" s="17"/>
      <c r="AAV22" s="17"/>
      <c r="AAW22" s="17"/>
      <c r="AAX22" s="17"/>
      <c r="AAY22" s="17"/>
      <c r="AAZ22" s="17"/>
      <c r="ABA22" s="17"/>
      <c r="ABB22" s="17"/>
      <c r="ABC22" s="19">
        <f t="shared" si="2152"/>
        <v>0</v>
      </c>
      <c r="ABE22" s="17"/>
      <c r="ABF22" s="17"/>
      <c r="ABG22" s="17"/>
      <c r="ABH22" s="17"/>
      <c r="ABI22" s="17"/>
      <c r="ABJ22" s="17"/>
      <c r="ABK22" s="17"/>
      <c r="ABL22" s="17"/>
      <c r="ABM22" s="17"/>
      <c r="ABN22" s="17"/>
      <c r="ABO22" s="17"/>
      <c r="ABP22" s="17"/>
      <c r="ABQ22" s="19">
        <f t="shared" si="2153"/>
        <v>0</v>
      </c>
      <c r="ABS22" s="17"/>
      <c r="ABT22" s="17"/>
      <c r="ABU22" s="17"/>
      <c r="ABV22" s="17"/>
      <c r="ABW22" s="17"/>
      <c r="ABX22" s="17"/>
      <c r="ABY22" s="17"/>
      <c r="ABZ22" s="17"/>
      <c r="ACA22" s="17"/>
      <c r="ACB22" s="17"/>
      <c r="ACC22" s="17"/>
      <c r="ACD22" s="17"/>
      <c r="ACE22" s="19">
        <f t="shared" si="2154"/>
        <v>0</v>
      </c>
      <c r="ACG22" s="17"/>
      <c r="ACH22" s="17"/>
      <c r="ACI22" s="17"/>
      <c r="ACJ22" s="17"/>
      <c r="ACK22" s="17"/>
      <c r="ACL22" s="17"/>
      <c r="ACM22" s="17"/>
      <c r="ACN22" s="17"/>
      <c r="ACO22" s="17"/>
      <c r="ACP22" s="17"/>
      <c r="ACQ22" s="17"/>
      <c r="ACR22" s="17"/>
      <c r="ACS22" s="19">
        <f t="shared" si="2155"/>
        <v>0</v>
      </c>
      <c r="ACU22" s="17"/>
      <c r="ACV22" s="17"/>
      <c r="ACW22" s="17"/>
      <c r="ACX22" s="17"/>
      <c r="ACY22" s="17"/>
      <c r="ACZ22" s="17"/>
      <c r="ADA22" s="17"/>
      <c r="ADB22" s="17"/>
      <c r="ADC22" s="17"/>
      <c r="ADD22" s="17"/>
      <c r="ADE22" s="17"/>
      <c r="ADF22" s="17"/>
      <c r="ADG22" s="19">
        <f t="shared" si="2156"/>
        <v>0</v>
      </c>
      <c r="ADI22" s="17"/>
      <c r="ADJ22" s="17"/>
      <c r="ADK22" s="17"/>
      <c r="ADL22" s="17"/>
      <c r="ADM22" s="17"/>
      <c r="ADN22" s="17"/>
      <c r="ADO22" s="17"/>
      <c r="ADP22" s="17"/>
      <c r="ADQ22" s="17"/>
      <c r="ADR22" s="17"/>
      <c r="ADS22" s="17"/>
      <c r="ADT22" s="17"/>
      <c r="ADU22" s="19">
        <f t="shared" si="2157"/>
        <v>0</v>
      </c>
      <c r="ADW22" s="17"/>
      <c r="ADX22" s="17"/>
      <c r="ADY22" s="17"/>
      <c r="ADZ22" s="17"/>
      <c r="AEA22" s="17"/>
      <c r="AEB22" s="17"/>
      <c r="AEC22" s="17"/>
      <c r="AED22" s="17"/>
      <c r="AEE22" s="17"/>
      <c r="AEF22" s="17"/>
      <c r="AEG22" s="17"/>
      <c r="AEH22" s="17"/>
      <c r="AEI22" s="19">
        <f t="shared" si="2158"/>
        <v>0</v>
      </c>
      <c r="AEK22" s="17"/>
      <c r="AEL22" s="17"/>
      <c r="AEM22" s="17"/>
      <c r="AEN22" s="17"/>
      <c r="AEO22" s="17"/>
      <c r="AEP22" s="17"/>
      <c r="AEQ22" s="17"/>
      <c r="AER22" s="17"/>
      <c r="AES22" s="17"/>
      <c r="AET22" s="17"/>
      <c r="AEU22" s="17"/>
      <c r="AEV22" s="17"/>
      <c r="AEW22" s="19">
        <f t="shared" si="2180"/>
        <v>0</v>
      </c>
      <c r="AEY22" s="17"/>
      <c r="AEZ22" s="17"/>
      <c r="AFA22" s="17"/>
      <c r="AFB22" s="17"/>
      <c r="AFC22" s="17"/>
      <c r="AFD22" s="17"/>
      <c r="AFE22" s="17"/>
      <c r="AFF22" s="17"/>
      <c r="AFG22" s="17"/>
      <c r="AFH22" s="17"/>
      <c r="AFI22" s="17"/>
      <c r="AFJ22" s="17"/>
      <c r="AFK22" s="19">
        <f t="shared" si="2159"/>
        <v>0</v>
      </c>
      <c r="AFM22" s="17"/>
      <c r="AFN22" s="17"/>
      <c r="AFO22" s="17"/>
      <c r="AFP22" s="17"/>
      <c r="AFQ22" s="17"/>
      <c r="AFR22" s="17"/>
      <c r="AFS22" s="17"/>
      <c r="AFT22" s="17"/>
      <c r="AFU22" s="17"/>
      <c r="AFV22" s="17"/>
      <c r="AFW22" s="17"/>
      <c r="AFX22" s="17"/>
      <c r="AFY22" s="19">
        <f t="shared" si="2160"/>
        <v>0</v>
      </c>
      <c r="AGA22" s="17"/>
      <c r="AGB22" s="17"/>
      <c r="AGC22" s="17"/>
      <c r="AGD22" s="17"/>
      <c r="AGE22" s="17"/>
      <c r="AGF22" s="17"/>
      <c r="AGG22" s="17"/>
      <c r="AGH22" s="17"/>
      <c r="AGI22" s="17"/>
      <c r="AGJ22" s="17"/>
      <c r="AGK22" s="17"/>
      <c r="AGL22" s="17"/>
      <c r="AGM22" s="19">
        <f t="shared" si="2161"/>
        <v>0</v>
      </c>
      <c r="AGO22" s="17"/>
      <c r="AGP22" s="17"/>
      <c r="AGQ22" s="17"/>
      <c r="AGR22" s="17"/>
      <c r="AGS22" s="17"/>
      <c r="AGT22" s="17"/>
      <c r="AGU22" s="17"/>
      <c r="AGV22" s="17"/>
      <c r="AGW22" s="17"/>
      <c r="AGX22" s="17"/>
      <c r="AGY22" s="17"/>
      <c r="AGZ22" s="17"/>
      <c r="AHA22" s="19">
        <f t="shared" si="2162"/>
        <v>0</v>
      </c>
      <c r="AHC22" s="17"/>
      <c r="AHD22" s="17"/>
      <c r="AHE22" s="17"/>
      <c r="AHF22" s="17"/>
      <c r="AHG22" s="17"/>
      <c r="AHH22" s="17"/>
      <c r="AHI22" s="17"/>
      <c r="AHJ22" s="17"/>
      <c r="AHK22" s="17"/>
      <c r="AHL22" s="17"/>
      <c r="AHM22" s="17"/>
      <c r="AHN22" s="17"/>
      <c r="AHO22" s="19">
        <f t="shared" si="2163"/>
        <v>0</v>
      </c>
      <c r="AHQ22" s="17"/>
      <c r="AHR22" s="17"/>
      <c r="AHS22" s="17"/>
      <c r="AHT22" s="17"/>
      <c r="AHU22" s="17"/>
      <c r="AHV22" s="17"/>
      <c r="AHW22" s="17"/>
      <c r="AHX22" s="17"/>
      <c r="AHY22" s="17"/>
      <c r="AHZ22" s="17"/>
      <c r="AIA22" s="17"/>
      <c r="AIB22" s="17"/>
      <c r="AIC22" s="19">
        <f t="shared" si="2164"/>
        <v>0</v>
      </c>
      <c r="AIE22" s="17"/>
      <c r="AIF22" s="17"/>
      <c r="AIG22" s="17"/>
      <c r="AIH22" s="17"/>
      <c r="AII22" s="17"/>
      <c r="AIJ22" s="17"/>
      <c r="AIK22" s="17"/>
      <c r="AIL22" s="17"/>
      <c r="AIM22" s="17"/>
      <c r="AIN22" s="17"/>
      <c r="AIO22" s="17"/>
      <c r="AIP22" s="17"/>
      <c r="AIQ22" s="19">
        <f t="shared" si="2165"/>
        <v>0</v>
      </c>
      <c r="AIS22" s="17"/>
      <c r="AIT22" s="17"/>
      <c r="AIU22" s="17"/>
      <c r="AIV22" s="17"/>
      <c r="AIW22" s="17"/>
      <c r="AIX22" s="17"/>
      <c r="AIY22" s="17"/>
      <c r="AIZ22" s="17"/>
      <c r="AJA22" s="17"/>
      <c r="AJB22" s="17"/>
      <c r="AJC22" s="17"/>
      <c r="AJD22" s="17"/>
      <c r="AJE22" s="19">
        <f t="shared" si="2166"/>
        <v>0</v>
      </c>
      <c r="AJG22" s="17"/>
      <c r="AJH22" s="17"/>
      <c r="AJI22" s="17"/>
      <c r="AJJ22" s="17"/>
      <c r="AJK22" s="17"/>
      <c r="AJL22" s="17"/>
      <c r="AJM22" s="17"/>
      <c r="AJN22" s="17"/>
      <c r="AJO22" s="17"/>
      <c r="AJP22" s="17"/>
      <c r="AJQ22" s="17"/>
      <c r="AJR22" s="17"/>
      <c r="AJS22" s="19">
        <f t="shared" si="2167"/>
        <v>0</v>
      </c>
      <c r="AJU22" s="17"/>
      <c r="AJV22" s="17"/>
      <c r="AJW22" s="17"/>
      <c r="AJX22" s="17"/>
      <c r="AJY22" s="17"/>
      <c r="AJZ22" s="17"/>
      <c r="AKA22" s="17"/>
      <c r="AKB22" s="17"/>
      <c r="AKC22" s="17"/>
      <c r="AKD22" s="17"/>
      <c r="AKE22" s="17"/>
      <c r="AKF22" s="17"/>
      <c r="AKG22" s="19">
        <f t="shared" si="2168"/>
        <v>0</v>
      </c>
      <c r="AKI22" s="17"/>
      <c r="AKJ22" s="17"/>
      <c r="AKK22" s="17"/>
      <c r="AKL22" s="17"/>
      <c r="AKM22" s="17"/>
      <c r="AKN22" s="17"/>
      <c r="AKO22" s="17"/>
      <c r="AKP22" s="17"/>
      <c r="AKQ22" s="17"/>
      <c r="AKR22" s="17"/>
      <c r="AKS22" s="17"/>
      <c r="AKT22" s="17"/>
      <c r="AKU22" s="19">
        <f t="shared" si="2169"/>
        <v>0</v>
      </c>
      <c r="AKW22" s="17"/>
      <c r="AKX22" s="17"/>
      <c r="AKY22" s="17"/>
      <c r="AKZ22" s="17"/>
      <c r="ALA22" s="17"/>
      <c r="ALB22" s="17"/>
      <c r="ALC22" s="17"/>
      <c r="ALD22" s="17"/>
      <c r="ALE22" s="17"/>
      <c r="ALF22" s="17"/>
      <c r="ALG22" s="17"/>
      <c r="ALH22" s="17"/>
      <c r="ALI22" s="19">
        <f t="shared" si="2170"/>
        <v>0</v>
      </c>
      <c r="ALK22" s="17"/>
      <c r="ALL22" s="17"/>
      <c r="ALM22" s="17"/>
      <c r="ALN22" s="17"/>
      <c r="ALO22" s="17"/>
      <c r="ALP22" s="17"/>
      <c r="ALQ22" s="17"/>
      <c r="ALR22" s="17"/>
      <c r="ALS22" s="17"/>
      <c r="ALT22" s="17"/>
      <c r="ALU22" s="17"/>
      <c r="ALV22" s="17"/>
      <c r="ALW22" s="19">
        <f t="shared" si="2171"/>
        <v>0</v>
      </c>
      <c r="ALY22" s="17"/>
      <c r="ALZ22" s="17"/>
      <c r="AMA22" s="17"/>
      <c r="AMB22" s="17"/>
      <c r="AMC22" s="17"/>
      <c r="AMD22" s="17"/>
      <c r="AME22" s="17"/>
      <c r="AMF22" s="17"/>
      <c r="AMG22" s="17"/>
      <c r="AMH22" s="17"/>
      <c r="AMI22" s="17"/>
      <c r="AMJ22" s="17"/>
      <c r="AMK22" s="19">
        <f t="shared" si="2172"/>
        <v>0</v>
      </c>
      <c r="AMM22" s="17"/>
      <c r="AMN22" s="17"/>
      <c r="AMO22" s="17"/>
      <c r="AMP22" s="17"/>
      <c r="AMQ22" s="17"/>
      <c r="AMR22" s="17"/>
      <c r="AMS22" s="17"/>
      <c r="AMT22" s="17"/>
      <c r="AMU22" s="17"/>
      <c r="AMV22" s="17"/>
      <c r="AMW22" s="17"/>
      <c r="AMX22" s="17"/>
      <c r="AMY22" s="19">
        <f t="shared" si="2173"/>
        <v>0</v>
      </c>
      <c r="ANA22" s="17"/>
      <c r="ANB22" s="17"/>
      <c r="ANC22" s="17"/>
      <c r="AND22" s="17"/>
      <c r="ANE22" s="17"/>
      <c r="ANF22" s="17"/>
      <c r="ANG22" s="17"/>
      <c r="ANH22" s="17"/>
      <c r="ANI22" s="17"/>
      <c r="ANJ22" s="17"/>
      <c r="ANK22" s="17"/>
      <c r="ANL22" s="17"/>
      <c r="ANM22" s="19">
        <f t="shared" si="2174"/>
        <v>0</v>
      </c>
      <c r="ANO22" s="17"/>
      <c r="ANP22" s="17"/>
      <c r="ANQ22" s="17"/>
      <c r="ANR22" s="17"/>
      <c r="ANS22" s="17"/>
      <c r="ANT22" s="17"/>
      <c r="ANU22" s="17"/>
      <c r="ANV22" s="17"/>
      <c r="ANW22" s="17"/>
      <c r="ANX22" s="17"/>
      <c r="ANY22" s="17"/>
      <c r="ANZ22" s="17"/>
      <c r="AOA22" s="19">
        <f t="shared" si="2175"/>
        <v>0</v>
      </c>
      <c r="AOC22" s="17"/>
      <c r="AOD22" s="17"/>
      <c r="AOE22" s="17"/>
      <c r="AOF22" s="17"/>
      <c r="AOG22" s="17"/>
      <c r="AOH22" s="17"/>
      <c r="AOI22" s="17"/>
      <c r="AOJ22" s="17"/>
      <c r="AOK22" s="17"/>
      <c r="AOL22" s="17"/>
      <c r="AOM22" s="17"/>
      <c r="AON22" s="17"/>
      <c r="AOO22" s="19">
        <f t="shared" si="2176"/>
        <v>0</v>
      </c>
      <c r="AOQ22" s="17"/>
      <c r="AOR22" s="17"/>
      <c r="AOS22" s="17"/>
      <c r="AOT22" s="17"/>
      <c r="AOU22" s="17"/>
      <c r="AOV22" s="17"/>
      <c r="AOW22" s="17"/>
      <c r="AOX22" s="17"/>
      <c r="AOY22" s="17"/>
      <c r="AOZ22" s="17"/>
      <c r="APA22" s="17"/>
      <c r="APB22" s="17"/>
      <c r="APC22" s="19">
        <f t="shared" si="2177"/>
        <v>0</v>
      </c>
    </row>
    <row r="23" spans="3:1095" hidden="1" x14ac:dyDescent="0.35">
      <c r="C23" s="16" t="s">
        <v>12</v>
      </c>
      <c r="E23" s="17"/>
      <c r="F23" s="17"/>
      <c r="G23" s="17"/>
      <c r="H23" s="17"/>
      <c r="I23" s="17"/>
      <c r="J23" s="17"/>
      <c r="K23" s="17"/>
      <c r="L23" s="17"/>
      <c r="M23" s="17"/>
      <c r="N23" s="17"/>
      <c r="O23" s="17"/>
      <c r="P23" s="17"/>
      <c r="Q23" s="19">
        <f t="shared" si="2178"/>
        <v>0</v>
      </c>
      <c r="S23" s="17"/>
      <c r="T23" s="17"/>
      <c r="U23" s="17"/>
      <c r="V23" s="17"/>
      <c r="W23" s="17"/>
      <c r="X23" s="17"/>
      <c r="Y23" s="17"/>
      <c r="Z23" s="17"/>
      <c r="AA23" s="17"/>
      <c r="AB23" s="17"/>
      <c r="AC23" s="17"/>
      <c r="AD23" s="17"/>
      <c r="AE23" s="19">
        <f t="shared" si="2179"/>
        <v>0</v>
      </c>
      <c r="AG23" s="17"/>
      <c r="AH23" s="17"/>
      <c r="AI23" s="17"/>
      <c r="AJ23" s="17"/>
      <c r="AK23" s="17"/>
      <c r="AL23" s="17"/>
      <c r="AM23" s="17"/>
      <c r="AN23" s="17"/>
      <c r="AO23" s="17"/>
      <c r="AP23" s="17"/>
      <c r="AQ23" s="17"/>
      <c r="AR23" s="17"/>
      <c r="AS23" s="19">
        <f t="shared" si="2103"/>
        <v>0</v>
      </c>
      <c r="AU23" s="17"/>
      <c r="AV23" s="17"/>
      <c r="AW23" s="17"/>
      <c r="AX23" s="17"/>
      <c r="AY23" s="17"/>
      <c r="AZ23" s="17"/>
      <c r="BA23" s="17"/>
      <c r="BB23" s="17"/>
      <c r="BC23" s="17"/>
      <c r="BD23" s="17"/>
      <c r="BE23" s="17"/>
      <c r="BF23" s="17"/>
      <c r="BG23" s="19">
        <f t="shared" si="2104"/>
        <v>0</v>
      </c>
      <c r="BI23" s="17"/>
      <c r="BJ23" s="17"/>
      <c r="BK23" s="17"/>
      <c r="BL23" s="17"/>
      <c r="BM23" s="17"/>
      <c r="BN23" s="17"/>
      <c r="BO23" s="17"/>
      <c r="BP23" s="17"/>
      <c r="BQ23" s="17"/>
      <c r="BR23" s="17"/>
      <c r="BS23" s="17"/>
      <c r="BT23" s="17"/>
      <c r="BU23" s="19">
        <f t="shared" si="2105"/>
        <v>0</v>
      </c>
      <c r="BW23" s="17"/>
      <c r="BX23" s="17"/>
      <c r="BY23" s="17"/>
      <c r="BZ23" s="17"/>
      <c r="CA23" s="17"/>
      <c r="CB23" s="17"/>
      <c r="CC23" s="17"/>
      <c r="CD23" s="17"/>
      <c r="CE23" s="17"/>
      <c r="CF23" s="17"/>
      <c r="CG23" s="17"/>
      <c r="CH23" s="17"/>
      <c r="CI23" s="19">
        <f t="shared" si="2106"/>
        <v>0</v>
      </c>
      <c r="CK23" s="17"/>
      <c r="CL23" s="17"/>
      <c r="CM23" s="17"/>
      <c r="CN23" s="17"/>
      <c r="CO23" s="17"/>
      <c r="CP23" s="17"/>
      <c r="CQ23" s="17"/>
      <c r="CR23" s="17"/>
      <c r="CS23" s="17"/>
      <c r="CT23" s="17"/>
      <c r="CU23" s="17"/>
      <c r="CV23" s="17"/>
      <c r="CW23" s="19">
        <f t="shared" si="2107"/>
        <v>0</v>
      </c>
      <c r="CY23" s="17"/>
      <c r="CZ23" s="17"/>
      <c r="DA23" s="17"/>
      <c r="DB23" s="17"/>
      <c r="DC23" s="17"/>
      <c r="DD23" s="17"/>
      <c r="DE23" s="17"/>
      <c r="DF23" s="17"/>
      <c r="DG23" s="17"/>
      <c r="DH23" s="17"/>
      <c r="DI23" s="17"/>
      <c r="DJ23" s="17"/>
      <c r="DK23" s="19">
        <f t="shared" si="2108"/>
        <v>0</v>
      </c>
      <c r="DM23" s="17"/>
      <c r="DN23" s="17"/>
      <c r="DO23" s="17"/>
      <c r="DP23" s="17"/>
      <c r="DQ23" s="17"/>
      <c r="DR23" s="17"/>
      <c r="DS23" s="17"/>
      <c r="DT23" s="17"/>
      <c r="DU23" s="17"/>
      <c r="DV23" s="17"/>
      <c r="DW23" s="17"/>
      <c r="DX23" s="17"/>
      <c r="DY23" s="19">
        <f t="shared" si="2109"/>
        <v>0</v>
      </c>
      <c r="EA23" s="17"/>
      <c r="EB23" s="17"/>
      <c r="EC23" s="17"/>
      <c r="ED23" s="17"/>
      <c r="EE23" s="17"/>
      <c r="EF23" s="17"/>
      <c r="EG23" s="17"/>
      <c r="EH23" s="17"/>
      <c r="EI23" s="17"/>
      <c r="EJ23" s="17"/>
      <c r="EK23" s="17"/>
      <c r="EL23" s="17"/>
      <c r="EM23" s="19">
        <f t="shared" si="2110"/>
        <v>0</v>
      </c>
      <c r="EO23" s="17"/>
      <c r="EP23" s="17"/>
      <c r="EQ23" s="17"/>
      <c r="ER23" s="17"/>
      <c r="ES23" s="17"/>
      <c r="ET23" s="17"/>
      <c r="EU23" s="17"/>
      <c r="EV23" s="17"/>
      <c r="EW23" s="17"/>
      <c r="EX23" s="17"/>
      <c r="EY23" s="17"/>
      <c r="EZ23" s="17"/>
      <c r="FA23" s="19">
        <f t="shared" si="2111"/>
        <v>0</v>
      </c>
      <c r="FC23" s="17"/>
      <c r="FD23" s="17"/>
      <c r="FE23" s="17"/>
      <c r="FF23" s="17"/>
      <c r="FG23" s="17"/>
      <c r="FH23" s="17"/>
      <c r="FI23" s="17"/>
      <c r="FJ23" s="17"/>
      <c r="FK23" s="17"/>
      <c r="FL23" s="17"/>
      <c r="FM23" s="17"/>
      <c r="FN23" s="17"/>
      <c r="FO23" s="19">
        <f t="shared" si="2112"/>
        <v>0</v>
      </c>
      <c r="FQ23" s="17"/>
      <c r="FR23" s="17"/>
      <c r="FS23" s="17"/>
      <c r="FT23" s="17"/>
      <c r="FU23" s="17"/>
      <c r="FV23" s="17"/>
      <c r="FW23" s="17"/>
      <c r="FX23" s="17"/>
      <c r="FY23" s="17"/>
      <c r="FZ23" s="17"/>
      <c r="GA23" s="17"/>
      <c r="GB23" s="17"/>
      <c r="GC23" s="19">
        <f t="shared" si="2113"/>
        <v>0</v>
      </c>
      <c r="GE23" s="17"/>
      <c r="GF23" s="17"/>
      <c r="GG23" s="17"/>
      <c r="GH23" s="17"/>
      <c r="GI23" s="17"/>
      <c r="GJ23" s="17"/>
      <c r="GK23" s="17"/>
      <c r="GL23" s="17"/>
      <c r="GM23" s="17"/>
      <c r="GN23" s="17"/>
      <c r="GO23" s="17"/>
      <c r="GP23" s="17"/>
      <c r="GQ23" s="19">
        <f t="shared" si="2114"/>
        <v>0</v>
      </c>
      <c r="GS23" s="17"/>
      <c r="GT23" s="17"/>
      <c r="GU23" s="17"/>
      <c r="GV23" s="17"/>
      <c r="GW23" s="17"/>
      <c r="GX23" s="17"/>
      <c r="GY23" s="17"/>
      <c r="GZ23" s="17"/>
      <c r="HA23" s="17"/>
      <c r="HB23" s="17"/>
      <c r="HC23" s="17"/>
      <c r="HD23" s="17"/>
      <c r="HE23" s="19">
        <f t="shared" si="2115"/>
        <v>0</v>
      </c>
      <c r="HG23" s="17"/>
      <c r="HH23" s="17"/>
      <c r="HI23" s="17"/>
      <c r="HJ23" s="17"/>
      <c r="HK23" s="17"/>
      <c r="HL23" s="17"/>
      <c r="HM23" s="17"/>
      <c r="HN23" s="17"/>
      <c r="HO23" s="17"/>
      <c r="HP23" s="17"/>
      <c r="HQ23" s="17"/>
      <c r="HR23" s="17"/>
      <c r="HS23" s="19">
        <f t="shared" si="2116"/>
        <v>0</v>
      </c>
      <c r="HU23" s="17"/>
      <c r="HV23" s="17"/>
      <c r="HW23" s="17"/>
      <c r="HX23" s="17"/>
      <c r="HY23" s="17"/>
      <c r="HZ23" s="17"/>
      <c r="IA23" s="17"/>
      <c r="IB23" s="17"/>
      <c r="IC23" s="17"/>
      <c r="ID23" s="17"/>
      <c r="IE23" s="17"/>
      <c r="IF23" s="17"/>
      <c r="IG23" s="19">
        <f t="shared" si="2117"/>
        <v>0</v>
      </c>
      <c r="II23" s="17"/>
      <c r="IJ23" s="17"/>
      <c r="IK23" s="17"/>
      <c r="IL23" s="17"/>
      <c r="IM23" s="17"/>
      <c r="IN23" s="17"/>
      <c r="IO23" s="17"/>
      <c r="IP23" s="17"/>
      <c r="IQ23" s="17"/>
      <c r="IR23" s="17"/>
      <c r="IS23" s="17"/>
      <c r="IT23" s="17"/>
      <c r="IU23" s="19">
        <f t="shared" si="2118"/>
        <v>0</v>
      </c>
      <c r="IW23" s="17"/>
      <c r="IX23" s="17"/>
      <c r="IY23" s="17"/>
      <c r="IZ23" s="17"/>
      <c r="JA23" s="17"/>
      <c r="JB23" s="17"/>
      <c r="JC23" s="17"/>
      <c r="JD23" s="17"/>
      <c r="JE23" s="17"/>
      <c r="JF23" s="17"/>
      <c r="JG23" s="17"/>
      <c r="JH23" s="17"/>
      <c r="JI23" s="19">
        <f t="shared" si="2119"/>
        <v>0</v>
      </c>
      <c r="JK23" s="17"/>
      <c r="JL23" s="17"/>
      <c r="JM23" s="17"/>
      <c r="JN23" s="17"/>
      <c r="JO23" s="17"/>
      <c r="JP23" s="17"/>
      <c r="JQ23" s="17"/>
      <c r="JR23" s="17"/>
      <c r="JS23" s="17"/>
      <c r="JT23" s="17"/>
      <c r="JU23" s="17"/>
      <c r="JV23" s="17"/>
      <c r="JW23" s="19">
        <f t="shared" si="2120"/>
        <v>0</v>
      </c>
      <c r="JY23" s="17"/>
      <c r="JZ23" s="17"/>
      <c r="KA23" s="17"/>
      <c r="KB23" s="17"/>
      <c r="KC23" s="17"/>
      <c r="KD23" s="17"/>
      <c r="KE23" s="17"/>
      <c r="KF23" s="17"/>
      <c r="KG23" s="17"/>
      <c r="KH23" s="17"/>
      <c r="KI23" s="17"/>
      <c r="KJ23" s="17"/>
      <c r="KK23" s="19">
        <f t="shared" si="2121"/>
        <v>0</v>
      </c>
      <c r="KM23" s="17"/>
      <c r="KN23" s="17"/>
      <c r="KO23" s="17"/>
      <c r="KP23" s="17"/>
      <c r="KQ23" s="17"/>
      <c r="KR23" s="17"/>
      <c r="KS23" s="17"/>
      <c r="KT23" s="17"/>
      <c r="KU23" s="17"/>
      <c r="KV23" s="17"/>
      <c r="KW23" s="17"/>
      <c r="KX23" s="17"/>
      <c r="KY23" s="19">
        <f t="shared" si="2122"/>
        <v>0</v>
      </c>
      <c r="LA23" s="17"/>
      <c r="LB23" s="17"/>
      <c r="LC23" s="17"/>
      <c r="LD23" s="17"/>
      <c r="LE23" s="17"/>
      <c r="LF23" s="17"/>
      <c r="LG23" s="17"/>
      <c r="LH23" s="17"/>
      <c r="LI23" s="17"/>
      <c r="LJ23" s="17"/>
      <c r="LK23" s="17"/>
      <c r="LL23" s="17"/>
      <c r="LM23" s="19">
        <f t="shared" si="2123"/>
        <v>0</v>
      </c>
      <c r="LO23" s="17"/>
      <c r="LP23" s="17"/>
      <c r="LQ23" s="17"/>
      <c r="LR23" s="17"/>
      <c r="LS23" s="17"/>
      <c r="LT23" s="17"/>
      <c r="LU23" s="17"/>
      <c r="LV23" s="17"/>
      <c r="LW23" s="17"/>
      <c r="LX23" s="17"/>
      <c r="LY23" s="17"/>
      <c r="LZ23" s="17"/>
      <c r="MA23" s="19">
        <f t="shared" si="2124"/>
        <v>0</v>
      </c>
      <c r="MC23" s="17"/>
      <c r="MD23" s="17"/>
      <c r="ME23" s="17"/>
      <c r="MF23" s="17"/>
      <c r="MG23" s="17"/>
      <c r="MH23" s="17"/>
      <c r="MI23" s="17"/>
      <c r="MJ23" s="17"/>
      <c r="MK23" s="17"/>
      <c r="ML23" s="17"/>
      <c r="MM23" s="17"/>
      <c r="MN23" s="17"/>
      <c r="MO23" s="19">
        <f t="shared" si="2125"/>
        <v>0</v>
      </c>
      <c r="MQ23" s="17"/>
      <c r="MR23" s="17"/>
      <c r="MS23" s="17"/>
      <c r="MT23" s="17"/>
      <c r="MU23" s="17"/>
      <c r="MV23" s="17"/>
      <c r="MW23" s="17"/>
      <c r="MX23" s="17"/>
      <c r="MY23" s="17"/>
      <c r="MZ23" s="17"/>
      <c r="NA23" s="17"/>
      <c r="NB23" s="17"/>
      <c r="NC23" s="19">
        <f t="shared" si="2126"/>
        <v>0</v>
      </c>
      <c r="NE23" s="17"/>
      <c r="NF23" s="17"/>
      <c r="NG23" s="17"/>
      <c r="NH23" s="17"/>
      <c r="NI23" s="17"/>
      <c r="NJ23" s="17"/>
      <c r="NK23" s="17"/>
      <c r="NL23" s="17"/>
      <c r="NM23" s="17"/>
      <c r="NN23" s="17"/>
      <c r="NO23" s="17"/>
      <c r="NP23" s="17"/>
      <c r="NQ23" s="19">
        <f t="shared" si="2127"/>
        <v>0</v>
      </c>
      <c r="NS23" s="17"/>
      <c r="NT23" s="17"/>
      <c r="NU23" s="17"/>
      <c r="NV23" s="17"/>
      <c r="NW23" s="17"/>
      <c r="NX23" s="17"/>
      <c r="NY23" s="17"/>
      <c r="NZ23" s="17"/>
      <c r="OA23" s="17"/>
      <c r="OB23" s="17"/>
      <c r="OC23" s="17"/>
      <c r="OD23" s="17"/>
      <c r="OE23" s="19">
        <f t="shared" si="2128"/>
        <v>0</v>
      </c>
      <c r="OG23" s="17"/>
      <c r="OH23" s="17"/>
      <c r="OI23" s="17"/>
      <c r="OJ23" s="17"/>
      <c r="OK23" s="17"/>
      <c r="OL23" s="17"/>
      <c r="OM23" s="17"/>
      <c r="ON23" s="17"/>
      <c r="OO23" s="17"/>
      <c r="OP23" s="17"/>
      <c r="OQ23" s="17"/>
      <c r="OR23" s="17"/>
      <c r="OS23" s="19">
        <f t="shared" si="2129"/>
        <v>0</v>
      </c>
      <c r="OU23" s="17"/>
      <c r="OV23" s="17"/>
      <c r="OW23" s="17"/>
      <c r="OX23" s="17"/>
      <c r="OY23" s="17"/>
      <c r="OZ23" s="17"/>
      <c r="PA23" s="17"/>
      <c r="PB23" s="17"/>
      <c r="PC23" s="17"/>
      <c r="PD23" s="17"/>
      <c r="PE23" s="17"/>
      <c r="PF23" s="17"/>
      <c r="PG23" s="19">
        <f t="shared" si="2130"/>
        <v>0</v>
      </c>
      <c r="PI23" s="17"/>
      <c r="PJ23" s="17"/>
      <c r="PK23" s="17"/>
      <c r="PL23" s="17"/>
      <c r="PM23" s="17"/>
      <c r="PN23" s="17"/>
      <c r="PO23" s="17"/>
      <c r="PP23" s="17"/>
      <c r="PQ23" s="17"/>
      <c r="PR23" s="17"/>
      <c r="PS23" s="17"/>
      <c r="PT23" s="17"/>
      <c r="PU23" s="19">
        <f t="shared" si="2131"/>
        <v>0</v>
      </c>
      <c r="PW23" s="17"/>
      <c r="PX23" s="17"/>
      <c r="PY23" s="17"/>
      <c r="PZ23" s="17"/>
      <c r="QA23" s="17"/>
      <c r="QB23" s="17"/>
      <c r="QC23" s="17"/>
      <c r="QD23" s="17"/>
      <c r="QE23" s="17"/>
      <c r="QF23" s="17"/>
      <c r="QG23" s="17"/>
      <c r="QH23" s="17"/>
      <c r="QI23" s="19">
        <f t="shared" si="2132"/>
        <v>0</v>
      </c>
      <c r="QK23" s="17"/>
      <c r="QL23" s="17"/>
      <c r="QM23" s="17"/>
      <c r="QN23" s="17"/>
      <c r="QO23" s="17"/>
      <c r="QP23" s="17"/>
      <c r="QQ23" s="17"/>
      <c r="QR23" s="17"/>
      <c r="QS23" s="17"/>
      <c r="QT23" s="17"/>
      <c r="QU23" s="17"/>
      <c r="QV23" s="17"/>
      <c r="QW23" s="19">
        <f t="shared" si="2133"/>
        <v>0</v>
      </c>
      <c r="QY23" s="17"/>
      <c r="QZ23" s="17"/>
      <c r="RA23" s="17"/>
      <c r="RB23" s="17"/>
      <c r="RC23" s="17"/>
      <c r="RD23" s="17"/>
      <c r="RE23" s="17"/>
      <c r="RF23" s="17"/>
      <c r="RG23" s="17"/>
      <c r="RH23" s="17"/>
      <c r="RI23" s="17"/>
      <c r="RJ23" s="17"/>
      <c r="RK23" s="19">
        <f t="shared" si="2134"/>
        <v>0</v>
      </c>
      <c r="RM23" s="17"/>
      <c r="RN23" s="17"/>
      <c r="RO23" s="17"/>
      <c r="RP23" s="17"/>
      <c r="RQ23" s="17"/>
      <c r="RR23" s="17"/>
      <c r="RS23" s="17"/>
      <c r="RT23" s="17"/>
      <c r="RU23" s="17"/>
      <c r="RV23" s="17"/>
      <c r="RW23" s="17"/>
      <c r="RX23" s="17"/>
      <c r="RY23" s="19">
        <f t="shared" si="2135"/>
        <v>0</v>
      </c>
      <c r="SA23" s="17"/>
      <c r="SB23" s="17"/>
      <c r="SC23" s="17"/>
      <c r="SD23" s="17"/>
      <c r="SE23" s="17"/>
      <c r="SF23" s="17"/>
      <c r="SG23" s="17"/>
      <c r="SH23" s="17"/>
      <c r="SI23" s="17"/>
      <c r="SJ23" s="17"/>
      <c r="SK23" s="17"/>
      <c r="SL23" s="17"/>
      <c r="SM23" s="19">
        <f t="shared" si="2136"/>
        <v>0</v>
      </c>
      <c r="SO23" s="17"/>
      <c r="SP23" s="17"/>
      <c r="SQ23" s="17"/>
      <c r="SR23" s="17"/>
      <c r="SS23" s="17"/>
      <c r="ST23" s="17"/>
      <c r="SU23" s="17"/>
      <c r="SV23" s="17"/>
      <c r="SW23" s="17"/>
      <c r="SX23" s="17"/>
      <c r="SY23" s="17"/>
      <c r="SZ23" s="17"/>
      <c r="TA23" s="19">
        <f t="shared" si="2137"/>
        <v>0</v>
      </c>
      <c r="TC23" s="17"/>
      <c r="TD23" s="17"/>
      <c r="TE23" s="17"/>
      <c r="TF23" s="17"/>
      <c r="TG23" s="17"/>
      <c r="TH23" s="17"/>
      <c r="TI23" s="17"/>
      <c r="TJ23" s="17"/>
      <c r="TK23" s="17"/>
      <c r="TL23" s="17"/>
      <c r="TM23" s="17"/>
      <c r="TN23" s="17"/>
      <c r="TO23" s="19">
        <f t="shared" si="2138"/>
        <v>0</v>
      </c>
      <c r="TQ23" s="17"/>
      <c r="TR23" s="17"/>
      <c r="TS23" s="17"/>
      <c r="TT23" s="17"/>
      <c r="TU23" s="17"/>
      <c r="TV23" s="17"/>
      <c r="TW23" s="17"/>
      <c r="TX23" s="17"/>
      <c r="TY23" s="17"/>
      <c r="TZ23" s="17"/>
      <c r="UA23" s="17"/>
      <c r="UB23" s="17"/>
      <c r="UC23" s="19">
        <f t="shared" si="2139"/>
        <v>0</v>
      </c>
      <c r="UE23" s="17"/>
      <c r="UF23" s="17"/>
      <c r="UG23" s="17"/>
      <c r="UH23" s="17"/>
      <c r="UI23" s="17"/>
      <c r="UJ23" s="17"/>
      <c r="UK23" s="17"/>
      <c r="UL23" s="17"/>
      <c r="UM23" s="17"/>
      <c r="UN23" s="17"/>
      <c r="UO23" s="17"/>
      <c r="UP23" s="17"/>
      <c r="UQ23" s="19">
        <f t="shared" si="2140"/>
        <v>0</v>
      </c>
      <c r="US23" s="17"/>
      <c r="UT23" s="17"/>
      <c r="UU23" s="17"/>
      <c r="UV23" s="17"/>
      <c r="UW23" s="17"/>
      <c r="UX23" s="17"/>
      <c r="UY23" s="17"/>
      <c r="UZ23" s="17"/>
      <c r="VA23" s="17"/>
      <c r="VB23" s="17"/>
      <c r="VC23" s="17"/>
      <c r="VD23" s="17"/>
      <c r="VE23" s="19">
        <f t="shared" si="2141"/>
        <v>0</v>
      </c>
      <c r="VG23" s="17"/>
      <c r="VH23" s="17"/>
      <c r="VI23" s="17"/>
      <c r="VJ23" s="17"/>
      <c r="VK23" s="17"/>
      <c r="VL23" s="17"/>
      <c r="VM23" s="17"/>
      <c r="VN23" s="17"/>
      <c r="VO23" s="17"/>
      <c r="VP23" s="17"/>
      <c r="VQ23" s="17"/>
      <c r="VR23" s="17"/>
      <c r="VS23" s="19">
        <f t="shared" si="2142"/>
        <v>0</v>
      </c>
      <c r="VU23" s="17"/>
      <c r="VV23" s="17"/>
      <c r="VW23" s="17"/>
      <c r="VX23" s="17"/>
      <c r="VY23" s="17"/>
      <c r="VZ23" s="17"/>
      <c r="WA23" s="17"/>
      <c r="WB23" s="17"/>
      <c r="WC23" s="17"/>
      <c r="WD23" s="17"/>
      <c r="WE23" s="17"/>
      <c r="WF23" s="17"/>
      <c r="WG23" s="19">
        <f t="shared" si="2143"/>
        <v>0</v>
      </c>
      <c r="WI23" s="17"/>
      <c r="WJ23" s="17"/>
      <c r="WK23" s="17"/>
      <c r="WL23" s="17"/>
      <c r="WM23" s="17"/>
      <c r="WN23" s="17"/>
      <c r="WO23" s="17"/>
      <c r="WP23" s="17"/>
      <c r="WQ23" s="17"/>
      <c r="WR23" s="17"/>
      <c r="WS23" s="17"/>
      <c r="WT23" s="17"/>
      <c r="WU23" s="19">
        <f t="shared" si="2144"/>
        <v>0</v>
      </c>
      <c r="WW23" s="17"/>
      <c r="WX23" s="17"/>
      <c r="WY23" s="17"/>
      <c r="WZ23" s="17"/>
      <c r="XA23" s="17"/>
      <c r="XB23" s="17"/>
      <c r="XC23" s="17"/>
      <c r="XD23" s="17"/>
      <c r="XE23" s="17"/>
      <c r="XF23" s="17"/>
      <c r="XG23" s="17"/>
      <c r="XH23" s="17"/>
      <c r="XI23" s="19">
        <f t="shared" si="2145"/>
        <v>0</v>
      </c>
      <c r="XK23" s="17"/>
      <c r="XL23" s="17"/>
      <c r="XM23" s="17"/>
      <c r="XN23" s="17"/>
      <c r="XO23" s="17"/>
      <c r="XP23" s="17"/>
      <c r="XQ23" s="17"/>
      <c r="XR23" s="17"/>
      <c r="XS23" s="17"/>
      <c r="XT23" s="17"/>
      <c r="XU23" s="17"/>
      <c r="XV23" s="17"/>
      <c r="XW23" s="19">
        <f t="shared" si="2146"/>
        <v>0</v>
      </c>
      <c r="XY23" s="17"/>
      <c r="XZ23" s="17"/>
      <c r="YA23" s="17"/>
      <c r="YB23" s="17"/>
      <c r="YC23" s="17"/>
      <c r="YD23" s="17"/>
      <c r="YE23" s="17"/>
      <c r="YF23" s="17"/>
      <c r="YG23" s="17"/>
      <c r="YH23" s="17"/>
      <c r="YI23" s="17"/>
      <c r="YJ23" s="17"/>
      <c r="YK23" s="19">
        <f t="shared" si="2147"/>
        <v>0</v>
      </c>
      <c r="YM23" s="17"/>
      <c r="YN23" s="17"/>
      <c r="YO23" s="17"/>
      <c r="YP23" s="17"/>
      <c r="YQ23" s="17"/>
      <c r="YR23" s="17"/>
      <c r="YS23" s="17"/>
      <c r="YT23" s="17"/>
      <c r="YU23" s="17"/>
      <c r="YV23" s="17"/>
      <c r="YW23" s="17"/>
      <c r="YX23" s="17"/>
      <c r="YY23" s="19">
        <f t="shared" si="2148"/>
        <v>0</v>
      </c>
      <c r="ZA23" s="17"/>
      <c r="ZB23" s="17"/>
      <c r="ZC23" s="17"/>
      <c r="ZD23" s="17"/>
      <c r="ZE23" s="17"/>
      <c r="ZF23" s="17"/>
      <c r="ZG23" s="17"/>
      <c r="ZH23" s="17"/>
      <c r="ZI23" s="17"/>
      <c r="ZJ23" s="17"/>
      <c r="ZK23" s="17"/>
      <c r="ZL23" s="17"/>
      <c r="ZM23" s="19">
        <f t="shared" si="2149"/>
        <v>0</v>
      </c>
      <c r="ZO23" s="17"/>
      <c r="ZP23" s="17"/>
      <c r="ZQ23" s="17"/>
      <c r="ZR23" s="17"/>
      <c r="ZS23" s="17"/>
      <c r="ZT23" s="17"/>
      <c r="ZU23" s="17"/>
      <c r="ZV23" s="17"/>
      <c r="ZW23" s="17"/>
      <c r="ZX23" s="17"/>
      <c r="ZY23" s="17"/>
      <c r="ZZ23" s="17"/>
      <c r="AAA23" s="19">
        <f t="shared" si="2150"/>
        <v>0</v>
      </c>
      <c r="AAC23" s="17"/>
      <c r="AAD23" s="17"/>
      <c r="AAE23" s="17"/>
      <c r="AAF23" s="17"/>
      <c r="AAG23" s="17"/>
      <c r="AAH23" s="17"/>
      <c r="AAI23" s="17"/>
      <c r="AAJ23" s="17"/>
      <c r="AAK23" s="17"/>
      <c r="AAL23" s="17"/>
      <c r="AAM23" s="17"/>
      <c r="AAN23" s="17"/>
      <c r="AAO23" s="19">
        <f t="shared" si="2151"/>
        <v>0</v>
      </c>
      <c r="AAQ23" s="17"/>
      <c r="AAR23" s="17"/>
      <c r="AAS23" s="17"/>
      <c r="AAT23" s="17"/>
      <c r="AAU23" s="17"/>
      <c r="AAV23" s="17"/>
      <c r="AAW23" s="17"/>
      <c r="AAX23" s="17"/>
      <c r="AAY23" s="17"/>
      <c r="AAZ23" s="17"/>
      <c r="ABA23" s="17"/>
      <c r="ABB23" s="17"/>
      <c r="ABC23" s="19">
        <f t="shared" si="2152"/>
        <v>0</v>
      </c>
      <c r="ABE23" s="17"/>
      <c r="ABF23" s="17"/>
      <c r="ABG23" s="17"/>
      <c r="ABH23" s="17"/>
      <c r="ABI23" s="17"/>
      <c r="ABJ23" s="17"/>
      <c r="ABK23" s="17"/>
      <c r="ABL23" s="17"/>
      <c r="ABM23" s="17"/>
      <c r="ABN23" s="17"/>
      <c r="ABO23" s="17"/>
      <c r="ABP23" s="17"/>
      <c r="ABQ23" s="19">
        <f t="shared" si="2153"/>
        <v>0</v>
      </c>
      <c r="ABS23" s="17"/>
      <c r="ABT23" s="17"/>
      <c r="ABU23" s="17"/>
      <c r="ABV23" s="17"/>
      <c r="ABW23" s="17"/>
      <c r="ABX23" s="17"/>
      <c r="ABY23" s="17"/>
      <c r="ABZ23" s="17"/>
      <c r="ACA23" s="17"/>
      <c r="ACB23" s="17"/>
      <c r="ACC23" s="17"/>
      <c r="ACD23" s="17"/>
      <c r="ACE23" s="19">
        <f t="shared" si="2154"/>
        <v>0</v>
      </c>
      <c r="ACG23" s="17"/>
      <c r="ACH23" s="17"/>
      <c r="ACI23" s="17"/>
      <c r="ACJ23" s="17"/>
      <c r="ACK23" s="17"/>
      <c r="ACL23" s="17"/>
      <c r="ACM23" s="17"/>
      <c r="ACN23" s="17"/>
      <c r="ACO23" s="17"/>
      <c r="ACP23" s="17"/>
      <c r="ACQ23" s="17"/>
      <c r="ACR23" s="17"/>
      <c r="ACS23" s="19">
        <f t="shared" si="2155"/>
        <v>0</v>
      </c>
      <c r="ACU23" s="17"/>
      <c r="ACV23" s="17"/>
      <c r="ACW23" s="17"/>
      <c r="ACX23" s="17"/>
      <c r="ACY23" s="17"/>
      <c r="ACZ23" s="17"/>
      <c r="ADA23" s="17"/>
      <c r="ADB23" s="17"/>
      <c r="ADC23" s="17"/>
      <c r="ADD23" s="17"/>
      <c r="ADE23" s="17"/>
      <c r="ADF23" s="17"/>
      <c r="ADG23" s="19">
        <f t="shared" si="2156"/>
        <v>0</v>
      </c>
      <c r="ADI23" s="17"/>
      <c r="ADJ23" s="17"/>
      <c r="ADK23" s="17"/>
      <c r="ADL23" s="17"/>
      <c r="ADM23" s="17"/>
      <c r="ADN23" s="17"/>
      <c r="ADO23" s="17"/>
      <c r="ADP23" s="17"/>
      <c r="ADQ23" s="17"/>
      <c r="ADR23" s="17"/>
      <c r="ADS23" s="17"/>
      <c r="ADT23" s="17"/>
      <c r="ADU23" s="19">
        <f t="shared" si="2157"/>
        <v>0</v>
      </c>
      <c r="ADW23" s="17"/>
      <c r="ADX23" s="17"/>
      <c r="ADY23" s="17"/>
      <c r="ADZ23" s="17"/>
      <c r="AEA23" s="17"/>
      <c r="AEB23" s="17"/>
      <c r="AEC23" s="17"/>
      <c r="AED23" s="17"/>
      <c r="AEE23" s="17"/>
      <c r="AEF23" s="17"/>
      <c r="AEG23" s="17"/>
      <c r="AEH23" s="17"/>
      <c r="AEI23" s="19">
        <f t="shared" si="2158"/>
        <v>0</v>
      </c>
      <c r="AEK23" s="17"/>
      <c r="AEL23" s="17"/>
      <c r="AEM23" s="17"/>
      <c r="AEN23" s="17"/>
      <c r="AEO23" s="17"/>
      <c r="AEP23" s="17"/>
      <c r="AEQ23" s="17"/>
      <c r="AER23" s="17"/>
      <c r="AES23" s="17"/>
      <c r="AET23" s="17"/>
      <c r="AEU23" s="17"/>
      <c r="AEV23" s="17"/>
      <c r="AEW23" s="19">
        <f t="shared" si="2180"/>
        <v>0</v>
      </c>
      <c r="AEY23" s="17"/>
      <c r="AEZ23" s="17"/>
      <c r="AFA23" s="17"/>
      <c r="AFB23" s="17"/>
      <c r="AFC23" s="17"/>
      <c r="AFD23" s="17"/>
      <c r="AFE23" s="17"/>
      <c r="AFF23" s="17"/>
      <c r="AFG23" s="17"/>
      <c r="AFH23" s="17"/>
      <c r="AFI23" s="17"/>
      <c r="AFJ23" s="17"/>
      <c r="AFK23" s="19">
        <f t="shared" si="2159"/>
        <v>0</v>
      </c>
      <c r="AFM23" s="17"/>
      <c r="AFN23" s="17"/>
      <c r="AFO23" s="17"/>
      <c r="AFP23" s="17"/>
      <c r="AFQ23" s="17"/>
      <c r="AFR23" s="17"/>
      <c r="AFS23" s="17"/>
      <c r="AFT23" s="17"/>
      <c r="AFU23" s="17"/>
      <c r="AFV23" s="17"/>
      <c r="AFW23" s="17"/>
      <c r="AFX23" s="17"/>
      <c r="AFY23" s="19">
        <f t="shared" si="2160"/>
        <v>0</v>
      </c>
      <c r="AGA23" s="17"/>
      <c r="AGB23" s="17"/>
      <c r="AGC23" s="17"/>
      <c r="AGD23" s="17"/>
      <c r="AGE23" s="17"/>
      <c r="AGF23" s="17"/>
      <c r="AGG23" s="17"/>
      <c r="AGH23" s="17"/>
      <c r="AGI23" s="17"/>
      <c r="AGJ23" s="17"/>
      <c r="AGK23" s="17"/>
      <c r="AGL23" s="17"/>
      <c r="AGM23" s="19">
        <f t="shared" si="2161"/>
        <v>0</v>
      </c>
      <c r="AGO23" s="17"/>
      <c r="AGP23" s="17"/>
      <c r="AGQ23" s="17"/>
      <c r="AGR23" s="17"/>
      <c r="AGS23" s="17"/>
      <c r="AGT23" s="17"/>
      <c r="AGU23" s="17"/>
      <c r="AGV23" s="17"/>
      <c r="AGW23" s="17"/>
      <c r="AGX23" s="17"/>
      <c r="AGY23" s="17"/>
      <c r="AGZ23" s="17"/>
      <c r="AHA23" s="19">
        <f t="shared" si="2162"/>
        <v>0</v>
      </c>
      <c r="AHC23" s="17"/>
      <c r="AHD23" s="17"/>
      <c r="AHE23" s="17"/>
      <c r="AHF23" s="17"/>
      <c r="AHG23" s="17"/>
      <c r="AHH23" s="17"/>
      <c r="AHI23" s="17"/>
      <c r="AHJ23" s="17"/>
      <c r="AHK23" s="17"/>
      <c r="AHL23" s="17"/>
      <c r="AHM23" s="17"/>
      <c r="AHN23" s="17"/>
      <c r="AHO23" s="19">
        <f t="shared" si="2163"/>
        <v>0</v>
      </c>
      <c r="AHQ23" s="17"/>
      <c r="AHR23" s="17"/>
      <c r="AHS23" s="17"/>
      <c r="AHT23" s="17"/>
      <c r="AHU23" s="17"/>
      <c r="AHV23" s="17"/>
      <c r="AHW23" s="17"/>
      <c r="AHX23" s="17"/>
      <c r="AHY23" s="17"/>
      <c r="AHZ23" s="17"/>
      <c r="AIA23" s="17"/>
      <c r="AIB23" s="17"/>
      <c r="AIC23" s="19">
        <f t="shared" si="2164"/>
        <v>0</v>
      </c>
      <c r="AIE23" s="17"/>
      <c r="AIF23" s="17"/>
      <c r="AIG23" s="17"/>
      <c r="AIH23" s="17"/>
      <c r="AII23" s="17"/>
      <c r="AIJ23" s="17"/>
      <c r="AIK23" s="17"/>
      <c r="AIL23" s="17"/>
      <c r="AIM23" s="17"/>
      <c r="AIN23" s="17"/>
      <c r="AIO23" s="17"/>
      <c r="AIP23" s="17"/>
      <c r="AIQ23" s="19">
        <f t="shared" si="2165"/>
        <v>0</v>
      </c>
      <c r="AIS23" s="17"/>
      <c r="AIT23" s="17"/>
      <c r="AIU23" s="17"/>
      <c r="AIV23" s="17"/>
      <c r="AIW23" s="17"/>
      <c r="AIX23" s="17"/>
      <c r="AIY23" s="17"/>
      <c r="AIZ23" s="17"/>
      <c r="AJA23" s="17"/>
      <c r="AJB23" s="17"/>
      <c r="AJC23" s="17"/>
      <c r="AJD23" s="17"/>
      <c r="AJE23" s="19">
        <f t="shared" si="2166"/>
        <v>0</v>
      </c>
      <c r="AJG23" s="17"/>
      <c r="AJH23" s="17"/>
      <c r="AJI23" s="17"/>
      <c r="AJJ23" s="17"/>
      <c r="AJK23" s="17"/>
      <c r="AJL23" s="17"/>
      <c r="AJM23" s="17"/>
      <c r="AJN23" s="17"/>
      <c r="AJO23" s="17"/>
      <c r="AJP23" s="17"/>
      <c r="AJQ23" s="17"/>
      <c r="AJR23" s="17"/>
      <c r="AJS23" s="19">
        <f t="shared" si="2167"/>
        <v>0</v>
      </c>
      <c r="AJU23" s="17"/>
      <c r="AJV23" s="17"/>
      <c r="AJW23" s="17"/>
      <c r="AJX23" s="17"/>
      <c r="AJY23" s="17"/>
      <c r="AJZ23" s="17"/>
      <c r="AKA23" s="17"/>
      <c r="AKB23" s="17"/>
      <c r="AKC23" s="17"/>
      <c r="AKD23" s="17"/>
      <c r="AKE23" s="17"/>
      <c r="AKF23" s="17"/>
      <c r="AKG23" s="19">
        <f t="shared" si="2168"/>
        <v>0</v>
      </c>
      <c r="AKI23" s="17"/>
      <c r="AKJ23" s="17"/>
      <c r="AKK23" s="17"/>
      <c r="AKL23" s="17"/>
      <c r="AKM23" s="17"/>
      <c r="AKN23" s="17"/>
      <c r="AKO23" s="17"/>
      <c r="AKP23" s="17"/>
      <c r="AKQ23" s="17"/>
      <c r="AKR23" s="17"/>
      <c r="AKS23" s="17"/>
      <c r="AKT23" s="17"/>
      <c r="AKU23" s="19">
        <f t="shared" si="2169"/>
        <v>0</v>
      </c>
      <c r="AKW23" s="17"/>
      <c r="AKX23" s="17"/>
      <c r="AKY23" s="17"/>
      <c r="AKZ23" s="17"/>
      <c r="ALA23" s="17"/>
      <c r="ALB23" s="17"/>
      <c r="ALC23" s="17"/>
      <c r="ALD23" s="17"/>
      <c r="ALE23" s="17"/>
      <c r="ALF23" s="17"/>
      <c r="ALG23" s="17"/>
      <c r="ALH23" s="17"/>
      <c r="ALI23" s="19">
        <f t="shared" si="2170"/>
        <v>0</v>
      </c>
      <c r="ALK23" s="17"/>
      <c r="ALL23" s="17"/>
      <c r="ALM23" s="17"/>
      <c r="ALN23" s="17"/>
      <c r="ALO23" s="17"/>
      <c r="ALP23" s="17"/>
      <c r="ALQ23" s="17"/>
      <c r="ALR23" s="17"/>
      <c r="ALS23" s="17"/>
      <c r="ALT23" s="17"/>
      <c r="ALU23" s="17"/>
      <c r="ALV23" s="17"/>
      <c r="ALW23" s="19">
        <f t="shared" si="2171"/>
        <v>0</v>
      </c>
      <c r="ALY23" s="17"/>
      <c r="ALZ23" s="17"/>
      <c r="AMA23" s="17"/>
      <c r="AMB23" s="17"/>
      <c r="AMC23" s="17"/>
      <c r="AMD23" s="17"/>
      <c r="AME23" s="17"/>
      <c r="AMF23" s="17"/>
      <c r="AMG23" s="17"/>
      <c r="AMH23" s="17"/>
      <c r="AMI23" s="17"/>
      <c r="AMJ23" s="17"/>
      <c r="AMK23" s="19">
        <f t="shared" si="2172"/>
        <v>0</v>
      </c>
      <c r="AMM23" s="17"/>
      <c r="AMN23" s="17"/>
      <c r="AMO23" s="17"/>
      <c r="AMP23" s="17"/>
      <c r="AMQ23" s="17"/>
      <c r="AMR23" s="17"/>
      <c r="AMS23" s="17"/>
      <c r="AMT23" s="17"/>
      <c r="AMU23" s="17"/>
      <c r="AMV23" s="17"/>
      <c r="AMW23" s="17"/>
      <c r="AMX23" s="17"/>
      <c r="AMY23" s="19">
        <f t="shared" si="2173"/>
        <v>0</v>
      </c>
      <c r="ANA23" s="17"/>
      <c r="ANB23" s="17"/>
      <c r="ANC23" s="17"/>
      <c r="AND23" s="17"/>
      <c r="ANE23" s="17"/>
      <c r="ANF23" s="17"/>
      <c r="ANG23" s="17"/>
      <c r="ANH23" s="17"/>
      <c r="ANI23" s="17"/>
      <c r="ANJ23" s="17"/>
      <c r="ANK23" s="17"/>
      <c r="ANL23" s="17"/>
      <c r="ANM23" s="19">
        <f t="shared" si="2174"/>
        <v>0</v>
      </c>
      <c r="ANO23" s="17"/>
      <c r="ANP23" s="17"/>
      <c r="ANQ23" s="17"/>
      <c r="ANR23" s="17"/>
      <c r="ANS23" s="17"/>
      <c r="ANT23" s="17"/>
      <c r="ANU23" s="17"/>
      <c r="ANV23" s="17"/>
      <c r="ANW23" s="17"/>
      <c r="ANX23" s="17"/>
      <c r="ANY23" s="17"/>
      <c r="ANZ23" s="17"/>
      <c r="AOA23" s="19">
        <f t="shared" si="2175"/>
        <v>0</v>
      </c>
      <c r="AOC23" s="17"/>
      <c r="AOD23" s="17"/>
      <c r="AOE23" s="17"/>
      <c r="AOF23" s="17"/>
      <c r="AOG23" s="17"/>
      <c r="AOH23" s="17"/>
      <c r="AOI23" s="17"/>
      <c r="AOJ23" s="17"/>
      <c r="AOK23" s="17"/>
      <c r="AOL23" s="17"/>
      <c r="AOM23" s="17"/>
      <c r="AON23" s="17"/>
      <c r="AOO23" s="19">
        <f t="shared" si="2176"/>
        <v>0</v>
      </c>
      <c r="AOQ23" s="17"/>
      <c r="AOR23" s="17"/>
      <c r="AOS23" s="17"/>
      <c r="AOT23" s="17"/>
      <c r="AOU23" s="17"/>
      <c r="AOV23" s="17"/>
      <c r="AOW23" s="17"/>
      <c r="AOX23" s="17"/>
      <c r="AOY23" s="17"/>
      <c r="AOZ23" s="17"/>
      <c r="APA23" s="17"/>
      <c r="APB23" s="17"/>
      <c r="APC23" s="19">
        <f t="shared" si="2177"/>
        <v>0</v>
      </c>
    </row>
    <row r="24" spans="3:1095" hidden="1" x14ac:dyDescent="0.35">
      <c r="C24" s="16" t="s">
        <v>12</v>
      </c>
      <c r="E24" s="17"/>
      <c r="F24" s="17"/>
      <c r="G24" s="17"/>
      <c r="H24" s="17"/>
      <c r="I24" s="17"/>
      <c r="J24" s="17"/>
      <c r="K24" s="17"/>
      <c r="L24" s="17"/>
      <c r="M24" s="17"/>
      <c r="N24" s="17"/>
      <c r="O24" s="17"/>
      <c r="P24" s="17"/>
      <c r="Q24" s="19">
        <f t="shared" si="2178"/>
        <v>0</v>
      </c>
      <c r="S24" s="17"/>
      <c r="T24" s="17"/>
      <c r="U24" s="17"/>
      <c r="V24" s="17"/>
      <c r="W24" s="17"/>
      <c r="X24" s="17"/>
      <c r="Y24" s="17"/>
      <c r="Z24" s="17"/>
      <c r="AA24" s="17"/>
      <c r="AB24" s="17"/>
      <c r="AC24" s="17"/>
      <c r="AD24" s="17"/>
      <c r="AE24" s="19">
        <f t="shared" si="2179"/>
        <v>0</v>
      </c>
      <c r="AG24" s="17"/>
      <c r="AH24" s="17"/>
      <c r="AI24" s="17"/>
      <c r="AJ24" s="17"/>
      <c r="AK24" s="17"/>
      <c r="AL24" s="17"/>
      <c r="AM24" s="17"/>
      <c r="AN24" s="17"/>
      <c r="AO24" s="17"/>
      <c r="AP24" s="17"/>
      <c r="AQ24" s="17"/>
      <c r="AR24" s="17"/>
      <c r="AS24" s="19">
        <f t="shared" si="2103"/>
        <v>0</v>
      </c>
      <c r="AU24" s="17"/>
      <c r="AV24" s="17"/>
      <c r="AW24" s="17"/>
      <c r="AX24" s="17"/>
      <c r="AY24" s="17"/>
      <c r="AZ24" s="17"/>
      <c r="BA24" s="17"/>
      <c r="BB24" s="17"/>
      <c r="BC24" s="17"/>
      <c r="BD24" s="17"/>
      <c r="BE24" s="17"/>
      <c r="BF24" s="17"/>
      <c r="BG24" s="19">
        <f t="shared" si="2104"/>
        <v>0</v>
      </c>
      <c r="BI24" s="17"/>
      <c r="BJ24" s="17"/>
      <c r="BK24" s="17"/>
      <c r="BL24" s="17"/>
      <c r="BM24" s="17"/>
      <c r="BN24" s="17"/>
      <c r="BO24" s="17"/>
      <c r="BP24" s="17"/>
      <c r="BQ24" s="17"/>
      <c r="BR24" s="17"/>
      <c r="BS24" s="17"/>
      <c r="BT24" s="17"/>
      <c r="BU24" s="19">
        <f t="shared" si="2105"/>
        <v>0</v>
      </c>
      <c r="BW24" s="17"/>
      <c r="BX24" s="17"/>
      <c r="BY24" s="17"/>
      <c r="BZ24" s="17"/>
      <c r="CA24" s="17"/>
      <c r="CB24" s="17"/>
      <c r="CC24" s="17"/>
      <c r="CD24" s="17"/>
      <c r="CE24" s="17"/>
      <c r="CF24" s="17"/>
      <c r="CG24" s="17"/>
      <c r="CH24" s="17"/>
      <c r="CI24" s="19">
        <f t="shared" si="2106"/>
        <v>0</v>
      </c>
      <c r="CK24" s="17"/>
      <c r="CL24" s="17"/>
      <c r="CM24" s="17"/>
      <c r="CN24" s="17"/>
      <c r="CO24" s="17"/>
      <c r="CP24" s="17"/>
      <c r="CQ24" s="17"/>
      <c r="CR24" s="17"/>
      <c r="CS24" s="17"/>
      <c r="CT24" s="17"/>
      <c r="CU24" s="17"/>
      <c r="CV24" s="17"/>
      <c r="CW24" s="19">
        <f t="shared" si="2107"/>
        <v>0</v>
      </c>
      <c r="CY24" s="17"/>
      <c r="CZ24" s="17"/>
      <c r="DA24" s="17"/>
      <c r="DB24" s="17"/>
      <c r="DC24" s="17"/>
      <c r="DD24" s="17"/>
      <c r="DE24" s="17"/>
      <c r="DF24" s="17"/>
      <c r="DG24" s="17"/>
      <c r="DH24" s="17"/>
      <c r="DI24" s="17"/>
      <c r="DJ24" s="17"/>
      <c r="DK24" s="19">
        <f t="shared" si="2108"/>
        <v>0</v>
      </c>
      <c r="DM24" s="17"/>
      <c r="DN24" s="17"/>
      <c r="DO24" s="17"/>
      <c r="DP24" s="17"/>
      <c r="DQ24" s="17"/>
      <c r="DR24" s="17"/>
      <c r="DS24" s="17"/>
      <c r="DT24" s="17"/>
      <c r="DU24" s="17"/>
      <c r="DV24" s="17"/>
      <c r="DW24" s="17"/>
      <c r="DX24" s="17"/>
      <c r="DY24" s="19">
        <f t="shared" si="2109"/>
        <v>0</v>
      </c>
      <c r="EA24" s="17"/>
      <c r="EB24" s="17"/>
      <c r="EC24" s="17"/>
      <c r="ED24" s="17"/>
      <c r="EE24" s="17"/>
      <c r="EF24" s="17"/>
      <c r="EG24" s="17"/>
      <c r="EH24" s="17"/>
      <c r="EI24" s="17"/>
      <c r="EJ24" s="17"/>
      <c r="EK24" s="17"/>
      <c r="EL24" s="17"/>
      <c r="EM24" s="19">
        <f t="shared" si="2110"/>
        <v>0</v>
      </c>
      <c r="EO24" s="17"/>
      <c r="EP24" s="17"/>
      <c r="EQ24" s="17"/>
      <c r="ER24" s="17"/>
      <c r="ES24" s="17"/>
      <c r="ET24" s="17"/>
      <c r="EU24" s="17"/>
      <c r="EV24" s="17"/>
      <c r="EW24" s="17"/>
      <c r="EX24" s="17"/>
      <c r="EY24" s="17"/>
      <c r="EZ24" s="17"/>
      <c r="FA24" s="19">
        <f t="shared" si="2111"/>
        <v>0</v>
      </c>
      <c r="FC24" s="17"/>
      <c r="FD24" s="17"/>
      <c r="FE24" s="17"/>
      <c r="FF24" s="17"/>
      <c r="FG24" s="17"/>
      <c r="FH24" s="17"/>
      <c r="FI24" s="17"/>
      <c r="FJ24" s="17"/>
      <c r="FK24" s="17"/>
      <c r="FL24" s="17"/>
      <c r="FM24" s="17"/>
      <c r="FN24" s="17"/>
      <c r="FO24" s="19">
        <f t="shared" si="2112"/>
        <v>0</v>
      </c>
      <c r="FQ24" s="17"/>
      <c r="FR24" s="17"/>
      <c r="FS24" s="17"/>
      <c r="FT24" s="17"/>
      <c r="FU24" s="17"/>
      <c r="FV24" s="17"/>
      <c r="FW24" s="17"/>
      <c r="FX24" s="17"/>
      <c r="FY24" s="17"/>
      <c r="FZ24" s="17"/>
      <c r="GA24" s="17"/>
      <c r="GB24" s="17"/>
      <c r="GC24" s="19">
        <f t="shared" si="2113"/>
        <v>0</v>
      </c>
      <c r="GE24" s="17"/>
      <c r="GF24" s="17"/>
      <c r="GG24" s="17"/>
      <c r="GH24" s="17"/>
      <c r="GI24" s="17"/>
      <c r="GJ24" s="17"/>
      <c r="GK24" s="17"/>
      <c r="GL24" s="17"/>
      <c r="GM24" s="17"/>
      <c r="GN24" s="17"/>
      <c r="GO24" s="17"/>
      <c r="GP24" s="17"/>
      <c r="GQ24" s="19">
        <f t="shared" si="2114"/>
        <v>0</v>
      </c>
      <c r="GS24" s="17"/>
      <c r="GT24" s="17"/>
      <c r="GU24" s="17"/>
      <c r="GV24" s="17"/>
      <c r="GW24" s="17"/>
      <c r="GX24" s="17"/>
      <c r="GY24" s="17"/>
      <c r="GZ24" s="17"/>
      <c r="HA24" s="17"/>
      <c r="HB24" s="17"/>
      <c r="HC24" s="17"/>
      <c r="HD24" s="17"/>
      <c r="HE24" s="19">
        <f t="shared" si="2115"/>
        <v>0</v>
      </c>
      <c r="HG24" s="17"/>
      <c r="HH24" s="17"/>
      <c r="HI24" s="17"/>
      <c r="HJ24" s="17"/>
      <c r="HK24" s="17"/>
      <c r="HL24" s="17"/>
      <c r="HM24" s="17"/>
      <c r="HN24" s="17"/>
      <c r="HO24" s="17"/>
      <c r="HP24" s="17"/>
      <c r="HQ24" s="17"/>
      <c r="HR24" s="17"/>
      <c r="HS24" s="19">
        <f t="shared" si="2116"/>
        <v>0</v>
      </c>
      <c r="HU24" s="17"/>
      <c r="HV24" s="17"/>
      <c r="HW24" s="17"/>
      <c r="HX24" s="17"/>
      <c r="HY24" s="17"/>
      <c r="HZ24" s="17"/>
      <c r="IA24" s="17"/>
      <c r="IB24" s="17"/>
      <c r="IC24" s="17"/>
      <c r="ID24" s="17"/>
      <c r="IE24" s="17"/>
      <c r="IF24" s="17"/>
      <c r="IG24" s="19">
        <f t="shared" si="2117"/>
        <v>0</v>
      </c>
      <c r="II24" s="17"/>
      <c r="IJ24" s="17"/>
      <c r="IK24" s="17"/>
      <c r="IL24" s="17"/>
      <c r="IM24" s="17"/>
      <c r="IN24" s="17"/>
      <c r="IO24" s="17"/>
      <c r="IP24" s="17"/>
      <c r="IQ24" s="17"/>
      <c r="IR24" s="17"/>
      <c r="IS24" s="17"/>
      <c r="IT24" s="17"/>
      <c r="IU24" s="19">
        <f t="shared" si="2118"/>
        <v>0</v>
      </c>
      <c r="IW24" s="17"/>
      <c r="IX24" s="17"/>
      <c r="IY24" s="17"/>
      <c r="IZ24" s="17"/>
      <c r="JA24" s="17"/>
      <c r="JB24" s="17"/>
      <c r="JC24" s="17"/>
      <c r="JD24" s="17"/>
      <c r="JE24" s="17"/>
      <c r="JF24" s="17"/>
      <c r="JG24" s="17"/>
      <c r="JH24" s="17"/>
      <c r="JI24" s="19">
        <f t="shared" si="2119"/>
        <v>0</v>
      </c>
      <c r="JK24" s="17"/>
      <c r="JL24" s="17"/>
      <c r="JM24" s="17"/>
      <c r="JN24" s="17"/>
      <c r="JO24" s="17"/>
      <c r="JP24" s="17"/>
      <c r="JQ24" s="17"/>
      <c r="JR24" s="17"/>
      <c r="JS24" s="17"/>
      <c r="JT24" s="17"/>
      <c r="JU24" s="17"/>
      <c r="JV24" s="17"/>
      <c r="JW24" s="19">
        <f t="shared" si="2120"/>
        <v>0</v>
      </c>
      <c r="JY24" s="17"/>
      <c r="JZ24" s="17"/>
      <c r="KA24" s="17"/>
      <c r="KB24" s="17"/>
      <c r="KC24" s="17"/>
      <c r="KD24" s="17"/>
      <c r="KE24" s="17"/>
      <c r="KF24" s="17"/>
      <c r="KG24" s="17"/>
      <c r="KH24" s="17"/>
      <c r="KI24" s="17"/>
      <c r="KJ24" s="17"/>
      <c r="KK24" s="19">
        <f t="shared" si="2121"/>
        <v>0</v>
      </c>
      <c r="KM24" s="17"/>
      <c r="KN24" s="17"/>
      <c r="KO24" s="17"/>
      <c r="KP24" s="17"/>
      <c r="KQ24" s="17"/>
      <c r="KR24" s="17"/>
      <c r="KS24" s="17"/>
      <c r="KT24" s="17"/>
      <c r="KU24" s="17"/>
      <c r="KV24" s="17"/>
      <c r="KW24" s="17"/>
      <c r="KX24" s="17"/>
      <c r="KY24" s="19">
        <f t="shared" si="2122"/>
        <v>0</v>
      </c>
      <c r="LA24" s="17"/>
      <c r="LB24" s="17"/>
      <c r="LC24" s="17"/>
      <c r="LD24" s="17"/>
      <c r="LE24" s="17"/>
      <c r="LF24" s="17"/>
      <c r="LG24" s="17"/>
      <c r="LH24" s="17"/>
      <c r="LI24" s="17"/>
      <c r="LJ24" s="17"/>
      <c r="LK24" s="17"/>
      <c r="LL24" s="17"/>
      <c r="LM24" s="19">
        <f t="shared" si="2123"/>
        <v>0</v>
      </c>
      <c r="LO24" s="17"/>
      <c r="LP24" s="17"/>
      <c r="LQ24" s="17"/>
      <c r="LR24" s="17"/>
      <c r="LS24" s="17"/>
      <c r="LT24" s="17"/>
      <c r="LU24" s="17"/>
      <c r="LV24" s="17"/>
      <c r="LW24" s="17"/>
      <c r="LX24" s="17"/>
      <c r="LY24" s="17"/>
      <c r="LZ24" s="17"/>
      <c r="MA24" s="19">
        <f t="shared" si="2124"/>
        <v>0</v>
      </c>
      <c r="MC24" s="17"/>
      <c r="MD24" s="17"/>
      <c r="ME24" s="17"/>
      <c r="MF24" s="17"/>
      <c r="MG24" s="17"/>
      <c r="MH24" s="17"/>
      <c r="MI24" s="17"/>
      <c r="MJ24" s="17"/>
      <c r="MK24" s="17"/>
      <c r="ML24" s="17"/>
      <c r="MM24" s="17"/>
      <c r="MN24" s="17"/>
      <c r="MO24" s="19">
        <f t="shared" si="2125"/>
        <v>0</v>
      </c>
      <c r="MQ24" s="17"/>
      <c r="MR24" s="17"/>
      <c r="MS24" s="17"/>
      <c r="MT24" s="17"/>
      <c r="MU24" s="17"/>
      <c r="MV24" s="17"/>
      <c r="MW24" s="17"/>
      <c r="MX24" s="17"/>
      <c r="MY24" s="17"/>
      <c r="MZ24" s="17"/>
      <c r="NA24" s="17"/>
      <c r="NB24" s="17"/>
      <c r="NC24" s="19">
        <f t="shared" si="2126"/>
        <v>0</v>
      </c>
      <c r="NE24" s="17"/>
      <c r="NF24" s="17"/>
      <c r="NG24" s="17"/>
      <c r="NH24" s="17"/>
      <c r="NI24" s="17"/>
      <c r="NJ24" s="17"/>
      <c r="NK24" s="17"/>
      <c r="NL24" s="17"/>
      <c r="NM24" s="17"/>
      <c r="NN24" s="17"/>
      <c r="NO24" s="17"/>
      <c r="NP24" s="17"/>
      <c r="NQ24" s="19">
        <f t="shared" si="2127"/>
        <v>0</v>
      </c>
      <c r="NS24" s="17"/>
      <c r="NT24" s="17"/>
      <c r="NU24" s="17"/>
      <c r="NV24" s="17"/>
      <c r="NW24" s="17"/>
      <c r="NX24" s="17"/>
      <c r="NY24" s="17"/>
      <c r="NZ24" s="17"/>
      <c r="OA24" s="17"/>
      <c r="OB24" s="17"/>
      <c r="OC24" s="17"/>
      <c r="OD24" s="17"/>
      <c r="OE24" s="19">
        <f t="shared" si="2128"/>
        <v>0</v>
      </c>
      <c r="OG24" s="17"/>
      <c r="OH24" s="17"/>
      <c r="OI24" s="17"/>
      <c r="OJ24" s="17"/>
      <c r="OK24" s="17"/>
      <c r="OL24" s="17"/>
      <c r="OM24" s="17"/>
      <c r="ON24" s="17"/>
      <c r="OO24" s="17"/>
      <c r="OP24" s="17"/>
      <c r="OQ24" s="17"/>
      <c r="OR24" s="17"/>
      <c r="OS24" s="19">
        <f t="shared" si="2129"/>
        <v>0</v>
      </c>
      <c r="OU24" s="17"/>
      <c r="OV24" s="17"/>
      <c r="OW24" s="17"/>
      <c r="OX24" s="17"/>
      <c r="OY24" s="17"/>
      <c r="OZ24" s="17"/>
      <c r="PA24" s="17"/>
      <c r="PB24" s="17"/>
      <c r="PC24" s="17"/>
      <c r="PD24" s="17"/>
      <c r="PE24" s="17"/>
      <c r="PF24" s="17"/>
      <c r="PG24" s="19">
        <f t="shared" si="2130"/>
        <v>0</v>
      </c>
      <c r="PI24" s="17"/>
      <c r="PJ24" s="17"/>
      <c r="PK24" s="17"/>
      <c r="PL24" s="17"/>
      <c r="PM24" s="17"/>
      <c r="PN24" s="17"/>
      <c r="PO24" s="17"/>
      <c r="PP24" s="17"/>
      <c r="PQ24" s="17"/>
      <c r="PR24" s="17"/>
      <c r="PS24" s="17"/>
      <c r="PT24" s="17"/>
      <c r="PU24" s="19">
        <f t="shared" si="2131"/>
        <v>0</v>
      </c>
      <c r="PW24" s="17"/>
      <c r="PX24" s="17"/>
      <c r="PY24" s="17"/>
      <c r="PZ24" s="17"/>
      <c r="QA24" s="17"/>
      <c r="QB24" s="17"/>
      <c r="QC24" s="17"/>
      <c r="QD24" s="17"/>
      <c r="QE24" s="17"/>
      <c r="QF24" s="17"/>
      <c r="QG24" s="17"/>
      <c r="QH24" s="17"/>
      <c r="QI24" s="19">
        <f t="shared" si="2132"/>
        <v>0</v>
      </c>
      <c r="QK24" s="17"/>
      <c r="QL24" s="17"/>
      <c r="QM24" s="17"/>
      <c r="QN24" s="17"/>
      <c r="QO24" s="17"/>
      <c r="QP24" s="17"/>
      <c r="QQ24" s="17"/>
      <c r="QR24" s="17"/>
      <c r="QS24" s="17"/>
      <c r="QT24" s="17"/>
      <c r="QU24" s="17"/>
      <c r="QV24" s="17"/>
      <c r="QW24" s="19">
        <f t="shared" si="2133"/>
        <v>0</v>
      </c>
      <c r="QY24" s="17"/>
      <c r="QZ24" s="17"/>
      <c r="RA24" s="17"/>
      <c r="RB24" s="17"/>
      <c r="RC24" s="17"/>
      <c r="RD24" s="17"/>
      <c r="RE24" s="17"/>
      <c r="RF24" s="17"/>
      <c r="RG24" s="17"/>
      <c r="RH24" s="17"/>
      <c r="RI24" s="17"/>
      <c r="RJ24" s="17"/>
      <c r="RK24" s="19">
        <f t="shared" si="2134"/>
        <v>0</v>
      </c>
      <c r="RM24" s="17"/>
      <c r="RN24" s="17"/>
      <c r="RO24" s="17"/>
      <c r="RP24" s="17"/>
      <c r="RQ24" s="17"/>
      <c r="RR24" s="17"/>
      <c r="RS24" s="17"/>
      <c r="RT24" s="17"/>
      <c r="RU24" s="17"/>
      <c r="RV24" s="17"/>
      <c r="RW24" s="17"/>
      <c r="RX24" s="17"/>
      <c r="RY24" s="19">
        <f t="shared" si="2135"/>
        <v>0</v>
      </c>
      <c r="SA24" s="17"/>
      <c r="SB24" s="17"/>
      <c r="SC24" s="17"/>
      <c r="SD24" s="17"/>
      <c r="SE24" s="17"/>
      <c r="SF24" s="17"/>
      <c r="SG24" s="17"/>
      <c r="SH24" s="17"/>
      <c r="SI24" s="17"/>
      <c r="SJ24" s="17"/>
      <c r="SK24" s="17"/>
      <c r="SL24" s="17"/>
      <c r="SM24" s="19">
        <f t="shared" si="2136"/>
        <v>0</v>
      </c>
      <c r="SO24" s="17"/>
      <c r="SP24" s="17"/>
      <c r="SQ24" s="17"/>
      <c r="SR24" s="17"/>
      <c r="SS24" s="17"/>
      <c r="ST24" s="17"/>
      <c r="SU24" s="17"/>
      <c r="SV24" s="17"/>
      <c r="SW24" s="17"/>
      <c r="SX24" s="17"/>
      <c r="SY24" s="17"/>
      <c r="SZ24" s="17"/>
      <c r="TA24" s="19">
        <f t="shared" si="2137"/>
        <v>0</v>
      </c>
      <c r="TC24" s="17"/>
      <c r="TD24" s="17"/>
      <c r="TE24" s="17"/>
      <c r="TF24" s="17"/>
      <c r="TG24" s="17"/>
      <c r="TH24" s="17"/>
      <c r="TI24" s="17"/>
      <c r="TJ24" s="17"/>
      <c r="TK24" s="17"/>
      <c r="TL24" s="17"/>
      <c r="TM24" s="17"/>
      <c r="TN24" s="17"/>
      <c r="TO24" s="19">
        <f t="shared" si="2138"/>
        <v>0</v>
      </c>
      <c r="TQ24" s="17"/>
      <c r="TR24" s="17"/>
      <c r="TS24" s="17"/>
      <c r="TT24" s="17"/>
      <c r="TU24" s="17"/>
      <c r="TV24" s="17"/>
      <c r="TW24" s="17"/>
      <c r="TX24" s="17"/>
      <c r="TY24" s="17"/>
      <c r="TZ24" s="17"/>
      <c r="UA24" s="17"/>
      <c r="UB24" s="17"/>
      <c r="UC24" s="19">
        <f t="shared" si="2139"/>
        <v>0</v>
      </c>
      <c r="UE24" s="17"/>
      <c r="UF24" s="17"/>
      <c r="UG24" s="17"/>
      <c r="UH24" s="17"/>
      <c r="UI24" s="17"/>
      <c r="UJ24" s="17"/>
      <c r="UK24" s="17"/>
      <c r="UL24" s="17"/>
      <c r="UM24" s="17"/>
      <c r="UN24" s="17"/>
      <c r="UO24" s="17"/>
      <c r="UP24" s="17"/>
      <c r="UQ24" s="19">
        <f t="shared" si="2140"/>
        <v>0</v>
      </c>
      <c r="US24" s="17"/>
      <c r="UT24" s="17"/>
      <c r="UU24" s="17"/>
      <c r="UV24" s="17"/>
      <c r="UW24" s="17"/>
      <c r="UX24" s="17"/>
      <c r="UY24" s="17"/>
      <c r="UZ24" s="17"/>
      <c r="VA24" s="17"/>
      <c r="VB24" s="17"/>
      <c r="VC24" s="17"/>
      <c r="VD24" s="17"/>
      <c r="VE24" s="19">
        <f t="shared" si="2141"/>
        <v>0</v>
      </c>
      <c r="VG24" s="17"/>
      <c r="VH24" s="17"/>
      <c r="VI24" s="17"/>
      <c r="VJ24" s="17"/>
      <c r="VK24" s="17"/>
      <c r="VL24" s="17"/>
      <c r="VM24" s="17"/>
      <c r="VN24" s="17"/>
      <c r="VO24" s="17"/>
      <c r="VP24" s="17"/>
      <c r="VQ24" s="17"/>
      <c r="VR24" s="17"/>
      <c r="VS24" s="19">
        <f t="shared" si="2142"/>
        <v>0</v>
      </c>
      <c r="VU24" s="17"/>
      <c r="VV24" s="17"/>
      <c r="VW24" s="17"/>
      <c r="VX24" s="17"/>
      <c r="VY24" s="17"/>
      <c r="VZ24" s="17"/>
      <c r="WA24" s="17"/>
      <c r="WB24" s="17"/>
      <c r="WC24" s="17"/>
      <c r="WD24" s="17"/>
      <c r="WE24" s="17"/>
      <c r="WF24" s="17"/>
      <c r="WG24" s="19">
        <f t="shared" si="2143"/>
        <v>0</v>
      </c>
      <c r="WI24" s="17"/>
      <c r="WJ24" s="17"/>
      <c r="WK24" s="17"/>
      <c r="WL24" s="17"/>
      <c r="WM24" s="17"/>
      <c r="WN24" s="17"/>
      <c r="WO24" s="17"/>
      <c r="WP24" s="17"/>
      <c r="WQ24" s="17"/>
      <c r="WR24" s="17"/>
      <c r="WS24" s="17"/>
      <c r="WT24" s="17"/>
      <c r="WU24" s="19">
        <f t="shared" si="2144"/>
        <v>0</v>
      </c>
      <c r="WW24" s="17"/>
      <c r="WX24" s="17"/>
      <c r="WY24" s="17"/>
      <c r="WZ24" s="17"/>
      <c r="XA24" s="17"/>
      <c r="XB24" s="17"/>
      <c r="XC24" s="17"/>
      <c r="XD24" s="17"/>
      <c r="XE24" s="17"/>
      <c r="XF24" s="17"/>
      <c r="XG24" s="17"/>
      <c r="XH24" s="17"/>
      <c r="XI24" s="19">
        <f t="shared" si="2145"/>
        <v>0</v>
      </c>
      <c r="XK24" s="17"/>
      <c r="XL24" s="17"/>
      <c r="XM24" s="17"/>
      <c r="XN24" s="17"/>
      <c r="XO24" s="17"/>
      <c r="XP24" s="17"/>
      <c r="XQ24" s="17"/>
      <c r="XR24" s="17"/>
      <c r="XS24" s="17"/>
      <c r="XT24" s="17"/>
      <c r="XU24" s="17"/>
      <c r="XV24" s="17"/>
      <c r="XW24" s="19">
        <f t="shared" si="2146"/>
        <v>0</v>
      </c>
      <c r="XY24" s="17"/>
      <c r="XZ24" s="17"/>
      <c r="YA24" s="17"/>
      <c r="YB24" s="17"/>
      <c r="YC24" s="17"/>
      <c r="YD24" s="17"/>
      <c r="YE24" s="17"/>
      <c r="YF24" s="17"/>
      <c r="YG24" s="17"/>
      <c r="YH24" s="17"/>
      <c r="YI24" s="17"/>
      <c r="YJ24" s="17"/>
      <c r="YK24" s="19">
        <f t="shared" si="2147"/>
        <v>0</v>
      </c>
      <c r="YM24" s="17"/>
      <c r="YN24" s="17"/>
      <c r="YO24" s="17"/>
      <c r="YP24" s="17"/>
      <c r="YQ24" s="17"/>
      <c r="YR24" s="17"/>
      <c r="YS24" s="17"/>
      <c r="YT24" s="17"/>
      <c r="YU24" s="17"/>
      <c r="YV24" s="17"/>
      <c r="YW24" s="17"/>
      <c r="YX24" s="17"/>
      <c r="YY24" s="19">
        <f t="shared" si="2148"/>
        <v>0</v>
      </c>
      <c r="ZA24" s="17"/>
      <c r="ZB24" s="17"/>
      <c r="ZC24" s="17"/>
      <c r="ZD24" s="17"/>
      <c r="ZE24" s="17"/>
      <c r="ZF24" s="17"/>
      <c r="ZG24" s="17"/>
      <c r="ZH24" s="17"/>
      <c r="ZI24" s="17"/>
      <c r="ZJ24" s="17"/>
      <c r="ZK24" s="17"/>
      <c r="ZL24" s="17"/>
      <c r="ZM24" s="19">
        <f t="shared" si="2149"/>
        <v>0</v>
      </c>
      <c r="ZO24" s="17"/>
      <c r="ZP24" s="17"/>
      <c r="ZQ24" s="17"/>
      <c r="ZR24" s="17"/>
      <c r="ZS24" s="17"/>
      <c r="ZT24" s="17"/>
      <c r="ZU24" s="17"/>
      <c r="ZV24" s="17"/>
      <c r="ZW24" s="17"/>
      <c r="ZX24" s="17"/>
      <c r="ZY24" s="17"/>
      <c r="ZZ24" s="17"/>
      <c r="AAA24" s="19">
        <f t="shared" si="2150"/>
        <v>0</v>
      </c>
      <c r="AAC24" s="17"/>
      <c r="AAD24" s="17"/>
      <c r="AAE24" s="17"/>
      <c r="AAF24" s="17"/>
      <c r="AAG24" s="17"/>
      <c r="AAH24" s="17"/>
      <c r="AAI24" s="17"/>
      <c r="AAJ24" s="17"/>
      <c r="AAK24" s="17"/>
      <c r="AAL24" s="17"/>
      <c r="AAM24" s="17"/>
      <c r="AAN24" s="17"/>
      <c r="AAO24" s="19">
        <f t="shared" si="2151"/>
        <v>0</v>
      </c>
      <c r="AAQ24" s="17"/>
      <c r="AAR24" s="17"/>
      <c r="AAS24" s="17"/>
      <c r="AAT24" s="17"/>
      <c r="AAU24" s="17"/>
      <c r="AAV24" s="17"/>
      <c r="AAW24" s="17"/>
      <c r="AAX24" s="17"/>
      <c r="AAY24" s="17"/>
      <c r="AAZ24" s="17"/>
      <c r="ABA24" s="17"/>
      <c r="ABB24" s="17"/>
      <c r="ABC24" s="19">
        <f t="shared" si="2152"/>
        <v>0</v>
      </c>
      <c r="ABE24" s="17"/>
      <c r="ABF24" s="17"/>
      <c r="ABG24" s="17"/>
      <c r="ABH24" s="17"/>
      <c r="ABI24" s="17"/>
      <c r="ABJ24" s="17"/>
      <c r="ABK24" s="17"/>
      <c r="ABL24" s="17"/>
      <c r="ABM24" s="17"/>
      <c r="ABN24" s="17"/>
      <c r="ABO24" s="17"/>
      <c r="ABP24" s="17"/>
      <c r="ABQ24" s="19">
        <f t="shared" si="2153"/>
        <v>0</v>
      </c>
      <c r="ABS24" s="17"/>
      <c r="ABT24" s="17"/>
      <c r="ABU24" s="17"/>
      <c r="ABV24" s="17"/>
      <c r="ABW24" s="17"/>
      <c r="ABX24" s="17"/>
      <c r="ABY24" s="17"/>
      <c r="ABZ24" s="17"/>
      <c r="ACA24" s="17"/>
      <c r="ACB24" s="17"/>
      <c r="ACC24" s="17"/>
      <c r="ACD24" s="17"/>
      <c r="ACE24" s="19">
        <f t="shared" si="2154"/>
        <v>0</v>
      </c>
      <c r="ACG24" s="17"/>
      <c r="ACH24" s="17"/>
      <c r="ACI24" s="17"/>
      <c r="ACJ24" s="17"/>
      <c r="ACK24" s="17"/>
      <c r="ACL24" s="17"/>
      <c r="ACM24" s="17"/>
      <c r="ACN24" s="17"/>
      <c r="ACO24" s="17"/>
      <c r="ACP24" s="17"/>
      <c r="ACQ24" s="17"/>
      <c r="ACR24" s="17"/>
      <c r="ACS24" s="19">
        <f t="shared" si="2155"/>
        <v>0</v>
      </c>
      <c r="ACU24" s="17"/>
      <c r="ACV24" s="17"/>
      <c r="ACW24" s="17"/>
      <c r="ACX24" s="17"/>
      <c r="ACY24" s="17"/>
      <c r="ACZ24" s="17"/>
      <c r="ADA24" s="17"/>
      <c r="ADB24" s="17"/>
      <c r="ADC24" s="17"/>
      <c r="ADD24" s="17"/>
      <c r="ADE24" s="17"/>
      <c r="ADF24" s="17"/>
      <c r="ADG24" s="19">
        <f t="shared" si="2156"/>
        <v>0</v>
      </c>
      <c r="ADI24" s="17"/>
      <c r="ADJ24" s="17"/>
      <c r="ADK24" s="17"/>
      <c r="ADL24" s="17"/>
      <c r="ADM24" s="17"/>
      <c r="ADN24" s="17"/>
      <c r="ADO24" s="17"/>
      <c r="ADP24" s="17"/>
      <c r="ADQ24" s="17"/>
      <c r="ADR24" s="17"/>
      <c r="ADS24" s="17"/>
      <c r="ADT24" s="17"/>
      <c r="ADU24" s="19">
        <f t="shared" si="2157"/>
        <v>0</v>
      </c>
      <c r="ADW24" s="17"/>
      <c r="ADX24" s="17"/>
      <c r="ADY24" s="17"/>
      <c r="ADZ24" s="17"/>
      <c r="AEA24" s="17"/>
      <c r="AEB24" s="17"/>
      <c r="AEC24" s="17"/>
      <c r="AED24" s="17"/>
      <c r="AEE24" s="17"/>
      <c r="AEF24" s="17"/>
      <c r="AEG24" s="17"/>
      <c r="AEH24" s="17"/>
      <c r="AEI24" s="19">
        <f t="shared" si="2158"/>
        <v>0</v>
      </c>
      <c r="AEK24" s="17"/>
      <c r="AEL24" s="17"/>
      <c r="AEM24" s="17"/>
      <c r="AEN24" s="17"/>
      <c r="AEO24" s="17"/>
      <c r="AEP24" s="17"/>
      <c r="AEQ24" s="17"/>
      <c r="AER24" s="17"/>
      <c r="AES24" s="17"/>
      <c r="AET24" s="17"/>
      <c r="AEU24" s="17"/>
      <c r="AEV24" s="17"/>
      <c r="AEW24" s="19">
        <f t="shared" si="2180"/>
        <v>0</v>
      </c>
      <c r="AEY24" s="17"/>
      <c r="AEZ24" s="17"/>
      <c r="AFA24" s="17"/>
      <c r="AFB24" s="17"/>
      <c r="AFC24" s="17"/>
      <c r="AFD24" s="17"/>
      <c r="AFE24" s="17"/>
      <c r="AFF24" s="17"/>
      <c r="AFG24" s="17"/>
      <c r="AFH24" s="17"/>
      <c r="AFI24" s="17"/>
      <c r="AFJ24" s="17"/>
      <c r="AFK24" s="19">
        <f t="shared" si="2159"/>
        <v>0</v>
      </c>
      <c r="AFM24" s="17"/>
      <c r="AFN24" s="17"/>
      <c r="AFO24" s="17"/>
      <c r="AFP24" s="17"/>
      <c r="AFQ24" s="17"/>
      <c r="AFR24" s="17"/>
      <c r="AFS24" s="17"/>
      <c r="AFT24" s="17"/>
      <c r="AFU24" s="17"/>
      <c r="AFV24" s="17"/>
      <c r="AFW24" s="17"/>
      <c r="AFX24" s="17"/>
      <c r="AFY24" s="19">
        <f t="shared" si="2160"/>
        <v>0</v>
      </c>
      <c r="AGA24" s="17"/>
      <c r="AGB24" s="17"/>
      <c r="AGC24" s="17"/>
      <c r="AGD24" s="17"/>
      <c r="AGE24" s="17"/>
      <c r="AGF24" s="17"/>
      <c r="AGG24" s="17"/>
      <c r="AGH24" s="17"/>
      <c r="AGI24" s="17"/>
      <c r="AGJ24" s="17"/>
      <c r="AGK24" s="17"/>
      <c r="AGL24" s="17"/>
      <c r="AGM24" s="19">
        <f t="shared" si="2161"/>
        <v>0</v>
      </c>
      <c r="AGO24" s="17"/>
      <c r="AGP24" s="17"/>
      <c r="AGQ24" s="17"/>
      <c r="AGR24" s="17"/>
      <c r="AGS24" s="17"/>
      <c r="AGT24" s="17"/>
      <c r="AGU24" s="17"/>
      <c r="AGV24" s="17"/>
      <c r="AGW24" s="17"/>
      <c r="AGX24" s="17"/>
      <c r="AGY24" s="17"/>
      <c r="AGZ24" s="17"/>
      <c r="AHA24" s="19">
        <f t="shared" si="2162"/>
        <v>0</v>
      </c>
      <c r="AHC24" s="17"/>
      <c r="AHD24" s="17"/>
      <c r="AHE24" s="17"/>
      <c r="AHF24" s="17"/>
      <c r="AHG24" s="17"/>
      <c r="AHH24" s="17"/>
      <c r="AHI24" s="17"/>
      <c r="AHJ24" s="17"/>
      <c r="AHK24" s="17"/>
      <c r="AHL24" s="17"/>
      <c r="AHM24" s="17"/>
      <c r="AHN24" s="17"/>
      <c r="AHO24" s="19">
        <f t="shared" si="2163"/>
        <v>0</v>
      </c>
      <c r="AHQ24" s="17"/>
      <c r="AHR24" s="17"/>
      <c r="AHS24" s="17"/>
      <c r="AHT24" s="17"/>
      <c r="AHU24" s="17"/>
      <c r="AHV24" s="17"/>
      <c r="AHW24" s="17"/>
      <c r="AHX24" s="17"/>
      <c r="AHY24" s="17"/>
      <c r="AHZ24" s="17"/>
      <c r="AIA24" s="17"/>
      <c r="AIB24" s="17"/>
      <c r="AIC24" s="19">
        <f t="shared" si="2164"/>
        <v>0</v>
      </c>
      <c r="AIE24" s="17"/>
      <c r="AIF24" s="17"/>
      <c r="AIG24" s="17"/>
      <c r="AIH24" s="17"/>
      <c r="AII24" s="17"/>
      <c r="AIJ24" s="17"/>
      <c r="AIK24" s="17"/>
      <c r="AIL24" s="17"/>
      <c r="AIM24" s="17"/>
      <c r="AIN24" s="17"/>
      <c r="AIO24" s="17"/>
      <c r="AIP24" s="17"/>
      <c r="AIQ24" s="19">
        <f t="shared" si="2165"/>
        <v>0</v>
      </c>
      <c r="AIS24" s="17"/>
      <c r="AIT24" s="17"/>
      <c r="AIU24" s="17"/>
      <c r="AIV24" s="17"/>
      <c r="AIW24" s="17"/>
      <c r="AIX24" s="17"/>
      <c r="AIY24" s="17"/>
      <c r="AIZ24" s="17"/>
      <c r="AJA24" s="17"/>
      <c r="AJB24" s="17"/>
      <c r="AJC24" s="17"/>
      <c r="AJD24" s="17"/>
      <c r="AJE24" s="19">
        <f t="shared" si="2166"/>
        <v>0</v>
      </c>
      <c r="AJG24" s="17"/>
      <c r="AJH24" s="17"/>
      <c r="AJI24" s="17"/>
      <c r="AJJ24" s="17"/>
      <c r="AJK24" s="17"/>
      <c r="AJL24" s="17"/>
      <c r="AJM24" s="17"/>
      <c r="AJN24" s="17"/>
      <c r="AJO24" s="17"/>
      <c r="AJP24" s="17"/>
      <c r="AJQ24" s="17"/>
      <c r="AJR24" s="17"/>
      <c r="AJS24" s="19">
        <f t="shared" si="2167"/>
        <v>0</v>
      </c>
      <c r="AJU24" s="17"/>
      <c r="AJV24" s="17"/>
      <c r="AJW24" s="17"/>
      <c r="AJX24" s="17"/>
      <c r="AJY24" s="17"/>
      <c r="AJZ24" s="17"/>
      <c r="AKA24" s="17"/>
      <c r="AKB24" s="17"/>
      <c r="AKC24" s="17"/>
      <c r="AKD24" s="17"/>
      <c r="AKE24" s="17"/>
      <c r="AKF24" s="17"/>
      <c r="AKG24" s="19">
        <f t="shared" si="2168"/>
        <v>0</v>
      </c>
      <c r="AKI24" s="17"/>
      <c r="AKJ24" s="17"/>
      <c r="AKK24" s="17"/>
      <c r="AKL24" s="17"/>
      <c r="AKM24" s="17"/>
      <c r="AKN24" s="17"/>
      <c r="AKO24" s="17"/>
      <c r="AKP24" s="17"/>
      <c r="AKQ24" s="17"/>
      <c r="AKR24" s="17"/>
      <c r="AKS24" s="17"/>
      <c r="AKT24" s="17"/>
      <c r="AKU24" s="19">
        <f t="shared" si="2169"/>
        <v>0</v>
      </c>
      <c r="AKW24" s="17"/>
      <c r="AKX24" s="17"/>
      <c r="AKY24" s="17"/>
      <c r="AKZ24" s="17"/>
      <c r="ALA24" s="17"/>
      <c r="ALB24" s="17"/>
      <c r="ALC24" s="17"/>
      <c r="ALD24" s="17"/>
      <c r="ALE24" s="17"/>
      <c r="ALF24" s="17"/>
      <c r="ALG24" s="17"/>
      <c r="ALH24" s="17"/>
      <c r="ALI24" s="19">
        <f t="shared" si="2170"/>
        <v>0</v>
      </c>
      <c r="ALK24" s="17"/>
      <c r="ALL24" s="17"/>
      <c r="ALM24" s="17"/>
      <c r="ALN24" s="17"/>
      <c r="ALO24" s="17"/>
      <c r="ALP24" s="17"/>
      <c r="ALQ24" s="17"/>
      <c r="ALR24" s="17"/>
      <c r="ALS24" s="17"/>
      <c r="ALT24" s="17"/>
      <c r="ALU24" s="17"/>
      <c r="ALV24" s="17"/>
      <c r="ALW24" s="19">
        <f t="shared" si="2171"/>
        <v>0</v>
      </c>
      <c r="ALY24" s="17"/>
      <c r="ALZ24" s="17"/>
      <c r="AMA24" s="17"/>
      <c r="AMB24" s="17"/>
      <c r="AMC24" s="17"/>
      <c r="AMD24" s="17"/>
      <c r="AME24" s="17"/>
      <c r="AMF24" s="17"/>
      <c r="AMG24" s="17"/>
      <c r="AMH24" s="17"/>
      <c r="AMI24" s="17"/>
      <c r="AMJ24" s="17"/>
      <c r="AMK24" s="19">
        <f t="shared" si="2172"/>
        <v>0</v>
      </c>
      <c r="AMM24" s="17"/>
      <c r="AMN24" s="17"/>
      <c r="AMO24" s="17"/>
      <c r="AMP24" s="17"/>
      <c r="AMQ24" s="17"/>
      <c r="AMR24" s="17"/>
      <c r="AMS24" s="17"/>
      <c r="AMT24" s="17"/>
      <c r="AMU24" s="17"/>
      <c r="AMV24" s="17"/>
      <c r="AMW24" s="17"/>
      <c r="AMX24" s="17"/>
      <c r="AMY24" s="19">
        <f t="shared" si="2173"/>
        <v>0</v>
      </c>
      <c r="ANA24" s="17"/>
      <c r="ANB24" s="17"/>
      <c r="ANC24" s="17"/>
      <c r="AND24" s="17"/>
      <c r="ANE24" s="17"/>
      <c r="ANF24" s="17"/>
      <c r="ANG24" s="17"/>
      <c r="ANH24" s="17"/>
      <c r="ANI24" s="17"/>
      <c r="ANJ24" s="17"/>
      <c r="ANK24" s="17"/>
      <c r="ANL24" s="17"/>
      <c r="ANM24" s="19">
        <f t="shared" si="2174"/>
        <v>0</v>
      </c>
      <c r="ANO24" s="17"/>
      <c r="ANP24" s="17"/>
      <c r="ANQ24" s="17"/>
      <c r="ANR24" s="17"/>
      <c r="ANS24" s="17"/>
      <c r="ANT24" s="17"/>
      <c r="ANU24" s="17"/>
      <c r="ANV24" s="17"/>
      <c r="ANW24" s="17"/>
      <c r="ANX24" s="17"/>
      <c r="ANY24" s="17"/>
      <c r="ANZ24" s="17"/>
      <c r="AOA24" s="19">
        <f t="shared" si="2175"/>
        <v>0</v>
      </c>
      <c r="AOC24" s="17"/>
      <c r="AOD24" s="17"/>
      <c r="AOE24" s="17"/>
      <c r="AOF24" s="17"/>
      <c r="AOG24" s="17"/>
      <c r="AOH24" s="17"/>
      <c r="AOI24" s="17"/>
      <c r="AOJ24" s="17"/>
      <c r="AOK24" s="17"/>
      <c r="AOL24" s="17"/>
      <c r="AOM24" s="17"/>
      <c r="AON24" s="17"/>
      <c r="AOO24" s="19">
        <f t="shared" si="2176"/>
        <v>0</v>
      </c>
      <c r="AOQ24" s="17"/>
      <c r="AOR24" s="17"/>
      <c r="AOS24" s="17"/>
      <c r="AOT24" s="17"/>
      <c r="AOU24" s="17"/>
      <c r="AOV24" s="17"/>
      <c r="AOW24" s="17"/>
      <c r="AOX24" s="17"/>
      <c r="AOY24" s="17"/>
      <c r="AOZ24" s="17"/>
      <c r="APA24" s="17"/>
      <c r="APB24" s="17"/>
      <c r="APC24" s="19">
        <f t="shared" si="2177"/>
        <v>0</v>
      </c>
    </row>
    <row r="25" spans="3:1095" x14ac:dyDescent="0.35">
      <c r="C25" s="13" t="s">
        <v>13</v>
      </c>
      <c r="E25" s="18" cm="1">
        <f t="array" aca="1" ref="E25" ca="1">SUM(INDIRECT(ADDRESS(income_min_row,COLUMN())&amp;":"&amp;ADDRESS(income_max_row,COLUMN())))</f>
        <v>4650</v>
      </c>
      <c r="F25" s="18" cm="1">
        <f t="array" aca="1" ref="F25" ca="1">SUM(INDIRECT(ADDRESS(income_min_row,COLUMN())&amp;":"&amp;ADDRESS(income_max_row,COLUMN())))</f>
        <v>4550</v>
      </c>
      <c r="G25" s="18" cm="1">
        <f t="array" aca="1" ref="G25" ca="1">SUM(INDIRECT(ADDRESS(income_min_row,COLUMN())&amp;":"&amp;ADDRESS(income_max_row,COLUMN())))</f>
        <v>4600</v>
      </c>
      <c r="H25" s="18" cm="1">
        <f t="array" aca="1" ref="H25" ca="1">SUM(INDIRECT(ADDRESS(income_min_row,COLUMN())&amp;":"&amp;ADDRESS(income_max_row,COLUMN())))</f>
        <v>5650</v>
      </c>
      <c r="I25" s="18" cm="1">
        <f t="array" aca="1" ref="I25" ca="1">SUM(INDIRECT(ADDRESS(income_min_row,COLUMN())&amp;":"&amp;ADDRESS(income_max_row,COLUMN())))</f>
        <v>5550</v>
      </c>
      <c r="J25" s="18" cm="1">
        <f t="array" aca="1" ref="J25" ca="1">SUM(INDIRECT(ADDRESS(income_min_row,COLUMN())&amp;":"&amp;ADDRESS(income_max_row,COLUMN())))</f>
        <v>5600</v>
      </c>
      <c r="K25" s="18" cm="1">
        <f t="array" aca="1" ref="K25" ca="1">SUM(INDIRECT(ADDRESS(income_min_row,COLUMN())&amp;":"&amp;ADDRESS(income_max_row,COLUMN())))</f>
        <v>5650</v>
      </c>
      <c r="L25" s="18" cm="1">
        <f t="array" aca="1" ref="L25" ca="1">SUM(INDIRECT(ADDRESS(income_min_row,COLUMN())&amp;":"&amp;ADDRESS(income_max_row,COLUMN())))</f>
        <v>5550</v>
      </c>
      <c r="M25" s="18" cm="1">
        <f t="array" aca="1" ref="M25" ca="1">SUM(INDIRECT(ADDRESS(income_min_row,COLUMN())&amp;":"&amp;ADDRESS(income_max_row,COLUMN())))</f>
        <v>5600</v>
      </c>
      <c r="N25" s="18" cm="1">
        <f t="array" aca="1" ref="N25" ca="1">SUM(INDIRECT(ADDRESS(income_min_row,COLUMN())&amp;":"&amp;ADDRESS(income_max_row,COLUMN())))</f>
        <v>5650</v>
      </c>
      <c r="O25" s="18" cm="1">
        <f t="array" aca="1" ref="O25" ca="1">SUM(INDIRECT(ADDRESS(income_min_row,COLUMN())&amp;":"&amp;ADDRESS(income_max_row,COLUMN())))</f>
        <v>5550</v>
      </c>
      <c r="P25" s="18" cm="1">
        <f t="array" aca="1" ref="P25" ca="1">SUM(INDIRECT(ADDRESS(income_min_row,COLUMN())&amp;":"&amp;ADDRESS(income_max_row,COLUMN())))</f>
        <v>5600</v>
      </c>
      <c r="Q25" s="18" cm="1">
        <f t="array" aca="1" ref="Q25" ca="1">SUM(INDIRECT(ADDRESS(income_min_row,COLUMN())&amp;":"&amp;ADDRESS(income_max_row,COLUMN())))</f>
        <v>64200</v>
      </c>
      <c r="S25" s="18" cm="1">
        <f t="array" aca="1" ref="S25" ca="1">SUM(INDIRECT(ADDRESS(income_min_row,COLUMN())&amp;":"&amp;ADDRESS(income_max_row,COLUMN())))</f>
        <v>0</v>
      </c>
      <c r="T25" s="18" cm="1">
        <f t="array" aca="1" ref="T25" ca="1">SUM(INDIRECT(ADDRESS(income_min_row,COLUMN())&amp;":"&amp;ADDRESS(income_max_row,COLUMN())))</f>
        <v>0</v>
      </c>
      <c r="U25" s="18" cm="1">
        <f t="array" aca="1" ref="U25" ca="1">SUM(INDIRECT(ADDRESS(income_min_row,COLUMN())&amp;":"&amp;ADDRESS(income_max_row,COLUMN())))</f>
        <v>0</v>
      </c>
      <c r="V25" s="18" cm="1">
        <f t="array" aca="1" ref="V25" ca="1">SUM(INDIRECT(ADDRESS(income_min_row,COLUMN())&amp;":"&amp;ADDRESS(income_max_row,COLUMN())))</f>
        <v>0</v>
      </c>
      <c r="W25" s="18" cm="1">
        <f t="array" aca="1" ref="W25" ca="1">SUM(INDIRECT(ADDRESS(income_min_row,COLUMN())&amp;":"&amp;ADDRESS(income_max_row,COLUMN())))</f>
        <v>0</v>
      </c>
      <c r="X25" s="18" cm="1">
        <f t="array" aca="1" ref="X25" ca="1">SUM(INDIRECT(ADDRESS(income_min_row,COLUMN())&amp;":"&amp;ADDRESS(income_max_row,COLUMN())))</f>
        <v>0</v>
      </c>
      <c r="Y25" s="18" cm="1">
        <f t="array" aca="1" ref="Y25" ca="1">SUM(INDIRECT(ADDRESS(income_min_row,COLUMN())&amp;":"&amp;ADDRESS(income_max_row,COLUMN())))</f>
        <v>0</v>
      </c>
      <c r="Z25" s="18" cm="1">
        <f t="array" aca="1" ref="Z25" ca="1">SUM(INDIRECT(ADDRESS(income_min_row,COLUMN())&amp;":"&amp;ADDRESS(income_max_row,COLUMN())))</f>
        <v>0</v>
      </c>
      <c r="AA25" s="18" cm="1">
        <f t="array" aca="1" ref="AA25" ca="1">SUM(INDIRECT(ADDRESS(income_min_row,COLUMN())&amp;":"&amp;ADDRESS(income_max_row,COLUMN())))</f>
        <v>0</v>
      </c>
      <c r="AB25" s="18" cm="1">
        <f t="array" aca="1" ref="AB25" ca="1">SUM(INDIRECT(ADDRESS(income_min_row,COLUMN())&amp;":"&amp;ADDRESS(income_max_row,COLUMN())))</f>
        <v>0</v>
      </c>
      <c r="AC25" s="18" cm="1">
        <f t="array" aca="1" ref="AC25" ca="1">SUM(INDIRECT(ADDRESS(income_min_row,COLUMN())&amp;":"&amp;ADDRESS(income_max_row,COLUMN())))</f>
        <v>0</v>
      </c>
      <c r="AD25" s="18" cm="1">
        <f t="array" aca="1" ref="AD25" ca="1">SUM(INDIRECT(ADDRESS(income_min_row,COLUMN())&amp;":"&amp;ADDRESS(income_max_row,COLUMN())))</f>
        <v>0</v>
      </c>
      <c r="AE25" s="18" cm="1">
        <f t="array" aca="1" ref="AE25" ca="1">SUM(INDIRECT(ADDRESS(income_min_row,COLUMN())&amp;":"&amp;ADDRESS(income_max_row,COLUMN())))</f>
        <v>0</v>
      </c>
      <c r="AG25" s="18" cm="1">
        <f t="array" aca="1" ref="AG25" ca="1">SUM(INDIRECT(ADDRESS(income_min_row,COLUMN())&amp;":"&amp;ADDRESS(income_max_row,COLUMN())))</f>
        <v>0</v>
      </c>
      <c r="AH25" s="18" cm="1">
        <f t="array" aca="1" ref="AH25" ca="1">SUM(INDIRECT(ADDRESS(income_min_row,COLUMN())&amp;":"&amp;ADDRESS(income_max_row,COLUMN())))</f>
        <v>0</v>
      </c>
      <c r="AI25" s="18" cm="1">
        <f t="array" aca="1" ref="AI25" ca="1">SUM(INDIRECT(ADDRESS(income_min_row,COLUMN())&amp;":"&amp;ADDRESS(income_max_row,COLUMN())))</f>
        <v>0</v>
      </c>
      <c r="AJ25" s="18" cm="1">
        <f t="array" aca="1" ref="AJ25" ca="1">SUM(INDIRECT(ADDRESS(income_min_row,COLUMN())&amp;":"&amp;ADDRESS(income_max_row,COLUMN())))</f>
        <v>0</v>
      </c>
      <c r="AK25" s="18" cm="1">
        <f t="array" aca="1" ref="AK25" ca="1">SUM(INDIRECT(ADDRESS(income_min_row,COLUMN())&amp;":"&amp;ADDRESS(income_max_row,COLUMN())))</f>
        <v>0</v>
      </c>
      <c r="AL25" s="18" cm="1">
        <f t="array" aca="1" ref="AL25" ca="1">SUM(INDIRECT(ADDRESS(income_min_row,COLUMN())&amp;":"&amp;ADDRESS(income_max_row,COLUMN())))</f>
        <v>0</v>
      </c>
      <c r="AM25" s="18" cm="1">
        <f t="array" aca="1" ref="AM25" ca="1">SUM(INDIRECT(ADDRESS(income_min_row,COLUMN())&amp;":"&amp;ADDRESS(income_max_row,COLUMN())))</f>
        <v>0</v>
      </c>
      <c r="AN25" s="18" cm="1">
        <f t="array" aca="1" ref="AN25" ca="1">SUM(INDIRECT(ADDRESS(income_min_row,COLUMN())&amp;":"&amp;ADDRESS(income_max_row,COLUMN())))</f>
        <v>0</v>
      </c>
      <c r="AO25" s="18" cm="1">
        <f t="array" aca="1" ref="AO25" ca="1">SUM(INDIRECT(ADDRESS(income_min_row,COLUMN())&amp;":"&amp;ADDRESS(income_max_row,COLUMN())))</f>
        <v>0</v>
      </c>
      <c r="AP25" s="18" cm="1">
        <f t="array" aca="1" ref="AP25" ca="1">SUM(INDIRECT(ADDRESS(income_min_row,COLUMN())&amp;":"&amp;ADDRESS(income_max_row,COLUMN())))</f>
        <v>0</v>
      </c>
      <c r="AQ25" s="18" cm="1">
        <f t="array" aca="1" ref="AQ25" ca="1">SUM(INDIRECT(ADDRESS(income_min_row,COLUMN())&amp;":"&amp;ADDRESS(income_max_row,COLUMN())))</f>
        <v>0</v>
      </c>
      <c r="AR25" s="18" cm="1">
        <f t="array" aca="1" ref="AR25" ca="1">SUM(INDIRECT(ADDRESS(income_min_row,COLUMN())&amp;":"&amp;ADDRESS(income_max_row,COLUMN())))</f>
        <v>0</v>
      </c>
      <c r="AS25" s="18" cm="1">
        <f t="array" aca="1" ref="AS25" ca="1">SUM(INDIRECT(ADDRESS(income_min_row,COLUMN())&amp;":"&amp;ADDRESS(income_max_row,COLUMN())))</f>
        <v>0</v>
      </c>
      <c r="AU25" s="18" cm="1">
        <f t="array" aca="1" ref="AU25" ca="1">SUM(INDIRECT(ADDRESS(income_min_row,COLUMN())&amp;":"&amp;ADDRESS(income_max_row,COLUMN())))</f>
        <v>0</v>
      </c>
      <c r="AV25" s="18" cm="1">
        <f t="array" aca="1" ref="AV25" ca="1">SUM(INDIRECT(ADDRESS(income_min_row,COLUMN())&amp;":"&amp;ADDRESS(income_max_row,COLUMN())))</f>
        <v>0</v>
      </c>
      <c r="AW25" s="18" cm="1">
        <f t="array" aca="1" ref="AW25" ca="1">SUM(INDIRECT(ADDRESS(income_min_row,COLUMN())&amp;":"&amp;ADDRESS(income_max_row,COLUMN())))</f>
        <v>0</v>
      </c>
      <c r="AX25" s="18" cm="1">
        <f t="array" aca="1" ref="AX25" ca="1">SUM(INDIRECT(ADDRESS(income_min_row,COLUMN())&amp;":"&amp;ADDRESS(income_max_row,COLUMN())))</f>
        <v>0</v>
      </c>
      <c r="AY25" s="18" cm="1">
        <f t="array" aca="1" ref="AY25" ca="1">SUM(INDIRECT(ADDRESS(income_min_row,COLUMN())&amp;":"&amp;ADDRESS(income_max_row,COLUMN())))</f>
        <v>0</v>
      </c>
      <c r="AZ25" s="18" cm="1">
        <f t="array" aca="1" ref="AZ25" ca="1">SUM(INDIRECT(ADDRESS(income_min_row,COLUMN())&amp;":"&amp;ADDRESS(income_max_row,COLUMN())))</f>
        <v>0</v>
      </c>
      <c r="BA25" s="18" cm="1">
        <f t="array" aca="1" ref="BA25" ca="1">SUM(INDIRECT(ADDRESS(income_min_row,COLUMN())&amp;":"&amp;ADDRESS(income_max_row,COLUMN())))</f>
        <v>0</v>
      </c>
      <c r="BB25" s="18" cm="1">
        <f t="array" aca="1" ref="BB25" ca="1">SUM(INDIRECT(ADDRESS(income_min_row,COLUMN())&amp;":"&amp;ADDRESS(income_max_row,COLUMN())))</f>
        <v>0</v>
      </c>
      <c r="BC25" s="18" cm="1">
        <f t="array" aca="1" ref="BC25" ca="1">SUM(INDIRECT(ADDRESS(income_min_row,COLUMN())&amp;":"&amp;ADDRESS(income_max_row,COLUMN())))</f>
        <v>0</v>
      </c>
      <c r="BD25" s="18" cm="1">
        <f t="array" aca="1" ref="BD25" ca="1">SUM(INDIRECT(ADDRESS(income_min_row,COLUMN())&amp;":"&amp;ADDRESS(income_max_row,COLUMN())))</f>
        <v>0</v>
      </c>
      <c r="BE25" s="18" cm="1">
        <f t="array" aca="1" ref="BE25" ca="1">SUM(INDIRECT(ADDRESS(income_min_row,COLUMN())&amp;":"&amp;ADDRESS(income_max_row,COLUMN())))</f>
        <v>0</v>
      </c>
      <c r="BF25" s="18" cm="1">
        <f t="array" aca="1" ref="BF25" ca="1">SUM(INDIRECT(ADDRESS(income_min_row,COLUMN())&amp;":"&amp;ADDRESS(income_max_row,COLUMN())))</f>
        <v>0</v>
      </c>
      <c r="BG25" s="18" cm="1">
        <f t="array" aca="1" ref="BG25" ca="1">SUM(INDIRECT(ADDRESS(income_min_row,COLUMN())&amp;":"&amp;ADDRESS(income_max_row,COLUMN())))</f>
        <v>0</v>
      </c>
      <c r="BI25" s="18" cm="1">
        <f t="array" aca="1" ref="BI25" ca="1">SUM(INDIRECT(ADDRESS(income_min_row,COLUMN())&amp;":"&amp;ADDRESS(income_max_row,COLUMN())))</f>
        <v>0</v>
      </c>
      <c r="BJ25" s="18" cm="1">
        <f t="array" aca="1" ref="BJ25" ca="1">SUM(INDIRECT(ADDRESS(income_min_row,COLUMN())&amp;":"&amp;ADDRESS(income_max_row,COLUMN())))</f>
        <v>0</v>
      </c>
      <c r="BK25" s="18" cm="1">
        <f t="array" aca="1" ref="BK25" ca="1">SUM(INDIRECT(ADDRESS(income_min_row,COLUMN())&amp;":"&amp;ADDRESS(income_max_row,COLUMN())))</f>
        <v>0</v>
      </c>
      <c r="BL25" s="18" cm="1">
        <f t="array" aca="1" ref="BL25" ca="1">SUM(INDIRECT(ADDRESS(income_min_row,COLUMN())&amp;":"&amp;ADDRESS(income_max_row,COLUMN())))</f>
        <v>0</v>
      </c>
      <c r="BM25" s="18" cm="1">
        <f t="array" aca="1" ref="BM25" ca="1">SUM(INDIRECT(ADDRESS(income_min_row,COLUMN())&amp;":"&amp;ADDRESS(income_max_row,COLUMN())))</f>
        <v>0</v>
      </c>
      <c r="BN25" s="18" cm="1">
        <f t="array" aca="1" ref="BN25" ca="1">SUM(INDIRECT(ADDRESS(income_min_row,COLUMN())&amp;":"&amp;ADDRESS(income_max_row,COLUMN())))</f>
        <v>0</v>
      </c>
      <c r="BO25" s="18" cm="1">
        <f t="array" aca="1" ref="BO25" ca="1">SUM(INDIRECT(ADDRESS(income_min_row,COLUMN())&amp;":"&amp;ADDRESS(income_max_row,COLUMN())))</f>
        <v>0</v>
      </c>
      <c r="BP25" s="18" cm="1">
        <f t="array" aca="1" ref="BP25" ca="1">SUM(INDIRECT(ADDRESS(income_min_row,COLUMN())&amp;":"&amp;ADDRESS(income_max_row,COLUMN())))</f>
        <v>0</v>
      </c>
      <c r="BQ25" s="18" cm="1">
        <f t="array" aca="1" ref="BQ25" ca="1">SUM(INDIRECT(ADDRESS(income_min_row,COLUMN())&amp;":"&amp;ADDRESS(income_max_row,COLUMN())))</f>
        <v>0</v>
      </c>
      <c r="BR25" s="18" cm="1">
        <f t="array" aca="1" ref="BR25" ca="1">SUM(INDIRECT(ADDRESS(income_min_row,COLUMN())&amp;":"&amp;ADDRESS(income_max_row,COLUMN())))</f>
        <v>0</v>
      </c>
      <c r="BS25" s="18" cm="1">
        <f t="array" aca="1" ref="BS25" ca="1">SUM(INDIRECT(ADDRESS(income_min_row,COLUMN())&amp;":"&amp;ADDRESS(income_max_row,COLUMN())))</f>
        <v>0</v>
      </c>
      <c r="BT25" s="18" cm="1">
        <f t="array" aca="1" ref="BT25" ca="1">SUM(INDIRECT(ADDRESS(income_min_row,COLUMN())&amp;":"&amp;ADDRESS(income_max_row,COLUMN())))</f>
        <v>0</v>
      </c>
      <c r="BU25" s="18" cm="1">
        <f t="array" aca="1" ref="BU25" ca="1">SUM(INDIRECT(ADDRESS(income_min_row,COLUMN())&amp;":"&amp;ADDRESS(income_max_row,COLUMN())))</f>
        <v>0</v>
      </c>
      <c r="BW25" s="18" cm="1">
        <f t="array" aca="1" ref="BW25" ca="1">SUM(INDIRECT(ADDRESS(income_min_row,COLUMN())&amp;":"&amp;ADDRESS(income_max_row,COLUMN())))</f>
        <v>0</v>
      </c>
      <c r="BX25" s="18" cm="1">
        <f t="array" aca="1" ref="BX25" ca="1">SUM(INDIRECT(ADDRESS(income_min_row,COLUMN())&amp;":"&amp;ADDRESS(income_max_row,COLUMN())))</f>
        <v>0</v>
      </c>
      <c r="BY25" s="18" cm="1">
        <f t="array" aca="1" ref="BY25" ca="1">SUM(INDIRECT(ADDRESS(income_min_row,COLUMN())&amp;":"&amp;ADDRESS(income_max_row,COLUMN())))</f>
        <v>0</v>
      </c>
      <c r="BZ25" s="18" cm="1">
        <f t="array" aca="1" ref="BZ25" ca="1">SUM(INDIRECT(ADDRESS(income_min_row,COLUMN())&amp;":"&amp;ADDRESS(income_max_row,COLUMN())))</f>
        <v>0</v>
      </c>
      <c r="CA25" s="18" cm="1">
        <f t="array" aca="1" ref="CA25" ca="1">SUM(INDIRECT(ADDRESS(income_min_row,COLUMN())&amp;":"&amp;ADDRESS(income_max_row,COLUMN())))</f>
        <v>0</v>
      </c>
      <c r="CB25" s="18" cm="1">
        <f t="array" aca="1" ref="CB25" ca="1">SUM(INDIRECT(ADDRESS(income_min_row,COLUMN())&amp;":"&amp;ADDRESS(income_max_row,COLUMN())))</f>
        <v>0</v>
      </c>
      <c r="CC25" s="18" cm="1">
        <f t="array" aca="1" ref="CC25" ca="1">SUM(INDIRECT(ADDRESS(income_min_row,COLUMN())&amp;":"&amp;ADDRESS(income_max_row,COLUMN())))</f>
        <v>0</v>
      </c>
      <c r="CD25" s="18" cm="1">
        <f t="array" aca="1" ref="CD25" ca="1">SUM(INDIRECT(ADDRESS(income_min_row,COLUMN())&amp;":"&amp;ADDRESS(income_max_row,COLUMN())))</f>
        <v>0</v>
      </c>
      <c r="CE25" s="18" cm="1">
        <f t="array" aca="1" ref="CE25" ca="1">SUM(INDIRECT(ADDRESS(income_min_row,COLUMN())&amp;":"&amp;ADDRESS(income_max_row,COLUMN())))</f>
        <v>0</v>
      </c>
      <c r="CF25" s="18" cm="1">
        <f t="array" aca="1" ref="CF25" ca="1">SUM(INDIRECT(ADDRESS(income_min_row,COLUMN())&amp;":"&amp;ADDRESS(income_max_row,COLUMN())))</f>
        <v>0</v>
      </c>
      <c r="CG25" s="18" cm="1">
        <f t="array" aca="1" ref="CG25" ca="1">SUM(INDIRECT(ADDRESS(income_min_row,COLUMN())&amp;":"&amp;ADDRESS(income_max_row,COLUMN())))</f>
        <v>0</v>
      </c>
      <c r="CH25" s="18" cm="1">
        <f t="array" aca="1" ref="CH25" ca="1">SUM(INDIRECT(ADDRESS(income_min_row,COLUMN())&amp;":"&amp;ADDRESS(income_max_row,COLUMN())))</f>
        <v>0</v>
      </c>
      <c r="CI25" s="18" cm="1">
        <f t="array" aca="1" ref="CI25" ca="1">SUM(INDIRECT(ADDRESS(income_min_row,COLUMN())&amp;":"&amp;ADDRESS(income_max_row,COLUMN())))</f>
        <v>0</v>
      </c>
      <c r="CK25" s="18" cm="1">
        <f t="array" aca="1" ref="CK25" ca="1">SUM(INDIRECT(ADDRESS(income_min_row,COLUMN())&amp;":"&amp;ADDRESS(income_max_row,COLUMN())))</f>
        <v>0</v>
      </c>
      <c r="CL25" s="18" cm="1">
        <f t="array" aca="1" ref="CL25" ca="1">SUM(INDIRECT(ADDRESS(income_min_row,COLUMN())&amp;":"&amp;ADDRESS(income_max_row,COLUMN())))</f>
        <v>0</v>
      </c>
      <c r="CM25" s="18" cm="1">
        <f t="array" aca="1" ref="CM25" ca="1">SUM(INDIRECT(ADDRESS(income_min_row,COLUMN())&amp;":"&amp;ADDRESS(income_max_row,COLUMN())))</f>
        <v>0</v>
      </c>
      <c r="CN25" s="18" cm="1">
        <f t="array" aca="1" ref="CN25" ca="1">SUM(INDIRECT(ADDRESS(income_min_row,COLUMN())&amp;":"&amp;ADDRESS(income_max_row,COLUMN())))</f>
        <v>0</v>
      </c>
      <c r="CO25" s="18" cm="1">
        <f t="array" aca="1" ref="CO25" ca="1">SUM(INDIRECT(ADDRESS(income_min_row,COLUMN())&amp;":"&amp;ADDRESS(income_max_row,COLUMN())))</f>
        <v>0</v>
      </c>
      <c r="CP25" s="18" cm="1">
        <f t="array" aca="1" ref="CP25" ca="1">SUM(INDIRECT(ADDRESS(income_min_row,COLUMN())&amp;":"&amp;ADDRESS(income_max_row,COLUMN())))</f>
        <v>0</v>
      </c>
      <c r="CQ25" s="18" cm="1">
        <f t="array" aca="1" ref="CQ25" ca="1">SUM(INDIRECT(ADDRESS(income_min_row,COLUMN())&amp;":"&amp;ADDRESS(income_max_row,COLUMN())))</f>
        <v>0</v>
      </c>
      <c r="CR25" s="18" cm="1">
        <f t="array" aca="1" ref="CR25" ca="1">SUM(INDIRECT(ADDRESS(income_min_row,COLUMN())&amp;":"&amp;ADDRESS(income_max_row,COLUMN())))</f>
        <v>0</v>
      </c>
      <c r="CS25" s="18" cm="1">
        <f t="array" aca="1" ref="CS25" ca="1">SUM(INDIRECT(ADDRESS(income_min_row,COLUMN())&amp;":"&amp;ADDRESS(income_max_row,COLUMN())))</f>
        <v>0</v>
      </c>
      <c r="CT25" s="18" cm="1">
        <f t="array" aca="1" ref="CT25" ca="1">SUM(INDIRECT(ADDRESS(income_min_row,COLUMN())&amp;":"&amp;ADDRESS(income_max_row,COLUMN())))</f>
        <v>0</v>
      </c>
      <c r="CU25" s="18" cm="1">
        <f t="array" aca="1" ref="CU25" ca="1">SUM(INDIRECT(ADDRESS(income_min_row,COLUMN())&amp;":"&amp;ADDRESS(income_max_row,COLUMN())))</f>
        <v>0</v>
      </c>
      <c r="CV25" s="18" cm="1">
        <f t="array" aca="1" ref="CV25" ca="1">SUM(INDIRECT(ADDRESS(income_min_row,COLUMN())&amp;":"&amp;ADDRESS(income_max_row,COLUMN())))</f>
        <v>0</v>
      </c>
      <c r="CW25" s="18" cm="1">
        <f t="array" aca="1" ref="CW25" ca="1">SUM(INDIRECT(ADDRESS(income_min_row,COLUMN())&amp;":"&amp;ADDRESS(income_max_row,COLUMN())))</f>
        <v>0</v>
      </c>
      <c r="CY25" s="18" cm="1">
        <f t="array" aca="1" ref="CY25" ca="1">SUM(INDIRECT(ADDRESS(income_min_row,COLUMN())&amp;":"&amp;ADDRESS(income_max_row,COLUMN())))</f>
        <v>0</v>
      </c>
      <c r="CZ25" s="18" cm="1">
        <f t="array" aca="1" ref="CZ25" ca="1">SUM(INDIRECT(ADDRESS(income_min_row,COLUMN())&amp;":"&amp;ADDRESS(income_max_row,COLUMN())))</f>
        <v>0</v>
      </c>
      <c r="DA25" s="18" cm="1">
        <f t="array" aca="1" ref="DA25" ca="1">SUM(INDIRECT(ADDRESS(income_min_row,COLUMN())&amp;":"&amp;ADDRESS(income_max_row,COLUMN())))</f>
        <v>0</v>
      </c>
      <c r="DB25" s="18" cm="1">
        <f t="array" aca="1" ref="DB25" ca="1">SUM(INDIRECT(ADDRESS(income_min_row,COLUMN())&amp;":"&amp;ADDRESS(income_max_row,COLUMN())))</f>
        <v>0</v>
      </c>
      <c r="DC25" s="18" cm="1">
        <f t="array" aca="1" ref="DC25" ca="1">SUM(INDIRECT(ADDRESS(income_min_row,COLUMN())&amp;":"&amp;ADDRESS(income_max_row,COLUMN())))</f>
        <v>0</v>
      </c>
      <c r="DD25" s="18" cm="1">
        <f t="array" aca="1" ref="DD25" ca="1">SUM(INDIRECT(ADDRESS(income_min_row,COLUMN())&amp;":"&amp;ADDRESS(income_max_row,COLUMN())))</f>
        <v>0</v>
      </c>
      <c r="DE25" s="18" cm="1">
        <f t="array" aca="1" ref="DE25" ca="1">SUM(INDIRECT(ADDRESS(income_min_row,COLUMN())&amp;":"&amp;ADDRESS(income_max_row,COLUMN())))</f>
        <v>0</v>
      </c>
      <c r="DF25" s="18" cm="1">
        <f t="array" aca="1" ref="DF25" ca="1">SUM(INDIRECT(ADDRESS(income_min_row,COLUMN())&amp;":"&amp;ADDRESS(income_max_row,COLUMN())))</f>
        <v>0</v>
      </c>
      <c r="DG25" s="18" cm="1">
        <f t="array" aca="1" ref="DG25" ca="1">SUM(INDIRECT(ADDRESS(income_min_row,COLUMN())&amp;":"&amp;ADDRESS(income_max_row,COLUMN())))</f>
        <v>0</v>
      </c>
      <c r="DH25" s="18" cm="1">
        <f t="array" aca="1" ref="DH25" ca="1">SUM(INDIRECT(ADDRESS(income_min_row,COLUMN())&amp;":"&amp;ADDRESS(income_max_row,COLUMN())))</f>
        <v>0</v>
      </c>
      <c r="DI25" s="18" cm="1">
        <f t="array" aca="1" ref="DI25" ca="1">SUM(INDIRECT(ADDRESS(income_min_row,COLUMN())&amp;":"&amp;ADDRESS(income_max_row,COLUMN())))</f>
        <v>0</v>
      </c>
      <c r="DJ25" s="18" cm="1">
        <f t="array" aca="1" ref="DJ25" ca="1">SUM(INDIRECT(ADDRESS(income_min_row,COLUMN())&amp;":"&amp;ADDRESS(income_max_row,COLUMN())))</f>
        <v>0</v>
      </c>
      <c r="DK25" s="18" cm="1">
        <f t="array" aca="1" ref="DK25" ca="1">SUM(INDIRECT(ADDRESS(income_min_row,COLUMN())&amp;":"&amp;ADDRESS(income_max_row,COLUMN())))</f>
        <v>0</v>
      </c>
      <c r="DM25" s="18" cm="1">
        <f t="array" aca="1" ref="DM25" ca="1">SUM(INDIRECT(ADDRESS(income_min_row,COLUMN())&amp;":"&amp;ADDRESS(income_max_row,COLUMN())))</f>
        <v>0</v>
      </c>
      <c r="DN25" s="18" cm="1">
        <f t="array" aca="1" ref="DN25" ca="1">SUM(INDIRECT(ADDRESS(income_min_row,COLUMN())&amp;":"&amp;ADDRESS(income_max_row,COLUMN())))</f>
        <v>0</v>
      </c>
      <c r="DO25" s="18" cm="1">
        <f t="array" aca="1" ref="DO25" ca="1">SUM(INDIRECT(ADDRESS(income_min_row,COLUMN())&amp;":"&amp;ADDRESS(income_max_row,COLUMN())))</f>
        <v>0</v>
      </c>
      <c r="DP25" s="18" cm="1">
        <f t="array" aca="1" ref="DP25" ca="1">SUM(INDIRECT(ADDRESS(income_min_row,COLUMN())&amp;":"&amp;ADDRESS(income_max_row,COLUMN())))</f>
        <v>0</v>
      </c>
      <c r="DQ25" s="18" cm="1">
        <f t="array" aca="1" ref="DQ25" ca="1">SUM(INDIRECT(ADDRESS(income_min_row,COLUMN())&amp;":"&amp;ADDRESS(income_max_row,COLUMN())))</f>
        <v>0</v>
      </c>
      <c r="DR25" s="18" cm="1">
        <f t="array" aca="1" ref="DR25" ca="1">SUM(INDIRECT(ADDRESS(income_min_row,COLUMN())&amp;":"&amp;ADDRESS(income_max_row,COLUMN())))</f>
        <v>0</v>
      </c>
      <c r="DS25" s="18" cm="1">
        <f t="array" aca="1" ref="DS25" ca="1">SUM(INDIRECT(ADDRESS(income_min_row,COLUMN())&amp;":"&amp;ADDRESS(income_max_row,COLUMN())))</f>
        <v>0</v>
      </c>
      <c r="DT25" s="18" cm="1">
        <f t="array" aca="1" ref="DT25" ca="1">SUM(INDIRECT(ADDRESS(income_min_row,COLUMN())&amp;":"&amp;ADDRESS(income_max_row,COLUMN())))</f>
        <v>0</v>
      </c>
      <c r="DU25" s="18" cm="1">
        <f t="array" aca="1" ref="DU25" ca="1">SUM(INDIRECT(ADDRESS(income_min_row,COLUMN())&amp;":"&amp;ADDRESS(income_max_row,COLUMN())))</f>
        <v>0</v>
      </c>
      <c r="DV25" s="18" cm="1">
        <f t="array" aca="1" ref="DV25" ca="1">SUM(INDIRECT(ADDRESS(income_min_row,COLUMN())&amp;":"&amp;ADDRESS(income_max_row,COLUMN())))</f>
        <v>0</v>
      </c>
      <c r="DW25" s="18" cm="1">
        <f t="array" aca="1" ref="DW25" ca="1">SUM(INDIRECT(ADDRESS(income_min_row,COLUMN())&amp;":"&amp;ADDRESS(income_max_row,COLUMN())))</f>
        <v>0</v>
      </c>
      <c r="DX25" s="18" cm="1">
        <f t="array" aca="1" ref="DX25" ca="1">SUM(INDIRECT(ADDRESS(income_min_row,COLUMN())&amp;":"&amp;ADDRESS(income_max_row,COLUMN())))</f>
        <v>0</v>
      </c>
      <c r="DY25" s="18" cm="1">
        <f t="array" aca="1" ref="DY25" ca="1">SUM(INDIRECT(ADDRESS(income_min_row,COLUMN())&amp;":"&amp;ADDRESS(income_max_row,COLUMN())))</f>
        <v>0</v>
      </c>
      <c r="EA25" s="18" cm="1">
        <f t="array" aca="1" ref="EA25" ca="1">SUM(INDIRECT(ADDRESS(income_min_row,COLUMN())&amp;":"&amp;ADDRESS(income_max_row,COLUMN())))</f>
        <v>0</v>
      </c>
      <c r="EB25" s="18" cm="1">
        <f t="array" aca="1" ref="EB25" ca="1">SUM(INDIRECT(ADDRESS(income_min_row,COLUMN())&amp;":"&amp;ADDRESS(income_max_row,COLUMN())))</f>
        <v>0</v>
      </c>
      <c r="EC25" s="18" cm="1">
        <f t="array" aca="1" ref="EC25" ca="1">SUM(INDIRECT(ADDRESS(income_min_row,COLUMN())&amp;":"&amp;ADDRESS(income_max_row,COLUMN())))</f>
        <v>0</v>
      </c>
      <c r="ED25" s="18" cm="1">
        <f t="array" aca="1" ref="ED25" ca="1">SUM(INDIRECT(ADDRESS(income_min_row,COLUMN())&amp;":"&amp;ADDRESS(income_max_row,COLUMN())))</f>
        <v>0</v>
      </c>
      <c r="EE25" s="18" cm="1">
        <f t="array" aca="1" ref="EE25" ca="1">SUM(INDIRECT(ADDRESS(income_min_row,COLUMN())&amp;":"&amp;ADDRESS(income_max_row,COLUMN())))</f>
        <v>0</v>
      </c>
      <c r="EF25" s="18" cm="1">
        <f t="array" aca="1" ref="EF25" ca="1">SUM(INDIRECT(ADDRESS(income_min_row,COLUMN())&amp;":"&amp;ADDRESS(income_max_row,COLUMN())))</f>
        <v>0</v>
      </c>
      <c r="EG25" s="18" cm="1">
        <f t="array" aca="1" ref="EG25" ca="1">SUM(INDIRECT(ADDRESS(income_min_row,COLUMN())&amp;":"&amp;ADDRESS(income_max_row,COLUMN())))</f>
        <v>0</v>
      </c>
      <c r="EH25" s="18" cm="1">
        <f t="array" aca="1" ref="EH25" ca="1">SUM(INDIRECT(ADDRESS(income_min_row,COLUMN())&amp;":"&amp;ADDRESS(income_max_row,COLUMN())))</f>
        <v>0</v>
      </c>
      <c r="EI25" s="18" cm="1">
        <f t="array" aca="1" ref="EI25" ca="1">SUM(INDIRECT(ADDRESS(income_min_row,COLUMN())&amp;":"&amp;ADDRESS(income_max_row,COLUMN())))</f>
        <v>0</v>
      </c>
      <c r="EJ25" s="18" cm="1">
        <f t="array" aca="1" ref="EJ25" ca="1">SUM(INDIRECT(ADDRESS(income_min_row,COLUMN())&amp;":"&amp;ADDRESS(income_max_row,COLUMN())))</f>
        <v>0</v>
      </c>
      <c r="EK25" s="18" cm="1">
        <f t="array" aca="1" ref="EK25" ca="1">SUM(INDIRECT(ADDRESS(income_min_row,COLUMN())&amp;":"&amp;ADDRESS(income_max_row,COLUMN())))</f>
        <v>0</v>
      </c>
      <c r="EL25" s="18" cm="1">
        <f t="array" aca="1" ref="EL25" ca="1">SUM(INDIRECT(ADDRESS(income_min_row,COLUMN())&amp;":"&amp;ADDRESS(income_max_row,COLUMN())))</f>
        <v>0</v>
      </c>
      <c r="EM25" s="18" cm="1">
        <f t="array" aca="1" ref="EM25" ca="1">SUM(INDIRECT(ADDRESS(income_min_row,COLUMN())&amp;":"&amp;ADDRESS(income_max_row,COLUMN())))</f>
        <v>0</v>
      </c>
      <c r="EO25" s="18" cm="1">
        <f t="array" aca="1" ref="EO25" ca="1">SUM(INDIRECT(ADDRESS(income_min_row,COLUMN())&amp;":"&amp;ADDRESS(income_max_row,COLUMN())))</f>
        <v>0</v>
      </c>
      <c r="EP25" s="18" cm="1">
        <f t="array" aca="1" ref="EP25" ca="1">SUM(INDIRECT(ADDRESS(income_min_row,COLUMN())&amp;":"&amp;ADDRESS(income_max_row,COLUMN())))</f>
        <v>0</v>
      </c>
      <c r="EQ25" s="18" cm="1">
        <f t="array" aca="1" ref="EQ25" ca="1">SUM(INDIRECT(ADDRESS(income_min_row,COLUMN())&amp;":"&amp;ADDRESS(income_max_row,COLUMN())))</f>
        <v>0</v>
      </c>
      <c r="ER25" s="18" cm="1">
        <f t="array" aca="1" ref="ER25" ca="1">SUM(INDIRECT(ADDRESS(income_min_row,COLUMN())&amp;":"&amp;ADDRESS(income_max_row,COLUMN())))</f>
        <v>0</v>
      </c>
      <c r="ES25" s="18" cm="1">
        <f t="array" aca="1" ref="ES25" ca="1">SUM(INDIRECT(ADDRESS(income_min_row,COLUMN())&amp;":"&amp;ADDRESS(income_max_row,COLUMN())))</f>
        <v>0</v>
      </c>
      <c r="ET25" s="18" cm="1">
        <f t="array" aca="1" ref="ET25" ca="1">SUM(INDIRECT(ADDRESS(income_min_row,COLUMN())&amp;":"&amp;ADDRESS(income_max_row,COLUMN())))</f>
        <v>0</v>
      </c>
      <c r="EU25" s="18" cm="1">
        <f t="array" aca="1" ref="EU25" ca="1">SUM(INDIRECT(ADDRESS(income_min_row,COLUMN())&amp;":"&amp;ADDRESS(income_max_row,COLUMN())))</f>
        <v>0</v>
      </c>
      <c r="EV25" s="18" cm="1">
        <f t="array" aca="1" ref="EV25" ca="1">SUM(INDIRECT(ADDRESS(income_min_row,COLUMN())&amp;":"&amp;ADDRESS(income_max_row,COLUMN())))</f>
        <v>0</v>
      </c>
      <c r="EW25" s="18" cm="1">
        <f t="array" aca="1" ref="EW25" ca="1">SUM(INDIRECT(ADDRESS(income_min_row,COLUMN())&amp;":"&amp;ADDRESS(income_max_row,COLUMN())))</f>
        <v>0</v>
      </c>
      <c r="EX25" s="18" cm="1">
        <f t="array" aca="1" ref="EX25" ca="1">SUM(INDIRECT(ADDRESS(income_min_row,COLUMN())&amp;":"&amp;ADDRESS(income_max_row,COLUMN())))</f>
        <v>0</v>
      </c>
      <c r="EY25" s="18" cm="1">
        <f t="array" aca="1" ref="EY25" ca="1">SUM(INDIRECT(ADDRESS(income_min_row,COLUMN())&amp;":"&amp;ADDRESS(income_max_row,COLUMN())))</f>
        <v>0</v>
      </c>
      <c r="EZ25" s="18" cm="1">
        <f t="array" aca="1" ref="EZ25" ca="1">SUM(INDIRECT(ADDRESS(income_min_row,COLUMN())&amp;":"&amp;ADDRESS(income_max_row,COLUMN())))</f>
        <v>0</v>
      </c>
      <c r="FA25" s="18" cm="1">
        <f t="array" aca="1" ref="FA25" ca="1">SUM(INDIRECT(ADDRESS(income_min_row,COLUMN())&amp;":"&amp;ADDRESS(income_max_row,COLUMN())))</f>
        <v>0</v>
      </c>
      <c r="FC25" s="18" cm="1">
        <f t="array" aca="1" ref="FC25" ca="1">SUM(INDIRECT(ADDRESS(income_min_row,COLUMN())&amp;":"&amp;ADDRESS(income_max_row,COLUMN())))</f>
        <v>0</v>
      </c>
      <c r="FD25" s="18" cm="1">
        <f t="array" aca="1" ref="FD25" ca="1">SUM(INDIRECT(ADDRESS(income_min_row,COLUMN())&amp;":"&amp;ADDRESS(income_max_row,COLUMN())))</f>
        <v>0</v>
      </c>
      <c r="FE25" s="18" cm="1">
        <f t="array" aca="1" ref="FE25" ca="1">SUM(INDIRECT(ADDRESS(income_min_row,COLUMN())&amp;":"&amp;ADDRESS(income_max_row,COLUMN())))</f>
        <v>0</v>
      </c>
      <c r="FF25" s="18" cm="1">
        <f t="array" aca="1" ref="FF25" ca="1">SUM(INDIRECT(ADDRESS(income_min_row,COLUMN())&amp;":"&amp;ADDRESS(income_max_row,COLUMN())))</f>
        <v>0</v>
      </c>
      <c r="FG25" s="18" cm="1">
        <f t="array" aca="1" ref="FG25" ca="1">SUM(INDIRECT(ADDRESS(income_min_row,COLUMN())&amp;":"&amp;ADDRESS(income_max_row,COLUMN())))</f>
        <v>0</v>
      </c>
      <c r="FH25" s="18" cm="1">
        <f t="array" aca="1" ref="FH25" ca="1">SUM(INDIRECT(ADDRESS(income_min_row,COLUMN())&amp;":"&amp;ADDRESS(income_max_row,COLUMN())))</f>
        <v>0</v>
      </c>
      <c r="FI25" s="18" cm="1">
        <f t="array" aca="1" ref="FI25" ca="1">SUM(INDIRECT(ADDRESS(income_min_row,COLUMN())&amp;":"&amp;ADDRESS(income_max_row,COLUMN())))</f>
        <v>0</v>
      </c>
      <c r="FJ25" s="18" cm="1">
        <f t="array" aca="1" ref="FJ25" ca="1">SUM(INDIRECT(ADDRESS(income_min_row,COLUMN())&amp;":"&amp;ADDRESS(income_max_row,COLUMN())))</f>
        <v>0</v>
      </c>
      <c r="FK25" s="18" cm="1">
        <f t="array" aca="1" ref="FK25" ca="1">SUM(INDIRECT(ADDRESS(income_min_row,COLUMN())&amp;":"&amp;ADDRESS(income_max_row,COLUMN())))</f>
        <v>0</v>
      </c>
      <c r="FL25" s="18" cm="1">
        <f t="array" aca="1" ref="FL25" ca="1">SUM(INDIRECT(ADDRESS(income_min_row,COLUMN())&amp;":"&amp;ADDRESS(income_max_row,COLUMN())))</f>
        <v>0</v>
      </c>
      <c r="FM25" s="18" cm="1">
        <f t="array" aca="1" ref="FM25" ca="1">SUM(INDIRECT(ADDRESS(income_min_row,COLUMN())&amp;":"&amp;ADDRESS(income_max_row,COLUMN())))</f>
        <v>0</v>
      </c>
      <c r="FN25" s="18" cm="1">
        <f t="array" aca="1" ref="FN25" ca="1">SUM(INDIRECT(ADDRESS(income_min_row,COLUMN())&amp;":"&amp;ADDRESS(income_max_row,COLUMN())))</f>
        <v>0</v>
      </c>
      <c r="FO25" s="18" cm="1">
        <f t="array" aca="1" ref="FO25" ca="1">SUM(INDIRECT(ADDRESS(income_min_row,COLUMN())&amp;":"&amp;ADDRESS(income_max_row,COLUMN())))</f>
        <v>0</v>
      </c>
      <c r="FQ25" s="18" cm="1">
        <f t="array" aca="1" ref="FQ25" ca="1">SUM(INDIRECT(ADDRESS(income_min_row,COLUMN())&amp;":"&amp;ADDRESS(income_max_row,COLUMN())))</f>
        <v>0</v>
      </c>
      <c r="FR25" s="18" cm="1">
        <f t="array" aca="1" ref="FR25" ca="1">SUM(INDIRECT(ADDRESS(income_min_row,COLUMN())&amp;":"&amp;ADDRESS(income_max_row,COLUMN())))</f>
        <v>0</v>
      </c>
      <c r="FS25" s="18" cm="1">
        <f t="array" aca="1" ref="FS25" ca="1">SUM(INDIRECT(ADDRESS(income_min_row,COLUMN())&amp;":"&amp;ADDRESS(income_max_row,COLUMN())))</f>
        <v>0</v>
      </c>
      <c r="FT25" s="18" cm="1">
        <f t="array" aca="1" ref="FT25" ca="1">SUM(INDIRECT(ADDRESS(income_min_row,COLUMN())&amp;":"&amp;ADDRESS(income_max_row,COLUMN())))</f>
        <v>0</v>
      </c>
      <c r="FU25" s="18" cm="1">
        <f t="array" aca="1" ref="FU25" ca="1">SUM(INDIRECT(ADDRESS(income_min_row,COLUMN())&amp;":"&amp;ADDRESS(income_max_row,COLUMN())))</f>
        <v>0</v>
      </c>
      <c r="FV25" s="18" cm="1">
        <f t="array" aca="1" ref="FV25" ca="1">SUM(INDIRECT(ADDRESS(income_min_row,COLUMN())&amp;":"&amp;ADDRESS(income_max_row,COLUMN())))</f>
        <v>0</v>
      </c>
      <c r="FW25" s="18" cm="1">
        <f t="array" aca="1" ref="FW25" ca="1">SUM(INDIRECT(ADDRESS(income_min_row,COLUMN())&amp;":"&amp;ADDRESS(income_max_row,COLUMN())))</f>
        <v>0</v>
      </c>
      <c r="FX25" s="18" cm="1">
        <f t="array" aca="1" ref="FX25" ca="1">SUM(INDIRECT(ADDRESS(income_min_row,COLUMN())&amp;":"&amp;ADDRESS(income_max_row,COLUMN())))</f>
        <v>0</v>
      </c>
      <c r="FY25" s="18" cm="1">
        <f t="array" aca="1" ref="FY25" ca="1">SUM(INDIRECT(ADDRESS(income_min_row,COLUMN())&amp;":"&amp;ADDRESS(income_max_row,COLUMN())))</f>
        <v>0</v>
      </c>
      <c r="FZ25" s="18" cm="1">
        <f t="array" aca="1" ref="FZ25" ca="1">SUM(INDIRECT(ADDRESS(income_min_row,COLUMN())&amp;":"&amp;ADDRESS(income_max_row,COLUMN())))</f>
        <v>0</v>
      </c>
      <c r="GA25" s="18" cm="1">
        <f t="array" aca="1" ref="GA25" ca="1">SUM(INDIRECT(ADDRESS(income_min_row,COLUMN())&amp;":"&amp;ADDRESS(income_max_row,COLUMN())))</f>
        <v>0</v>
      </c>
      <c r="GB25" s="18" cm="1">
        <f t="array" aca="1" ref="GB25" ca="1">SUM(INDIRECT(ADDRESS(income_min_row,COLUMN())&amp;":"&amp;ADDRESS(income_max_row,COLUMN())))</f>
        <v>0</v>
      </c>
      <c r="GC25" s="18" cm="1">
        <f t="array" aca="1" ref="GC25" ca="1">SUM(INDIRECT(ADDRESS(income_min_row,COLUMN())&amp;":"&amp;ADDRESS(income_max_row,COLUMN())))</f>
        <v>0</v>
      </c>
      <c r="GE25" s="18" cm="1">
        <f t="array" aca="1" ref="GE25" ca="1">SUM(INDIRECT(ADDRESS(income_min_row,COLUMN())&amp;":"&amp;ADDRESS(income_max_row,COLUMN())))</f>
        <v>0</v>
      </c>
      <c r="GF25" s="18" cm="1">
        <f t="array" aca="1" ref="GF25" ca="1">SUM(INDIRECT(ADDRESS(income_min_row,COLUMN())&amp;":"&amp;ADDRESS(income_max_row,COLUMN())))</f>
        <v>0</v>
      </c>
      <c r="GG25" s="18" cm="1">
        <f t="array" aca="1" ref="GG25" ca="1">SUM(INDIRECT(ADDRESS(income_min_row,COLUMN())&amp;":"&amp;ADDRESS(income_max_row,COLUMN())))</f>
        <v>0</v>
      </c>
      <c r="GH25" s="18" cm="1">
        <f t="array" aca="1" ref="GH25" ca="1">SUM(INDIRECT(ADDRESS(income_min_row,COLUMN())&amp;":"&amp;ADDRESS(income_max_row,COLUMN())))</f>
        <v>0</v>
      </c>
      <c r="GI25" s="18" cm="1">
        <f t="array" aca="1" ref="GI25" ca="1">SUM(INDIRECT(ADDRESS(income_min_row,COLUMN())&amp;":"&amp;ADDRESS(income_max_row,COLUMN())))</f>
        <v>0</v>
      </c>
      <c r="GJ25" s="18" cm="1">
        <f t="array" aca="1" ref="GJ25" ca="1">SUM(INDIRECT(ADDRESS(income_min_row,COLUMN())&amp;":"&amp;ADDRESS(income_max_row,COLUMN())))</f>
        <v>0</v>
      </c>
      <c r="GK25" s="18" cm="1">
        <f t="array" aca="1" ref="GK25" ca="1">SUM(INDIRECT(ADDRESS(income_min_row,COLUMN())&amp;":"&amp;ADDRESS(income_max_row,COLUMN())))</f>
        <v>0</v>
      </c>
      <c r="GL25" s="18" cm="1">
        <f t="array" aca="1" ref="GL25" ca="1">SUM(INDIRECT(ADDRESS(income_min_row,COLUMN())&amp;":"&amp;ADDRESS(income_max_row,COLUMN())))</f>
        <v>0</v>
      </c>
      <c r="GM25" s="18" cm="1">
        <f t="array" aca="1" ref="GM25" ca="1">SUM(INDIRECT(ADDRESS(income_min_row,COLUMN())&amp;":"&amp;ADDRESS(income_max_row,COLUMN())))</f>
        <v>0</v>
      </c>
      <c r="GN25" s="18" cm="1">
        <f t="array" aca="1" ref="GN25" ca="1">SUM(INDIRECT(ADDRESS(income_min_row,COLUMN())&amp;":"&amp;ADDRESS(income_max_row,COLUMN())))</f>
        <v>0</v>
      </c>
      <c r="GO25" s="18" cm="1">
        <f t="array" aca="1" ref="GO25" ca="1">SUM(INDIRECT(ADDRESS(income_min_row,COLUMN())&amp;":"&amp;ADDRESS(income_max_row,COLUMN())))</f>
        <v>0</v>
      </c>
      <c r="GP25" s="18" cm="1">
        <f t="array" aca="1" ref="GP25" ca="1">SUM(INDIRECT(ADDRESS(income_min_row,COLUMN())&amp;":"&amp;ADDRESS(income_max_row,COLUMN())))</f>
        <v>0</v>
      </c>
      <c r="GQ25" s="18" cm="1">
        <f t="array" aca="1" ref="GQ25" ca="1">SUM(INDIRECT(ADDRESS(income_min_row,COLUMN())&amp;":"&amp;ADDRESS(income_max_row,COLUMN())))</f>
        <v>0</v>
      </c>
      <c r="GS25" s="18" cm="1">
        <f t="array" aca="1" ref="GS25" ca="1">SUM(INDIRECT(ADDRESS(income_min_row,COLUMN())&amp;":"&amp;ADDRESS(income_max_row,COLUMN())))</f>
        <v>0</v>
      </c>
      <c r="GT25" s="18" cm="1">
        <f t="array" aca="1" ref="GT25" ca="1">SUM(INDIRECT(ADDRESS(income_min_row,COLUMN())&amp;":"&amp;ADDRESS(income_max_row,COLUMN())))</f>
        <v>0</v>
      </c>
      <c r="GU25" s="18" cm="1">
        <f t="array" aca="1" ref="GU25" ca="1">SUM(INDIRECT(ADDRESS(income_min_row,COLUMN())&amp;":"&amp;ADDRESS(income_max_row,COLUMN())))</f>
        <v>0</v>
      </c>
      <c r="GV25" s="18" cm="1">
        <f t="array" aca="1" ref="GV25" ca="1">SUM(INDIRECT(ADDRESS(income_min_row,COLUMN())&amp;":"&amp;ADDRESS(income_max_row,COLUMN())))</f>
        <v>0</v>
      </c>
      <c r="GW25" s="18" cm="1">
        <f t="array" aca="1" ref="GW25" ca="1">SUM(INDIRECT(ADDRESS(income_min_row,COLUMN())&amp;":"&amp;ADDRESS(income_max_row,COLUMN())))</f>
        <v>0</v>
      </c>
      <c r="GX25" s="18" cm="1">
        <f t="array" aca="1" ref="GX25" ca="1">SUM(INDIRECT(ADDRESS(income_min_row,COLUMN())&amp;":"&amp;ADDRESS(income_max_row,COLUMN())))</f>
        <v>0</v>
      </c>
      <c r="GY25" s="18" cm="1">
        <f t="array" aca="1" ref="GY25" ca="1">SUM(INDIRECT(ADDRESS(income_min_row,COLUMN())&amp;":"&amp;ADDRESS(income_max_row,COLUMN())))</f>
        <v>0</v>
      </c>
      <c r="GZ25" s="18" cm="1">
        <f t="array" aca="1" ref="GZ25" ca="1">SUM(INDIRECT(ADDRESS(income_min_row,COLUMN())&amp;":"&amp;ADDRESS(income_max_row,COLUMN())))</f>
        <v>0</v>
      </c>
      <c r="HA25" s="18" cm="1">
        <f t="array" aca="1" ref="HA25" ca="1">SUM(INDIRECT(ADDRESS(income_min_row,COLUMN())&amp;":"&amp;ADDRESS(income_max_row,COLUMN())))</f>
        <v>0</v>
      </c>
      <c r="HB25" s="18" cm="1">
        <f t="array" aca="1" ref="HB25" ca="1">SUM(INDIRECT(ADDRESS(income_min_row,COLUMN())&amp;":"&amp;ADDRESS(income_max_row,COLUMN())))</f>
        <v>0</v>
      </c>
      <c r="HC25" s="18" cm="1">
        <f t="array" aca="1" ref="HC25" ca="1">SUM(INDIRECT(ADDRESS(income_min_row,COLUMN())&amp;":"&amp;ADDRESS(income_max_row,COLUMN())))</f>
        <v>0</v>
      </c>
      <c r="HD25" s="18" cm="1">
        <f t="array" aca="1" ref="HD25" ca="1">SUM(INDIRECT(ADDRESS(income_min_row,COLUMN())&amp;":"&amp;ADDRESS(income_max_row,COLUMN())))</f>
        <v>0</v>
      </c>
      <c r="HE25" s="18" cm="1">
        <f t="array" aca="1" ref="HE25" ca="1">SUM(INDIRECT(ADDRESS(income_min_row,COLUMN())&amp;":"&amp;ADDRESS(income_max_row,COLUMN())))</f>
        <v>0</v>
      </c>
      <c r="HG25" s="18" cm="1">
        <f t="array" aca="1" ref="HG25" ca="1">SUM(INDIRECT(ADDRESS(income_min_row,COLUMN())&amp;":"&amp;ADDRESS(income_max_row,COLUMN())))</f>
        <v>0</v>
      </c>
      <c r="HH25" s="18" cm="1">
        <f t="array" aca="1" ref="HH25" ca="1">SUM(INDIRECT(ADDRESS(income_min_row,COLUMN())&amp;":"&amp;ADDRESS(income_max_row,COLUMN())))</f>
        <v>0</v>
      </c>
      <c r="HI25" s="18" cm="1">
        <f t="array" aca="1" ref="HI25" ca="1">SUM(INDIRECT(ADDRESS(income_min_row,COLUMN())&amp;":"&amp;ADDRESS(income_max_row,COLUMN())))</f>
        <v>0</v>
      </c>
      <c r="HJ25" s="18" cm="1">
        <f t="array" aca="1" ref="HJ25" ca="1">SUM(INDIRECT(ADDRESS(income_min_row,COLUMN())&amp;":"&amp;ADDRESS(income_max_row,COLUMN())))</f>
        <v>0</v>
      </c>
      <c r="HK25" s="18" cm="1">
        <f t="array" aca="1" ref="HK25" ca="1">SUM(INDIRECT(ADDRESS(income_min_row,COLUMN())&amp;":"&amp;ADDRESS(income_max_row,COLUMN())))</f>
        <v>0</v>
      </c>
      <c r="HL25" s="18" cm="1">
        <f t="array" aca="1" ref="HL25" ca="1">SUM(INDIRECT(ADDRESS(income_min_row,COLUMN())&amp;":"&amp;ADDRESS(income_max_row,COLUMN())))</f>
        <v>0</v>
      </c>
      <c r="HM25" s="18" cm="1">
        <f t="array" aca="1" ref="HM25" ca="1">SUM(INDIRECT(ADDRESS(income_min_row,COLUMN())&amp;":"&amp;ADDRESS(income_max_row,COLUMN())))</f>
        <v>0</v>
      </c>
      <c r="HN25" s="18" cm="1">
        <f t="array" aca="1" ref="HN25" ca="1">SUM(INDIRECT(ADDRESS(income_min_row,COLUMN())&amp;":"&amp;ADDRESS(income_max_row,COLUMN())))</f>
        <v>0</v>
      </c>
      <c r="HO25" s="18" cm="1">
        <f t="array" aca="1" ref="HO25" ca="1">SUM(INDIRECT(ADDRESS(income_min_row,COLUMN())&amp;":"&amp;ADDRESS(income_max_row,COLUMN())))</f>
        <v>0</v>
      </c>
      <c r="HP25" s="18" cm="1">
        <f t="array" aca="1" ref="HP25" ca="1">SUM(INDIRECT(ADDRESS(income_min_row,COLUMN())&amp;":"&amp;ADDRESS(income_max_row,COLUMN())))</f>
        <v>0</v>
      </c>
      <c r="HQ25" s="18" cm="1">
        <f t="array" aca="1" ref="HQ25" ca="1">SUM(INDIRECT(ADDRESS(income_min_row,COLUMN())&amp;":"&amp;ADDRESS(income_max_row,COLUMN())))</f>
        <v>0</v>
      </c>
      <c r="HR25" s="18" cm="1">
        <f t="array" aca="1" ref="HR25" ca="1">SUM(INDIRECT(ADDRESS(income_min_row,COLUMN())&amp;":"&amp;ADDRESS(income_max_row,COLUMN())))</f>
        <v>0</v>
      </c>
      <c r="HS25" s="18" cm="1">
        <f t="array" aca="1" ref="HS25" ca="1">SUM(INDIRECT(ADDRESS(income_min_row,COLUMN())&amp;":"&amp;ADDRESS(income_max_row,COLUMN())))</f>
        <v>0</v>
      </c>
      <c r="HU25" s="18" cm="1">
        <f t="array" aca="1" ref="HU25" ca="1">SUM(INDIRECT(ADDRESS(income_min_row,COLUMN())&amp;":"&amp;ADDRESS(income_max_row,COLUMN())))</f>
        <v>0</v>
      </c>
      <c r="HV25" s="18" cm="1">
        <f t="array" aca="1" ref="HV25" ca="1">SUM(INDIRECT(ADDRESS(income_min_row,COLUMN())&amp;":"&amp;ADDRESS(income_max_row,COLUMN())))</f>
        <v>0</v>
      </c>
      <c r="HW25" s="18" cm="1">
        <f t="array" aca="1" ref="HW25" ca="1">SUM(INDIRECT(ADDRESS(income_min_row,COLUMN())&amp;":"&amp;ADDRESS(income_max_row,COLUMN())))</f>
        <v>0</v>
      </c>
      <c r="HX25" s="18" cm="1">
        <f t="array" aca="1" ref="HX25" ca="1">SUM(INDIRECT(ADDRESS(income_min_row,COLUMN())&amp;":"&amp;ADDRESS(income_max_row,COLUMN())))</f>
        <v>0</v>
      </c>
      <c r="HY25" s="18" cm="1">
        <f t="array" aca="1" ref="HY25" ca="1">SUM(INDIRECT(ADDRESS(income_min_row,COLUMN())&amp;":"&amp;ADDRESS(income_max_row,COLUMN())))</f>
        <v>0</v>
      </c>
      <c r="HZ25" s="18" cm="1">
        <f t="array" aca="1" ref="HZ25" ca="1">SUM(INDIRECT(ADDRESS(income_min_row,COLUMN())&amp;":"&amp;ADDRESS(income_max_row,COLUMN())))</f>
        <v>0</v>
      </c>
      <c r="IA25" s="18" cm="1">
        <f t="array" aca="1" ref="IA25" ca="1">SUM(INDIRECT(ADDRESS(income_min_row,COLUMN())&amp;":"&amp;ADDRESS(income_max_row,COLUMN())))</f>
        <v>0</v>
      </c>
      <c r="IB25" s="18" cm="1">
        <f t="array" aca="1" ref="IB25" ca="1">SUM(INDIRECT(ADDRESS(income_min_row,COLUMN())&amp;":"&amp;ADDRESS(income_max_row,COLUMN())))</f>
        <v>0</v>
      </c>
      <c r="IC25" s="18" cm="1">
        <f t="array" aca="1" ref="IC25" ca="1">SUM(INDIRECT(ADDRESS(income_min_row,COLUMN())&amp;":"&amp;ADDRESS(income_max_row,COLUMN())))</f>
        <v>0</v>
      </c>
      <c r="ID25" s="18" cm="1">
        <f t="array" aca="1" ref="ID25" ca="1">SUM(INDIRECT(ADDRESS(income_min_row,COLUMN())&amp;":"&amp;ADDRESS(income_max_row,COLUMN())))</f>
        <v>0</v>
      </c>
      <c r="IE25" s="18" cm="1">
        <f t="array" aca="1" ref="IE25" ca="1">SUM(INDIRECT(ADDRESS(income_min_row,COLUMN())&amp;":"&amp;ADDRESS(income_max_row,COLUMN())))</f>
        <v>0</v>
      </c>
      <c r="IF25" s="18" cm="1">
        <f t="array" aca="1" ref="IF25" ca="1">SUM(INDIRECT(ADDRESS(income_min_row,COLUMN())&amp;":"&amp;ADDRESS(income_max_row,COLUMN())))</f>
        <v>0</v>
      </c>
      <c r="IG25" s="18" cm="1">
        <f t="array" aca="1" ref="IG25" ca="1">SUM(INDIRECT(ADDRESS(income_min_row,COLUMN())&amp;":"&amp;ADDRESS(income_max_row,COLUMN())))</f>
        <v>0</v>
      </c>
      <c r="II25" s="18" cm="1">
        <f t="array" aca="1" ref="II25" ca="1">SUM(INDIRECT(ADDRESS(income_min_row,COLUMN())&amp;":"&amp;ADDRESS(income_max_row,COLUMN())))</f>
        <v>0</v>
      </c>
      <c r="IJ25" s="18" cm="1">
        <f t="array" aca="1" ref="IJ25" ca="1">SUM(INDIRECT(ADDRESS(income_min_row,COLUMN())&amp;":"&amp;ADDRESS(income_max_row,COLUMN())))</f>
        <v>0</v>
      </c>
      <c r="IK25" s="18" cm="1">
        <f t="array" aca="1" ref="IK25" ca="1">SUM(INDIRECT(ADDRESS(income_min_row,COLUMN())&amp;":"&amp;ADDRESS(income_max_row,COLUMN())))</f>
        <v>0</v>
      </c>
      <c r="IL25" s="18" cm="1">
        <f t="array" aca="1" ref="IL25" ca="1">SUM(INDIRECT(ADDRESS(income_min_row,COLUMN())&amp;":"&amp;ADDRESS(income_max_row,COLUMN())))</f>
        <v>0</v>
      </c>
      <c r="IM25" s="18" cm="1">
        <f t="array" aca="1" ref="IM25" ca="1">SUM(INDIRECT(ADDRESS(income_min_row,COLUMN())&amp;":"&amp;ADDRESS(income_max_row,COLUMN())))</f>
        <v>0</v>
      </c>
      <c r="IN25" s="18" cm="1">
        <f t="array" aca="1" ref="IN25" ca="1">SUM(INDIRECT(ADDRESS(income_min_row,COLUMN())&amp;":"&amp;ADDRESS(income_max_row,COLUMN())))</f>
        <v>0</v>
      </c>
      <c r="IO25" s="18" cm="1">
        <f t="array" aca="1" ref="IO25" ca="1">SUM(INDIRECT(ADDRESS(income_min_row,COLUMN())&amp;":"&amp;ADDRESS(income_max_row,COLUMN())))</f>
        <v>0</v>
      </c>
      <c r="IP25" s="18" cm="1">
        <f t="array" aca="1" ref="IP25" ca="1">SUM(INDIRECT(ADDRESS(income_min_row,COLUMN())&amp;":"&amp;ADDRESS(income_max_row,COLUMN())))</f>
        <v>0</v>
      </c>
      <c r="IQ25" s="18" cm="1">
        <f t="array" aca="1" ref="IQ25" ca="1">SUM(INDIRECT(ADDRESS(income_min_row,COLUMN())&amp;":"&amp;ADDRESS(income_max_row,COLUMN())))</f>
        <v>0</v>
      </c>
      <c r="IR25" s="18" cm="1">
        <f t="array" aca="1" ref="IR25" ca="1">SUM(INDIRECT(ADDRESS(income_min_row,COLUMN())&amp;":"&amp;ADDRESS(income_max_row,COLUMN())))</f>
        <v>0</v>
      </c>
      <c r="IS25" s="18" cm="1">
        <f t="array" aca="1" ref="IS25" ca="1">SUM(INDIRECT(ADDRESS(income_min_row,COLUMN())&amp;":"&amp;ADDRESS(income_max_row,COLUMN())))</f>
        <v>0</v>
      </c>
      <c r="IT25" s="18" cm="1">
        <f t="array" aca="1" ref="IT25" ca="1">SUM(INDIRECT(ADDRESS(income_min_row,COLUMN())&amp;":"&amp;ADDRESS(income_max_row,COLUMN())))</f>
        <v>0</v>
      </c>
      <c r="IU25" s="18" cm="1">
        <f t="array" aca="1" ref="IU25" ca="1">SUM(INDIRECT(ADDRESS(income_min_row,COLUMN())&amp;":"&amp;ADDRESS(income_max_row,COLUMN())))</f>
        <v>0</v>
      </c>
      <c r="IW25" s="18" cm="1">
        <f t="array" aca="1" ref="IW25" ca="1">SUM(INDIRECT(ADDRESS(income_min_row,COLUMN())&amp;":"&amp;ADDRESS(income_max_row,COLUMN())))</f>
        <v>0</v>
      </c>
      <c r="IX25" s="18" cm="1">
        <f t="array" aca="1" ref="IX25" ca="1">SUM(INDIRECT(ADDRESS(income_min_row,COLUMN())&amp;":"&amp;ADDRESS(income_max_row,COLUMN())))</f>
        <v>0</v>
      </c>
      <c r="IY25" s="18" cm="1">
        <f t="array" aca="1" ref="IY25" ca="1">SUM(INDIRECT(ADDRESS(income_min_row,COLUMN())&amp;":"&amp;ADDRESS(income_max_row,COLUMN())))</f>
        <v>0</v>
      </c>
      <c r="IZ25" s="18" cm="1">
        <f t="array" aca="1" ref="IZ25" ca="1">SUM(INDIRECT(ADDRESS(income_min_row,COLUMN())&amp;":"&amp;ADDRESS(income_max_row,COLUMN())))</f>
        <v>0</v>
      </c>
      <c r="JA25" s="18" cm="1">
        <f t="array" aca="1" ref="JA25" ca="1">SUM(INDIRECT(ADDRESS(income_min_row,COLUMN())&amp;":"&amp;ADDRESS(income_max_row,COLUMN())))</f>
        <v>0</v>
      </c>
      <c r="JB25" s="18" cm="1">
        <f t="array" aca="1" ref="JB25" ca="1">SUM(INDIRECT(ADDRESS(income_min_row,COLUMN())&amp;":"&amp;ADDRESS(income_max_row,COLUMN())))</f>
        <v>0</v>
      </c>
      <c r="JC25" s="18" cm="1">
        <f t="array" aca="1" ref="JC25" ca="1">SUM(INDIRECT(ADDRESS(income_min_row,COLUMN())&amp;":"&amp;ADDRESS(income_max_row,COLUMN())))</f>
        <v>0</v>
      </c>
      <c r="JD25" s="18" cm="1">
        <f t="array" aca="1" ref="JD25" ca="1">SUM(INDIRECT(ADDRESS(income_min_row,COLUMN())&amp;":"&amp;ADDRESS(income_max_row,COLUMN())))</f>
        <v>0</v>
      </c>
      <c r="JE25" s="18" cm="1">
        <f t="array" aca="1" ref="JE25" ca="1">SUM(INDIRECT(ADDRESS(income_min_row,COLUMN())&amp;":"&amp;ADDRESS(income_max_row,COLUMN())))</f>
        <v>0</v>
      </c>
      <c r="JF25" s="18" cm="1">
        <f t="array" aca="1" ref="JF25" ca="1">SUM(INDIRECT(ADDRESS(income_min_row,COLUMN())&amp;":"&amp;ADDRESS(income_max_row,COLUMN())))</f>
        <v>0</v>
      </c>
      <c r="JG25" s="18" cm="1">
        <f t="array" aca="1" ref="JG25" ca="1">SUM(INDIRECT(ADDRESS(income_min_row,COLUMN())&amp;":"&amp;ADDRESS(income_max_row,COLUMN())))</f>
        <v>0</v>
      </c>
      <c r="JH25" s="18" cm="1">
        <f t="array" aca="1" ref="JH25" ca="1">SUM(INDIRECT(ADDRESS(income_min_row,COLUMN())&amp;":"&amp;ADDRESS(income_max_row,COLUMN())))</f>
        <v>0</v>
      </c>
      <c r="JI25" s="18" cm="1">
        <f t="array" aca="1" ref="JI25" ca="1">SUM(INDIRECT(ADDRESS(income_min_row,COLUMN())&amp;":"&amp;ADDRESS(income_max_row,COLUMN())))</f>
        <v>0</v>
      </c>
      <c r="JK25" s="18" cm="1">
        <f t="array" aca="1" ref="JK25" ca="1">SUM(INDIRECT(ADDRESS(income_min_row,COLUMN())&amp;":"&amp;ADDRESS(income_max_row,COLUMN())))</f>
        <v>0</v>
      </c>
      <c r="JL25" s="18" cm="1">
        <f t="array" aca="1" ref="JL25" ca="1">SUM(INDIRECT(ADDRESS(income_min_row,COLUMN())&amp;":"&amp;ADDRESS(income_max_row,COLUMN())))</f>
        <v>0</v>
      </c>
      <c r="JM25" s="18" cm="1">
        <f t="array" aca="1" ref="JM25" ca="1">SUM(INDIRECT(ADDRESS(income_min_row,COLUMN())&amp;":"&amp;ADDRESS(income_max_row,COLUMN())))</f>
        <v>0</v>
      </c>
      <c r="JN25" s="18" cm="1">
        <f t="array" aca="1" ref="JN25" ca="1">SUM(INDIRECT(ADDRESS(income_min_row,COLUMN())&amp;":"&amp;ADDRESS(income_max_row,COLUMN())))</f>
        <v>0</v>
      </c>
      <c r="JO25" s="18" cm="1">
        <f t="array" aca="1" ref="JO25" ca="1">SUM(INDIRECT(ADDRESS(income_min_row,COLUMN())&amp;":"&amp;ADDRESS(income_max_row,COLUMN())))</f>
        <v>0</v>
      </c>
      <c r="JP25" s="18" cm="1">
        <f t="array" aca="1" ref="JP25" ca="1">SUM(INDIRECT(ADDRESS(income_min_row,COLUMN())&amp;":"&amp;ADDRESS(income_max_row,COLUMN())))</f>
        <v>0</v>
      </c>
      <c r="JQ25" s="18" cm="1">
        <f t="array" aca="1" ref="JQ25" ca="1">SUM(INDIRECT(ADDRESS(income_min_row,COLUMN())&amp;":"&amp;ADDRESS(income_max_row,COLUMN())))</f>
        <v>0</v>
      </c>
      <c r="JR25" s="18" cm="1">
        <f t="array" aca="1" ref="JR25" ca="1">SUM(INDIRECT(ADDRESS(income_min_row,COLUMN())&amp;":"&amp;ADDRESS(income_max_row,COLUMN())))</f>
        <v>0</v>
      </c>
      <c r="JS25" s="18" cm="1">
        <f t="array" aca="1" ref="JS25" ca="1">SUM(INDIRECT(ADDRESS(income_min_row,COLUMN())&amp;":"&amp;ADDRESS(income_max_row,COLUMN())))</f>
        <v>0</v>
      </c>
      <c r="JT25" s="18" cm="1">
        <f t="array" aca="1" ref="JT25" ca="1">SUM(INDIRECT(ADDRESS(income_min_row,COLUMN())&amp;":"&amp;ADDRESS(income_max_row,COLUMN())))</f>
        <v>0</v>
      </c>
      <c r="JU25" s="18" cm="1">
        <f t="array" aca="1" ref="JU25" ca="1">SUM(INDIRECT(ADDRESS(income_min_row,COLUMN())&amp;":"&amp;ADDRESS(income_max_row,COLUMN())))</f>
        <v>0</v>
      </c>
      <c r="JV25" s="18" cm="1">
        <f t="array" aca="1" ref="JV25" ca="1">SUM(INDIRECT(ADDRESS(income_min_row,COLUMN())&amp;":"&amp;ADDRESS(income_max_row,COLUMN())))</f>
        <v>0</v>
      </c>
      <c r="JW25" s="18" cm="1">
        <f t="array" aca="1" ref="JW25" ca="1">SUM(INDIRECT(ADDRESS(income_min_row,COLUMN())&amp;":"&amp;ADDRESS(income_max_row,COLUMN())))</f>
        <v>0</v>
      </c>
      <c r="JY25" s="18" cm="1">
        <f t="array" aca="1" ref="JY25" ca="1">SUM(INDIRECT(ADDRESS(income_min_row,COLUMN())&amp;":"&amp;ADDRESS(income_max_row,COLUMN())))</f>
        <v>0</v>
      </c>
      <c r="JZ25" s="18" cm="1">
        <f t="array" aca="1" ref="JZ25" ca="1">SUM(INDIRECT(ADDRESS(income_min_row,COLUMN())&amp;":"&amp;ADDRESS(income_max_row,COLUMN())))</f>
        <v>0</v>
      </c>
      <c r="KA25" s="18" cm="1">
        <f t="array" aca="1" ref="KA25" ca="1">SUM(INDIRECT(ADDRESS(income_min_row,COLUMN())&amp;":"&amp;ADDRESS(income_max_row,COLUMN())))</f>
        <v>0</v>
      </c>
      <c r="KB25" s="18" cm="1">
        <f t="array" aca="1" ref="KB25" ca="1">SUM(INDIRECT(ADDRESS(income_min_row,COLUMN())&amp;":"&amp;ADDRESS(income_max_row,COLUMN())))</f>
        <v>0</v>
      </c>
      <c r="KC25" s="18" cm="1">
        <f t="array" aca="1" ref="KC25" ca="1">SUM(INDIRECT(ADDRESS(income_min_row,COLUMN())&amp;":"&amp;ADDRESS(income_max_row,COLUMN())))</f>
        <v>0</v>
      </c>
      <c r="KD25" s="18" cm="1">
        <f t="array" aca="1" ref="KD25" ca="1">SUM(INDIRECT(ADDRESS(income_min_row,COLUMN())&amp;":"&amp;ADDRESS(income_max_row,COLUMN())))</f>
        <v>0</v>
      </c>
      <c r="KE25" s="18" cm="1">
        <f t="array" aca="1" ref="KE25" ca="1">SUM(INDIRECT(ADDRESS(income_min_row,COLUMN())&amp;":"&amp;ADDRESS(income_max_row,COLUMN())))</f>
        <v>0</v>
      </c>
      <c r="KF25" s="18" cm="1">
        <f t="array" aca="1" ref="KF25" ca="1">SUM(INDIRECT(ADDRESS(income_min_row,COLUMN())&amp;":"&amp;ADDRESS(income_max_row,COLUMN())))</f>
        <v>0</v>
      </c>
      <c r="KG25" s="18" cm="1">
        <f t="array" aca="1" ref="KG25" ca="1">SUM(INDIRECT(ADDRESS(income_min_row,COLUMN())&amp;":"&amp;ADDRESS(income_max_row,COLUMN())))</f>
        <v>0</v>
      </c>
      <c r="KH25" s="18" cm="1">
        <f t="array" aca="1" ref="KH25" ca="1">SUM(INDIRECT(ADDRESS(income_min_row,COLUMN())&amp;":"&amp;ADDRESS(income_max_row,COLUMN())))</f>
        <v>0</v>
      </c>
      <c r="KI25" s="18" cm="1">
        <f t="array" aca="1" ref="KI25" ca="1">SUM(INDIRECT(ADDRESS(income_min_row,COLUMN())&amp;":"&amp;ADDRESS(income_max_row,COLUMN())))</f>
        <v>0</v>
      </c>
      <c r="KJ25" s="18" cm="1">
        <f t="array" aca="1" ref="KJ25" ca="1">SUM(INDIRECT(ADDRESS(income_min_row,COLUMN())&amp;":"&amp;ADDRESS(income_max_row,COLUMN())))</f>
        <v>0</v>
      </c>
      <c r="KK25" s="18" cm="1">
        <f t="array" aca="1" ref="KK25" ca="1">SUM(INDIRECT(ADDRESS(income_min_row,COLUMN())&amp;":"&amp;ADDRESS(income_max_row,COLUMN())))</f>
        <v>0</v>
      </c>
      <c r="KM25" s="18" cm="1">
        <f t="array" aca="1" ref="KM25" ca="1">SUM(INDIRECT(ADDRESS(income_min_row,COLUMN())&amp;":"&amp;ADDRESS(income_max_row,COLUMN())))</f>
        <v>0</v>
      </c>
      <c r="KN25" s="18" cm="1">
        <f t="array" aca="1" ref="KN25" ca="1">SUM(INDIRECT(ADDRESS(income_min_row,COLUMN())&amp;":"&amp;ADDRESS(income_max_row,COLUMN())))</f>
        <v>0</v>
      </c>
      <c r="KO25" s="18" cm="1">
        <f t="array" aca="1" ref="KO25" ca="1">SUM(INDIRECT(ADDRESS(income_min_row,COLUMN())&amp;":"&amp;ADDRESS(income_max_row,COLUMN())))</f>
        <v>0</v>
      </c>
      <c r="KP25" s="18" cm="1">
        <f t="array" aca="1" ref="KP25" ca="1">SUM(INDIRECT(ADDRESS(income_min_row,COLUMN())&amp;":"&amp;ADDRESS(income_max_row,COLUMN())))</f>
        <v>0</v>
      </c>
      <c r="KQ25" s="18" cm="1">
        <f t="array" aca="1" ref="KQ25" ca="1">SUM(INDIRECT(ADDRESS(income_min_row,COLUMN())&amp;":"&amp;ADDRESS(income_max_row,COLUMN())))</f>
        <v>0</v>
      </c>
      <c r="KR25" s="18" cm="1">
        <f t="array" aca="1" ref="KR25" ca="1">SUM(INDIRECT(ADDRESS(income_min_row,COLUMN())&amp;":"&amp;ADDRESS(income_max_row,COLUMN())))</f>
        <v>0</v>
      </c>
      <c r="KS25" s="18" cm="1">
        <f t="array" aca="1" ref="KS25" ca="1">SUM(INDIRECT(ADDRESS(income_min_row,COLUMN())&amp;":"&amp;ADDRESS(income_max_row,COLUMN())))</f>
        <v>0</v>
      </c>
      <c r="KT25" s="18" cm="1">
        <f t="array" aca="1" ref="KT25" ca="1">SUM(INDIRECT(ADDRESS(income_min_row,COLUMN())&amp;":"&amp;ADDRESS(income_max_row,COLUMN())))</f>
        <v>0</v>
      </c>
      <c r="KU25" s="18" cm="1">
        <f t="array" aca="1" ref="KU25" ca="1">SUM(INDIRECT(ADDRESS(income_min_row,COLUMN())&amp;":"&amp;ADDRESS(income_max_row,COLUMN())))</f>
        <v>0</v>
      </c>
      <c r="KV25" s="18" cm="1">
        <f t="array" aca="1" ref="KV25" ca="1">SUM(INDIRECT(ADDRESS(income_min_row,COLUMN())&amp;":"&amp;ADDRESS(income_max_row,COLUMN())))</f>
        <v>0</v>
      </c>
      <c r="KW25" s="18" cm="1">
        <f t="array" aca="1" ref="KW25" ca="1">SUM(INDIRECT(ADDRESS(income_min_row,COLUMN())&amp;":"&amp;ADDRESS(income_max_row,COLUMN())))</f>
        <v>0</v>
      </c>
      <c r="KX25" s="18" cm="1">
        <f t="array" aca="1" ref="KX25" ca="1">SUM(INDIRECT(ADDRESS(income_min_row,COLUMN())&amp;":"&amp;ADDRESS(income_max_row,COLUMN())))</f>
        <v>0</v>
      </c>
      <c r="KY25" s="18" cm="1">
        <f t="array" aca="1" ref="KY25" ca="1">SUM(INDIRECT(ADDRESS(income_min_row,COLUMN())&amp;":"&amp;ADDRESS(income_max_row,COLUMN())))</f>
        <v>0</v>
      </c>
      <c r="LA25" s="18" cm="1">
        <f t="array" aca="1" ref="LA25" ca="1">SUM(INDIRECT(ADDRESS(income_min_row,COLUMN())&amp;":"&amp;ADDRESS(income_max_row,COLUMN())))</f>
        <v>0</v>
      </c>
      <c r="LB25" s="18" cm="1">
        <f t="array" aca="1" ref="LB25" ca="1">SUM(INDIRECT(ADDRESS(income_min_row,COLUMN())&amp;":"&amp;ADDRESS(income_max_row,COLUMN())))</f>
        <v>0</v>
      </c>
      <c r="LC25" s="18" cm="1">
        <f t="array" aca="1" ref="LC25" ca="1">SUM(INDIRECT(ADDRESS(income_min_row,COLUMN())&amp;":"&amp;ADDRESS(income_max_row,COLUMN())))</f>
        <v>0</v>
      </c>
      <c r="LD25" s="18" cm="1">
        <f t="array" aca="1" ref="LD25" ca="1">SUM(INDIRECT(ADDRESS(income_min_row,COLUMN())&amp;":"&amp;ADDRESS(income_max_row,COLUMN())))</f>
        <v>0</v>
      </c>
      <c r="LE25" s="18" cm="1">
        <f t="array" aca="1" ref="LE25" ca="1">SUM(INDIRECT(ADDRESS(income_min_row,COLUMN())&amp;":"&amp;ADDRESS(income_max_row,COLUMN())))</f>
        <v>0</v>
      </c>
      <c r="LF25" s="18" cm="1">
        <f t="array" aca="1" ref="LF25" ca="1">SUM(INDIRECT(ADDRESS(income_min_row,COLUMN())&amp;":"&amp;ADDRESS(income_max_row,COLUMN())))</f>
        <v>0</v>
      </c>
      <c r="LG25" s="18" cm="1">
        <f t="array" aca="1" ref="LG25" ca="1">SUM(INDIRECT(ADDRESS(income_min_row,COLUMN())&amp;":"&amp;ADDRESS(income_max_row,COLUMN())))</f>
        <v>0</v>
      </c>
      <c r="LH25" s="18" cm="1">
        <f t="array" aca="1" ref="LH25" ca="1">SUM(INDIRECT(ADDRESS(income_min_row,COLUMN())&amp;":"&amp;ADDRESS(income_max_row,COLUMN())))</f>
        <v>0</v>
      </c>
      <c r="LI25" s="18" cm="1">
        <f t="array" aca="1" ref="LI25" ca="1">SUM(INDIRECT(ADDRESS(income_min_row,COLUMN())&amp;":"&amp;ADDRESS(income_max_row,COLUMN())))</f>
        <v>0</v>
      </c>
      <c r="LJ25" s="18" cm="1">
        <f t="array" aca="1" ref="LJ25" ca="1">SUM(INDIRECT(ADDRESS(income_min_row,COLUMN())&amp;":"&amp;ADDRESS(income_max_row,COLUMN())))</f>
        <v>0</v>
      </c>
      <c r="LK25" s="18" cm="1">
        <f t="array" aca="1" ref="LK25" ca="1">SUM(INDIRECT(ADDRESS(income_min_row,COLUMN())&amp;":"&amp;ADDRESS(income_max_row,COLUMN())))</f>
        <v>0</v>
      </c>
      <c r="LL25" s="18" cm="1">
        <f t="array" aca="1" ref="LL25" ca="1">SUM(INDIRECT(ADDRESS(income_min_row,COLUMN())&amp;":"&amp;ADDRESS(income_max_row,COLUMN())))</f>
        <v>0</v>
      </c>
      <c r="LM25" s="18" cm="1">
        <f t="array" aca="1" ref="LM25" ca="1">SUM(INDIRECT(ADDRESS(income_min_row,COLUMN())&amp;":"&amp;ADDRESS(income_max_row,COLUMN())))</f>
        <v>0</v>
      </c>
      <c r="LO25" s="18" cm="1">
        <f t="array" aca="1" ref="LO25" ca="1">SUM(INDIRECT(ADDRESS(income_min_row,COLUMN())&amp;":"&amp;ADDRESS(income_max_row,COLUMN())))</f>
        <v>0</v>
      </c>
      <c r="LP25" s="18" cm="1">
        <f t="array" aca="1" ref="LP25" ca="1">SUM(INDIRECT(ADDRESS(income_min_row,COLUMN())&amp;":"&amp;ADDRESS(income_max_row,COLUMN())))</f>
        <v>0</v>
      </c>
      <c r="LQ25" s="18" cm="1">
        <f t="array" aca="1" ref="LQ25" ca="1">SUM(INDIRECT(ADDRESS(income_min_row,COLUMN())&amp;":"&amp;ADDRESS(income_max_row,COLUMN())))</f>
        <v>0</v>
      </c>
      <c r="LR25" s="18" cm="1">
        <f t="array" aca="1" ref="LR25" ca="1">SUM(INDIRECT(ADDRESS(income_min_row,COLUMN())&amp;":"&amp;ADDRESS(income_max_row,COLUMN())))</f>
        <v>0</v>
      </c>
      <c r="LS25" s="18" cm="1">
        <f t="array" aca="1" ref="LS25" ca="1">SUM(INDIRECT(ADDRESS(income_min_row,COLUMN())&amp;":"&amp;ADDRESS(income_max_row,COLUMN())))</f>
        <v>0</v>
      </c>
      <c r="LT25" s="18" cm="1">
        <f t="array" aca="1" ref="LT25" ca="1">SUM(INDIRECT(ADDRESS(income_min_row,COLUMN())&amp;":"&amp;ADDRESS(income_max_row,COLUMN())))</f>
        <v>0</v>
      </c>
      <c r="LU25" s="18" cm="1">
        <f t="array" aca="1" ref="LU25" ca="1">SUM(INDIRECT(ADDRESS(income_min_row,COLUMN())&amp;":"&amp;ADDRESS(income_max_row,COLUMN())))</f>
        <v>0</v>
      </c>
      <c r="LV25" s="18" cm="1">
        <f t="array" aca="1" ref="LV25" ca="1">SUM(INDIRECT(ADDRESS(income_min_row,COLUMN())&amp;":"&amp;ADDRESS(income_max_row,COLUMN())))</f>
        <v>0</v>
      </c>
      <c r="LW25" s="18" cm="1">
        <f t="array" aca="1" ref="LW25" ca="1">SUM(INDIRECT(ADDRESS(income_min_row,COLUMN())&amp;":"&amp;ADDRESS(income_max_row,COLUMN())))</f>
        <v>0</v>
      </c>
      <c r="LX25" s="18" cm="1">
        <f t="array" aca="1" ref="LX25" ca="1">SUM(INDIRECT(ADDRESS(income_min_row,COLUMN())&amp;":"&amp;ADDRESS(income_max_row,COLUMN())))</f>
        <v>0</v>
      </c>
      <c r="LY25" s="18" cm="1">
        <f t="array" aca="1" ref="LY25" ca="1">SUM(INDIRECT(ADDRESS(income_min_row,COLUMN())&amp;":"&amp;ADDRESS(income_max_row,COLUMN())))</f>
        <v>0</v>
      </c>
      <c r="LZ25" s="18" cm="1">
        <f t="array" aca="1" ref="LZ25" ca="1">SUM(INDIRECT(ADDRESS(income_min_row,COLUMN())&amp;":"&amp;ADDRESS(income_max_row,COLUMN())))</f>
        <v>0</v>
      </c>
      <c r="MA25" s="18" cm="1">
        <f t="array" aca="1" ref="MA25" ca="1">SUM(INDIRECT(ADDRESS(income_min_row,COLUMN())&amp;":"&amp;ADDRESS(income_max_row,COLUMN())))</f>
        <v>0</v>
      </c>
      <c r="MC25" s="18" cm="1">
        <f t="array" aca="1" ref="MC25" ca="1">SUM(INDIRECT(ADDRESS(income_min_row,COLUMN())&amp;":"&amp;ADDRESS(income_max_row,COLUMN())))</f>
        <v>0</v>
      </c>
      <c r="MD25" s="18" cm="1">
        <f t="array" aca="1" ref="MD25" ca="1">SUM(INDIRECT(ADDRESS(income_min_row,COLUMN())&amp;":"&amp;ADDRESS(income_max_row,COLUMN())))</f>
        <v>0</v>
      </c>
      <c r="ME25" s="18" cm="1">
        <f t="array" aca="1" ref="ME25" ca="1">SUM(INDIRECT(ADDRESS(income_min_row,COLUMN())&amp;":"&amp;ADDRESS(income_max_row,COLUMN())))</f>
        <v>0</v>
      </c>
      <c r="MF25" s="18" cm="1">
        <f t="array" aca="1" ref="MF25" ca="1">SUM(INDIRECT(ADDRESS(income_min_row,COLUMN())&amp;":"&amp;ADDRESS(income_max_row,COLUMN())))</f>
        <v>0</v>
      </c>
      <c r="MG25" s="18" cm="1">
        <f t="array" aca="1" ref="MG25" ca="1">SUM(INDIRECT(ADDRESS(income_min_row,COLUMN())&amp;":"&amp;ADDRESS(income_max_row,COLUMN())))</f>
        <v>0</v>
      </c>
      <c r="MH25" s="18" cm="1">
        <f t="array" aca="1" ref="MH25" ca="1">SUM(INDIRECT(ADDRESS(income_min_row,COLUMN())&amp;":"&amp;ADDRESS(income_max_row,COLUMN())))</f>
        <v>0</v>
      </c>
      <c r="MI25" s="18" cm="1">
        <f t="array" aca="1" ref="MI25" ca="1">SUM(INDIRECT(ADDRESS(income_min_row,COLUMN())&amp;":"&amp;ADDRESS(income_max_row,COLUMN())))</f>
        <v>0</v>
      </c>
      <c r="MJ25" s="18" cm="1">
        <f t="array" aca="1" ref="MJ25" ca="1">SUM(INDIRECT(ADDRESS(income_min_row,COLUMN())&amp;":"&amp;ADDRESS(income_max_row,COLUMN())))</f>
        <v>0</v>
      </c>
      <c r="MK25" s="18" cm="1">
        <f t="array" aca="1" ref="MK25" ca="1">SUM(INDIRECT(ADDRESS(income_min_row,COLUMN())&amp;":"&amp;ADDRESS(income_max_row,COLUMN())))</f>
        <v>0</v>
      </c>
      <c r="ML25" s="18" cm="1">
        <f t="array" aca="1" ref="ML25" ca="1">SUM(INDIRECT(ADDRESS(income_min_row,COLUMN())&amp;":"&amp;ADDRESS(income_max_row,COLUMN())))</f>
        <v>0</v>
      </c>
      <c r="MM25" s="18" cm="1">
        <f t="array" aca="1" ref="MM25" ca="1">SUM(INDIRECT(ADDRESS(income_min_row,COLUMN())&amp;":"&amp;ADDRESS(income_max_row,COLUMN())))</f>
        <v>0</v>
      </c>
      <c r="MN25" s="18" cm="1">
        <f t="array" aca="1" ref="MN25" ca="1">SUM(INDIRECT(ADDRESS(income_min_row,COLUMN())&amp;":"&amp;ADDRESS(income_max_row,COLUMN())))</f>
        <v>0</v>
      </c>
      <c r="MO25" s="18" cm="1">
        <f t="array" aca="1" ref="MO25" ca="1">SUM(INDIRECT(ADDRESS(income_min_row,COLUMN())&amp;":"&amp;ADDRESS(income_max_row,COLUMN())))</f>
        <v>0</v>
      </c>
      <c r="MQ25" s="18" cm="1">
        <f t="array" aca="1" ref="MQ25" ca="1">SUM(INDIRECT(ADDRESS(income_min_row,COLUMN())&amp;":"&amp;ADDRESS(income_max_row,COLUMN())))</f>
        <v>0</v>
      </c>
      <c r="MR25" s="18" cm="1">
        <f t="array" aca="1" ref="MR25" ca="1">SUM(INDIRECT(ADDRESS(income_min_row,COLUMN())&amp;":"&amp;ADDRESS(income_max_row,COLUMN())))</f>
        <v>0</v>
      </c>
      <c r="MS25" s="18" cm="1">
        <f t="array" aca="1" ref="MS25" ca="1">SUM(INDIRECT(ADDRESS(income_min_row,COLUMN())&amp;":"&amp;ADDRESS(income_max_row,COLUMN())))</f>
        <v>0</v>
      </c>
      <c r="MT25" s="18" cm="1">
        <f t="array" aca="1" ref="MT25" ca="1">SUM(INDIRECT(ADDRESS(income_min_row,COLUMN())&amp;":"&amp;ADDRESS(income_max_row,COLUMN())))</f>
        <v>0</v>
      </c>
      <c r="MU25" s="18" cm="1">
        <f t="array" aca="1" ref="MU25" ca="1">SUM(INDIRECT(ADDRESS(income_min_row,COLUMN())&amp;":"&amp;ADDRESS(income_max_row,COLUMN())))</f>
        <v>0</v>
      </c>
      <c r="MV25" s="18" cm="1">
        <f t="array" aca="1" ref="MV25" ca="1">SUM(INDIRECT(ADDRESS(income_min_row,COLUMN())&amp;":"&amp;ADDRESS(income_max_row,COLUMN())))</f>
        <v>0</v>
      </c>
      <c r="MW25" s="18" cm="1">
        <f t="array" aca="1" ref="MW25" ca="1">SUM(INDIRECT(ADDRESS(income_min_row,COLUMN())&amp;":"&amp;ADDRESS(income_max_row,COLUMN())))</f>
        <v>0</v>
      </c>
      <c r="MX25" s="18" cm="1">
        <f t="array" aca="1" ref="MX25" ca="1">SUM(INDIRECT(ADDRESS(income_min_row,COLUMN())&amp;":"&amp;ADDRESS(income_max_row,COLUMN())))</f>
        <v>0</v>
      </c>
      <c r="MY25" s="18" cm="1">
        <f t="array" aca="1" ref="MY25" ca="1">SUM(INDIRECT(ADDRESS(income_min_row,COLUMN())&amp;":"&amp;ADDRESS(income_max_row,COLUMN())))</f>
        <v>0</v>
      </c>
      <c r="MZ25" s="18" cm="1">
        <f t="array" aca="1" ref="MZ25" ca="1">SUM(INDIRECT(ADDRESS(income_min_row,COLUMN())&amp;":"&amp;ADDRESS(income_max_row,COLUMN())))</f>
        <v>0</v>
      </c>
      <c r="NA25" s="18" cm="1">
        <f t="array" aca="1" ref="NA25" ca="1">SUM(INDIRECT(ADDRESS(income_min_row,COLUMN())&amp;":"&amp;ADDRESS(income_max_row,COLUMN())))</f>
        <v>0</v>
      </c>
      <c r="NB25" s="18" cm="1">
        <f t="array" aca="1" ref="NB25" ca="1">SUM(INDIRECT(ADDRESS(income_min_row,COLUMN())&amp;":"&amp;ADDRESS(income_max_row,COLUMN())))</f>
        <v>0</v>
      </c>
      <c r="NC25" s="18" cm="1">
        <f t="array" aca="1" ref="NC25" ca="1">SUM(INDIRECT(ADDRESS(income_min_row,COLUMN())&amp;":"&amp;ADDRESS(income_max_row,COLUMN())))</f>
        <v>0</v>
      </c>
      <c r="NE25" s="18" cm="1">
        <f t="array" aca="1" ref="NE25" ca="1">SUM(INDIRECT(ADDRESS(income_min_row,COLUMN())&amp;":"&amp;ADDRESS(income_max_row,COLUMN())))</f>
        <v>0</v>
      </c>
      <c r="NF25" s="18" cm="1">
        <f t="array" aca="1" ref="NF25" ca="1">SUM(INDIRECT(ADDRESS(income_min_row,COLUMN())&amp;":"&amp;ADDRESS(income_max_row,COLUMN())))</f>
        <v>0</v>
      </c>
      <c r="NG25" s="18" cm="1">
        <f t="array" aca="1" ref="NG25" ca="1">SUM(INDIRECT(ADDRESS(income_min_row,COLUMN())&amp;":"&amp;ADDRESS(income_max_row,COLUMN())))</f>
        <v>0</v>
      </c>
      <c r="NH25" s="18" cm="1">
        <f t="array" aca="1" ref="NH25" ca="1">SUM(INDIRECT(ADDRESS(income_min_row,COLUMN())&amp;":"&amp;ADDRESS(income_max_row,COLUMN())))</f>
        <v>0</v>
      </c>
      <c r="NI25" s="18" cm="1">
        <f t="array" aca="1" ref="NI25" ca="1">SUM(INDIRECT(ADDRESS(income_min_row,COLUMN())&amp;":"&amp;ADDRESS(income_max_row,COLUMN())))</f>
        <v>0</v>
      </c>
      <c r="NJ25" s="18" cm="1">
        <f t="array" aca="1" ref="NJ25" ca="1">SUM(INDIRECT(ADDRESS(income_min_row,COLUMN())&amp;":"&amp;ADDRESS(income_max_row,COLUMN())))</f>
        <v>0</v>
      </c>
      <c r="NK25" s="18" cm="1">
        <f t="array" aca="1" ref="NK25" ca="1">SUM(INDIRECT(ADDRESS(income_min_row,COLUMN())&amp;":"&amp;ADDRESS(income_max_row,COLUMN())))</f>
        <v>0</v>
      </c>
      <c r="NL25" s="18" cm="1">
        <f t="array" aca="1" ref="NL25" ca="1">SUM(INDIRECT(ADDRESS(income_min_row,COLUMN())&amp;":"&amp;ADDRESS(income_max_row,COLUMN())))</f>
        <v>0</v>
      </c>
      <c r="NM25" s="18" cm="1">
        <f t="array" aca="1" ref="NM25" ca="1">SUM(INDIRECT(ADDRESS(income_min_row,COLUMN())&amp;":"&amp;ADDRESS(income_max_row,COLUMN())))</f>
        <v>0</v>
      </c>
      <c r="NN25" s="18" cm="1">
        <f t="array" aca="1" ref="NN25" ca="1">SUM(INDIRECT(ADDRESS(income_min_row,COLUMN())&amp;":"&amp;ADDRESS(income_max_row,COLUMN())))</f>
        <v>0</v>
      </c>
      <c r="NO25" s="18" cm="1">
        <f t="array" aca="1" ref="NO25" ca="1">SUM(INDIRECT(ADDRESS(income_min_row,COLUMN())&amp;":"&amp;ADDRESS(income_max_row,COLUMN())))</f>
        <v>0</v>
      </c>
      <c r="NP25" s="18" cm="1">
        <f t="array" aca="1" ref="NP25" ca="1">SUM(INDIRECT(ADDRESS(income_min_row,COLUMN())&amp;":"&amp;ADDRESS(income_max_row,COLUMN())))</f>
        <v>0</v>
      </c>
      <c r="NQ25" s="18" cm="1">
        <f t="array" aca="1" ref="NQ25" ca="1">SUM(INDIRECT(ADDRESS(income_min_row,COLUMN())&amp;":"&amp;ADDRESS(income_max_row,COLUMN())))</f>
        <v>0</v>
      </c>
      <c r="NS25" s="18" cm="1">
        <f t="array" aca="1" ref="NS25" ca="1">SUM(INDIRECT(ADDRESS(income_min_row,COLUMN())&amp;":"&amp;ADDRESS(income_max_row,COLUMN())))</f>
        <v>0</v>
      </c>
      <c r="NT25" s="18" cm="1">
        <f t="array" aca="1" ref="NT25" ca="1">SUM(INDIRECT(ADDRESS(income_min_row,COLUMN())&amp;":"&amp;ADDRESS(income_max_row,COLUMN())))</f>
        <v>0</v>
      </c>
      <c r="NU25" s="18" cm="1">
        <f t="array" aca="1" ref="NU25" ca="1">SUM(INDIRECT(ADDRESS(income_min_row,COLUMN())&amp;":"&amp;ADDRESS(income_max_row,COLUMN())))</f>
        <v>0</v>
      </c>
      <c r="NV25" s="18" cm="1">
        <f t="array" aca="1" ref="NV25" ca="1">SUM(INDIRECT(ADDRESS(income_min_row,COLUMN())&amp;":"&amp;ADDRESS(income_max_row,COLUMN())))</f>
        <v>0</v>
      </c>
      <c r="NW25" s="18" cm="1">
        <f t="array" aca="1" ref="NW25" ca="1">SUM(INDIRECT(ADDRESS(income_min_row,COLUMN())&amp;":"&amp;ADDRESS(income_max_row,COLUMN())))</f>
        <v>0</v>
      </c>
      <c r="NX25" s="18" cm="1">
        <f t="array" aca="1" ref="NX25" ca="1">SUM(INDIRECT(ADDRESS(income_min_row,COLUMN())&amp;":"&amp;ADDRESS(income_max_row,COLUMN())))</f>
        <v>0</v>
      </c>
      <c r="NY25" s="18" cm="1">
        <f t="array" aca="1" ref="NY25" ca="1">SUM(INDIRECT(ADDRESS(income_min_row,COLUMN())&amp;":"&amp;ADDRESS(income_max_row,COLUMN())))</f>
        <v>0</v>
      </c>
      <c r="NZ25" s="18" cm="1">
        <f t="array" aca="1" ref="NZ25" ca="1">SUM(INDIRECT(ADDRESS(income_min_row,COLUMN())&amp;":"&amp;ADDRESS(income_max_row,COLUMN())))</f>
        <v>0</v>
      </c>
      <c r="OA25" s="18" cm="1">
        <f t="array" aca="1" ref="OA25" ca="1">SUM(INDIRECT(ADDRESS(income_min_row,COLUMN())&amp;":"&amp;ADDRESS(income_max_row,COLUMN())))</f>
        <v>0</v>
      </c>
      <c r="OB25" s="18" cm="1">
        <f t="array" aca="1" ref="OB25" ca="1">SUM(INDIRECT(ADDRESS(income_min_row,COLUMN())&amp;":"&amp;ADDRESS(income_max_row,COLUMN())))</f>
        <v>0</v>
      </c>
      <c r="OC25" s="18" cm="1">
        <f t="array" aca="1" ref="OC25" ca="1">SUM(INDIRECT(ADDRESS(income_min_row,COLUMN())&amp;":"&amp;ADDRESS(income_max_row,COLUMN())))</f>
        <v>0</v>
      </c>
      <c r="OD25" s="18" cm="1">
        <f t="array" aca="1" ref="OD25" ca="1">SUM(INDIRECT(ADDRESS(income_min_row,COLUMN())&amp;":"&amp;ADDRESS(income_max_row,COLUMN())))</f>
        <v>0</v>
      </c>
      <c r="OE25" s="18" cm="1">
        <f t="array" aca="1" ref="OE25" ca="1">SUM(INDIRECT(ADDRESS(income_min_row,COLUMN())&amp;":"&amp;ADDRESS(income_max_row,COLUMN())))</f>
        <v>0</v>
      </c>
      <c r="OG25" s="18" cm="1">
        <f t="array" aca="1" ref="OG25" ca="1">SUM(INDIRECT(ADDRESS(income_min_row,COLUMN())&amp;":"&amp;ADDRESS(income_max_row,COLUMN())))</f>
        <v>0</v>
      </c>
      <c r="OH25" s="18" cm="1">
        <f t="array" aca="1" ref="OH25" ca="1">SUM(INDIRECT(ADDRESS(income_min_row,COLUMN())&amp;":"&amp;ADDRESS(income_max_row,COLUMN())))</f>
        <v>0</v>
      </c>
      <c r="OI25" s="18" cm="1">
        <f t="array" aca="1" ref="OI25" ca="1">SUM(INDIRECT(ADDRESS(income_min_row,COLUMN())&amp;":"&amp;ADDRESS(income_max_row,COLUMN())))</f>
        <v>0</v>
      </c>
      <c r="OJ25" s="18" cm="1">
        <f t="array" aca="1" ref="OJ25" ca="1">SUM(INDIRECT(ADDRESS(income_min_row,COLUMN())&amp;":"&amp;ADDRESS(income_max_row,COLUMN())))</f>
        <v>0</v>
      </c>
      <c r="OK25" s="18" cm="1">
        <f t="array" aca="1" ref="OK25" ca="1">SUM(INDIRECT(ADDRESS(income_min_row,COLUMN())&amp;":"&amp;ADDRESS(income_max_row,COLUMN())))</f>
        <v>0</v>
      </c>
      <c r="OL25" s="18" cm="1">
        <f t="array" aca="1" ref="OL25" ca="1">SUM(INDIRECT(ADDRESS(income_min_row,COLUMN())&amp;":"&amp;ADDRESS(income_max_row,COLUMN())))</f>
        <v>0</v>
      </c>
      <c r="OM25" s="18" cm="1">
        <f t="array" aca="1" ref="OM25" ca="1">SUM(INDIRECT(ADDRESS(income_min_row,COLUMN())&amp;":"&amp;ADDRESS(income_max_row,COLUMN())))</f>
        <v>0</v>
      </c>
      <c r="ON25" s="18" cm="1">
        <f t="array" aca="1" ref="ON25" ca="1">SUM(INDIRECT(ADDRESS(income_min_row,COLUMN())&amp;":"&amp;ADDRESS(income_max_row,COLUMN())))</f>
        <v>0</v>
      </c>
      <c r="OO25" s="18" cm="1">
        <f t="array" aca="1" ref="OO25" ca="1">SUM(INDIRECT(ADDRESS(income_min_row,COLUMN())&amp;":"&amp;ADDRESS(income_max_row,COLUMN())))</f>
        <v>0</v>
      </c>
      <c r="OP25" s="18" cm="1">
        <f t="array" aca="1" ref="OP25" ca="1">SUM(INDIRECT(ADDRESS(income_min_row,COLUMN())&amp;":"&amp;ADDRESS(income_max_row,COLUMN())))</f>
        <v>0</v>
      </c>
      <c r="OQ25" s="18" cm="1">
        <f t="array" aca="1" ref="OQ25" ca="1">SUM(INDIRECT(ADDRESS(income_min_row,COLUMN())&amp;":"&amp;ADDRESS(income_max_row,COLUMN())))</f>
        <v>0</v>
      </c>
      <c r="OR25" s="18" cm="1">
        <f t="array" aca="1" ref="OR25" ca="1">SUM(INDIRECT(ADDRESS(income_min_row,COLUMN())&amp;":"&amp;ADDRESS(income_max_row,COLUMN())))</f>
        <v>0</v>
      </c>
      <c r="OS25" s="18" cm="1">
        <f t="array" aca="1" ref="OS25" ca="1">SUM(INDIRECT(ADDRESS(income_min_row,COLUMN())&amp;":"&amp;ADDRESS(income_max_row,COLUMN())))</f>
        <v>0</v>
      </c>
      <c r="OU25" s="18" cm="1">
        <f t="array" aca="1" ref="OU25" ca="1">SUM(INDIRECT(ADDRESS(income_min_row,COLUMN())&amp;":"&amp;ADDRESS(income_max_row,COLUMN())))</f>
        <v>0</v>
      </c>
      <c r="OV25" s="18" cm="1">
        <f t="array" aca="1" ref="OV25" ca="1">SUM(INDIRECT(ADDRESS(income_min_row,COLUMN())&amp;":"&amp;ADDRESS(income_max_row,COLUMN())))</f>
        <v>0</v>
      </c>
      <c r="OW25" s="18" cm="1">
        <f t="array" aca="1" ref="OW25" ca="1">SUM(INDIRECT(ADDRESS(income_min_row,COLUMN())&amp;":"&amp;ADDRESS(income_max_row,COLUMN())))</f>
        <v>0</v>
      </c>
      <c r="OX25" s="18" cm="1">
        <f t="array" aca="1" ref="OX25" ca="1">SUM(INDIRECT(ADDRESS(income_min_row,COLUMN())&amp;":"&amp;ADDRESS(income_max_row,COLUMN())))</f>
        <v>0</v>
      </c>
      <c r="OY25" s="18" cm="1">
        <f t="array" aca="1" ref="OY25" ca="1">SUM(INDIRECT(ADDRESS(income_min_row,COLUMN())&amp;":"&amp;ADDRESS(income_max_row,COLUMN())))</f>
        <v>0</v>
      </c>
      <c r="OZ25" s="18" cm="1">
        <f t="array" aca="1" ref="OZ25" ca="1">SUM(INDIRECT(ADDRESS(income_min_row,COLUMN())&amp;":"&amp;ADDRESS(income_max_row,COLUMN())))</f>
        <v>0</v>
      </c>
      <c r="PA25" s="18" cm="1">
        <f t="array" aca="1" ref="PA25" ca="1">SUM(INDIRECT(ADDRESS(income_min_row,COLUMN())&amp;":"&amp;ADDRESS(income_max_row,COLUMN())))</f>
        <v>0</v>
      </c>
      <c r="PB25" s="18" cm="1">
        <f t="array" aca="1" ref="PB25" ca="1">SUM(INDIRECT(ADDRESS(income_min_row,COLUMN())&amp;":"&amp;ADDRESS(income_max_row,COLUMN())))</f>
        <v>0</v>
      </c>
      <c r="PC25" s="18" cm="1">
        <f t="array" aca="1" ref="PC25" ca="1">SUM(INDIRECT(ADDRESS(income_min_row,COLUMN())&amp;":"&amp;ADDRESS(income_max_row,COLUMN())))</f>
        <v>0</v>
      </c>
      <c r="PD25" s="18" cm="1">
        <f t="array" aca="1" ref="PD25" ca="1">SUM(INDIRECT(ADDRESS(income_min_row,COLUMN())&amp;":"&amp;ADDRESS(income_max_row,COLUMN())))</f>
        <v>0</v>
      </c>
      <c r="PE25" s="18" cm="1">
        <f t="array" aca="1" ref="PE25" ca="1">SUM(INDIRECT(ADDRESS(income_min_row,COLUMN())&amp;":"&amp;ADDRESS(income_max_row,COLUMN())))</f>
        <v>0</v>
      </c>
      <c r="PF25" s="18" cm="1">
        <f t="array" aca="1" ref="PF25" ca="1">SUM(INDIRECT(ADDRESS(income_min_row,COLUMN())&amp;":"&amp;ADDRESS(income_max_row,COLUMN())))</f>
        <v>0</v>
      </c>
      <c r="PG25" s="18" cm="1">
        <f t="array" aca="1" ref="PG25" ca="1">SUM(INDIRECT(ADDRESS(income_min_row,COLUMN())&amp;":"&amp;ADDRESS(income_max_row,COLUMN())))</f>
        <v>0</v>
      </c>
      <c r="PI25" s="18" cm="1">
        <f t="array" aca="1" ref="PI25" ca="1">SUM(INDIRECT(ADDRESS(income_min_row,COLUMN())&amp;":"&amp;ADDRESS(income_max_row,COLUMN())))</f>
        <v>0</v>
      </c>
      <c r="PJ25" s="18" cm="1">
        <f t="array" aca="1" ref="PJ25" ca="1">SUM(INDIRECT(ADDRESS(income_min_row,COLUMN())&amp;":"&amp;ADDRESS(income_max_row,COLUMN())))</f>
        <v>0</v>
      </c>
      <c r="PK25" s="18" cm="1">
        <f t="array" aca="1" ref="PK25" ca="1">SUM(INDIRECT(ADDRESS(income_min_row,COLUMN())&amp;":"&amp;ADDRESS(income_max_row,COLUMN())))</f>
        <v>0</v>
      </c>
      <c r="PL25" s="18" cm="1">
        <f t="array" aca="1" ref="PL25" ca="1">SUM(INDIRECT(ADDRESS(income_min_row,COLUMN())&amp;":"&amp;ADDRESS(income_max_row,COLUMN())))</f>
        <v>0</v>
      </c>
      <c r="PM25" s="18" cm="1">
        <f t="array" aca="1" ref="PM25" ca="1">SUM(INDIRECT(ADDRESS(income_min_row,COLUMN())&amp;":"&amp;ADDRESS(income_max_row,COLUMN())))</f>
        <v>0</v>
      </c>
      <c r="PN25" s="18" cm="1">
        <f t="array" aca="1" ref="PN25" ca="1">SUM(INDIRECT(ADDRESS(income_min_row,COLUMN())&amp;":"&amp;ADDRESS(income_max_row,COLUMN())))</f>
        <v>0</v>
      </c>
      <c r="PO25" s="18" cm="1">
        <f t="array" aca="1" ref="PO25" ca="1">SUM(INDIRECT(ADDRESS(income_min_row,COLUMN())&amp;":"&amp;ADDRESS(income_max_row,COLUMN())))</f>
        <v>0</v>
      </c>
      <c r="PP25" s="18" cm="1">
        <f t="array" aca="1" ref="PP25" ca="1">SUM(INDIRECT(ADDRESS(income_min_row,COLUMN())&amp;":"&amp;ADDRESS(income_max_row,COLUMN())))</f>
        <v>0</v>
      </c>
      <c r="PQ25" s="18" cm="1">
        <f t="array" aca="1" ref="PQ25" ca="1">SUM(INDIRECT(ADDRESS(income_min_row,COLUMN())&amp;":"&amp;ADDRESS(income_max_row,COLUMN())))</f>
        <v>0</v>
      </c>
      <c r="PR25" s="18" cm="1">
        <f t="array" aca="1" ref="PR25" ca="1">SUM(INDIRECT(ADDRESS(income_min_row,COLUMN())&amp;":"&amp;ADDRESS(income_max_row,COLUMN())))</f>
        <v>0</v>
      </c>
      <c r="PS25" s="18" cm="1">
        <f t="array" aca="1" ref="PS25" ca="1">SUM(INDIRECT(ADDRESS(income_min_row,COLUMN())&amp;":"&amp;ADDRESS(income_max_row,COLUMN())))</f>
        <v>0</v>
      </c>
      <c r="PT25" s="18" cm="1">
        <f t="array" aca="1" ref="PT25" ca="1">SUM(INDIRECT(ADDRESS(income_min_row,COLUMN())&amp;":"&amp;ADDRESS(income_max_row,COLUMN())))</f>
        <v>0</v>
      </c>
      <c r="PU25" s="18" cm="1">
        <f t="array" aca="1" ref="PU25" ca="1">SUM(INDIRECT(ADDRESS(income_min_row,COLUMN())&amp;":"&amp;ADDRESS(income_max_row,COLUMN())))</f>
        <v>0</v>
      </c>
      <c r="PW25" s="18" cm="1">
        <f t="array" aca="1" ref="PW25" ca="1">SUM(INDIRECT(ADDRESS(income_min_row,COLUMN())&amp;":"&amp;ADDRESS(income_max_row,COLUMN())))</f>
        <v>0</v>
      </c>
      <c r="PX25" s="18" cm="1">
        <f t="array" aca="1" ref="PX25" ca="1">SUM(INDIRECT(ADDRESS(income_min_row,COLUMN())&amp;":"&amp;ADDRESS(income_max_row,COLUMN())))</f>
        <v>0</v>
      </c>
      <c r="PY25" s="18" cm="1">
        <f t="array" aca="1" ref="PY25" ca="1">SUM(INDIRECT(ADDRESS(income_min_row,COLUMN())&amp;":"&amp;ADDRESS(income_max_row,COLUMN())))</f>
        <v>0</v>
      </c>
      <c r="PZ25" s="18" cm="1">
        <f t="array" aca="1" ref="PZ25" ca="1">SUM(INDIRECT(ADDRESS(income_min_row,COLUMN())&amp;":"&amp;ADDRESS(income_max_row,COLUMN())))</f>
        <v>0</v>
      </c>
      <c r="QA25" s="18" cm="1">
        <f t="array" aca="1" ref="QA25" ca="1">SUM(INDIRECT(ADDRESS(income_min_row,COLUMN())&amp;":"&amp;ADDRESS(income_max_row,COLUMN())))</f>
        <v>0</v>
      </c>
      <c r="QB25" s="18" cm="1">
        <f t="array" aca="1" ref="QB25" ca="1">SUM(INDIRECT(ADDRESS(income_min_row,COLUMN())&amp;":"&amp;ADDRESS(income_max_row,COLUMN())))</f>
        <v>0</v>
      </c>
      <c r="QC25" s="18" cm="1">
        <f t="array" aca="1" ref="QC25" ca="1">SUM(INDIRECT(ADDRESS(income_min_row,COLUMN())&amp;":"&amp;ADDRESS(income_max_row,COLUMN())))</f>
        <v>0</v>
      </c>
      <c r="QD25" s="18" cm="1">
        <f t="array" aca="1" ref="QD25" ca="1">SUM(INDIRECT(ADDRESS(income_min_row,COLUMN())&amp;":"&amp;ADDRESS(income_max_row,COLUMN())))</f>
        <v>0</v>
      </c>
      <c r="QE25" s="18" cm="1">
        <f t="array" aca="1" ref="QE25" ca="1">SUM(INDIRECT(ADDRESS(income_min_row,COLUMN())&amp;":"&amp;ADDRESS(income_max_row,COLUMN())))</f>
        <v>0</v>
      </c>
      <c r="QF25" s="18" cm="1">
        <f t="array" aca="1" ref="QF25" ca="1">SUM(INDIRECT(ADDRESS(income_min_row,COLUMN())&amp;":"&amp;ADDRESS(income_max_row,COLUMN())))</f>
        <v>0</v>
      </c>
      <c r="QG25" s="18" cm="1">
        <f t="array" aca="1" ref="QG25" ca="1">SUM(INDIRECT(ADDRESS(income_min_row,COLUMN())&amp;":"&amp;ADDRESS(income_max_row,COLUMN())))</f>
        <v>0</v>
      </c>
      <c r="QH25" s="18" cm="1">
        <f t="array" aca="1" ref="QH25" ca="1">SUM(INDIRECT(ADDRESS(income_min_row,COLUMN())&amp;":"&amp;ADDRESS(income_max_row,COLUMN())))</f>
        <v>0</v>
      </c>
      <c r="QI25" s="18" cm="1">
        <f t="array" aca="1" ref="QI25" ca="1">SUM(INDIRECT(ADDRESS(income_min_row,COLUMN())&amp;":"&amp;ADDRESS(income_max_row,COLUMN())))</f>
        <v>0</v>
      </c>
      <c r="QK25" s="18" cm="1">
        <f t="array" aca="1" ref="QK25" ca="1">SUM(INDIRECT(ADDRESS(income_min_row,COLUMN())&amp;":"&amp;ADDRESS(income_max_row,COLUMN())))</f>
        <v>0</v>
      </c>
      <c r="QL25" s="18" cm="1">
        <f t="array" aca="1" ref="QL25" ca="1">SUM(INDIRECT(ADDRESS(income_min_row,COLUMN())&amp;":"&amp;ADDRESS(income_max_row,COLUMN())))</f>
        <v>0</v>
      </c>
      <c r="QM25" s="18" cm="1">
        <f t="array" aca="1" ref="QM25" ca="1">SUM(INDIRECT(ADDRESS(income_min_row,COLUMN())&amp;":"&amp;ADDRESS(income_max_row,COLUMN())))</f>
        <v>0</v>
      </c>
      <c r="QN25" s="18" cm="1">
        <f t="array" aca="1" ref="QN25" ca="1">SUM(INDIRECT(ADDRESS(income_min_row,COLUMN())&amp;":"&amp;ADDRESS(income_max_row,COLUMN())))</f>
        <v>0</v>
      </c>
      <c r="QO25" s="18" cm="1">
        <f t="array" aca="1" ref="QO25" ca="1">SUM(INDIRECT(ADDRESS(income_min_row,COLUMN())&amp;":"&amp;ADDRESS(income_max_row,COLUMN())))</f>
        <v>0</v>
      </c>
      <c r="QP25" s="18" cm="1">
        <f t="array" aca="1" ref="QP25" ca="1">SUM(INDIRECT(ADDRESS(income_min_row,COLUMN())&amp;":"&amp;ADDRESS(income_max_row,COLUMN())))</f>
        <v>0</v>
      </c>
      <c r="QQ25" s="18" cm="1">
        <f t="array" aca="1" ref="QQ25" ca="1">SUM(INDIRECT(ADDRESS(income_min_row,COLUMN())&amp;":"&amp;ADDRESS(income_max_row,COLUMN())))</f>
        <v>0</v>
      </c>
      <c r="QR25" s="18" cm="1">
        <f t="array" aca="1" ref="QR25" ca="1">SUM(INDIRECT(ADDRESS(income_min_row,COLUMN())&amp;":"&amp;ADDRESS(income_max_row,COLUMN())))</f>
        <v>0</v>
      </c>
      <c r="QS25" s="18" cm="1">
        <f t="array" aca="1" ref="QS25" ca="1">SUM(INDIRECT(ADDRESS(income_min_row,COLUMN())&amp;":"&amp;ADDRESS(income_max_row,COLUMN())))</f>
        <v>0</v>
      </c>
      <c r="QT25" s="18" cm="1">
        <f t="array" aca="1" ref="QT25" ca="1">SUM(INDIRECT(ADDRESS(income_min_row,COLUMN())&amp;":"&amp;ADDRESS(income_max_row,COLUMN())))</f>
        <v>0</v>
      </c>
      <c r="QU25" s="18" cm="1">
        <f t="array" aca="1" ref="QU25" ca="1">SUM(INDIRECT(ADDRESS(income_min_row,COLUMN())&amp;":"&amp;ADDRESS(income_max_row,COLUMN())))</f>
        <v>0</v>
      </c>
      <c r="QV25" s="18" cm="1">
        <f t="array" aca="1" ref="QV25" ca="1">SUM(INDIRECT(ADDRESS(income_min_row,COLUMN())&amp;":"&amp;ADDRESS(income_max_row,COLUMN())))</f>
        <v>0</v>
      </c>
      <c r="QW25" s="18" cm="1">
        <f t="array" aca="1" ref="QW25" ca="1">SUM(INDIRECT(ADDRESS(income_min_row,COLUMN())&amp;":"&amp;ADDRESS(income_max_row,COLUMN())))</f>
        <v>0</v>
      </c>
      <c r="QY25" s="18" cm="1">
        <f t="array" aca="1" ref="QY25" ca="1">SUM(INDIRECT(ADDRESS(income_min_row,COLUMN())&amp;":"&amp;ADDRESS(income_max_row,COLUMN())))</f>
        <v>0</v>
      </c>
      <c r="QZ25" s="18" cm="1">
        <f t="array" aca="1" ref="QZ25" ca="1">SUM(INDIRECT(ADDRESS(income_min_row,COLUMN())&amp;":"&amp;ADDRESS(income_max_row,COLUMN())))</f>
        <v>0</v>
      </c>
      <c r="RA25" s="18" cm="1">
        <f t="array" aca="1" ref="RA25" ca="1">SUM(INDIRECT(ADDRESS(income_min_row,COLUMN())&amp;":"&amp;ADDRESS(income_max_row,COLUMN())))</f>
        <v>0</v>
      </c>
      <c r="RB25" s="18" cm="1">
        <f t="array" aca="1" ref="RB25" ca="1">SUM(INDIRECT(ADDRESS(income_min_row,COLUMN())&amp;":"&amp;ADDRESS(income_max_row,COLUMN())))</f>
        <v>0</v>
      </c>
      <c r="RC25" s="18" cm="1">
        <f t="array" aca="1" ref="RC25" ca="1">SUM(INDIRECT(ADDRESS(income_min_row,COLUMN())&amp;":"&amp;ADDRESS(income_max_row,COLUMN())))</f>
        <v>0</v>
      </c>
      <c r="RD25" s="18" cm="1">
        <f t="array" aca="1" ref="RD25" ca="1">SUM(INDIRECT(ADDRESS(income_min_row,COLUMN())&amp;":"&amp;ADDRESS(income_max_row,COLUMN())))</f>
        <v>0</v>
      </c>
      <c r="RE25" s="18" cm="1">
        <f t="array" aca="1" ref="RE25" ca="1">SUM(INDIRECT(ADDRESS(income_min_row,COLUMN())&amp;":"&amp;ADDRESS(income_max_row,COLUMN())))</f>
        <v>0</v>
      </c>
      <c r="RF25" s="18" cm="1">
        <f t="array" aca="1" ref="RF25" ca="1">SUM(INDIRECT(ADDRESS(income_min_row,COLUMN())&amp;":"&amp;ADDRESS(income_max_row,COLUMN())))</f>
        <v>0</v>
      </c>
      <c r="RG25" s="18" cm="1">
        <f t="array" aca="1" ref="RG25" ca="1">SUM(INDIRECT(ADDRESS(income_min_row,COLUMN())&amp;":"&amp;ADDRESS(income_max_row,COLUMN())))</f>
        <v>0</v>
      </c>
      <c r="RH25" s="18" cm="1">
        <f t="array" aca="1" ref="RH25" ca="1">SUM(INDIRECT(ADDRESS(income_min_row,COLUMN())&amp;":"&amp;ADDRESS(income_max_row,COLUMN())))</f>
        <v>0</v>
      </c>
      <c r="RI25" s="18" cm="1">
        <f t="array" aca="1" ref="RI25" ca="1">SUM(INDIRECT(ADDRESS(income_min_row,COLUMN())&amp;":"&amp;ADDRESS(income_max_row,COLUMN())))</f>
        <v>0</v>
      </c>
      <c r="RJ25" s="18" cm="1">
        <f t="array" aca="1" ref="RJ25" ca="1">SUM(INDIRECT(ADDRESS(income_min_row,COLUMN())&amp;":"&amp;ADDRESS(income_max_row,COLUMN())))</f>
        <v>0</v>
      </c>
      <c r="RK25" s="18" cm="1">
        <f t="array" aca="1" ref="RK25" ca="1">SUM(INDIRECT(ADDRESS(income_min_row,COLUMN())&amp;":"&amp;ADDRESS(income_max_row,COLUMN())))</f>
        <v>0</v>
      </c>
      <c r="RM25" s="18" cm="1">
        <f t="array" aca="1" ref="RM25" ca="1">SUM(INDIRECT(ADDRESS(income_min_row,COLUMN())&amp;":"&amp;ADDRESS(income_max_row,COLUMN())))</f>
        <v>0</v>
      </c>
      <c r="RN25" s="18" cm="1">
        <f t="array" aca="1" ref="RN25" ca="1">SUM(INDIRECT(ADDRESS(income_min_row,COLUMN())&amp;":"&amp;ADDRESS(income_max_row,COLUMN())))</f>
        <v>0</v>
      </c>
      <c r="RO25" s="18" cm="1">
        <f t="array" aca="1" ref="RO25" ca="1">SUM(INDIRECT(ADDRESS(income_min_row,COLUMN())&amp;":"&amp;ADDRESS(income_max_row,COLUMN())))</f>
        <v>0</v>
      </c>
      <c r="RP25" s="18" cm="1">
        <f t="array" aca="1" ref="RP25" ca="1">SUM(INDIRECT(ADDRESS(income_min_row,COLUMN())&amp;":"&amp;ADDRESS(income_max_row,COLUMN())))</f>
        <v>0</v>
      </c>
      <c r="RQ25" s="18" cm="1">
        <f t="array" aca="1" ref="RQ25" ca="1">SUM(INDIRECT(ADDRESS(income_min_row,COLUMN())&amp;":"&amp;ADDRESS(income_max_row,COLUMN())))</f>
        <v>0</v>
      </c>
      <c r="RR25" s="18" cm="1">
        <f t="array" aca="1" ref="RR25" ca="1">SUM(INDIRECT(ADDRESS(income_min_row,COLUMN())&amp;":"&amp;ADDRESS(income_max_row,COLUMN())))</f>
        <v>0</v>
      </c>
      <c r="RS25" s="18" cm="1">
        <f t="array" aca="1" ref="RS25" ca="1">SUM(INDIRECT(ADDRESS(income_min_row,COLUMN())&amp;":"&amp;ADDRESS(income_max_row,COLUMN())))</f>
        <v>0</v>
      </c>
      <c r="RT25" s="18" cm="1">
        <f t="array" aca="1" ref="RT25" ca="1">SUM(INDIRECT(ADDRESS(income_min_row,COLUMN())&amp;":"&amp;ADDRESS(income_max_row,COLUMN())))</f>
        <v>0</v>
      </c>
      <c r="RU25" s="18" cm="1">
        <f t="array" aca="1" ref="RU25" ca="1">SUM(INDIRECT(ADDRESS(income_min_row,COLUMN())&amp;":"&amp;ADDRESS(income_max_row,COLUMN())))</f>
        <v>0</v>
      </c>
      <c r="RV25" s="18" cm="1">
        <f t="array" aca="1" ref="RV25" ca="1">SUM(INDIRECT(ADDRESS(income_min_row,COLUMN())&amp;":"&amp;ADDRESS(income_max_row,COLUMN())))</f>
        <v>0</v>
      </c>
      <c r="RW25" s="18" cm="1">
        <f t="array" aca="1" ref="RW25" ca="1">SUM(INDIRECT(ADDRESS(income_min_row,COLUMN())&amp;":"&amp;ADDRESS(income_max_row,COLUMN())))</f>
        <v>0</v>
      </c>
      <c r="RX25" s="18" cm="1">
        <f t="array" aca="1" ref="RX25" ca="1">SUM(INDIRECT(ADDRESS(income_min_row,COLUMN())&amp;":"&amp;ADDRESS(income_max_row,COLUMN())))</f>
        <v>0</v>
      </c>
      <c r="RY25" s="18" cm="1">
        <f t="array" aca="1" ref="RY25" ca="1">SUM(INDIRECT(ADDRESS(income_min_row,COLUMN())&amp;":"&amp;ADDRESS(income_max_row,COLUMN())))</f>
        <v>0</v>
      </c>
      <c r="SA25" s="18" cm="1">
        <f t="array" aca="1" ref="SA25" ca="1">SUM(INDIRECT(ADDRESS(income_min_row,COLUMN())&amp;":"&amp;ADDRESS(income_max_row,COLUMN())))</f>
        <v>0</v>
      </c>
      <c r="SB25" s="18" cm="1">
        <f t="array" aca="1" ref="SB25" ca="1">SUM(INDIRECT(ADDRESS(income_min_row,COLUMN())&amp;":"&amp;ADDRESS(income_max_row,COLUMN())))</f>
        <v>0</v>
      </c>
      <c r="SC25" s="18" cm="1">
        <f t="array" aca="1" ref="SC25" ca="1">SUM(INDIRECT(ADDRESS(income_min_row,COLUMN())&amp;":"&amp;ADDRESS(income_max_row,COLUMN())))</f>
        <v>0</v>
      </c>
      <c r="SD25" s="18" cm="1">
        <f t="array" aca="1" ref="SD25" ca="1">SUM(INDIRECT(ADDRESS(income_min_row,COLUMN())&amp;":"&amp;ADDRESS(income_max_row,COLUMN())))</f>
        <v>0</v>
      </c>
      <c r="SE25" s="18" cm="1">
        <f t="array" aca="1" ref="SE25" ca="1">SUM(INDIRECT(ADDRESS(income_min_row,COLUMN())&amp;":"&amp;ADDRESS(income_max_row,COLUMN())))</f>
        <v>0</v>
      </c>
      <c r="SF25" s="18" cm="1">
        <f t="array" aca="1" ref="SF25" ca="1">SUM(INDIRECT(ADDRESS(income_min_row,COLUMN())&amp;":"&amp;ADDRESS(income_max_row,COLUMN())))</f>
        <v>0</v>
      </c>
      <c r="SG25" s="18" cm="1">
        <f t="array" aca="1" ref="SG25" ca="1">SUM(INDIRECT(ADDRESS(income_min_row,COLUMN())&amp;":"&amp;ADDRESS(income_max_row,COLUMN())))</f>
        <v>0</v>
      </c>
      <c r="SH25" s="18" cm="1">
        <f t="array" aca="1" ref="SH25" ca="1">SUM(INDIRECT(ADDRESS(income_min_row,COLUMN())&amp;":"&amp;ADDRESS(income_max_row,COLUMN())))</f>
        <v>0</v>
      </c>
      <c r="SI25" s="18" cm="1">
        <f t="array" aca="1" ref="SI25" ca="1">SUM(INDIRECT(ADDRESS(income_min_row,COLUMN())&amp;":"&amp;ADDRESS(income_max_row,COLUMN())))</f>
        <v>0</v>
      </c>
      <c r="SJ25" s="18" cm="1">
        <f t="array" aca="1" ref="SJ25" ca="1">SUM(INDIRECT(ADDRESS(income_min_row,COLUMN())&amp;":"&amp;ADDRESS(income_max_row,COLUMN())))</f>
        <v>0</v>
      </c>
      <c r="SK25" s="18" cm="1">
        <f t="array" aca="1" ref="SK25" ca="1">SUM(INDIRECT(ADDRESS(income_min_row,COLUMN())&amp;":"&amp;ADDRESS(income_max_row,COLUMN())))</f>
        <v>0</v>
      </c>
      <c r="SL25" s="18" cm="1">
        <f t="array" aca="1" ref="SL25" ca="1">SUM(INDIRECT(ADDRESS(income_min_row,COLUMN())&amp;":"&amp;ADDRESS(income_max_row,COLUMN())))</f>
        <v>0</v>
      </c>
      <c r="SM25" s="18" cm="1">
        <f t="array" aca="1" ref="SM25" ca="1">SUM(INDIRECT(ADDRESS(income_min_row,COLUMN())&amp;":"&amp;ADDRESS(income_max_row,COLUMN())))</f>
        <v>0</v>
      </c>
      <c r="SO25" s="18" cm="1">
        <f t="array" aca="1" ref="SO25" ca="1">SUM(INDIRECT(ADDRESS(income_min_row,COLUMN())&amp;":"&amp;ADDRESS(income_max_row,COLUMN())))</f>
        <v>0</v>
      </c>
      <c r="SP25" s="18" cm="1">
        <f t="array" aca="1" ref="SP25" ca="1">SUM(INDIRECT(ADDRESS(income_min_row,COLUMN())&amp;":"&amp;ADDRESS(income_max_row,COLUMN())))</f>
        <v>0</v>
      </c>
      <c r="SQ25" s="18" cm="1">
        <f t="array" aca="1" ref="SQ25" ca="1">SUM(INDIRECT(ADDRESS(income_min_row,COLUMN())&amp;":"&amp;ADDRESS(income_max_row,COLUMN())))</f>
        <v>0</v>
      </c>
      <c r="SR25" s="18" cm="1">
        <f t="array" aca="1" ref="SR25" ca="1">SUM(INDIRECT(ADDRESS(income_min_row,COLUMN())&amp;":"&amp;ADDRESS(income_max_row,COLUMN())))</f>
        <v>0</v>
      </c>
      <c r="SS25" s="18" cm="1">
        <f t="array" aca="1" ref="SS25" ca="1">SUM(INDIRECT(ADDRESS(income_min_row,COLUMN())&amp;":"&amp;ADDRESS(income_max_row,COLUMN())))</f>
        <v>0</v>
      </c>
      <c r="ST25" s="18" cm="1">
        <f t="array" aca="1" ref="ST25" ca="1">SUM(INDIRECT(ADDRESS(income_min_row,COLUMN())&amp;":"&amp;ADDRESS(income_max_row,COLUMN())))</f>
        <v>0</v>
      </c>
      <c r="SU25" s="18" cm="1">
        <f t="array" aca="1" ref="SU25" ca="1">SUM(INDIRECT(ADDRESS(income_min_row,COLUMN())&amp;":"&amp;ADDRESS(income_max_row,COLUMN())))</f>
        <v>0</v>
      </c>
      <c r="SV25" s="18" cm="1">
        <f t="array" aca="1" ref="SV25" ca="1">SUM(INDIRECT(ADDRESS(income_min_row,COLUMN())&amp;":"&amp;ADDRESS(income_max_row,COLUMN())))</f>
        <v>0</v>
      </c>
      <c r="SW25" s="18" cm="1">
        <f t="array" aca="1" ref="SW25" ca="1">SUM(INDIRECT(ADDRESS(income_min_row,COLUMN())&amp;":"&amp;ADDRESS(income_max_row,COLUMN())))</f>
        <v>0</v>
      </c>
      <c r="SX25" s="18" cm="1">
        <f t="array" aca="1" ref="SX25" ca="1">SUM(INDIRECT(ADDRESS(income_min_row,COLUMN())&amp;":"&amp;ADDRESS(income_max_row,COLUMN())))</f>
        <v>0</v>
      </c>
      <c r="SY25" s="18" cm="1">
        <f t="array" aca="1" ref="SY25" ca="1">SUM(INDIRECT(ADDRESS(income_min_row,COLUMN())&amp;":"&amp;ADDRESS(income_max_row,COLUMN())))</f>
        <v>0</v>
      </c>
      <c r="SZ25" s="18" cm="1">
        <f t="array" aca="1" ref="SZ25" ca="1">SUM(INDIRECT(ADDRESS(income_min_row,COLUMN())&amp;":"&amp;ADDRESS(income_max_row,COLUMN())))</f>
        <v>0</v>
      </c>
      <c r="TA25" s="18" cm="1">
        <f t="array" aca="1" ref="TA25" ca="1">SUM(INDIRECT(ADDRESS(income_min_row,COLUMN())&amp;":"&amp;ADDRESS(income_max_row,COLUMN())))</f>
        <v>0</v>
      </c>
      <c r="TC25" s="18" cm="1">
        <f t="array" aca="1" ref="TC25" ca="1">SUM(INDIRECT(ADDRESS(income_min_row,COLUMN())&amp;":"&amp;ADDRESS(income_max_row,COLUMN())))</f>
        <v>0</v>
      </c>
      <c r="TD25" s="18" cm="1">
        <f t="array" aca="1" ref="TD25" ca="1">SUM(INDIRECT(ADDRESS(income_min_row,COLUMN())&amp;":"&amp;ADDRESS(income_max_row,COLUMN())))</f>
        <v>0</v>
      </c>
      <c r="TE25" s="18" cm="1">
        <f t="array" aca="1" ref="TE25" ca="1">SUM(INDIRECT(ADDRESS(income_min_row,COLUMN())&amp;":"&amp;ADDRESS(income_max_row,COLUMN())))</f>
        <v>0</v>
      </c>
      <c r="TF25" s="18" cm="1">
        <f t="array" aca="1" ref="TF25" ca="1">SUM(INDIRECT(ADDRESS(income_min_row,COLUMN())&amp;":"&amp;ADDRESS(income_max_row,COLUMN())))</f>
        <v>0</v>
      </c>
      <c r="TG25" s="18" cm="1">
        <f t="array" aca="1" ref="TG25" ca="1">SUM(INDIRECT(ADDRESS(income_min_row,COLUMN())&amp;":"&amp;ADDRESS(income_max_row,COLUMN())))</f>
        <v>0</v>
      </c>
      <c r="TH25" s="18" cm="1">
        <f t="array" aca="1" ref="TH25" ca="1">SUM(INDIRECT(ADDRESS(income_min_row,COLUMN())&amp;":"&amp;ADDRESS(income_max_row,COLUMN())))</f>
        <v>0</v>
      </c>
      <c r="TI25" s="18" cm="1">
        <f t="array" aca="1" ref="TI25" ca="1">SUM(INDIRECT(ADDRESS(income_min_row,COLUMN())&amp;":"&amp;ADDRESS(income_max_row,COLUMN())))</f>
        <v>0</v>
      </c>
      <c r="TJ25" s="18" cm="1">
        <f t="array" aca="1" ref="TJ25" ca="1">SUM(INDIRECT(ADDRESS(income_min_row,COLUMN())&amp;":"&amp;ADDRESS(income_max_row,COLUMN())))</f>
        <v>0</v>
      </c>
      <c r="TK25" s="18" cm="1">
        <f t="array" aca="1" ref="TK25" ca="1">SUM(INDIRECT(ADDRESS(income_min_row,COLUMN())&amp;":"&amp;ADDRESS(income_max_row,COLUMN())))</f>
        <v>0</v>
      </c>
      <c r="TL25" s="18" cm="1">
        <f t="array" aca="1" ref="TL25" ca="1">SUM(INDIRECT(ADDRESS(income_min_row,COLUMN())&amp;":"&amp;ADDRESS(income_max_row,COLUMN())))</f>
        <v>0</v>
      </c>
      <c r="TM25" s="18" cm="1">
        <f t="array" aca="1" ref="TM25" ca="1">SUM(INDIRECT(ADDRESS(income_min_row,COLUMN())&amp;":"&amp;ADDRESS(income_max_row,COLUMN())))</f>
        <v>0</v>
      </c>
      <c r="TN25" s="18" cm="1">
        <f t="array" aca="1" ref="TN25" ca="1">SUM(INDIRECT(ADDRESS(income_min_row,COLUMN())&amp;":"&amp;ADDRESS(income_max_row,COLUMN())))</f>
        <v>0</v>
      </c>
      <c r="TO25" s="18" cm="1">
        <f t="array" aca="1" ref="TO25" ca="1">SUM(INDIRECT(ADDRESS(income_min_row,COLUMN())&amp;":"&amp;ADDRESS(income_max_row,COLUMN())))</f>
        <v>0</v>
      </c>
      <c r="TQ25" s="18" cm="1">
        <f t="array" aca="1" ref="TQ25" ca="1">SUM(INDIRECT(ADDRESS(income_min_row,COLUMN())&amp;":"&amp;ADDRESS(income_max_row,COLUMN())))</f>
        <v>0</v>
      </c>
      <c r="TR25" s="18" cm="1">
        <f t="array" aca="1" ref="TR25" ca="1">SUM(INDIRECT(ADDRESS(income_min_row,COLUMN())&amp;":"&amp;ADDRESS(income_max_row,COLUMN())))</f>
        <v>0</v>
      </c>
      <c r="TS25" s="18" cm="1">
        <f t="array" aca="1" ref="TS25" ca="1">SUM(INDIRECT(ADDRESS(income_min_row,COLUMN())&amp;":"&amp;ADDRESS(income_max_row,COLUMN())))</f>
        <v>0</v>
      </c>
      <c r="TT25" s="18" cm="1">
        <f t="array" aca="1" ref="TT25" ca="1">SUM(INDIRECT(ADDRESS(income_min_row,COLUMN())&amp;":"&amp;ADDRESS(income_max_row,COLUMN())))</f>
        <v>0</v>
      </c>
      <c r="TU25" s="18" cm="1">
        <f t="array" aca="1" ref="TU25" ca="1">SUM(INDIRECT(ADDRESS(income_min_row,COLUMN())&amp;":"&amp;ADDRESS(income_max_row,COLUMN())))</f>
        <v>0</v>
      </c>
      <c r="TV25" s="18" cm="1">
        <f t="array" aca="1" ref="TV25" ca="1">SUM(INDIRECT(ADDRESS(income_min_row,COLUMN())&amp;":"&amp;ADDRESS(income_max_row,COLUMN())))</f>
        <v>0</v>
      </c>
      <c r="TW25" s="18" cm="1">
        <f t="array" aca="1" ref="TW25" ca="1">SUM(INDIRECT(ADDRESS(income_min_row,COLUMN())&amp;":"&amp;ADDRESS(income_max_row,COLUMN())))</f>
        <v>0</v>
      </c>
      <c r="TX25" s="18" cm="1">
        <f t="array" aca="1" ref="TX25" ca="1">SUM(INDIRECT(ADDRESS(income_min_row,COLUMN())&amp;":"&amp;ADDRESS(income_max_row,COLUMN())))</f>
        <v>0</v>
      </c>
      <c r="TY25" s="18" cm="1">
        <f t="array" aca="1" ref="TY25" ca="1">SUM(INDIRECT(ADDRESS(income_min_row,COLUMN())&amp;":"&amp;ADDRESS(income_max_row,COLUMN())))</f>
        <v>0</v>
      </c>
      <c r="TZ25" s="18" cm="1">
        <f t="array" aca="1" ref="TZ25" ca="1">SUM(INDIRECT(ADDRESS(income_min_row,COLUMN())&amp;":"&amp;ADDRESS(income_max_row,COLUMN())))</f>
        <v>0</v>
      </c>
      <c r="UA25" s="18" cm="1">
        <f t="array" aca="1" ref="UA25" ca="1">SUM(INDIRECT(ADDRESS(income_min_row,COLUMN())&amp;":"&amp;ADDRESS(income_max_row,COLUMN())))</f>
        <v>0</v>
      </c>
      <c r="UB25" s="18" cm="1">
        <f t="array" aca="1" ref="UB25" ca="1">SUM(INDIRECT(ADDRESS(income_min_row,COLUMN())&amp;":"&amp;ADDRESS(income_max_row,COLUMN())))</f>
        <v>0</v>
      </c>
      <c r="UC25" s="18" cm="1">
        <f t="array" aca="1" ref="UC25" ca="1">SUM(INDIRECT(ADDRESS(income_min_row,COLUMN())&amp;":"&amp;ADDRESS(income_max_row,COLUMN())))</f>
        <v>0</v>
      </c>
      <c r="UE25" s="18" cm="1">
        <f t="array" aca="1" ref="UE25" ca="1">SUM(INDIRECT(ADDRESS(income_min_row,COLUMN())&amp;":"&amp;ADDRESS(income_max_row,COLUMN())))</f>
        <v>0</v>
      </c>
      <c r="UF25" s="18" cm="1">
        <f t="array" aca="1" ref="UF25" ca="1">SUM(INDIRECT(ADDRESS(income_min_row,COLUMN())&amp;":"&amp;ADDRESS(income_max_row,COLUMN())))</f>
        <v>0</v>
      </c>
      <c r="UG25" s="18" cm="1">
        <f t="array" aca="1" ref="UG25" ca="1">SUM(INDIRECT(ADDRESS(income_min_row,COLUMN())&amp;":"&amp;ADDRESS(income_max_row,COLUMN())))</f>
        <v>0</v>
      </c>
      <c r="UH25" s="18" cm="1">
        <f t="array" aca="1" ref="UH25" ca="1">SUM(INDIRECT(ADDRESS(income_min_row,COLUMN())&amp;":"&amp;ADDRESS(income_max_row,COLUMN())))</f>
        <v>0</v>
      </c>
      <c r="UI25" s="18" cm="1">
        <f t="array" aca="1" ref="UI25" ca="1">SUM(INDIRECT(ADDRESS(income_min_row,COLUMN())&amp;":"&amp;ADDRESS(income_max_row,COLUMN())))</f>
        <v>0</v>
      </c>
      <c r="UJ25" s="18" cm="1">
        <f t="array" aca="1" ref="UJ25" ca="1">SUM(INDIRECT(ADDRESS(income_min_row,COLUMN())&amp;":"&amp;ADDRESS(income_max_row,COLUMN())))</f>
        <v>0</v>
      </c>
      <c r="UK25" s="18" cm="1">
        <f t="array" aca="1" ref="UK25" ca="1">SUM(INDIRECT(ADDRESS(income_min_row,COLUMN())&amp;":"&amp;ADDRESS(income_max_row,COLUMN())))</f>
        <v>0</v>
      </c>
      <c r="UL25" s="18" cm="1">
        <f t="array" aca="1" ref="UL25" ca="1">SUM(INDIRECT(ADDRESS(income_min_row,COLUMN())&amp;":"&amp;ADDRESS(income_max_row,COLUMN())))</f>
        <v>0</v>
      </c>
      <c r="UM25" s="18" cm="1">
        <f t="array" aca="1" ref="UM25" ca="1">SUM(INDIRECT(ADDRESS(income_min_row,COLUMN())&amp;":"&amp;ADDRESS(income_max_row,COLUMN())))</f>
        <v>0</v>
      </c>
      <c r="UN25" s="18" cm="1">
        <f t="array" aca="1" ref="UN25" ca="1">SUM(INDIRECT(ADDRESS(income_min_row,COLUMN())&amp;":"&amp;ADDRESS(income_max_row,COLUMN())))</f>
        <v>0</v>
      </c>
      <c r="UO25" s="18" cm="1">
        <f t="array" aca="1" ref="UO25" ca="1">SUM(INDIRECT(ADDRESS(income_min_row,COLUMN())&amp;":"&amp;ADDRESS(income_max_row,COLUMN())))</f>
        <v>0</v>
      </c>
      <c r="UP25" s="18" cm="1">
        <f t="array" aca="1" ref="UP25" ca="1">SUM(INDIRECT(ADDRESS(income_min_row,COLUMN())&amp;":"&amp;ADDRESS(income_max_row,COLUMN())))</f>
        <v>0</v>
      </c>
      <c r="UQ25" s="18" cm="1">
        <f t="array" aca="1" ref="UQ25" ca="1">SUM(INDIRECT(ADDRESS(income_min_row,COLUMN())&amp;":"&amp;ADDRESS(income_max_row,COLUMN())))</f>
        <v>0</v>
      </c>
      <c r="US25" s="18" cm="1">
        <f t="array" aca="1" ref="US25" ca="1">SUM(INDIRECT(ADDRESS(income_min_row,COLUMN())&amp;":"&amp;ADDRESS(income_max_row,COLUMN())))</f>
        <v>0</v>
      </c>
      <c r="UT25" s="18" cm="1">
        <f t="array" aca="1" ref="UT25" ca="1">SUM(INDIRECT(ADDRESS(income_min_row,COLUMN())&amp;":"&amp;ADDRESS(income_max_row,COLUMN())))</f>
        <v>0</v>
      </c>
      <c r="UU25" s="18" cm="1">
        <f t="array" aca="1" ref="UU25" ca="1">SUM(INDIRECT(ADDRESS(income_min_row,COLUMN())&amp;":"&amp;ADDRESS(income_max_row,COLUMN())))</f>
        <v>0</v>
      </c>
      <c r="UV25" s="18" cm="1">
        <f t="array" aca="1" ref="UV25" ca="1">SUM(INDIRECT(ADDRESS(income_min_row,COLUMN())&amp;":"&amp;ADDRESS(income_max_row,COLUMN())))</f>
        <v>0</v>
      </c>
      <c r="UW25" s="18" cm="1">
        <f t="array" aca="1" ref="UW25" ca="1">SUM(INDIRECT(ADDRESS(income_min_row,COLUMN())&amp;":"&amp;ADDRESS(income_max_row,COLUMN())))</f>
        <v>0</v>
      </c>
      <c r="UX25" s="18" cm="1">
        <f t="array" aca="1" ref="UX25" ca="1">SUM(INDIRECT(ADDRESS(income_min_row,COLUMN())&amp;":"&amp;ADDRESS(income_max_row,COLUMN())))</f>
        <v>0</v>
      </c>
      <c r="UY25" s="18" cm="1">
        <f t="array" aca="1" ref="UY25" ca="1">SUM(INDIRECT(ADDRESS(income_min_row,COLUMN())&amp;":"&amp;ADDRESS(income_max_row,COLUMN())))</f>
        <v>0</v>
      </c>
      <c r="UZ25" s="18" cm="1">
        <f t="array" aca="1" ref="UZ25" ca="1">SUM(INDIRECT(ADDRESS(income_min_row,COLUMN())&amp;":"&amp;ADDRESS(income_max_row,COLUMN())))</f>
        <v>0</v>
      </c>
      <c r="VA25" s="18" cm="1">
        <f t="array" aca="1" ref="VA25" ca="1">SUM(INDIRECT(ADDRESS(income_min_row,COLUMN())&amp;":"&amp;ADDRESS(income_max_row,COLUMN())))</f>
        <v>0</v>
      </c>
      <c r="VB25" s="18" cm="1">
        <f t="array" aca="1" ref="VB25" ca="1">SUM(INDIRECT(ADDRESS(income_min_row,COLUMN())&amp;":"&amp;ADDRESS(income_max_row,COLUMN())))</f>
        <v>0</v>
      </c>
      <c r="VC25" s="18" cm="1">
        <f t="array" aca="1" ref="VC25" ca="1">SUM(INDIRECT(ADDRESS(income_min_row,COLUMN())&amp;":"&amp;ADDRESS(income_max_row,COLUMN())))</f>
        <v>0</v>
      </c>
      <c r="VD25" s="18" cm="1">
        <f t="array" aca="1" ref="VD25" ca="1">SUM(INDIRECT(ADDRESS(income_min_row,COLUMN())&amp;":"&amp;ADDRESS(income_max_row,COLUMN())))</f>
        <v>0</v>
      </c>
      <c r="VE25" s="18" cm="1">
        <f t="array" aca="1" ref="VE25" ca="1">SUM(INDIRECT(ADDRESS(income_min_row,COLUMN())&amp;":"&amp;ADDRESS(income_max_row,COLUMN())))</f>
        <v>0</v>
      </c>
      <c r="VG25" s="18" cm="1">
        <f t="array" aca="1" ref="VG25" ca="1">SUM(INDIRECT(ADDRESS(income_min_row,COLUMN())&amp;":"&amp;ADDRESS(income_max_row,COLUMN())))</f>
        <v>0</v>
      </c>
      <c r="VH25" s="18" cm="1">
        <f t="array" aca="1" ref="VH25" ca="1">SUM(INDIRECT(ADDRESS(income_min_row,COLUMN())&amp;":"&amp;ADDRESS(income_max_row,COLUMN())))</f>
        <v>0</v>
      </c>
      <c r="VI25" s="18" cm="1">
        <f t="array" aca="1" ref="VI25" ca="1">SUM(INDIRECT(ADDRESS(income_min_row,COLUMN())&amp;":"&amp;ADDRESS(income_max_row,COLUMN())))</f>
        <v>0</v>
      </c>
      <c r="VJ25" s="18" cm="1">
        <f t="array" aca="1" ref="VJ25" ca="1">SUM(INDIRECT(ADDRESS(income_min_row,COLUMN())&amp;":"&amp;ADDRESS(income_max_row,COLUMN())))</f>
        <v>0</v>
      </c>
      <c r="VK25" s="18" cm="1">
        <f t="array" aca="1" ref="VK25" ca="1">SUM(INDIRECT(ADDRESS(income_min_row,COLUMN())&amp;":"&amp;ADDRESS(income_max_row,COLUMN())))</f>
        <v>0</v>
      </c>
      <c r="VL25" s="18" cm="1">
        <f t="array" aca="1" ref="VL25" ca="1">SUM(INDIRECT(ADDRESS(income_min_row,COLUMN())&amp;":"&amp;ADDRESS(income_max_row,COLUMN())))</f>
        <v>0</v>
      </c>
      <c r="VM25" s="18" cm="1">
        <f t="array" aca="1" ref="VM25" ca="1">SUM(INDIRECT(ADDRESS(income_min_row,COLUMN())&amp;":"&amp;ADDRESS(income_max_row,COLUMN())))</f>
        <v>0</v>
      </c>
      <c r="VN25" s="18" cm="1">
        <f t="array" aca="1" ref="VN25" ca="1">SUM(INDIRECT(ADDRESS(income_min_row,COLUMN())&amp;":"&amp;ADDRESS(income_max_row,COLUMN())))</f>
        <v>0</v>
      </c>
      <c r="VO25" s="18" cm="1">
        <f t="array" aca="1" ref="VO25" ca="1">SUM(INDIRECT(ADDRESS(income_min_row,COLUMN())&amp;":"&amp;ADDRESS(income_max_row,COLUMN())))</f>
        <v>0</v>
      </c>
      <c r="VP25" s="18" cm="1">
        <f t="array" aca="1" ref="VP25" ca="1">SUM(INDIRECT(ADDRESS(income_min_row,COLUMN())&amp;":"&amp;ADDRESS(income_max_row,COLUMN())))</f>
        <v>0</v>
      </c>
      <c r="VQ25" s="18" cm="1">
        <f t="array" aca="1" ref="VQ25" ca="1">SUM(INDIRECT(ADDRESS(income_min_row,COLUMN())&amp;":"&amp;ADDRESS(income_max_row,COLUMN())))</f>
        <v>0</v>
      </c>
      <c r="VR25" s="18" cm="1">
        <f t="array" aca="1" ref="VR25" ca="1">SUM(INDIRECT(ADDRESS(income_min_row,COLUMN())&amp;":"&amp;ADDRESS(income_max_row,COLUMN())))</f>
        <v>0</v>
      </c>
      <c r="VS25" s="18" cm="1">
        <f t="array" aca="1" ref="VS25" ca="1">SUM(INDIRECT(ADDRESS(income_min_row,COLUMN())&amp;":"&amp;ADDRESS(income_max_row,COLUMN())))</f>
        <v>0</v>
      </c>
      <c r="VU25" s="18" cm="1">
        <f t="array" aca="1" ref="VU25" ca="1">SUM(INDIRECT(ADDRESS(income_min_row,COLUMN())&amp;":"&amp;ADDRESS(income_max_row,COLUMN())))</f>
        <v>0</v>
      </c>
      <c r="VV25" s="18" cm="1">
        <f t="array" aca="1" ref="VV25" ca="1">SUM(INDIRECT(ADDRESS(income_min_row,COLUMN())&amp;":"&amp;ADDRESS(income_max_row,COLUMN())))</f>
        <v>0</v>
      </c>
      <c r="VW25" s="18" cm="1">
        <f t="array" aca="1" ref="VW25" ca="1">SUM(INDIRECT(ADDRESS(income_min_row,COLUMN())&amp;":"&amp;ADDRESS(income_max_row,COLUMN())))</f>
        <v>0</v>
      </c>
      <c r="VX25" s="18" cm="1">
        <f t="array" aca="1" ref="VX25" ca="1">SUM(INDIRECT(ADDRESS(income_min_row,COLUMN())&amp;":"&amp;ADDRESS(income_max_row,COLUMN())))</f>
        <v>0</v>
      </c>
      <c r="VY25" s="18" cm="1">
        <f t="array" aca="1" ref="VY25" ca="1">SUM(INDIRECT(ADDRESS(income_min_row,COLUMN())&amp;":"&amp;ADDRESS(income_max_row,COLUMN())))</f>
        <v>0</v>
      </c>
      <c r="VZ25" s="18" cm="1">
        <f t="array" aca="1" ref="VZ25" ca="1">SUM(INDIRECT(ADDRESS(income_min_row,COLUMN())&amp;":"&amp;ADDRESS(income_max_row,COLUMN())))</f>
        <v>0</v>
      </c>
      <c r="WA25" s="18" cm="1">
        <f t="array" aca="1" ref="WA25" ca="1">SUM(INDIRECT(ADDRESS(income_min_row,COLUMN())&amp;":"&amp;ADDRESS(income_max_row,COLUMN())))</f>
        <v>0</v>
      </c>
      <c r="WB25" s="18" cm="1">
        <f t="array" aca="1" ref="WB25" ca="1">SUM(INDIRECT(ADDRESS(income_min_row,COLUMN())&amp;":"&amp;ADDRESS(income_max_row,COLUMN())))</f>
        <v>0</v>
      </c>
      <c r="WC25" s="18" cm="1">
        <f t="array" aca="1" ref="WC25" ca="1">SUM(INDIRECT(ADDRESS(income_min_row,COLUMN())&amp;":"&amp;ADDRESS(income_max_row,COLUMN())))</f>
        <v>0</v>
      </c>
      <c r="WD25" s="18" cm="1">
        <f t="array" aca="1" ref="WD25" ca="1">SUM(INDIRECT(ADDRESS(income_min_row,COLUMN())&amp;":"&amp;ADDRESS(income_max_row,COLUMN())))</f>
        <v>0</v>
      </c>
      <c r="WE25" s="18" cm="1">
        <f t="array" aca="1" ref="WE25" ca="1">SUM(INDIRECT(ADDRESS(income_min_row,COLUMN())&amp;":"&amp;ADDRESS(income_max_row,COLUMN())))</f>
        <v>0</v>
      </c>
      <c r="WF25" s="18" cm="1">
        <f t="array" aca="1" ref="WF25" ca="1">SUM(INDIRECT(ADDRESS(income_min_row,COLUMN())&amp;":"&amp;ADDRESS(income_max_row,COLUMN())))</f>
        <v>0</v>
      </c>
      <c r="WG25" s="18" cm="1">
        <f t="array" aca="1" ref="WG25" ca="1">SUM(INDIRECT(ADDRESS(income_min_row,COLUMN())&amp;":"&amp;ADDRESS(income_max_row,COLUMN())))</f>
        <v>0</v>
      </c>
      <c r="WI25" s="18" cm="1">
        <f t="array" aca="1" ref="WI25" ca="1">SUM(INDIRECT(ADDRESS(income_min_row,COLUMN())&amp;":"&amp;ADDRESS(income_max_row,COLUMN())))</f>
        <v>0</v>
      </c>
      <c r="WJ25" s="18" cm="1">
        <f t="array" aca="1" ref="WJ25" ca="1">SUM(INDIRECT(ADDRESS(income_min_row,COLUMN())&amp;":"&amp;ADDRESS(income_max_row,COLUMN())))</f>
        <v>0</v>
      </c>
      <c r="WK25" s="18" cm="1">
        <f t="array" aca="1" ref="WK25" ca="1">SUM(INDIRECT(ADDRESS(income_min_row,COLUMN())&amp;":"&amp;ADDRESS(income_max_row,COLUMN())))</f>
        <v>0</v>
      </c>
      <c r="WL25" s="18" cm="1">
        <f t="array" aca="1" ref="WL25" ca="1">SUM(INDIRECT(ADDRESS(income_min_row,COLUMN())&amp;":"&amp;ADDRESS(income_max_row,COLUMN())))</f>
        <v>0</v>
      </c>
      <c r="WM25" s="18" cm="1">
        <f t="array" aca="1" ref="WM25" ca="1">SUM(INDIRECT(ADDRESS(income_min_row,COLUMN())&amp;":"&amp;ADDRESS(income_max_row,COLUMN())))</f>
        <v>0</v>
      </c>
      <c r="WN25" s="18" cm="1">
        <f t="array" aca="1" ref="WN25" ca="1">SUM(INDIRECT(ADDRESS(income_min_row,COLUMN())&amp;":"&amp;ADDRESS(income_max_row,COLUMN())))</f>
        <v>0</v>
      </c>
      <c r="WO25" s="18" cm="1">
        <f t="array" aca="1" ref="WO25" ca="1">SUM(INDIRECT(ADDRESS(income_min_row,COLUMN())&amp;":"&amp;ADDRESS(income_max_row,COLUMN())))</f>
        <v>0</v>
      </c>
      <c r="WP25" s="18" cm="1">
        <f t="array" aca="1" ref="WP25" ca="1">SUM(INDIRECT(ADDRESS(income_min_row,COLUMN())&amp;":"&amp;ADDRESS(income_max_row,COLUMN())))</f>
        <v>0</v>
      </c>
      <c r="WQ25" s="18" cm="1">
        <f t="array" aca="1" ref="WQ25" ca="1">SUM(INDIRECT(ADDRESS(income_min_row,COLUMN())&amp;":"&amp;ADDRESS(income_max_row,COLUMN())))</f>
        <v>0</v>
      </c>
      <c r="WR25" s="18" cm="1">
        <f t="array" aca="1" ref="WR25" ca="1">SUM(INDIRECT(ADDRESS(income_min_row,COLUMN())&amp;":"&amp;ADDRESS(income_max_row,COLUMN())))</f>
        <v>0</v>
      </c>
      <c r="WS25" s="18" cm="1">
        <f t="array" aca="1" ref="WS25" ca="1">SUM(INDIRECT(ADDRESS(income_min_row,COLUMN())&amp;":"&amp;ADDRESS(income_max_row,COLUMN())))</f>
        <v>0</v>
      </c>
      <c r="WT25" s="18" cm="1">
        <f t="array" aca="1" ref="WT25" ca="1">SUM(INDIRECT(ADDRESS(income_min_row,COLUMN())&amp;":"&amp;ADDRESS(income_max_row,COLUMN())))</f>
        <v>0</v>
      </c>
      <c r="WU25" s="18" cm="1">
        <f t="array" aca="1" ref="WU25" ca="1">SUM(INDIRECT(ADDRESS(income_min_row,COLUMN())&amp;":"&amp;ADDRESS(income_max_row,COLUMN())))</f>
        <v>0</v>
      </c>
      <c r="WW25" s="18" cm="1">
        <f t="array" aca="1" ref="WW25" ca="1">SUM(INDIRECT(ADDRESS(income_min_row,COLUMN())&amp;":"&amp;ADDRESS(income_max_row,COLUMN())))</f>
        <v>0</v>
      </c>
      <c r="WX25" s="18" cm="1">
        <f t="array" aca="1" ref="WX25" ca="1">SUM(INDIRECT(ADDRESS(income_min_row,COLUMN())&amp;":"&amp;ADDRESS(income_max_row,COLUMN())))</f>
        <v>0</v>
      </c>
      <c r="WY25" s="18" cm="1">
        <f t="array" aca="1" ref="WY25" ca="1">SUM(INDIRECT(ADDRESS(income_min_row,COLUMN())&amp;":"&amp;ADDRESS(income_max_row,COLUMN())))</f>
        <v>0</v>
      </c>
      <c r="WZ25" s="18" cm="1">
        <f t="array" aca="1" ref="WZ25" ca="1">SUM(INDIRECT(ADDRESS(income_min_row,COLUMN())&amp;":"&amp;ADDRESS(income_max_row,COLUMN())))</f>
        <v>0</v>
      </c>
      <c r="XA25" s="18" cm="1">
        <f t="array" aca="1" ref="XA25" ca="1">SUM(INDIRECT(ADDRESS(income_min_row,COLUMN())&amp;":"&amp;ADDRESS(income_max_row,COLUMN())))</f>
        <v>0</v>
      </c>
      <c r="XB25" s="18" cm="1">
        <f t="array" aca="1" ref="XB25" ca="1">SUM(INDIRECT(ADDRESS(income_min_row,COLUMN())&amp;":"&amp;ADDRESS(income_max_row,COLUMN())))</f>
        <v>0</v>
      </c>
      <c r="XC25" s="18" cm="1">
        <f t="array" aca="1" ref="XC25" ca="1">SUM(INDIRECT(ADDRESS(income_min_row,COLUMN())&amp;":"&amp;ADDRESS(income_max_row,COLUMN())))</f>
        <v>0</v>
      </c>
      <c r="XD25" s="18" cm="1">
        <f t="array" aca="1" ref="XD25" ca="1">SUM(INDIRECT(ADDRESS(income_min_row,COLUMN())&amp;":"&amp;ADDRESS(income_max_row,COLUMN())))</f>
        <v>0</v>
      </c>
      <c r="XE25" s="18" cm="1">
        <f t="array" aca="1" ref="XE25" ca="1">SUM(INDIRECT(ADDRESS(income_min_row,COLUMN())&amp;":"&amp;ADDRESS(income_max_row,COLUMN())))</f>
        <v>0</v>
      </c>
      <c r="XF25" s="18" cm="1">
        <f t="array" aca="1" ref="XF25" ca="1">SUM(INDIRECT(ADDRESS(income_min_row,COLUMN())&amp;":"&amp;ADDRESS(income_max_row,COLUMN())))</f>
        <v>0</v>
      </c>
      <c r="XG25" s="18" cm="1">
        <f t="array" aca="1" ref="XG25" ca="1">SUM(INDIRECT(ADDRESS(income_min_row,COLUMN())&amp;":"&amp;ADDRESS(income_max_row,COLUMN())))</f>
        <v>0</v>
      </c>
      <c r="XH25" s="18" cm="1">
        <f t="array" aca="1" ref="XH25" ca="1">SUM(INDIRECT(ADDRESS(income_min_row,COLUMN())&amp;":"&amp;ADDRESS(income_max_row,COLUMN())))</f>
        <v>0</v>
      </c>
      <c r="XI25" s="18" cm="1">
        <f t="array" aca="1" ref="XI25" ca="1">SUM(INDIRECT(ADDRESS(income_min_row,COLUMN())&amp;":"&amp;ADDRESS(income_max_row,COLUMN())))</f>
        <v>0</v>
      </c>
      <c r="XK25" s="18" cm="1">
        <f t="array" aca="1" ref="XK25" ca="1">SUM(INDIRECT(ADDRESS(income_min_row,COLUMN())&amp;":"&amp;ADDRESS(income_max_row,COLUMN())))</f>
        <v>0</v>
      </c>
      <c r="XL25" s="18" cm="1">
        <f t="array" aca="1" ref="XL25" ca="1">SUM(INDIRECT(ADDRESS(income_min_row,COLUMN())&amp;":"&amp;ADDRESS(income_max_row,COLUMN())))</f>
        <v>0</v>
      </c>
      <c r="XM25" s="18" cm="1">
        <f t="array" aca="1" ref="XM25" ca="1">SUM(INDIRECT(ADDRESS(income_min_row,COLUMN())&amp;":"&amp;ADDRESS(income_max_row,COLUMN())))</f>
        <v>0</v>
      </c>
      <c r="XN25" s="18" cm="1">
        <f t="array" aca="1" ref="XN25" ca="1">SUM(INDIRECT(ADDRESS(income_min_row,COLUMN())&amp;":"&amp;ADDRESS(income_max_row,COLUMN())))</f>
        <v>0</v>
      </c>
      <c r="XO25" s="18" cm="1">
        <f t="array" aca="1" ref="XO25" ca="1">SUM(INDIRECT(ADDRESS(income_min_row,COLUMN())&amp;":"&amp;ADDRESS(income_max_row,COLUMN())))</f>
        <v>0</v>
      </c>
      <c r="XP25" s="18" cm="1">
        <f t="array" aca="1" ref="XP25" ca="1">SUM(INDIRECT(ADDRESS(income_min_row,COLUMN())&amp;":"&amp;ADDRESS(income_max_row,COLUMN())))</f>
        <v>0</v>
      </c>
      <c r="XQ25" s="18" cm="1">
        <f t="array" aca="1" ref="XQ25" ca="1">SUM(INDIRECT(ADDRESS(income_min_row,COLUMN())&amp;":"&amp;ADDRESS(income_max_row,COLUMN())))</f>
        <v>0</v>
      </c>
      <c r="XR25" s="18" cm="1">
        <f t="array" aca="1" ref="XR25" ca="1">SUM(INDIRECT(ADDRESS(income_min_row,COLUMN())&amp;":"&amp;ADDRESS(income_max_row,COLUMN())))</f>
        <v>0</v>
      </c>
      <c r="XS25" s="18" cm="1">
        <f t="array" aca="1" ref="XS25" ca="1">SUM(INDIRECT(ADDRESS(income_min_row,COLUMN())&amp;":"&amp;ADDRESS(income_max_row,COLUMN())))</f>
        <v>0</v>
      </c>
      <c r="XT25" s="18" cm="1">
        <f t="array" aca="1" ref="XT25" ca="1">SUM(INDIRECT(ADDRESS(income_min_row,COLUMN())&amp;":"&amp;ADDRESS(income_max_row,COLUMN())))</f>
        <v>0</v>
      </c>
      <c r="XU25" s="18" cm="1">
        <f t="array" aca="1" ref="XU25" ca="1">SUM(INDIRECT(ADDRESS(income_min_row,COLUMN())&amp;":"&amp;ADDRESS(income_max_row,COLUMN())))</f>
        <v>0</v>
      </c>
      <c r="XV25" s="18" cm="1">
        <f t="array" aca="1" ref="XV25" ca="1">SUM(INDIRECT(ADDRESS(income_min_row,COLUMN())&amp;":"&amp;ADDRESS(income_max_row,COLUMN())))</f>
        <v>0</v>
      </c>
      <c r="XW25" s="18" cm="1">
        <f t="array" aca="1" ref="XW25" ca="1">SUM(INDIRECT(ADDRESS(income_min_row,COLUMN())&amp;":"&amp;ADDRESS(income_max_row,COLUMN())))</f>
        <v>0</v>
      </c>
      <c r="XY25" s="18" cm="1">
        <f t="array" aca="1" ref="XY25" ca="1">SUM(INDIRECT(ADDRESS(income_min_row,COLUMN())&amp;":"&amp;ADDRESS(income_max_row,COLUMN())))</f>
        <v>0</v>
      </c>
      <c r="XZ25" s="18" cm="1">
        <f t="array" aca="1" ref="XZ25" ca="1">SUM(INDIRECT(ADDRESS(income_min_row,COLUMN())&amp;":"&amp;ADDRESS(income_max_row,COLUMN())))</f>
        <v>0</v>
      </c>
      <c r="YA25" s="18" cm="1">
        <f t="array" aca="1" ref="YA25" ca="1">SUM(INDIRECT(ADDRESS(income_min_row,COLUMN())&amp;":"&amp;ADDRESS(income_max_row,COLUMN())))</f>
        <v>0</v>
      </c>
      <c r="YB25" s="18" cm="1">
        <f t="array" aca="1" ref="YB25" ca="1">SUM(INDIRECT(ADDRESS(income_min_row,COLUMN())&amp;":"&amp;ADDRESS(income_max_row,COLUMN())))</f>
        <v>0</v>
      </c>
      <c r="YC25" s="18" cm="1">
        <f t="array" aca="1" ref="YC25" ca="1">SUM(INDIRECT(ADDRESS(income_min_row,COLUMN())&amp;":"&amp;ADDRESS(income_max_row,COLUMN())))</f>
        <v>0</v>
      </c>
      <c r="YD25" s="18" cm="1">
        <f t="array" aca="1" ref="YD25" ca="1">SUM(INDIRECT(ADDRESS(income_min_row,COLUMN())&amp;":"&amp;ADDRESS(income_max_row,COLUMN())))</f>
        <v>0</v>
      </c>
      <c r="YE25" s="18" cm="1">
        <f t="array" aca="1" ref="YE25" ca="1">SUM(INDIRECT(ADDRESS(income_min_row,COLUMN())&amp;":"&amp;ADDRESS(income_max_row,COLUMN())))</f>
        <v>0</v>
      </c>
      <c r="YF25" s="18" cm="1">
        <f t="array" aca="1" ref="YF25" ca="1">SUM(INDIRECT(ADDRESS(income_min_row,COLUMN())&amp;":"&amp;ADDRESS(income_max_row,COLUMN())))</f>
        <v>0</v>
      </c>
      <c r="YG25" s="18" cm="1">
        <f t="array" aca="1" ref="YG25" ca="1">SUM(INDIRECT(ADDRESS(income_min_row,COLUMN())&amp;":"&amp;ADDRESS(income_max_row,COLUMN())))</f>
        <v>0</v>
      </c>
      <c r="YH25" s="18" cm="1">
        <f t="array" aca="1" ref="YH25" ca="1">SUM(INDIRECT(ADDRESS(income_min_row,COLUMN())&amp;":"&amp;ADDRESS(income_max_row,COLUMN())))</f>
        <v>0</v>
      </c>
      <c r="YI25" s="18" cm="1">
        <f t="array" aca="1" ref="YI25" ca="1">SUM(INDIRECT(ADDRESS(income_min_row,COLUMN())&amp;":"&amp;ADDRESS(income_max_row,COLUMN())))</f>
        <v>0</v>
      </c>
      <c r="YJ25" s="18" cm="1">
        <f t="array" aca="1" ref="YJ25" ca="1">SUM(INDIRECT(ADDRESS(income_min_row,COLUMN())&amp;":"&amp;ADDRESS(income_max_row,COLUMN())))</f>
        <v>0</v>
      </c>
      <c r="YK25" s="18" cm="1">
        <f t="array" aca="1" ref="YK25" ca="1">SUM(INDIRECT(ADDRESS(income_min_row,COLUMN())&amp;":"&amp;ADDRESS(income_max_row,COLUMN())))</f>
        <v>0</v>
      </c>
      <c r="YM25" s="18" cm="1">
        <f t="array" aca="1" ref="YM25" ca="1">SUM(INDIRECT(ADDRESS(income_min_row,COLUMN())&amp;":"&amp;ADDRESS(income_max_row,COLUMN())))</f>
        <v>0</v>
      </c>
      <c r="YN25" s="18" cm="1">
        <f t="array" aca="1" ref="YN25" ca="1">SUM(INDIRECT(ADDRESS(income_min_row,COLUMN())&amp;":"&amp;ADDRESS(income_max_row,COLUMN())))</f>
        <v>0</v>
      </c>
      <c r="YO25" s="18" cm="1">
        <f t="array" aca="1" ref="YO25" ca="1">SUM(INDIRECT(ADDRESS(income_min_row,COLUMN())&amp;":"&amp;ADDRESS(income_max_row,COLUMN())))</f>
        <v>0</v>
      </c>
      <c r="YP25" s="18" cm="1">
        <f t="array" aca="1" ref="YP25" ca="1">SUM(INDIRECT(ADDRESS(income_min_row,COLUMN())&amp;":"&amp;ADDRESS(income_max_row,COLUMN())))</f>
        <v>0</v>
      </c>
      <c r="YQ25" s="18" cm="1">
        <f t="array" aca="1" ref="YQ25" ca="1">SUM(INDIRECT(ADDRESS(income_min_row,COLUMN())&amp;":"&amp;ADDRESS(income_max_row,COLUMN())))</f>
        <v>0</v>
      </c>
      <c r="YR25" s="18" cm="1">
        <f t="array" aca="1" ref="YR25" ca="1">SUM(INDIRECT(ADDRESS(income_min_row,COLUMN())&amp;":"&amp;ADDRESS(income_max_row,COLUMN())))</f>
        <v>0</v>
      </c>
      <c r="YS25" s="18" cm="1">
        <f t="array" aca="1" ref="YS25" ca="1">SUM(INDIRECT(ADDRESS(income_min_row,COLUMN())&amp;":"&amp;ADDRESS(income_max_row,COLUMN())))</f>
        <v>0</v>
      </c>
      <c r="YT25" s="18" cm="1">
        <f t="array" aca="1" ref="YT25" ca="1">SUM(INDIRECT(ADDRESS(income_min_row,COLUMN())&amp;":"&amp;ADDRESS(income_max_row,COLUMN())))</f>
        <v>0</v>
      </c>
      <c r="YU25" s="18" cm="1">
        <f t="array" aca="1" ref="YU25" ca="1">SUM(INDIRECT(ADDRESS(income_min_row,COLUMN())&amp;":"&amp;ADDRESS(income_max_row,COLUMN())))</f>
        <v>0</v>
      </c>
      <c r="YV25" s="18" cm="1">
        <f t="array" aca="1" ref="YV25" ca="1">SUM(INDIRECT(ADDRESS(income_min_row,COLUMN())&amp;":"&amp;ADDRESS(income_max_row,COLUMN())))</f>
        <v>0</v>
      </c>
      <c r="YW25" s="18" cm="1">
        <f t="array" aca="1" ref="YW25" ca="1">SUM(INDIRECT(ADDRESS(income_min_row,COLUMN())&amp;":"&amp;ADDRESS(income_max_row,COLUMN())))</f>
        <v>0</v>
      </c>
      <c r="YX25" s="18" cm="1">
        <f t="array" aca="1" ref="YX25" ca="1">SUM(INDIRECT(ADDRESS(income_min_row,COLUMN())&amp;":"&amp;ADDRESS(income_max_row,COLUMN())))</f>
        <v>0</v>
      </c>
      <c r="YY25" s="18" cm="1">
        <f t="array" aca="1" ref="YY25" ca="1">SUM(INDIRECT(ADDRESS(income_min_row,COLUMN())&amp;":"&amp;ADDRESS(income_max_row,COLUMN())))</f>
        <v>0</v>
      </c>
      <c r="ZA25" s="18" cm="1">
        <f t="array" aca="1" ref="ZA25" ca="1">SUM(INDIRECT(ADDRESS(income_min_row,COLUMN())&amp;":"&amp;ADDRESS(income_max_row,COLUMN())))</f>
        <v>0</v>
      </c>
      <c r="ZB25" s="18" cm="1">
        <f t="array" aca="1" ref="ZB25" ca="1">SUM(INDIRECT(ADDRESS(income_min_row,COLUMN())&amp;":"&amp;ADDRESS(income_max_row,COLUMN())))</f>
        <v>0</v>
      </c>
      <c r="ZC25" s="18" cm="1">
        <f t="array" aca="1" ref="ZC25" ca="1">SUM(INDIRECT(ADDRESS(income_min_row,COLUMN())&amp;":"&amp;ADDRESS(income_max_row,COLUMN())))</f>
        <v>0</v>
      </c>
      <c r="ZD25" s="18" cm="1">
        <f t="array" aca="1" ref="ZD25" ca="1">SUM(INDIRECT(ADDRESS(income_min_row,COLUMN())&amp;":"&amp;ADDRESS(income_max_row,COLUMN())))</f>
        <v>0</v>
      </c>
      <c r="ZE25" s="18" cm="1">
        <f t="array" aca="1" ref="ZE25" ca="1">SUM(INDIRECT(ADDRESS(income_min_row,COLUMN())&amp;":"&amp;ADDRESS(income_max_row,COLUMN())))</f>
        <v>0</v>
      </c>
      <c r="ZF25" s="18" cm="1">
        <f t="array" aca="1" ref="ZF25" ca="1">SUM(INDIRECT(ADDRESS(income_min_row,COLUMN())&amp;":"&amp;ADDRESS(income_max_row,COLUMN())))</f>
        <v>0</v>
      </c>
      <c r="ZG25" s="18" cm="1">
        <f t="array" aca="1" ref="ZG25" ca="1">SUM(INDIRECT(ADDRESS(income_min_row,COLUMN())&amp;":"&amp;ADDRESS(income_max_row,COLUMN())))</f>
        <v>0</v>
      </c>
      <c r="ZH25" s="18" cm="1">
        <f t="array" aca="1" ref="ZH25" ca="1">SUM(INDIRECT(ADDRESS(income_min_row,COLUMN())&amp;":"&amp;ADDRESS(income_max_row,COLUMN())))</f>
        <v>0</v>
      </c>
      <c r="ZI25" s="18" cm="1">
        <f t="array" aca="1" ref="ZI25" ca="1">SUM(INDIRECT(ADDRESS(income_min_row,COLUMN())&amp;":"&amp;ADDRESS(income_max_row,COLUMN())))</f>
        <v>0</v>
      </c>
      <c r="ZJ25" s="18" cm="1">
        <f t="array" aca="1" ref="ZJ25" ca="1">SUM(INDIRECT(ADDRESS(income_min_row,COLUMN())&amp;":"&amp;ADDRESS(income_max_row,COLUMN())))</f>
        <v>0</v>
      </c>
      <c r="ZK25" s="18" cm="1">
        <f t="array" aca="1" ref="ZK25" ca="1">SUM(INDIRECT(ADDRESS(income_min_row,COLUMN())&amp;":"&amp;ADDRESS(income_max_row,COLUMN())))</f>
        <v>0</v>
      </c>
      <c r="ZL25" s="18" cm="1">
        <f t="array" aca="1" ref="ZL25" ca="1">SUM(INDIRECT(ADDRESS(income_min_row,COLUMN())&amp;":"&amp;ADDRESS(income_max_row,COLUMN())))</f>
        <v>0</v>
      </c>
      <c r="ZM25" s="18" cm="1">
        <f t="array" aca="1" ref="ZM25" ca="1">SUM(INDIRECT(ADDRESS(income_min_row,COLUMN())&amp;":"&amp;ADDRESS(income_max_row,COLUMN())))</f>
        <v>0</v>
      </c>
      <c r="ZO25" s="18" cm="1">
        <f t="array" aca="1" ref="ZO25" ca="1">SUM(INDIRECT(ADDRESS(income_min_row,COLUMN())&amp;":"&amp;ADDRESS(income_max_row,COLUMN())))</f>
        <v>0</v>
      </c>
      <c r="ZP25" s="18" cm="1">
        <f t="array" aca="1" ref="ZP25" ca="1">SUM(INDIRECT(ADDRESS(income_min_row,COLUMN())&amp;":"&amp;ADDRESS(income_max_row,COLUMN())))</f>
        <v>0</v>
      </c>
      <c r="ZQ25" s="18" cm="1">
        <f t="array" aca="1" ref="ZQ25" ca="1">SUM(INDIRECT(ADDRESS(income_min_row,COLUMN())&amp;":"&amp;ADDRESS(income_max_row,COLUMN())))</f>
        <v>0</v>
      </c>
      <c r="ZR25" s="18" cm="1">
        <f t="array" aca="1" ref="ZR25" ca="1">SUM(INDIRECT(ADDRESS(income_min_row,COLUMN())&amp;":"&amp;ADDRESS(income_max_row,COLUMN())))</f>
        <v>0</v>
      </c>
      <c r="ZS25" s="18" cm="1">
        <f t="array" aca="1" ref="ZS25" ca="1">SUM(INDIRECT(ADDRESS(income_min_row,COLUMN())&amp;":"&amp;ADDRESS(income_max_row,COLUMN())))</f>
        <v>0</v>
      </c>
      <c r="ZT25" s="18" cm="1">
        <f t="array" aca="1" ref="ZT25" ca="1">SUM(INDIRECT(ADDRESS(income_min_row,COLUMN())&amp;":"&amp;ADDRESS(income_max_row,COLUMN())))</f>
        <v>0</v>
      </c>
      <c r="ZU25" s="18" cm="1">
        <f t="array" aca="1" ref="ZU25" ca="1">SUM(INDIRECT(ADDRESS(income_min_row,COLUMN())&amp;":"&amp;ADDRESS(income_max_row,COLUMN())))</f>
        <v>0</v>
      </c>
      <c r="ZV25" s="18" cm="1">
        <f t="array" aca="1" ref="ZV25" ca="1">SUM(INDIRECT(ADDRESS(income_min_row,COLUMN())&amp;":"&amp;ADDRESS(income_max_row,COLUMN())))</f>
        <v>0</v>
      </c>
      <c r="ZW25" s="18" cm="1">
        <f t="array" aca="1" ref="ZW25" ca="1">SUM(INDIRECT(ADDRESS(income_min_row,COLUMN())&amp;":"&amp;ADDRESS(income_max_row,COLUMN())))</f>
        <v>0</v>
      </c>
      <c r="ZX25" s="18" cm="1">
        <f t="array" aca="1" ref="ZX25" ca="1">SUM(INDIRECT(ADDRESS(income_min_row,COLUMN())&amp;":"&amp;ADDRESS(income_max_row,COLUMN())))</f>
        <v>0</v>
      </c>
      <c r="ZY25" s="18" cm="1">
        <f t="array" aca="1" ref="ZY25" ca="1">SUM(INDIRECT(ADDRESS(income_min_row,COLUMN())&amp;":"&amp;ADDRESS(income_max_row,COLUMN())))</f>
        <v>0</v>
      </c>
      <c r="ZZ25" s="18" cm="1">
        <f t="array" aca="1" ref="ZZ25" ca="1">SUM(INDIRECT(ADDRESS(income_min_row,COLUMN())&amp;":"&amp;ADDRESS(income_max_row,COLUMN())))</f>
        <v>0</v>
      </c>
      <c r="AAA25" s="18" cm="1">
        <f t="array" aca="1" ref="AAA25" ca="1">SUM(INDIRECT(ADDRESS(income_min_row,COLUMN())&amp;":"&amp;ADDRESS(income_max_row,COLUMN())))</f>
        <v>0</v>
      </c>
      <c r="AAC25" s="18" cm="1">
        <f t="array" aca="1" ref="AAC25" ca="1">SUM(INDIRECT(ADDRESS(income_min_row,COLUMN())&amp;":"&amp;ADDRESS(income_max_row,COLUMN())))</f>
        <v>0</v>
      </c>
      <c r="AAD25" s="18" cm="1">
        <f t="array" aca="1" ref="AAD25" ca="1">SUM(INDIRECT(ADDRESS(income_min_row,COLUMN())&amp;":"&amp;ADDRESS(income_max_row,COLUMN())))</f>
        <v>0</v>
      </c>
      <c r="AAE25" s="18" cm="1">
        <f t="array" aca="1" ref="AAE25" ca="1">SUM(INDIRECT(ADDRESS(income_min_row,COLUMN())&amp;":"&amp;ADDRESS(income_max_row,COLUMN())))</f>
        <v>0</v>
      </c>
      <c r="AAF25" s="18" cm="1">
        <f t="array" aca="1" ref="AAF25" ca="1">SUM(INDIRECT(ADDRESS(income_min_row,COLUMN())&amp;":"&amp;ADDRESS(income_max_row,COLUMN())))</f>
        <v>0</v>
      </c>
      <c r="AAG25" s="18" cm="1">
        <f t="array" aca="1" ref="AAG25" ca="1">SUM(INDIRECT(ADDRESS(income_min_row,COLUMN())&amp;":"&amp;ADDRESS(income_max_row,COLUMN())))</f>
        <v>0</v>
      </c>
      <c r="AAH25" s="18" cm="1">
        <f t="array" aca="1" ref="AAH25" ca="1">SUM(INDIRECT(ADDRESS(income_min_row,COLUMN())&amp;":"&amp;ADDRESS(income_max_row,COLUMN())))</f>
        <v>0</v>
      </c>
      <c r="AAI25" s="18" cm="1">
        <f t="array" aca="1" ref="AAI25" ca="1">SUM(INDIRECT(ADDRESS(income_min_row,COLUMN())&amp;":"&amp;ADDRESS(income_max_row,COLUMN())))</f>
        <v>0</v>
      </c>
      <c r="AAJ25" s="18" cm="1">
        <f t="array" aca="1" ref="AAJ25" ca="1">SUM(INDIRECT(ADDRESS(income_min_row,COLUMN())&amp;":"&amp;ADDRESS(income_max_row,COLUMN())))</f>
        <v>0</v>
      </c>
      <c r="AAK25" s="18" cm="1">
        <f t="array" aca="1" ref="AAK25" ca="1">SUM(INDIRECT(ADDRESS(income_min_row,COLUMN())&amp;":"&amp;ADDRESS(income_max_row,COLUMN())))</f>
        <v>0</v>
      </c>
      <c r="AAL25" s="18" cm="1">
        <f t="array" aca="1" ref="AAL25" ca="1">SUM(INDIRECT(ADDRESS(income_min_row,COLUMN())&amp;":"&amp;ADDRESS(income_max_row,COLUMN())))</f>
        <v>0</v>
      </c>
      <c r="AAM25" s="18" cm="1">
        <f t="array" aca="1" ref="AAM25" ca="1">SUM(INDIRECT(ADDRESS(income_min_row,COLUMN())&amp;":"&amp;ADDRESS(income_max_row,COLUMN())))</f>
        <v>0</v>
      </c>
      <c r="AAN25" s="18" cm="1">
        <f t="array" aca="1" ref="AAN25" ca="1">SUM(INDIRECT(ADDRESS(income_min_row,COLUMN())&amp;":"&amp;ADDRESS(income_max_row,COLUMN())))</f>
        <v>0</v>
      </c>
      <c r="AAO25" s="18" cm="1">
        <f t="array" aca="1" ref="AAO25" ca="1">SUM(INDIRECT(ADDRESS(income_min_row,COLUMN())&amp;":"&amp;ADDRESS(income_max_row,COLUMN())))</f>
        <v>0</v>
      </c>
      <c r="AAQ25" s="18" cm="1">
        <f t="array" aca="1" ref="AAQ25" ca="1">SUM(INDIRECT(ADDRESS(income_min_row,COLUMN())&amp;":"&amp;ADDRESS(income_max_row,COLUMN())))</f>
        <v>0</v>
      </c>
      <c r="AAR25" s="18" cm="1">
        <f t="array" aca="1" ref="AAR25" ca="1">SUM(INDIRECT(ADDRESS(income_min_row,COLUMN())&amp;":"&amp;ADDRESS(income_max_row,COLUMN())))</f>
        <v>0</v>
      </c>
      <c r="AAS25" s="18" cm="1">
        <f t="array" aca="1" ref="AAS25" ca="1">SUM(INDIRECT(ADDRESS(income_min_row,COLUMN())&amp;":"&amp;ADDRESS(income_max_row,COLUMN())))</f>
        <v>0</v>
      </c>
      <c r="AAT25" s="18" cm="1">
        <f t="array" aca="1" ref="AAT25" ca="1">SUM(INDIRECT(ADDRESS(income_min_row,COLUMN())&amp;":"&amp;ADDRESS(income_max_row,COLUMN())))</f>
        <v>0</v>
      </c>
      <c r="AAU25" s="18" cm="1">
        <f t="array" aca="1" ref="AAU25" ca="1">SUM(INDIRECT(ADDRESS(income_min_row,COLUMN())&amp;":"&amp;ADDRESS(income_max_row,COLUMN())))</f>
        <v>0</v>
      </c>
      <c r="AAV25" s="18" cm="1">
        <f t="array" aca="1" ref="AAV25" ca="1">SUM(INDIRECT(ADDRESS(income_min_row,COLUMN())&amp;":"&amp;ADDRESS(income_max_row,COLUMN())))</f>
        <v>0</v>
      </c>
      <c r="AAW25" s="18" cm="1">
        <f t="array" aca="1" ref="AAW25" ca="1">SUM(INDIRECT(ADDRESS(income_min_row,COLUMN())&amp;":"&amp;ADDRESS(income_max_row,COLUMN())))</f>
        <v>0</v>
      </c>
      <c r="AAX25" s="18" cm="1">
        <f t="array" aca="1" ref="AAX25" ca="1">SUM(INDIRECT(ADDRESS(income_min_row,COLUMN())&amp;":"&amp;ADDRESS(income_max_row,COLUMN())))</f>
        <v>0</v>
      </c>
      <c r="AAY25" s="18" cm="1">
        <f t="array" aca="1" ref="AAY25" ca="1">SUM(INDIRECT(ADDRESS(income_min_row,COLUMN())&amp;":"&amp;ADDRESS(income_max_row,COLUMN())))</f>
        <v>0</v>
      </c>
      <c r="AAZ25" s="18" cm="1">
        <f t="array" aca="1" ref="AAZ25" ca="1">SUM(INDIRECT(ADDRESS(income_min_row,COLUMN())&amp;":"&amp;ADDRESS(income_max_row,COLUMN())))</f>
        <v>0</v>
      </c>
      <c r="ABA25" s="18" cm="1">
        <f t="array" aca="1" ref="ABA25" ca="1">SUM(INDIRECT(ADDRESS(income_min_row,COLUMN())&amp;":"&amp;ADDRESS(income_max_row,COLUMN())))</f>
        <v>0</v>
      </c>
      <c r="ABB25" s="18" cm="1">
        <f t="array" aca="1" ref="ABB25" ca="1">SUM(INDIRECT(ADDRESS(income_min_row,COLUMN())&amp;":"&amp;ADDRESS(income_max_row,COLUMN())))</f>
        <v>0</v>
      </c>
      <c r="ABC25" s="18" cm="1">
        <f t="array" aca="1" ref="ABC25" ca="1">SUM(INDIRECT(ADDRESS(income_min_row,COLUMN())&amp;":"&amp;ADDRESS(income_max_row,COLUMN())))</f>
        <v>0</v>
      </c>
      <c r="ABE25" s="18" cm="1">
        <f t="array" aca="1" ref="ABE25" ca="1">SUM(INDIRECT(ADDRESS(income_min_row,COLUMN())&amp;":"&amp;ADDRESS(income_max_row,COLUMN())))</f>
        <v>0</v>
      </c>
      <c r="ABF25" s="18" cm="1">
        <f t="array" aca="1" ref="ABF25" ca="1">SUM(INDIRECT(ADDRESS(income_min_row,COLUMN())&amp;":"&amp;ADDRESS(income_max_row,COLUMN())))</f>
        <v>0</v>
      </c>
      <c r="ABG25" s="18" cm="1">
        <f t="array" aca="1" ref="ABG25" ca="1">SUM(INDIRECT(ADDRESS(income_min_row,COLUMN())&amp;":"&amp;ADDRESS(income_max_row,COLUMN())))</f>
        <v>0</v>
      </c>
      <c r="ABH25" s="18" cm="1">
        <f t="array" aca="1" ref="ABH25" ca="1">SUM(INDIRECT(ADDRESS(income_min_row,COLUMN())&amp;":"&amp;ADDRESS(income_max_row,COLUMN())))</f>
        <v>0</v>
      </c>
      <c r="ABI25" s="18" cm="1">
        <f t="array" aca="1" ref="ABI25" ca="1">SUM(INDIRECT(ADDRESS(income_min_row,COLUMN())&amp;":"&amp;ADDRESS(income_max_row,COLUMN())))</f>
        <v>0</v>
      </c>
      <c r="ABJ25" s="18" cm="1">
        <f t="array" aca="1" ref="ABJ25" ca="1">SUM(INDIRECT(ADDRESS(income_min_row,COLUMN())&amp;":"&amp;ADDRESS(income_max_row,COLUMN())))</f>
        <v>0</v>
      </c>
      <c r="ABK25" s="18" cm="1">
        <f t="array" aca="1" ref="ABK25" ca="1">SUM(INDIRECT(ADDRESS(income_min_row,COLUMN())&amp;":"&amp;ADDRESS(income_max_row,COLUMN())))</f>
        <v>0</v>
      </c>
      <c r="ABL25" s="18" cm="1">
        <f t="array" aca="1" ref="ABL25" ca="1">SUM(INDIRECT(ADDRESS(income_min_row,COLUMN())&amp;":"&amp;ADDRESS(income_max_row,COLUMN())))</f>
        <v>0</v>
      </c>
      <c r="ABM25" s="18" cm="1">
        <f t="array" aca="1" ref="ABM25" ca="1">SUM(INDIRECT(ADDRESS(income_min_row,COLUMN())&amp;":"&amp;ADDRESS(income_max_row,COLUMN())))</f>
        <v>0</v>
      </c>
      <c r="ABN25" s="18" cm="1">
        <f t="array" aca="1" ref="ABN25" ca="1">SUM(INDIRECT(ADDRESS(income_min_row,COLUMN())&amp;":"&amp;ADDRESS(income_max_row,COLUMN())))</f>
        <v>0</v>
      </c>
      <c r="ABO25" s="18" cm="1">
        <f t="array" aca="1" ref="ABO25" ca="1">SUM(INDIRECT(ADDRESS(income_min_row,COLUMN())&amp;":"&amp;ADDRESS(income_max_row,COLUMN())))</f>
        <v>0</v>
      </c>
      <c r="ABP25" s="18" cm="1">
        <f t="array" aca="1" ref="ABP25" ca="1">SUM(INDIRECT(ADDRESS(income_min_row,COLUMN())&amp;":"&amp;ADDRESS(income_max_row,COLUMN())))</f>
        <v>0</v>
      </c>
      <c r="ABQ25" s="18" cm="1">
        <f t="array" aca="1" ref="ABQ25" ca="1">SUM(INDIRECT(ADDRESS(income_min_row,COLUMN())&amp;":"&amp;ADDRESS(income_max_row,COLUMN())))</f>
        <v>0</v>
      </c>
      <c r="ABS25" s="18" cm="1">
        <f t="array" aca="1" ref="ABS25" ca="1">SUM(INDIRECT(ADDRESS(income_min_row,COLUMN())&amp;":"&amp;ADDRESS(income_max_row,COLUMN())))</f>
        <v>0</v>
      </c>
      <c r="ABT25" s="18" cm="1">
        <f t="array" aca="1" ref="ABT25" ca="1">SUM(INDIRECT(ADDRESS(income_min_row,COLUMN())&amp;":"&amp;ADDRESS(income_max_row,COLUMN())))</f>
        <v>0</v>
      </c>
      <c r="ABU25" s="18" cm="1">
        <f t="array" aca="1" ref="ABU25" ca="1">SUM(INDIRECT(ADDRESS(income_min_row,COLUMN())&amp;":"&amp;ADDRESS(income_max_row,COLUMN())))</f>
        <v>0</v>
      </c>
      <c r="ABV25" s="18" cm="1">
        <f t="array" aca="1" ref="ABV25" ca="1">SUM(INDIRECT(ADDRESS(income_min_row,COLUMN())&amp;":"&amp;ADDRESS(income_max_row,COLUMN())))</f>
        <v>0</v>
      </c>
      <c r="ABW25" s="18" cm="1">
        <f t="array" aca="1" ref="ABW25" ca="1">SUM(INDIRECT(ADDRESS(income_min_row,COLUMN())&amp;":"&amp;ADDRESS(income_max_row,COLUMN())))</f>
        <v>0</v>
      </c>
      <c r="ABX25" s="18" cm="1">
        <f t="array" aca="1" ref="ABX25" ca="1">SUM(INDIRECT(ADDRESS(income_min_row,COLUMN())&amp;":"&amp;ADDRESS(income_max_row,COLUMN())))</f>
        <v>0</v>
      </c>
      <c r="ABY25" s="18" cm="1">
        <f t="array" aca="1" ref="ABY25" ca="1">SUM(INDIRECT(ADDRESS(income_min_row,COLUMN())&amp;":"&amp;ADDRESS(income_max_row,COLUMN())))</f>
        <v>0</v>
      </c>
      <c r="ABZ25" s="18" cm="1">
        <f t="array" aca="1" ref="ABZ25" ca="1">SUM(INDIRECT(ADDRESS(income_min_row,COLUMN())&amp;":"&amp;ADDRESS(income_max_row,COLUMN())))</f>
        <v>0</v>
      </c>
      <c r="ACA25" s="18" cm="1">
        <f t="array" aca="1" ref="ACA25" ca="1">SUM(INDIRECT(ADDRESS(income_min_row,COLUMN())&amp;":"&amp;ADDRESS(income_max_row,COLUMN())))</f>
        <v>0</v>
      </c>
      <c r="ACB25" s="18" cm="1">
        <f t="array" aca="1" ref="ACB25" ca="1">SUM(INDIRECT(ADDRESS(income_min_row,COLUMN())&amp;":"&amp;ADDRESS(income_max_row,COLUMN())))</f>
        <v>0</v>
      </c>
      <c r="ACC25" s="18" cm="1">
        <f t="array" aca="1" ref="ACC25" ca="1">SUM(INDIRECT(ADDRESS(income_min_row,COLUMN())&amp;":"&amp;ADDRESS(income_max_row,COLUMN())))</f>
        <v>0</v>
      </c>
      <c r="ACD25" s="18" cm="1">
        <f t="array" aca="1" ref="ACD25" ca="1">SUM(INDIRECT(ADDRESS(income_min_row,COLUMN())&amp;":"&amp;ADDRESS(income_max_row,COLUMN())))</f>
        <v>0</v>
      </c>
      <c r="ACE25" s="18" cm="1">
        <f t="array" aca="1" ref="ACE25" ca="1">SUM(INDIRECT(ADDRESS(income_min_row,COLUMN())&amp;":"&amp;ADDRESS(income_max_row,COLUMN())))</f>
        <v>0</v>
      </c>
      <c r="ACG25" s="18" cm="1">
        <f t="array" aca="1" ref="ACG25" ca="1">SUM(INDIRECT(ADDRESS(income_min_row,COLUMN())&amp;":"&amp;ADDRESS(income_max_row,COLUMN())))</f>
        <v>0</v>
      </c>
      <c r="ACH25" s="18" cm="1">
        <f t="array" aca="1" ref="ACH25" ca="1">SUM(INDIRECT(ADDRESS(income_min_row,COLUMN())&amp;":"&amp;ADDRESS(income_max_row,COLUMN())))</f>
        <v>0</v>
      </c>
      <c r="ACI25" s="18" cm="1">
        <f t="array" aca="1" ref="ACI25" ca="1">SUM(INDIRECT(ADDRESS(income_min_row,COLUMN())&amp;":"&amp;ADDRESS(income_max_row,COLUMN())))</f>
        <v>0</v>
      </c>
      <c r="ACJ25" s="18" cm="1">
        <f t="array" aca="1" ref="ACJ25" ca="1">SUM(INDIRECT(ADDRESS(income_min_row,COLUMN())&amp;":"&amp;ADDRESS(income_max_row,COLUMN())))</f>
        <v>0</v>
      </c>
      <c r="ACK25" s="18" cm="1">
        <f t="array" aca="1" ref="ACK25" ca="1">SUM(INDIRECT(ADDRESS(income_min_row,COLUMN())&amp;":"&amp;ADDRESS(income_max_row,COLUMN())))</f>
        <v>0</v>
      </c>
      <c r="ACL25" s="18" cm="1">
        <f t="array" aca="1" ref="ACL25" ca="1">SUM(INDIRECT(ADDRESS(income_min_row,COLUMN())&amp;":"&amp;ADDRESS(income_max_row,COLUMN())))</f>
        <v>0</v>
      </c>
      <c r="ACM25" s="18" cm="1">
        <f t="array" aca="1" ref="ACM25" ca="1">SUM(INDIRECT(ADDRESS(income_min_row,COLUMN())&amp;":"&amp;ADDRESS(income_max_row,COLUMN())))</f>
        <v>0</v>
      </c>
      <c r="ACN25" s="18" cm="1">
        <f t="array" aca="1" ref="ACN25" ca="1">SUM(INDIRECT(ADDRESS(income_min_row,COLUMN())&amp;":"&amp;ADDRESS(income_max_row,COLUMN())))</f>
        <v>0</v>
      </c>
      <c r="ACO25" s="18" cm="1">
        <f t="array" aca="1" ref="ACO25" ca="1">SUM(INDIRECT(ADDRESS(income_min_row,COLUMN())&amp;":"&amp;ADDRESS(income_max_row,COLUMN())))</f>
        <v>0</v>
      </c>
      <c r="ACP25" s="18" cm="1">
        <f t="array" aca="1" ref="ACP25" ca="1">SUM(INDIRECT(ADDRESS(income_min_row,COLUMN())&amp;":"&amp;ADDRESS(income_max_row,COLUMN())))</f>
        <v>0</v>
      </c>
      <c r="ACQ25" s="18" cm="1">
        <f t="array" aca="1" ref="ACQ25" ca="1">SUM(INDIRECT(ADDRESS(income_min_row,COLUMN())&amp;":"&amp;ADDRESS(income_max_row,COLUMN())))</f>
        <v>0</v>
      </c>
      <c r="ACR25" s="18" cm="1">
        <f t="array" aca="1" ref="ACR25" ca="1">SUM(INDIRECT(ADDRESS(income_min_row,COLUMN())&amp;":"&amp;ADDRESS(income_max_row,COLUMN())))</f>
        <v>0</v>
      </c>
      <c r="ACS25" s="18" cm="1">
        <f t="array" aca="1" ref="ACS25" ca="1">SUM(INDIRECT(ADDRESS(income_min_row,COLUMN())&amp;":"&amp;ADDRESS(income_max_row,COLUMN())))</f>
        <v>0</v>
      </c>
      <c r="ACU25" s="18" cm="1">
        <f t="array" aca="1" ref="ACU25" ca="1">SUM(INDIRECT(ADDRESS(income_min_row,COLUMN())&amp;":"&amp;ADDRESS(income_max_row,COLUMN())))</f>
        <v>0</v>
      </c>
      <c r="ACV25" s="18" cm="1">
        <f t="array" aca="1" ref="ACV25" ca="1">SUM(INDIRECT(ADDRESS(income_min_row,COLUMN())&amp;":"&amp;ADDRESS(income_max_row,COLUMN())))</f>
        <v>0</v>
      </c>
      <c r="ACW25" s="18" cm="1">
        <f t="array" aca="1" ref="ACW25" ca="1">SUM(INDIRECT(ADDRESS(income_min_row,COLUMN())&amp;":"&amp;ADDRESS(income_max_row,COLUMN())))</f>
        <v>0</v>
      </c>
      <c r="ACX25" s="18" cm="1">
        <f t="array" aca="1" ref="ACX25" ca="1">SUM(INDIRECT(ADDRESS(income_min_row,COLUMN())&amp;":"&amp;ADDRESS(income_max_row,COLUMN())))</f>
        <v>0</v>
      </c>
      <c r="ACY25" s="18" cm="1">
        <f t="array" aca="1" ref="ACY25" ca="1">SUM(INDIRECT(ADDRESS(income_min_row,COLUMN())&amp;":"&amp;ADDRESS(income_max_row,COLUMN())))</f>
        <v>0</v>
      </c>
      <c r="ACZ25" s="18" cm="1">
        <f t="array" aca="1" ref="ACZ25" ca="1">SUM(INDIRECT(ADDRESS(income_min_row,COLUMN())&amp;":"&amp;ADDRESS(income_max_row,COLUMN())))</f>
        <v>0</v>
      </c>
      <c r="ADA25" s="18" cm="1">
        <f t="array" aca="1" ref="ADA25" ca="1">SUM(INDIRECT(ADDRESS(income_min_row,COLUMN())&amp;":"&amp;ADDRESS(income_max_row,COLUMN())))</f>
        <v>0</v>
      </c>
      <c r="ADB25" s="18" cm="1">
        <f t="array" aca="1" ref="ADB25" ca="1">SUM(INDIRECT(ADDRESS(income_min_row,COLUMN())&amp;":"&amp;ADDRESS(income_max_row,COLUMN())))</f>
        <v>0</v>
      </c>
      <c r="ADC25" s="18" cm="1">
        <f t="array" aca="1" ref="ADC25" ca="1">SUM(INDIRECT(ADDRESS(income_min_row,COLUMN())&amp;":"&amp;ADDRESS(income_max_row,COLUMN())))</f>
        <v>0</v>
      </c>
      <c r="ADD25" s="18" cm="1">
        <f t="array" aca="1" ref="ADD25" ca="1">SUM(INDIRECT(ADDRESS(income_min_row,COLUMN())&amp;":"&amp;ADDRESS(income_max_row,COLUMN())))</f>
        <v>0</v>
      </c>
      <c r="ADE25" s="18" cm="1">
        <f t="array" aca="1" ref="ADE25" ca="1">SUM(INDIRECT(ADDRESS(income_min_row,COLUMN())&amp;":"&amp;ADDRESS(income_max_row,COLUMN())))</f>
        <v>0</v>
      </c>
      <c r="ADF25" s="18" cm="1">
        <f t="array" aca="1" ref="ADF25" ca="1">SUM(INDIRECT(ADDRESS(income_min_row,COLUMN())&amp;":"&amp;ADDRESS(income_max_row,COLUMN())))</f>
        <v>0</v>
      </c>
      <c r="ADG25" s="18" cm="1">
        <f t="array" aca="1" ref="ADG25" ca="1">SUM(INDIRECT(ADDRESS(income_min_row,COLUMN())&amp;":"&amp;ADDRESS(income_max_row,COLUMN())))</f>
        <v>0</v>
      </c>
      <c r="ADI25" s="18" cm="1">
        <f t="array" aca="1" ref="ADI25" ca="1">SUM(INDIRECT(ADDRESS(income_min_row,COLUMN())&amp;":"&amp;ADDRESS(income_max_row,COLUMN())))</f>
        <v>0</v>
      </c>
      <c r="ADJ25" s="18" cm="1">
        <f t="array" aca="1" ref="ADJ25" ca="1">SUM(INDIRECT(ADDRESS(income_min_row,COLUMN())&amp;":"&amp;ADDRESS(income_max_row,COLUMN())))</f>
        <v>0</v>
      </c>
      <c r="ADK25" s="18" cm="1">
        <f t="array" aca="1" ref="ADK25" ca="1">SUM(INDIRECT(ADDRESS(income_min_row,COLUMN())&amp;":"&amp;ADDRESS(income_max_row,COLUMN())))</f>
        <v>0</v>
      </c>
      <c r="ADL25" s="18" cm="1">
        <f t="array" aca="1" ref="ADL25" ca="1">SUM(INDIRECT(ADDRESS(income_min_row,COLUMN())&amp;":"&amp;ADDRESS(income_max_row,COLUMN())))</f>
        <v>0</v>
      </c>
      <c r="ADM25" s="18" cm="1">
        <f t="array" aca="1" ref="ADM25" ca="1">SUM(INDIRECT(ADDRESS(income_min_row,COLUMN())&amp;":"&amp;ADDRESS(income_max_row,COLUMN())))</f>
        <v>0</v>
      </c>
      <c r="ADN25" s="18" cm="1">
        <f t="array" aca="1" ref="ADN25" ca="1">SUM(INDIRECT(ADDRESS(income_min_row,COLUMN())&amp;":"&amp;ADDRESS(income_max_row,COLUMN())))</f>
        <v>0</v>
      </c>
      <c r="ADO25" s="18" cm="1">
        <f t="array" aca="1" ref="ADO25" ca="1">SUM(INDIRECT(ADDRESS(income_min_row,COLUMN())&amp;":"&amp;ADDRESS(income_max_row,COLUMN())))</f>
        <v>0</v>
      </c>
      <c r="ADP25" s="18" cm="1">
        <f t="array" aca="1" ref="ADP25" ca="1">SUM(INDIRECT(ADDRESS(income_min_row,COLUMN())&amp;":"&amp;ADDRESS(income_max_row,COLUMN())))</f>
        <v>0</v>
      </c>
      <c r="ADQ25" s="18" cm="1">
        <f t="array" aca="1" ref="ADQ25" ca="1">SUM(INDIRECT(ADDRESS(income_min_row,COLUMN())&amp;":"&amp;ADDRESS(income_max_row,COLUMN())))</f>
        <v>0</v>
      </c>
      <c r="ADR25" s="18" cm="1">
        <f t="array" aca="1" ref="ADR25" ca="1">SUM(INDIRECT(ADDRESS(income_min_row,COLUMN())&amp;":"&amp;ADDRESS(income_max_row,COLUMN())))</f>
        <v>0</v>
      </c>
      <c r="ADS25" s="18" cm="1">
        <f t="array" aca="1" ref="ADS25" ca="1">SUM(INDIRECT(ADDRESS(income_min_row,COLUMN())&amp;":"&amp;ADDRESS(income_max_row,COLUMN())))</f>
        <v>0</v>
      </c>
      <c r="ADT25" s="18" cm="1">
        <f t="array" aca="1" ref="ADT25" ca="1">SUM(INDIRECT(ADDRESS(income_min_row,COLUMN())&amp;":"&amp;ADDRESS(income_max_row,COLUMN())))</f>
        <v>0</v>
      </c>
      <c r="ADU25" s="18" cm="1">
        <f t="array" aca="1" ref="ADU25" ca="1">SUM(INDIRECT(ADDRESS(income_min_row,COLUMN())&amp;":"&amp;ADDRESS(income_max_row,COLUMN())))</f>
        <v>0</v>
      </c>
      <c r="ADW25" s="18" cm="1">
        <f t="array" aca="1" ref="ADW25" ca="1">SUM(INDIRECT(ADDRESS(income_min_row,COLUMN())&amp;":"&amp;ADDRESS(income_max_row,COLUMN())))</f>
        <v>0</v>
      </c>
      <c r="ADX25" s="18" cm="1">
        <f t="array" aca="1" ref="ADX25" ca="1">SUM(INDIRECT(ADDRESS(income_min_row,COLUMN())&amp;":"&amp;ADDRESS(income_max_row,COLUMN())))</f>
        <v>0</v>
      </c>
      <c r="ADY25" s="18" cm="1">
        <f t="array" aca="1" ref="ADY25" ca="1">SUM(INDIRECT(ADDRESS(income_min_row,COLUMN())&amp;":"&amp;ADDRESS(income_max_row,COLUMN())))</f>
        <v>0</v>
      </c>
      <c r="ADZ25" s="18" cm="1">
        <f t="array" aca="1" ref="ADZ25" ca="1">SUM(INDIRECT(ADDRESS(income_min_row,COLUMN())&amp;":"&amp;ADDRESS(income_max_row,COLUMN())))</f>
        <v>0</v>
      </c>
      <c r="AEA25" s="18" cm="1">
        <f t="array" aca="1" ref="AEA25" ca="1">SUM(INDIRECT(ADDRESS(income_min_row,COLUMN())&amp;":"&amp;ADDRESS(income_max_row,COLUMN())))</f>
        <v>0</v>
      </c>
      <c r="AEB25" s="18" cm="1">
        <f t="array" aca="1" ref="AEB25" ca="1">SUM(INDIRECT(ADDRESS(income_min_row,COLUMN())&amp;":"&amp;ADDRESS(income_max_row,COLUMN())))</f>
        <v>0</v>
      </c>
      <c r="AEC25" s="18" cm="1">
        <f t="array" aca="1" ref="AEC25" ca="1">SUM(INDIRECT(ADDRESS(income_min_row,COLUMN())&amp;":"&amp;ADDRESS(income_max_row,COLUMN())))</f>
        <v>0</v>
      </c>
      <c r="AED25" s="18" cm="1">
        <f t="array" aca="1" ref="AED25" ca="1">SUM(INDIRECT(ADDRESS(income_min_row,COLUMN())&amp;":"&amp;ADDRESS(income_max_row,COLUMN())))</f>
        <v>0</v>
      </c>
      <c r="AEE25" s="18" cm="1">
        <f t="array" aca="1" ref="AEE25" ca="1">SUM(INDIRECT(ADDRESS(income_min_row,COLUMN())&amp;":"&amp;ADDRESS(income_max_row,COLUMN())))</f>
        <v>0</v>
      </c>
      <c r="AEF25" s="18" cm="1">
        <f t="array" aca="1" ref="AEF25" ca="1">SUM(INDIRECT(ADDRESS(income_min_row,COLUMN())&amp;":"&amp;ADDRESS(income_max_row,COLUMN())))</f>
        <v>0</v>
      </c>
      <c r="AEG25" s="18" cm="1">
        <f t="array" aca="1" ref="AEG25" ca="1">SUM(INDIRECT(ADDRESS(income_min_row,COLUMN())&amp;":"&amp;ADDRESS(income_max_row,COLUMN())))</f>
        <v>0</v>
      </c>
      <c r="AEH25" s="18" cm="1">
        <f t="array" aca="1" ref="AEH25" ca="1">SUM(INDIRECT(ADDRESS(income_min_row,COLUMN())&amp;":"&amp;ADDRESS(income_max_row,COLUMN())))</f>
        <v>0</v>
      </c>
      <c r="AEI25" s="18" cm="1">
        <f t="array" aca="1" ref="AEI25" ca="1">SUM(INDIRECT(ADDRESS(income_min_row,COLUMN())&amp;":"&amp;ADDRESS(income_max_row,COLUMN())))</f>
        <v>0</v>
      </c>
      <c r="AEK25" s="18" cm="1">
        <f t="array" aca="1" ref="AEK25" ca="1">SUM(INDIRECT(ADDRESS(income_min_row,COLUMN())&amp;":"&amp;ADDRESS(income_max_row,COLUMN())))</f>
        <v>0</v>
      </c>
      <c r="AEL25" s="18" cm="1">
        <f t="array" aca="1" ref="AEL25" ca="1">SUM(INDIRECT(ADDRESS(income_min_row,COLUMN())&amp;":"&amp;ADDRESS(income_max_row,COLUMN())))</f>
        <v>0</v>
      </c>
      <c r="AEM25" s="18" cm="1">
        <f t="array" aca="1" ref="AEM25" ca="1">SUM(INDIRECT(ADDRESS(income_min_row,COLUMN())&amp;":"&amp;ADDRESS(income_max_row,COLUMN())))</f>
        <v>0</v>
      </c>
      <c r="AEN25" s="18" cm="1">
        <f t="array" aca="1" ref="AEN25" ca="1">SUM(INDIRECT(ADDRESS(income_min_row,COLUMN())&amp;":"&amp;ADDRESS(income_max_row,COLUMN())))</f>
        <v>0</v>
      </c>
      <c r="AEO25" s="18" cm="1">
        <f t="array" aca="1" ref="AEO25" ca="1">SUM(INDIRECT(ADDRESS(income_min_row,COLUMN())&amp;":"&amp;ADDRESS(income_max_row,COLUMN())))</f>
        <v>0</v>
      </c>
      <c r="AEP25" s="18" cm="1">
        <f t="array" aca="1" ref="AEP25" ca="1">SUM(INDIRECT(ADDRESS(income_min_row,COLUMN())&amp;":"&amp;ADDRESS(income_max_row,COLUMN())))</f>
        <v>0</v>
      </c>
      <c r="AEQ25" s="18" cm="1">
        <f t="array" aca="1" ref="AEQ25" ca="1">SUM(INDIRECT(ADDRESS(income_min_row,COLUMN())&amp;":"&amp;ADDRESS(income_max_row,COLUMN())))</f>
        <v>0</v>
      </c>
      <c r="AER25" s="18" cm="1">
        <f t="array" aca="1" ref="AER25" ca="1">SUM(INDIRECT(ADDRESS(income_min_row,COLUMN())&amp;":"&amp;ADDRESS(income_max_row,COLUMN())))</f>
        <v>0</v>
      </c>
      <c r="AES25" s="18" cm="1">
        <f t="array" aca="1" ref="AES25" ca="1">SUM(INDIRECT(ADDRESS(income_min_row,COLUMN())&amp;":"&amp;ADDRESS(income_max_row,COLUMN())))</f>
        <v>0</v>
      </c>
      <c r="AET25" s="18" cm="1">
        <f t="array" aca="1" ref="AET25" ca="1">SUM(INDIRECT(ADDRESS(income_min_row,COLUMN())&amp;":"&amp;ADDRESS(income_max_row,COLUMN())))</f>
        <v>0</v>
      </c>
      <c r="AEU25" s="18" cm="1">
        <f t="array" aca="1" ref="AEU25" ca="1">SUM(INDIRECT(ADDRESS(income_min_row,COLUMN())&amp;":"&amp;ADDRESS(income_max_row,COLUMN())))</f>
        <v>0</v>
      </c>
      <c r="AEV25" s="18" cm="1">
        <f t="array" aca="1" ref="AEV25" ca="1">SUM(INDIRECT(ADDRESS(income_min_row,COLUMN())&amp;":"&amp;ADDRESS(income_max_row,COLUMN())))</f>
        <v>0</v>
      </c>
      <c r="AEW25" s="18" cm="1">
        <f t="array" aca="1" ref="AEW25" ca="1">SUM(INDIRECT(ADDRESS(income_min_row,COLUMN())&amp;":"&amp;ADDRESS(income_max_row,COLUMN())))</f>
        <v>0</v>
      </c>
      <c r="AEY25" s="18" cm="1">
        <f t="array" aca="1" ref="AEY25" ca="1">SUM(INDIRECT(ADDRESS(income_min_row,COLUMN())&amp;":"&amp;ADDRESS(income_max_row,COLUMN())))</f>
        <v>0</v>
      </c>
      <c r="AEZ25" s="18" cm="1">
        <f t="array" aca="1" ref="AEZ25" ca="1">SUM(INDIRECT(ADDRESS(income_min_row,COLUMN())&amp;":"&amp;ADDRESS(income_max_row,COLUMN())))</f>
        <v>0</v>
      </c>
      <c r="AFA25" s="18" cm="1">
        <f t="array" aca="1" ref="AFA25" ca="1">SUM(INDIRECT(ADDRESS(income_min_row,COLUMN())&amp;":"&amp;ADDRESS(income_max_row,COLUMN())))</f>
        <v>0</v>
      </c>
      <c r="AFB25" s="18" cm="1">
        <f t="array" aca="1" ref="AFB25" ca="1">SUM(INDIRECT(ADDRESS(income_min_row,COLUMN())&amp;":"&amp;ADDRESS(income_max_row,COLUMN())))</f>
        <v>0</v>
      </c>
      <c r="AFC25" s="18" cm="1">
        <f t="array" aca="1" ref="AFC25" ca="1">SUM(INDIRECT(ADDRESS(income_min_row,COLUMN())&amp;":"&amp;ADDRESS(income_max_row,COLUMN())))</f>
        <v>0</v>
      </c>
      <c r="AFD25" s="18" cm="1">
        <f t="array" aca="1" ref="AFD25" ca="1">SUM(INDIRECT(ADDRESS(income_min_row,COLUMN())&amp;":"&amp;ADDRESS(income_max_row,COLUMN())))</f>
        <v>0</v>
      </c>
      <c r="AFE25" s="18" cm="1">
        <f t="array" aca="1" ref="AFE25" ca="1">SUM(INDIRECT(ADDRESS(income_min_row,COLUMN())&amp;":"&amp;ADDRESS(income_max_row,COLUMN())))</f>
        <v>0</v>
      </c>
      <c r="AFF25" s="18" cm="1">
        <f t="array" aca="1" ref="AFF25" ca="1">SUM(INDIRECT(ADDRESS(income_min_row,COLUMN())&amp;":"&amp;ADDRESS(income_max_row,COLUMN())))</f>
        <v>0</v>
      </c>
      <c r="AFG25" s="18" cm="1">
        <f t="array" aca="1" ref="AFG25" ca="1">SUM(INDIRECT(ADDRESS(income_min_row,COLUMN())&amp;":"&amp;ADDRESS(income_max_row,COLUMN())))</f>
        <v>0</v>
      </c>
      <c r="AFH25" s="18" cm="1">
        <f t="array" aca="1" ref="AFH25" ca="1">SUM(INDIRECT(ADDRESS(income_min_row,COLUMN())&amp;":"&amp;ADDRESS(income_max_row,COLUMN())))</f>
        <v>0</v>
      </c>
      <c r="AFI25" s="18" cm="1">
        <f t="array" aca="1" ref="AFI25" ca="1">SUM(INDIRECT(ADDRESS(income_min_row,COLUMN())&amp;":"&amp;ADDRESS(income_max_row,COLUMN())))</f>
        <v>0</v>
      </c>
      <c r="AFJ25" s="18" cm="1">
        <f t="array" aca="1" ref="AFJ25" ca="1">SUM(INDIRECT(ADDRESS(income_min_row,COLUMN())&amp;":"&amp;ADDRESS(income_max_row,COLUMN())))</f>
        <v>0</v>
      </c>
      <c r="AFK25" s="18" cm="1">
        <f t="array" aca="1" ref="AFK25" ca="1">SUM(INDIRECT(ADDRESS(income_min_row,COLUMN())&amp;":"&amp;ADDRESS(income_max_row,COLUMN())))</f>
        <v>0</v>
      </c>
      <c r="AFM25" s="18" cm="1">
        <f t="array" aca="1" ref="AFM25" ca="1">SUM(INDIRECT(ADDRESS(income_min_row,COLUMN())&amp;":"&amp;ADDRESS(income_max_row,COLUMN())))</f>
        <v>0</v>
      </c>
      <c r="AFN25" s="18" cm="1">
        <f t="array" aca="1" ref="AFN25" ca="1">SUM(INDIRECT(ADDRESS(income_min_row,COLUMN())&amp;":"&amp;ADDRESS(income_max_row,COLUMN())))</f>
        <v>0</v>
      </c>
      <c r="AFO25" s="18" cm="1">
        <f t="array" aca="1" ref="AFO25" ca="1">SUM(INDIRECT(ADDRESS(income_min_row,COLUMN())&amp;":"&amp;ADDRESS(income_max_row,COLUMN())))</f>
        <v>0</v>
      </c>
      <c r="AFP25" s="18" cm="1">
        <f t="array" aca="1" ref="AFP25" ca="1">SUM(INDIRECT(ADDRESS(income_min_row,COLUMN())&amp;":"&amp;ADDRESS(income_max_row,COLUMN())))</f>
        <v>0</v>
      </c>
      <c r="AFQ25" s="18" cm="1">
        <f t="array" aca="1" ref="AFQ25" ca="1">SUM(INDIRECT(ADDRESS(income_min_row,COLUMN())&amp;":"&amp;ADDRESS(income_max_row,COLUMN())))</f>
        <v>0</v>
      </c>
      <c r="AFR25" s="18" cm="1">
        <f t="array" aca="1" ref="AFR25" ca="1">SUM(INDIRECT(ADDRESS(income_min_row,COLUMN())&amp;":"&amp;ADDRESS(income_max_row,COLUMN())))</f>
        <v>0</v>
      </c>
      <c r="AFS25" s="18" cm="1">
        <f t="array" aca="1" ref="AFS25" ca="1">SUM(INDIRECT(ADDRESS(income_min_row,COLUMN())&amp;":"&amp;ADDRESS(income_max_row,COLUMN())))</f>
        <v>0</v>
      </c>
      <c r="AFT25" s="18" cm="1">
        <f t="array" aca="1" ref="AFT25" ca="1">SUM(INDIRECT(ADDRESS(income_min_row,COLUMN())&amp;":"&amp;ADDRESS(income_max_row,COLUMN())))</f>
        <v>0</v>
      </c>
      <c r="AFU25" s="18" cm="1">
        <f t="array" aca="1" ref="AFU25" ca="1">SUM(INDIRECT(ADDRESS(income_min_row,COLUMN())&amp;":"&amp;ADDRESS(income_max_row,COLUMN())))</f>
        <v>0</v>
      </c>
      <c r="AFV25" s="18" cm="1">
        <f t="array" aca="1" ref="AFV25" ca="1">SUM(INDIRECT(ADDRESS(income_min_row,COLUMN())&amp;":"&amp;ADDRESS(income_max_row,COLUMN())))</f>
        <v>0</v>
      </c>
      <c r="AFW25" s="18" cm="1">
        <f t="array" aca="1" ref="AFW25" ca="1">SUM(INDIRECT(ADDRESS(income_min_row,COLUMN())&amp;":"&amp;ADDRESS(income_max_row,COLUMN())))</f>
        <v>0</v>
      </c>
      <c r="AFX25" s="18" cm="1">
        <f t="array" aca="1" ref="AFX25" ca="1">SUM(INDIRECT(ADDRESS(income_min_row,COLUMN())&amp;":"&amp;ADDRESS(income_max_row,COLUMN())))</f>
        <v>0</v>
      </c>
      <c r="AFY25" s="18" cm="1">
        <f t="array" aca="1" ref="AFY25" ca="1">SUM(INDIRECT(ADDRESS(income_min_row,COLUMN())&amp;":"&amp;ADDRESS(income_max_row,COLUMN())))</f>
        <v>0</v>
      </c>
      <c r="AGA25" s="18" cm="1">
        <f t="array" aca="1" ref="AGA25" ca="1">SUM(INDIRECT(ADDRESS(income_min_row,COLUMN())&amp;":"&amp;ADDRESS(income_max_row,COLUMN())))</f>
        <v>0</v>
      </c>
      <c r="AGB25" s="18" cm="1">
        <f t="array" aca="1" ref="AGB25" ca="1">SUM(INDIRECT(ADDRESS(income_min_row,COLUMN())&amp;":"&amp;ADDRESS(income_max_row,COLUMN())))</f>
        <v>0</v>
      </c>
      <c r="AGC25" s="18" cm="1">
        <f t="array" aca="1" ref="AGC25" ca="1">SUM(INDIRECT(ADDRESS(income_min_row,COLUMN())&amp;":"&amp;ADDRESS(income_max_row,COLUMN())))</f>
        <v>0</v>
      </c>
      <c r="AGD25" s="18" cm="1">
        <f t="array" aca="1" ref="AGD25" ca="1">SUM(INDIRECT(ADDRESS(income_min_row,COLUMN())&amp;":"&amp;ADDRESS(income_max_row,COLUMN())))</f>
        <v>0</v>
      </c>
      <c r="AGE25" s="18" cm="1">
        <f t="array" aca="1" ref="AGE25" ca="1">SUM(INDIRECT(ADDRESS(income_min_row,COLUMN())&amp;":"&amp;ADDRESS(income_max_row,COLUMN())))</f>
        <v>0</v>
      </c>
      <c r="AGF25" s="18" cm="1">
        <f t="array" aca="1" ref="AGF25" ca="1">SUM(INDIRECT(ADDRESS(income_min_row,COLUMN())&amp;":"&amp;ADDRESS(income_max_row,COLUMN())))</f>
        <v>0</v>
      </c>
      <c r="AGG25" s="18" cm="1">
        <f t="array" aca="1" ref="AGG25" ca="1">SUM(INDIRECT(ADDRESS(income_min_row,COLUMN())&amp;":"&amp;ADDRESS(income_max_row,COLUMN())))</f>
        <v>0</v>
      </c>
      <c r="AGH25" s="18" cm="1">
        <f t="array" aca="1" ref="AGH25" ca="1">SUM(INDIRECT(ADDRESS(income_min_row,COLUMN())&amp;":"&amp;ADDRESS(income_max_row,COLUMN())))</f>
        <v>0</v>
      </c>
      <c r="AGI25" s="18" cm="1">
        <f t="array" aca="1" ref="AGI25" ca="1">SUM(INDIRECT(ADDRESS(income_min_row,COLUMN())&amp;":"&amp;ADDRESS(income_max_row,COLUMN())))</f>
        <v>0</v>
      </c>
      <c r="AGJ25" s="18" cm="1">
        <f t="array" aca="1" ref="AGJ25" ca="1">SUM(INDIRECT(ADDRESS(income_min_row,COLUMN())&amp;":"&amp;ADDRESS(income_max_row,COLUMN())))</f>
        <v>0</v>
      </c>
      <c r="AGK25" s="18" cm="1">
        <f t="array" aca="1" ref="AGK25" ca="1">SUM(INDIRECT(ADDRESS(income_min_row,COLUMN())&amp;":"&amp;ADDRESS(income_max_row,COLUMN())))</f>
        <v>0</v>
      </c>
      <c r="AGL25" s="18" cm="1">
        <f t="array" aca="1" ref="AGL25" ca="1">SUM(INDIRECT(ADDRESS(income_min_row,COLUMN())&amp;":"&amp;ADDRESS(income_max_row,COLUMN())))</f>
        <v>0</v>
      </c>
      <c r="AGM25" s="18" cm="1">
        <f t="array" aca="1" ref="AGM25" ca="1">SUM(INDIRECT(ADDRESS(income_min_row,COLUMN())&amp;":"&amp;ADDRESS(income_max_row,COLUMN())))</f>
        <v>0</v>
      </c>
      <c r="AGO25" s="18" cm="1">
        <f t="array" aca="1" ref="AGO25" ca="1">SUM(INDIRECT(ADDRESS(income_min_row,COLUMN())&amp;":"&amp;ADDRESS(income_max_row,COLUMN())))</f>
        <v>0</v>
      </c>
      <c r="AGP25" s="18" cm="1">
        <f t="array" aca="1" ref="AGP25" ca="1">SUM(INDIRECT(ADDRESS(income_min_row,COLUMN())&amp;":"&amp;ADDRESS(income_max_row,COLUMN())))</f>
        <v>0</v>
      </c>
      <c r="AGQ25" s="18" cm="1">
        <f t="array" aca="1" ref="AGQ25" ca="1">SUM(INDIRECT(ADDRESS(income_min_row,COLUMN())&amp;":"&amp;ADDRESS(income_max_row,COLUMN())))</f>
        <v>0</v>
      </c>
      <c r="AGR25" s="18" cm="1">
        <f t="array" aca="1" ref="AGR25" ca="1">SUM(INDIRECT(ADDRESS(income_min_row,COLUMN())&amp;":"&amp;ADDRESS(income_max_row,COLUMN())))</f>
        <v>0</v>
      </c>
      <c r="AGS25" s="18" cm="1">
        <f t="array" aca="1" ref="AGS25" ca="1">SUM(INDIRECT(ADDRESS(income_min_row,COLUMN())&amp;":"&amp;ADDRESS(income_max_row,COLUMN())))</f>
        <v>0</v>
      </c>
      <c r="AGT25" s="18" cm="1">
        <f t="array" aca="1" ref="AGT25" ca="1">SUM(INDIRECT(ADDRESS(income_min_row,COLUMN())&amp;":"&amp;ADDRESS(income_max_row,COLUMN())))</f>
        <v>0</v>
      </c>
      <c r="AGU25" s="18" cm="1">
        <f t="array" aca="1" ref="AGU25" ca="1">SUM(INDIRECT(ADDRESS(income_min_row,COLUMN())&amp;":"&amp;ADDRESS(income_max_row,COLUMN())))</f>
        <v>0</v>
      </c>
      <c r="AGV25" s="18" cm="1">
        <f t="array" aca="1" ref="AGV25" ca="1">SUM(INDIRECT(ADDRESS(income_min_row,COLUMN())&amp;":"&amp;ADDRESS(income_max_row,COLUMN())))</f>
        <v>0</v>
      </c>
      <c r="AGW25" s="18" cm="1">
        <f t="array" aca="1" ref="AGW25" ca="1">SUM(INDIRECT(ADDRESS(income_min_row,COLUMN())&amp;":"&amp;ADDRESS(income_max_row,COLUMN())))</f>
        <v>0</v>
      </c>
      <c r="AGX25" s="18" cm="1">
        <f t="array" aca="1" ref="AGX25" ca="1">SUM(INDIRECT(ADDRESS(income_min_row,COLUMN())&amp;":"&amp;ADDRESS(income_max_row,COLUMN())))</f>
        <v>0</v>
      </c>
      <c r="AGY25" s="18" cm="1">
        <f t="array" aca="1" ref="AGY25" ca="1">SUM(INDIRECT(ADDRESS(income_min_row,COLUMN())&amp;":"&amp;ADDRESS(income_max_row,COLUMN())))</f>
        <v>0</v>
      </c>
      <c r="AGZ25" s="18" cm="1">
        <f t="array" aca="1" ref="AGZ25" ca="1">SUM(INDIRECT(ADDRESS(income_min_row,COLUMN())&amp;":"&amp;ADDRESS(income_max_row,COLUMN())))</f>
        <v>0</v>
      </c>
      <c r="AHA25" s="18" cm="1">
        <f t="array" aca="1" ref="AHA25" ca="1">SUM(INDIRECT(ADDRESS(income_min_row,COLUMN())&amp;":"&amp;ADDRESS(income_max_row,COLUMN())))</f>
        <v>0</v>
      </c>
      <c r="AHC25" s="18" cm="1">
        <f t="array" aca="1" ref="AHC25" ca="1">SUM(INDIRECT(ADDRESS(income_min_row,COLUMN())&amp;":"&amp;ADDRESS(income_max_row,COLUMN())))</f>
        <v>0</v>
      </c>
      <c r="AHD25" s="18" cm="1">
        <f t="array" aca="1" ref="AHD25" ca="1">SUM(INDIRECT(ADDRESS(income_min_row,COLUMN())&amp;":"&amp;ADDRESS(income_max_row,COLUMN())))</f>
        <v>0</v>
      </c>
      <c r="AHE25" s="18" cm="1">
        <f t="array" aca="1" ref="AHE25" ca="1">SUM(INDIRECT(ADDRESS(income_min_row,COLUMN())&amp;":"&amp;ADDRESS(income_max_row,COLUMN())))</f>
        <v>0</v>
      </c>
      <c r="AHF25" s="18" cm="1">
        <f t="array" aca="1" ref="AHF25" ca="1">SUM(INDIRECT(ADDRESS(income_min_row,COLUMN())&amp;":"&amp;ADDRESS(income_max_row,COLUMN())))</f>
        <v>0</v>
      </c>
      <c r="AHG25" s="18" cm="1">
        <f t="array" aca="1" ref="AHG25" ca="1">SUM(INDIRECT(ADDRESS(income_min_row,COLUMN())&amp;":"&amp;ADDRESS(income_max_row,COLUMN())))</f>
        <v>0</v>
      </c>
      <c r="AHH25" s="18" cm="1">
        <f t="array" aca="1" ref="AHH25" ca="1">SUM(INDIRECT(ADDRESS(income_min_row,COLUMN())&amp;":"&amp;ADDRESS(income_max_row,COLUMN())))</f>
        <v>0</v>
      </c>
      <c r="AHI25" s="18" cm="1">
        <f t="array" aca="1" ref="AHI25" ca="1">SUM(INDIRECT(ADDRESS(income_min_row,COLUMN())&amp;":"&amp;ADDRESS(income_max_row,COLUMN())))</f>
        <v>0</v>
      </c>
      <c r="AHJ25" s="18" cm="1">
        <f t="array" aca="1" ref="AHJ25" ca="1">SUM(INDIRECT(ADDRESS(income_min_row,COLUMN())&amp;":"&amp;ADDRESS(income_max_row,COLUMN())))</f>
        <v>0</v>
      </c>
      <c r="AHK25" s="18" cm="1">
        <f t="array" aca="1" ref="AHK25" ca="1">SUM(INDIRECT(ADDRESS(income_min_row,COLUMN())&amp;":"&amp;ADDRESS(income_max_row,COLUMN())))</f>
        <v>0</v>
      </c>
      <c r="AHL25" s="18" cm="1">
        <f t="array" aca="1" ref="AHL25" ca="1">SUM(INDIRECT(ADDRESS(income_min_row,COLUMN())&amp;":"&amp;ADDRESS(income_max_row,COLUMN())))</f>
        <v>0</v>
      </c>
      <c r="AHM25" s="18" cm="1">
        <f t="array" aca="1" ref="AHM25" ca="1">SUM(INDIRECT(ADDRESS(income_min_row,COLUMN())&amp;":"&amp;ADDRESS(income_max_row,COLUMN())))</f>
        <v>0</v>
      </c>
      <c r="AHN25" s="18" cm="1">
        <f t="array" aca="1" ref="AHN25" ca="1">SUM(INDIRECT(ADDRESS(income_min_row,COLUMN())&amp;":"&amp;ADDRESS(income_max_row,COLUMN())))</f>
        <v>0</v>
      </c>
      <c r="AHO25" s="18" cm="1">
        <f t="array" aca="1" ref="AHO25" ca="1">SUM(INDIRECT(ADDRESS(income_min_row,COLUMN())&amp;":"&amp;ADDRESS(income_max_row,COLUMN())))</f>
        <v>0</v>
      </c>
      <c r="AHQ25" s="18" cm="1">
        <f t="array" aca="1" ref="AHQ25" ca="1">SUM(INDIRECT(ADDRESS(income_min_row,COLUMN())&amp;":"&amp;ADDRESS(income_max_row,COLUMN())))</f>
        <v>0</v>
      </c>
      <c r="AHR25" s="18" cm="1">
        <f t="array" aca="1" ref="AHR25" ca="1">SUM(INDIRECT(ADDRESS(income_min_row,COLUMN())&amp;":"&amp;ADDRESS(income_max_row,COLUMN())))</f>
        <v>0</v>
      </c>
      <c r="AHS25" s="18" cm="1">
        <f t="array" aca="1" ref="AHS25" ca="1">SUM(INDIRECT(ADDRESS(income_min_row,COLUMN())&amp;":"&amp;ADDRESS(income_max_row,COLUMN())))</f>
        <v>0</v>
      </c>
      <c r="AHT25" s="18" cm="1">
        <f t="array" aca="1" ref="AHT25" ca="1">SUM(INDIRECT(ADDRESS(income_min_row,COLUMN())&amp;":"&amp;ADDRESS(income_max_row,COLUMN())))</f>
        <v>0</v>
      </c>
      <c r="AHU25" s="18" cm="1">
        <f t="array" aca="1" ref="AHU25" ca="1">SUM(INDIRECT(ADDRESS(income_min_row,COLUMN())&amp;":"&amp;ADDRESS(income_max_row,COLUMN())))</f>
        <v>0</v>
      </c>
      <c r="AHV25" s="18" cm="1">
        <f t="array" aca="1" ref="AHV25" ca="1">SUM(INDIRECT(ADDRESS(income_min_row,COLUMN())&amp;":"&amp;ADDRESS(income_max_row,COLUMN())))</f>
        <v>0</v>
      </c>
      <c r="AHW25" s="18" cm="1">
        <f t="array" aca="1" ref="AHW25" ca="1">SUM(INDIRECT(ADDRESS(income_min_row,COLUMN())&amp;":"&amp;ADDRESS(income_max_row,COLUMN())))</f>
        <v>0</v>
      </c>
      <c r="AHX25" s="18" cm="1">
        <f t="array" aca="1" ref="AHX25" ca="1">SUM(INDIRECT(ADDRESS(income_min_row,COLUMN())&amp;":"&amp;ADDRESS(income_max_row,COLUMN())))</f>
        <v>0</v>
      </c>
      <c r="AHY25" s="18" cm="1">
        <f t="array" aca="1" ref="AHY25" ca="1">SUM(INDIRECT(ADDRESS(income_min_row,COLUMN())&amp;":"&amp;ADDRESS(income_max_row,COLUMN())))</f>
        <v>0</v>
      </c>
      <c r="AHZ25" s="18" cm="1">
        <f t="array" aca="1" ref="AHZ25" ca="1">SUM(INDIRECT(ADDRESS(income_min_row,COLUMN())&amp;":"&amp;ADDRESS(income_max_row,COLUMN())))</f>
        <v>0</v>
      </c>
      <c r="AIA25" s="18" cm="1">
        <f t="array" aca="1" ref="AIA25" ca="1">SUM(INDIRECT(ADDRESS(income_min_row,COLUMN())&amp;":"&amp;ADDRESS(income_max_row,COLUMN())))</f>
        <v>0</v>
      </c>
      <c r="AIB25" s="18" cm="1">
        <f t="array" aca="1" ref="AIB25" ca="1">SUM(INDIRECT(ADDRESS(income_min_row,COLUMN())&amp;":"&amp;ADDRESS(income_max_row,COLUMN())))</f>
        <v>0</v>
      </c>
      <c r="AIC25" s="18" cm="1">
        <f t="array" aca="1" ref="AIC25" ca="1">SUM(INDIRECT(ADDRESS(income_min_row,COLUMN())&amp;":"&amp;ADDRESS(income_max_row,COLUMN())))</f>
        <v>0</v>
      </c>
      <c r="AIE25" s="18" cm="1">
        <f t="array" aca="1" ref="AIE25" ca="1">SUM(INDIRECT(ADDRESS(income_min_row,COLUMN())&amp;":"&amp;ADDRESS(income_max_row,COLUMN())))</f>
        <v>0</v>
      </c>
      <c r="AIF25" s="18" cm="1">
        <f t="array" aca="1" ref="AIF25" ca="1">SUM(INDIRECT(ADDRESS(income_min_row,COLUMN())&amp;":"&amp;ADDRESS(income_max_row,COLUMN())))</f>
        <v>0</v>
      </c>
      <c r="AIG25" s="18" cm="1">
        <f t="array" aca="1" ref="AIG25" ca="1">SUM(INDIRECT(ADDRESS(income_min_row,COLUMN())&amp;":"&amp;ADDRESS(income_max_row,COLUMN())))</f>
        <v>0</v>
      </c>
      <c r="AIH25" s="18" cm="1">
        <f t="array" aca="1" ref="AIH25" ca="1">SUM(INDIRECT(ADDRESS(income_min_row,COLUMN())&amp;":"&amp;ADDRESS(income_max_row,COLUMN())))</f>
        <v>0</v>
      </c>
      <c r="AII25" s="18" cm="1">
        <f t="array" aca="1" ref="AII25" ca="1">SUM(INDIRECT(ADDRESS(income_min_row,COLUMN())&amp;":"&amp;ADDRESS(income_max_row,COLUMN())))</f>
        <v>0</v>
      </c>
      <c r="AIJ25" s="18" cm="1">
        <f t="array" aca="1" ref="AIJ25" ca="1">SUM(INDIRECT(ADDRESS(income_min_row,COLUMN())&amp;":"&amp;ADDRESS(income_max_row,COLUMN())))</f>
        <v>0</v>
      </c>
      <c r="AIK25" s="18" cm="1">
        <f t="array" aca="1" ref="AIK25" ca="1">SUM(INDIRECT(ADDRESS(income_min_row,COLUMN())&amp;":"&amp;ADDRESS(income_max_row,COLUMN())))</f>
        <v>0</v>
      </c>
      <c r="AIL25" s="18" cm="1">
        <f t="array" aca="1" ref="AIL25" ca="1">SUM(INDIRECT(ADDRESS(income_min_row,COLUMN())&amp;":"&amp;ADDRESS(income_max_row,COLUMN())))</f>
        <v>0</v>
      </c>
      <c r="AIM25" s="18" cm="1">
        <f t="array" aca="1" ref="AIM25" ca="1">SUM(INDIRECT(ADDRESS(income_min_row,COLUMN())&amp;":"&amp;ADDRESS(income_max_row,COLUMN())))</f>
        <v>0</v>
      </c>
      <c r="AIN25" s="18" cm="1">
        <f t="array" aca="1" ref="AIN25" ca="1">SUM(INDIRECT(ADDRESS(income_min_row,COLUMN())&amp;":"&amp;ADDRESS(income_max_row,COLUMN())))</f>
        <v>0</v>
      </c>
      <c r="AIO25" s="18" cm="1">
        <f t="array" aca="1" ref="AIO25" ca="1">SUM(INDIRECT(ADDRESS(income_min_row,COLUMN())&amp;":"&amp;ADDRESS(income_max_row,COLUMN())))</f>
        <v>0</v>
      </c>
      <c r="AIP25" s="18" cm="1">
        <f t="array" aca="1" ref="AIP25" ca="1">SUM(INDIRECT(ADDRESS(income_min_row,COLUMN())&amp;":"&amp;ADDRESS(income_max_row,COLUMN())))</f>
        <v>0</v>
      </c>
      <c r="AIQ25" s="18" cm="1">
        <f t="array" aca="1" ref="AIQ25" ca="1">SUM(INDIRECT(ADDRESS(income_min_row,COLUMN())&amp;":"&amp;ADDRESS(income_max_row,COLUMN())))</f>
        <v>0</v>
      </c>
      <c r="AIS25" s="18" cm="1">
        <f t="array" aca="1" ref="AIS25" ca="1">SUM(INDIRECT(ADDRESS(income_min_row,COLUMN())&amp;":"&amp;ADDRESS(income_max_row,COLUMN())))</f>
        <v>0</v>
      </c>
      <c r="AIT25" s="18" cm="1">
        <f t="array" aca="1" ref="AIT25" ca="1">SUM(INDIRECT(ADDRESS(income_min_row,COLUMN())&amp;":"&amp;ADDRESS(income_max_row,COLUMN())))</f>
        <v>0</v>
      </c>
      <c r="AIU25" s="18" cm="1">
        <f t="array" aca="1" ref="AIU25" ca="1">SUM(INDIRECT(ADDRESS(income_min_row,COLUMN())&amp;":"&amp;ADDRESS(income_max_row,COLUMN())))</f>
        <v>0</v>
      </c>
      <c r="AIV25" s="18" cm="1">
        <f t="array" aca="1" ref="AIV25" ca="1">SUM(INDIRECT(ADDRESS(income_min_row,COLUMN())&amp;":"&amp;ADDRESS(income_max_row,COLUMN())))</f>
        <v>0</v>
      </c>
      <c r="AIW25" s="18" cm="1">
        <f t="array" aca="1" ref="AIW25" ca="1">SUM(INDIRECT(ADDRESS(income_min_row,COLUMN())&amp;":"&amp;ADDRESS(income_max_row,COLUMN())))</f>
        <v>0</v>
      </c>
      <c r="AIX25" s="18" cm="1">
        <f t="array" aca="1" ref="AIX25" ca="1">SUM(INDIRECT(ADDRESS(income_min_row,COLUMN())&amp;":"&amp;ADDRESS(income_max_row,COLUMN())))</f>
        <v>0</v>
      </c>
      <c r="AIY25" s="18" cm="1">
        <f t="array" aca="1" ref="AIY25" ca="1">SUM(INDIRECT(ADDRESS(income_min_row,COLUMN())&amp;":"&amp;ADDRESS(income_max_row,COLUMN())))</f>
        <v>0</v>
      </c>
      <c r="AIZ25" s="18" cm="1">
        <f t="array" aca="1" ref="AIZ25" ca="1">SUM(INDIRECT(ADDRESS(income_min_row,COLUMN())&amp;":"&amp;ADDRESS(income_max_row,COLUMN())))</f>
        <v>0</v>
      </c>
      <c r="AJA25" s="18" cm="1">
        <f t="array" aca="1" ref="AJA25" ca="1">SUM(INDIRECT(ADDRESS(income_min_row,COLUMN())&amp;":"&amp;ADDRESS(income_max_row,COLUMN())))</f>
        <v>0</v>
      </c>
      <c r="AJB25" s="18" cm="1">
        <f t="array" aca="1" ref="AJB25" ca="1">SUM(INDIRECT(ADDRESS(income_min_row,COLUMN())&amp;":"&amp;ADDRESS(income_max_row,COLUMN())))</f>
        <v>0</v>
      </c>
      <c r="AJC25" s="18" cm="1">
        <f t="array" aca="1" ref="AJC25" ca="1">SUM(INDIRECT(ADDRESS(income_min_row,COLUMN())&amp;":"&amp;ADDRESS(income_max_row,COLUMN())))</f>
        <v>0</v>
      </c>
      <c r="AJD25" s="18" cm="1">
        <f t="array" aca="1" ref="AJD25" ca="1">SUM(INDIRECT(ADDRESS(income_min_row,COLUMN())&amp;":"&amp;ADDRESS(income_max_row,COLUMN())))</f>
        <v>0</v>
      </c>
      <c r="AJE25" s="18" cm="1">
        <f t="array" aca="1" ref="AJE25" ca="1">SUM(INDIRECT(ADDRESS(income_min_row,COLUMN())&amp;":"&amp;ADDRESS(income_max_row,COLUMN())))</f>
        <v>0</v>
      </c>
      <c r="AJG25" s="18" cm="1">
        <f t="array" aca="1" ref="AJG25" ca="1">SUM(INDIRECT(ADDRESS(income_min_row,COLUMN())&amp;":"&amp;ADDRESS(income_max_row,COLUMN())))</f>
        <v>0</v>
      </c>
      <c r="AJH25" s="18" cm="1">
        <f t="array" aca="1" ref="AJH25" ca="1">SUM(INDIRECT(ADDRESS(income_min_row,COLUMN())&amp;":"&amp;ADDRESS(income_max_row,COLUMN())))</f>
        <v>0</v>
      </c>
      <c r="AJI25" s="18" cm="1">
        <f t="array" aca="1" ref="AJI25" ca="1">SUM(INDIRECT(ADDRESS(income_min_row,COLUMN())&amp;":"&amp;ADDRESS(income_max_row,COLUMN())))</f>
        <v>0</v>
      </c>
      <c r="AJJ25" s="18" cm="1">
        <f t="array" aca="1" ref="AJJ25" ca="1">SUM(INDIRECT(ADDRESS(income_min_row,COLUMN())&amp;":"&amp;ADDRESS(income_max_row,COLUMN())))</f>
        <v>0</v>
      </c>
      <c r="AJK25" s="18" cm="1">
        <f t="array" aca="1" ref="AJK25" ca="1">SUM(INDIRECT(ADDRESS(income_min_row,COLUMN())&amp;":"&amp;ADDRESS(income_max_row,COLUMN())))</f>
        <v>0</v>
      </c>
      <c r="AJL25" s="18" cm="1">
        <f t="array" aca="1" ref="AJL25" ca="1">SUM(INDIRECT(ADDRESS(income_min_row,COLUMN())&amp;":"&amp;ADDRESS(income_max_row,COLUMN())))</f>
        <v>0</v>
      </c>
      <c r="AJM25" s="18" cm="1">
        <f t="array" aca="1" ref="AJM25" ca="1">SUM(INDIRECT(ADDRESS(income_min_row,COLUMN())&amp;":"&amp;ADDRESS(income_max_row,COLUMN())))</f>
        <v>0</v>
      </c>
      <c r="AJN25" s="18" cm="1">
        <f t="array" aca="1" ref="AJN25" ca="1">SUM(INDIRECT(ADDRESS(income_min_row,COLUMN())&amp;":"&amp;ADDRESS(income_max_row,COLUMN())))</f>
        <v>0</v>
      </c>
      <c r="AJO25" s="18" cm="1">
        <f t="array" aca="1" ref="AJO25" ca="1">SUM(INDIRECT(ADDRESS(income_min_row,COLUMN())&amp;":"&amp;ADDRESS(income_max_row,COLUMN())))</f>
        <v>0</v>
      </c>
      <c r="AJP25" s="18" cm="1">
        <f t="array" aca="1" ref="AJP25" ca="1">SUM(INDIRECT(ADDRESS(income_min_row,COLUMN())&amp;":"&amp;ADDRESS(income_max_row,COLUMN())))</f>
        <v>0</v>
      </c>
      <c r="AJQ25" s="18" cm="1">
        <f t="array" aca="1" ref="AJQ25" ca="1">SUM(INDIRECT(ADDRESS(income_min_row,COLUMN())&amp;":"&amp;ADDRESS(income_max_row,COLUMN())))</f>
        <v>0</v>
      </c>
      <c r="AJR25" s="18" cm="1">
        <f t="array" aca="1" ref="AJR25" ca="1">SUM(INDIRECT(ADDRESS(income_min_row,COLUMN())&amp;":"&amp;ADDRESS(income_max_row,COLUMN())))</f>
        <v>0</v>
      </c>
      <c r="AJS25" s="18" cm="1">
        <f t="array" aca="1" ref="AJS25" ca="1">SUM(INDIRECT(ADDRESS(income_min_row,COLUMN())&amp;":"&amp;ADDRESS(income_max_row,COLUMN())))</f>
        <v>0</v>
      </c>
      <c r="AJU25" s="18" cm="1">
        <f t="array" aca="1" ref="AJU25" ca="1">SUM(INDIRECT(ADDRESS(income_min_row,COLUMN())&amp;":"&amp;ADDRESS(income_max_row,COLUMN())))</f>
        <v>0</v>
      </c>
      <c r="AJV25" s="18" cm="1">
        <f t="array" aca="1" ref="AJV25" ca="1">SUM(INDIRECT(ADDRESS(income_min_row,COLUMN())&amp;":"&amp;ADDRESS(income_max_row,COLUMN())))</f>
        <v>0</v>
      </c>
      <c r="AJW25" s="18" cm="1">
        <f t="array" aca="1" ref="AJW25" ca="1">SUM(INDIRECT(ADDRESS(income_min_row,COLUMN())&amp;":"&amp;ADDRESS(income_max_row,COLUMN())))</f>
        <v>0</v>
      </c>
      <c r="AJX25" s="18" cm="1">
        <f t="array" aca="1" ref="AJX25" ca="1">SUM(INDIRECT(ADDRESS(income_min_row,COLUMN())&amp;":"&amp;ADDRESS(income_max_row,COLUMN())))</f>
        <v>0</v>
      </c>
      <c r="AJY25" s="18" cm="1">
        <f t="array" aca="1" ref="AJY25" ca="1">SUM(INDIRECT(ADDRESS(income_min_row,COLUMN())&amp;":"&amp;ADDRESS(income_max_row,COLUMN())))</f>
        <v>0</v>
      </c>
      <c r="AJZ25" s="18" cm="1">
        <f t="array" aca="1" ref="AJZ25" ca="1">SUM(INDIRECT(ADDRESS(income_min_row,COLUMN())&amp;":"&amp;ADDRESS(income_max_row,COLUMN())))</f>
        <v>0</v>
      </c>
      <c r="AKA25" s="18" cm="1">
        <f t="array" aca="1" ref="AKA25" ca="1">SUM(INDIRECT(ADDRESS(income_min_row,COLUMN())&amp;":"&amp;ADDRESS(income_max_row,COLUMN())))</f>
        <v>0</v>
      </c>
      <c r="AKB25" s="18" cm="1">
        <f t="array" aca="1" ref="AKB25" ca="1">SUM(INDIRECT(ADDRESS(income_min_row,COLUMN())&amp;":"&amp;ADDRESS(income_max_row,COLUMN())))</f>
        <v>0</v>
      </c>
      <c r="AKC25" s="18" cm="1">
        <f t="array" aca="1" ref="AKC25" ca="1">SUM(INDIRECT(ADDRESS(income_min_row,COLUMN())&amp;":"&amp;ADDRESS(income_max_row,COLUMN())))</f>
        <v>0</v>
      </c>
      <c r="AKD25" s="18" cm="1">
        <f t="array" aca="1" ref="AKD25" ca="1">SUM(INDIRECT(ADDRESS(income_min_row,COLUMN())&amp;":"&amp;ADDRESS(income_max_row,COLUMN())))</f>
        <v>0</v>
      </c>
      <c r="AKE25" s="18" cm="1">
        <f t="array" aca="1" ref="AKE25" ca="1">SUM(INDIRECT(ADDRESS(income_min_row,COLUMN())&amp;":"&amp;ADDRESS(income_max_row,COLUMN())))</f>
        <v>0</v>
      </c>
      <c r="AKF25" s="18" cm="1">
        <f t="array" aca="1" ref="AKF25" ca="1">SUM(INDIRECT(ADDRESS(income_min_row,COLUMN())&amp;":"&amp;ADDRESS(income_max_row,COLUMN())))</f>
        <v>0</v>
      </c>
      <c r="AKG25" s="18" cm="1">
        <f t="array" aca="1" ref="AKG25" ca="1">SUM(INDIRECT(ADDRESS(income_min_row,COLUMN())&amp;":"&amp;ADDRESS(income_max_row,COLUMN())))</f>
        <v>0</v>
      </c>
      <c r="AKI25" s="18" cm="1">
        <f t="array" aca="1" ref="AKI25" ca="1">SUM(INDIRECT(ADDRESS(income_min_row,COLUMN())&amp;":"&amp;ADDRESS(income_max_row,COLUMN())))</f>
        <v>0</v>
      </c>
      <c r="AKJ25" s="18" cm="1">
        <f t="array" aca="1" ref="AKJ25" ca="1">SUM(INDIRECT(ADDRESS(income_min_row,COLUMN())&amp;":"&amp;ADDRESS(income_max_row,COLUMN())))</f>
        <v>0</v>
      </c>
      <c r="AKK25" s="18" cm="1">
        <f t="array" aca="1" ref="AKK25" ca="1">SUM(INDIRECT(ADDRESS(income_min_row,COLUMN())&amp;":"&amp;ADDRESS(income_max_row,COLUMN())))</f>
        <v>0</v>
      </c>
      <c r="AKL25" s="18" cm="1">
        <f t="array" aca="1" ref="AKL25" ca="1">SUM(INDIRECT(ADDRESS(income_min_row,COLUMN())&amp;":"&amp;ADDRESS(income_max_row,COLUMN())))</f>
        <v>0</v>
      </c>
      <c r="AKM25" s="18" cm="1">
        <f t="array" aca="1" ref="AKM25" ca="1">SUM(INDIRECT(ADDRESS(income_min_row,COLUMN())&amp;":"&amp;ADDRESS(income_max_row,COLUMN())))</f>
        <v>0</v>
      </c>
      <c r="AKN25" s="18" cm="1">
        <f t="array" aca="1" ref="AKN25" ca="1">SUM(INDIRECT(ADDRESS(income_min_row,COLUMN())&amp;":"&amp;ADDRESS(income_max_row,COLUMN())))</f>
        <v>0</v>
      </c>
      <c r="AKO25" s="18" cm="1">
        <f t="array" aca="1" ref="AKO25" ca="1">SUM(INDIRECT(ADDRESS(income_min_row,COLUMN())&amp;":"&amp;ADDRESS(income_max_row,COLUMN())))</f>
        <v>0</v>
      </c>
      <c r="AKP25" s="18" cm="1">
        <f t="array" aca="1" ref="AKP25" ca="1">SUM(INDIRECT(ADDRESS(income_min_row,COLUMN())&amp;":"&amp;ADDRESS(income_max_row,COLUMN())))</f>
        <v>0</v>
      </c>
      <c r="AKQ25" s="18" cm="1">
        <f t="array" aca="1" ref="AKQ25" ca="1">SUM(INDIRECT(ADDRESS(income_min_row,COLUMN())&amp;":"&amp;ADDRESS(income_max_row,COLUMN())))</f>
        <v>0</v>
      </c>
      <c r="AKR25" s="18" cm="1">
        <f t="array" aca="1" ref="AKR25" ca="1">SUM(INDIRECT(ADDRESS(income_min_row,COLUMN())&amp;":"&amp;ADDRESS(income_max_row,COLUMN())))</f>
        <v>0</v>
      </c>
      <c r="AKS25" s="18" cm="1">
        <f t="array" aca="1" ref="AKS25" ca="1">SUM(INDIRECT(ADDRESS(income_min_row,COLUMN())&amp;":"&amp;ADDRESS(income_max_row,COLUMN())))</f>
        <v>0</v>
      </c>
      <c r="AKT25" s="18" cm="1">
        <f t="array" aca="1" ref="AKT25" ca="1">SUM(INDIRECT(ADDRESS(income_min_row,COLUMN())&amp;":"&amp;ADDRESS(income_max_row,COLUMN())))</f>
        <v>0</v>
      </c>
      <c r="AKU25" s="18" cm="1">
        <f t="array" aca="1" ref="AKU25" ca="1">SUM(INDIRECT(ADDRESS(income_min_row,COLUMN())&amp;":"&amp;ADDRESS(income_max_row,COLUMN())))</f>
        <v>0</v>
      </c>
      <c r="AKW25" s="18" cm="1">
        <f t="array" aca="1" ref="AKW25" ca="1">SUM(INDIRECT(ADDRESS(income_min_row,COLUMN())&amp;":"&amp;ADDRESS(income_max_row,COLUMN())))</f>
        <v>0</v>
      </c>
      <c r="AKX25" s="18" cm="1">
        <f t="array" aca="1" ref="AKX25" ca="1">SUM(INDIRECT(ADDRESS(income_min_row,COLUMN())&amp;":"&amp;ADDRESS(income_max_row,COLUMN())))</f>
        <v>0</v>
      </c>
      <c r="AKY25" s="18" cm="1">
        <f t="array" aca="1" ref="AKY25" ca="1">SUM(INDIRECT(ADDRESS(income_min_row,COLUMN())&amp;":"&amp;ADDRESS(income_max_row,COLUMN())))</f>
        <v>0</v>
      </c>
      <c r="AKZ25" s="18" cm="1">
        <f t="array" aca="1" ref="AKZ25" ca="1">SUM(INDIRECT(ADDRESS(income_min_row,COLUMN())&amp;":"&amp;ADDRESS(income_max_row,COLUMN())))</f>
        <v>0</v>
      </c>
      <c r="ALA25" s="18" cm="1">
        <f t="array" aca="1" ref="ALA25" ca="1">SUM(INDIRECT(ADDRESS(income_min_row,COLUMN())&amp;":"&amp;ADDRESS(income_max_row,COLUMN())))</f>
        <v>0</v>
      </c>
      <c r="ALB25" s="18" cm="1">
        <f t="array" aca="1" ref="ALB25" ca="1">SUM(INDIRECT(ADDRESS(income_min_row,COLUMN())&amp;":"&amp;ADDRESS(income_max_row,COLUMN())))</f>
        <v>0</v>
      </c>
      <c r="ALC25" s="18" cm="1">
        <f t="array" aca="1" ref="ALC25" ca="1">SUM(INDIRECT(ADDRESS(income_min_row,COLUMN())&amp;":"&amp;ADDRESS(income_max_row,COLUMN())))</f>
        <v>0</v>
      </c>
      <c r="ALD25" s="18" cm="1">
        <f t="array" aca="1" ref="ALD25" ca="1">SUM(INDIRECT(ADDRESS(income_min_row,COLUMN())&amp;":"&amp;ADDRESS(income_max_row,COLUMN())))</f>
        <v>0</v>
      </c>
      <c r="ALE25" s="18" cm="1">
        <f t="array" aca="1" ref="ALE25" ca="1">SUM(INDIRECT(ADDRESS(income_min_row,COLUMN())&amp;":"&amp;ADDRESS(income_max_row,COLUMN())))</f>
        <v>0</v>
      </c>
      <c r="ALF25" s="18" cm="1">
        <f t="array" aca="1" ref="ALF25" ca="1">SUM(INDIRECT(ADDRESS(income_min_row,COLUMN())&amp;":"&amp;ADDRESS(income_max_row,COLUMN())))</f>
        <v>0</v>
      </c>
      <c r="ALG25" s="18" cm="1">
        <f t="array" aca="1" ref="ALG25" ca="1">SUM(INDIRECT(ADDRESS(income_min_row,COLUMN())&amp;":"&amp;ADDRESS(income_max_row,COLUMN())))</f>
        <v>0</v>
      </c>
      <c r="ALH25" s="18" cm="1">
        <f t="array" aca="1" ref="ALH25" ca="1">SUM(INDIRECT(ADDRESS(income_min_row,COLUMN())&amp;":"&amp;ADDRESS(income_max_row,COLUMN())))</f>
        <v>0</v>
      </c>
      <c r="ALI25" s="18" cm="1">
        <f t="array" aca="1" ref="ALI25" ca="1">SUM(INDIRECT(ADDRESS(income_min_row,COLUMN())&amp;":"&amp;ADDRESS(income_max_row,COLUMN())))</f>
        <v>0</v>
      </c>
      <c r="ALK25" s="18" cm="1">
        <f t="array" aca="1" ref="ALK25" ca="1">SUM(INDIRECT(ADDRESS(income_min_row,COLUMN())&amp;":"&amp;ADDRESS(income_max_row,COLUMN())))</f>
        <v>0</v>
      </c>
      <c r="ALL25" s="18" cm="1">
        <f t="array" aca="1" ref="ALL25" ca="1">SUM(INDIRECT(ADDRESS(income_min_row,COLUMN())&amp;":"&amp;ADDRESS(income_max_row,COLUMN())))</f>
        <v>0</v>
      </c>
      <c r="ALM25" s="18" cm="1">
        <f t="array" aca="1" ref="ALM25" ca="1">SUM(INDIRECT(ADDRESS(income_min_row,COLUMN())&amp;":"&amp;ADDRESS(income_max_row,COLUMN())))</f>
        <v>0</v>
      </c>
      <c r="ALN25" s="18" cm="1">
        <f t="array" aca="1" ref="ALN25" ca="1">SUM(INDIRECT(ADDRESS(income_min_row,COLUMN())&amp;":"&amp;ADDRESS(income_max_row,COLUMN())))</f>
        <v>0</v>
      </c>
      <c r="ALO25" s="18" cm="1">
        <f t="array" aca="1" ref="ALO25" ca="1">SUM(INDIRECT(ADDRESS(income_min_row,COLUMN())&amp;":"&amp;ADDRESS(income_max_row,COLUMN())))</f>
        <v>0</v>
      </c>
      <c r="ALP25" s="18" cm="1">
        <f t="array" aca="1" ref="ALP25" ca="1">SUM(INDIRECT(ADDRESS(income_min_row,COLUMN())&amp;":"&amp;ADDRESS(income_max_row,COLUMN())))</f>
        <v>0</v>
      </c>
      <c r="ALQ25" s="18" cm="1">
        <f t="array" aca="1" ref="ALQ25" ca="1">SUM(INDIRECT(ADDRESS(income_min_row,COLUMN())&amp;":"&amp;ADDRESS(income_max_row,COLUMN())))</f>
        <v>0</v>
      </c>
      <c r="ALR25" s="18" cm="1">
        <f t="array" aca="1" ref="ALR25" ca="1">SUM(INDIRECT(ADDRESS(income_min_row,COLUMN())&amp;":"&amp;ADDRESS(income_max_row,COLUMN())))</f>
        <v>0</v>
      </c>
      <c r="ALS25" s="18" cm="1">
        <f t="array" aca="1" ref="ALS25" ca="1">SUM(INDIRECT(ADDRESS(income_min_row,COLUMN())&amp;":"&amp;ADDRESS(income_max_row,COLUMN())))</f>
        <v>0</v>
      </c>
      <c r="ALT25" s="18" cm="1">
        <f t="array" aca="1" ref="ALT25" ca="1">SUM(INDIRECT(ADDRESS(income_min_row,COLUMN())&amp;":"&amp;ADDRESS(income_max_row,COLUMN())))</f>
        <v>0</v>
      </c>
      <c r="ALU25" s="18" cm="1">
        <f t="array" aca="1" ref="ALU25" ca="1">SUM(INDIRECT(ADDRESS(income_min_row,COLUMN())&amp;":"&amp;ADDRESS(income_max_row,COLUMN())))</f>
        <v>0</v>
      </c>
      <c r="ALV25" s="18" cm="1">
        <f t="array" aca="1" ref="ALV25" ca="1">SUM(INDIRECT(ADDRESS(income_min_row,COLUMN())&amp;":"&amp;ADDRESS(income_max_row,COLUMN())))</f>
        <v>0</v>
      </c>
      <c r="ALW25" s="18" cm="1">
        <f t="array" aca="1" ref="ALW25" ca="1">SUM(INDIRECT(ADDRESS(income_min_row,COLUMN())&amp;":"&amp;ADDRESS(income_max_row,COLUMN())))</f>
        <v>0</v>
      </c>
      <c r="ALY25" s="18" cm="1">
        <f t="array" aca="1" ref="ALY25" ca="1">SUM(INDIRECT(ADDRESS(income_min_row,COLUMN())&amp;":"&amp;ADDRESS(income_max_row,COLUMN())))</f>
        <v>0</v>
      </c>
      <c r="ALZ25" s="18" cm="1">
        <f t="array" aca="1" ref="ALZ25" ca="1">SUM(INDIRECT(ADDRESS(income_min_row,COLUMN())&amp;":"&amp;ADDRESS(income_max_row,COLUMN())))</f>
        <v>0</v>
      </c>
      <c r="AMA25" s="18" cm="1">
        <f t="array" aca="1" ref="AMA25" ca="1">SUM(INDIRECT(ADDRESS(income_min_row,COLUMN())&amp;":"&amp;ADDRESS(income_max_row,COLUMN())))</f>
        <v>0</v>
      </c>
      <c r="AMB25" s="18" cm="1">
        <f t="array" aca="1" ref="AMB25" ca="1">SUM(INDIRECT(ADDRESS(income_min_row,COLUMN())&amp;":"&amp;ADDRESS(income_max_row,COLUMN())))</f>
        <v>0</v>
      </c>
      <c r="AMC25" s="18" cm="1">
        <f t="array" aca="1" ref="AMC25" ca="1">SUM(INDIRECT(ADDRESS(income_min_row,COLUMN())&amp;":"&amp;ADDRESS(income_max_row,COLUMN())))</f>
        <v>0</v>
      </c>
      <c r="AMD25" s="18" cm="1">
        <f t="array" aca="1" ref="AMD25" ca="1">SUM(INDIRECT(ADDRESS(income_min_row,COLUMN())&amp;":"&amp;ADDRESS(income_max_row,COLUMN())))</f>
        <v>0</v>
      </c>
      <c r="AME25" s="18" cm="1">
        <f t="array" aca="1" ref="AME25" ca="1">SUM(INDIRECT(ADDRESS(income_min_row,COLUMN())&amp;":"&amp;ADDRESS(income_max_row,COLUMN())))</f>
        <v>0</v>
      </c>
      <c r="AMF25" s="18" cm="1">
        <f t="array" aca="1" ref="AMF25" ca="1">SUM(INDIRECT(ADDRESS(income_min_row,COLUMN())&amp;":"&amp;ADDRESS(income_max_row,COLUMN())))</f>
        <v>0</v>
      </c>
      <c r="AMG25" s="18" cm="1">
        <f t="array" aca="1" ref="AMG25" ca="1">SUM(INDIRECT(ADDRESS(income_min_row,COLUMN())&amp;":"&amp;ADDRESS(income_max_row,COLUMN())))</f>
        <v>0</v>
      </c>
      <c r="AMH25" s="18" cm="1">
        <f t="array" aca="1" ref="AMH25" ca="1">SUM(INDIRECT(ADDRESS(income_min_row,COLUMN())&amp;":"&amp;ADDRESS(income_max_row,COLUMN())))</f>
        <v>0</v>
      </c>
      <c r="AMI25" s="18" cm="1">
        <f t="array" aca="1" ref="AMI25" ca="1">SUM(INDIRECT(ADDRESS(income_min_row,COLUMN())&amp;":"&amp;ADDRESS(income_max_row,COLUMN())))</f>
        <v>0</v>
      </c>
      <c r="AMJ25" s="18" cm="1">
        <f t="array" aca="1" ref="AMJ25" ca="1">SUM(INDIRECT(ADDRESS(income_min_row,COLUMN())&amp;":"&amp;ADDRESS(income_max_row,COLUMN())))</f>
        <v>0</v>
      </c>
      <c r="AMK25" s="18" cm="1">
        <f t="array" aca="1" ref="AMK25" ca="1">SUM(INDIRECT(ADDRESS(income_min_row,COLUMN())&amp;":"&amp;ADDRESS(income_max_row,COLUMN())))</f>
        <v>0</v>
      </c>
      <c r="AMM25" s="18" cm="1">
        <f t="array" aca="1" ref="AMM25" ca="1">SUM(INDIRECT(ADDRESS(income_min_row,COLUMN())&amp;":"&amp;ADDRESS(income_max_row,COLUMN())))</f>
        <v>0</v>
      </c>
      <c r="AMN25" s="18" cm="1">
        <f t="array" aca="1" ref="AMN25" ca="1">SUM(INDIRECT(ADDRESS(income_min_row,COLUMN())&amp;":"&amp;ADDRESS(income_max_row,COLUMN())))</f>
        <v>0</v>
      </c>
      <c r="AMO25" s="18" cm="1">
        <f t="array" aca="1" ref="AMO25" ca="1">SUM(INDIRECT(ADDRESS(income_min_row,COLUMN())&amp;":"&amp;ADDRESS(income_max_row,COLUMN())))</f>
        <v>0</v>
      </c>
      <c r="AMP25" s="18" cm="1">
        <f t="array" aca="1" ref="AMP25" ca="1">SUM(INDIRECT(ADDRESS(income_min_row,COLUMN())&amp;":"&amp;ADDRESS(income_max_row,COLUMN())))</f>
        <v>0</v>
      </c>
      <c r="AMQ25" s="18" cm="1">
        <f t="array" aca="1" ref="AMQ25" ca="1">SUM(INDIRECT(ADDRESS(income_min_row,COLUMN())&amp;":"&amp;ADDRESS(income_max_row,COLUMN())))</f>
        <v>0</v>
      </c>
      <c r="AMR25" s="18" cm="1">
        <f t="array" aca="1" ref="AMR25" ca="1">SUM(INDIRECT(ADDRESS(income_min_row,COLUMN())&amp;":"&amp;ADDRESS(income_max_row,COLUMN())))</f>
        <v>0</v>
      </c>
      <c r="AMS25" s="18" cm="1">
        <f t="array" aca="1" ref="AMS25" ca="1">SUM(INDIRECT(ADDRESS(income_min_row,COLUMN())&amp;":"&amp;ADDRESS(income_max_row,COLUMN())))</f>
        <v>0</v>
      </c>
      <c r="AMT25" s="18" cm="1">
        <f t="array" aca="1" ref="AMT25" ca="1">SUM(INDIRECT(ADDRESS(income_min_row,COLUMN())&amp;":"&amp;ADDRESS(income_max_row,COLUMN())))</f>
        <v>0</v>
      </c>
      <c r="AMU25" s="18" cm="1">
        <f t="array" aca="1" ref="AMU25" ca="1">SUM(INDIRECT(ADDRESS(income_min_row,COLUMN())&amp;":"&amp;ADDRESS(income_max_row,COLUMN())))</f>
        <v>0</v>
      </c>
      <c r="AMV25" s="18" cm="1">
        <f t="array" aca="1" ref="AMV25" ca="1">SUM(INDIRECT(ADDRESS(income_min_row,COLUMN())&amp;":"&amp;ADDRESS(income_max_row,COLUMN())))</f>
        <v>0</v>
      </c>
      <c r="AMW25" s="18" cm="1">
        <f t="array" aca="1" ref="AMW25" ca="1">SUM(INDIRECT(ADDRESS(income_min_row,COLUMN())&amp;":"&amp;ADDRESS(income_max_row,COLUMN())))</f>
        <v>0</v>
      </c>
      <c r="AMX25" s="18" cm="1">
        <f t="array" aca="1" ref="AMX25" ca="1">SUM(INDIRECT(ADDRESS(income_min_row,COLUMN())&amp;":"&amp;ADDRESS(income_max_row,COLUMN())))</f>
        <v>0</v>
      </c>
      <c r="AMY25" s="18" cm="1">
        <f t="array" aca="1" ref="AMY25" ca="1">SUM(INDIRECT(ADDRESS(income_min_row,COLUMN())&amp;":"&amp;ADDRESS(income_max_row,COLUMN())))</f>
        <v>0</v>
      </c>
      <c r="ANA25" s="18" cm="1">
        <f t="array" aca="1" ref="ANA25" ca="1">SUM(INDIRECT(ADDRESS(income_min_row,COLUMN())&amp;":"&amp;ADDRESS(income_max_row,COLUMN())))</f>
        <v>0</v>
      </c>
      <c r="ANB25" s="18" cm="1">
        <f t="array" aca="1" ref="ANB25" ca="1">SUM(INDIRECT(ADDRESS(income_min_row,COLUMN())&amp;":"&amp;ADDRESS(income_max_row,COLUMN())))</f>
        <v>0</v>
      </c>
      <c r="ANC25" s="18" cm="1">
        <f t="array" aca="1" ref="ANC25" ca="1">SUM(INDIRECT(ADDRESS(income_min_row,COLUMN())&amp;":"&amp;ADDRESS(income_max_row,COLUMN())))</f>
        <v>0</v>
      </c>
      <c r="AND25" s="18" cm="1">
        <f t="array" aca="1" ref="AND25" ca="1">SUM(INDIRECT(ADDRESS(income_min_row,COLUMN())&amp;":"&amp;ADDRESS(income_max_row,COLUMN())))</f>
        <v>0</v>
      </c>
      <c r="ANE25" s="18" cm="1">
        <f t="array" aca="1" ref="ANE25" ca="1">SUM(INDIRECT(ADDRESS(income_min_row,COLUMN())&amp;":"&amp;ADDRESS(income_max_row,COLUMN())))</f>
        <v>0</v>
      </c>
      <c r="ANF25" s="18" cm="1">
        <f t="array" aca="1" ref="ANF25" ca="1">SUM(INDIRECT(ADDRESS(income_min_row,COLUMN())&amp;":"&amp;ADDRESS(income_max_row,COLUMN())))</f>
        <v>0</v>
      </c>
      <c r="ANG25" s="18" cm="1">
        <f t="array" aca="1" ref="ANG25" ca="1">SUM(INDIRECT(ADDRESS(income_min_row,COLUMN())&amp;":"&amp;ADDRESS(income_max_row,COLUMN())))</f>
        <v>0</v>
      </c>
      <c r="ANH25" s="18" cm="1">
        <f t="array" aca="1" ref="ANH25" ca="1">SUM(INDIRECT(ADDRESS(income_min_row,COLUMN())&amp;":"&amp;ADDRESS(income_max_row,COLUMN())))</f>
        <v>0</v>
      </c>
      <c r="ANI25" s="18" cm="1">
        <f t="array" aca="1" ref="ANI25" ca="1">SUM(INDIRECT(ADDRESS(income_min_row,COLUMN())&amp;":"&amp;ADDRESS(income_max_row,COLUMN())))</f>
        <v>0</v>
      </c>
      <c r="ANJ25" s="18" cm="1">
        <f t="array" aca="1" ref="ANJ25" ca="1">SUM(INDIRECT(ADDRESS(income_min_row,COLUMN())&amp;":"&amp;ADDRESS(income_max_row,COLUMN())))</f>
        <v>0</v>
      </c>
      <c r="ANK25" s="18" cm="1">
        <f t="array" aca="1" ref="ANK25" ca="1">SUM(INDIRECT(ADDRESS(income_min_row,COLUMN())&amp;":"&amp;ADDRESS(income_max_row,COLUMN())))</f>
        <v>0</v>
      </c>
      <c r="ANL25" s="18" cm="1">
        <f t="array" aca="1" ref="ANL25" ca="1">SUM(INDIRECT(ADDRESS(income_min_row,COLUMN())&amp;":"&amp;ADDRESS(income_max_row,COLUMN())))</f>
        <v>0</v>
      </c>
      <c r="ANM25" s="18" cm="1">
        <f t="array" aca="1" ref="ANM25" ca="1">SUM(INDIRECT(ADDRESS(income_min_row,COLUMN())&amp;":"&amp;ADDRESS(income_max_row,COLUMN())))</f>
        <v>0</v>
      </c>
      <c r="ANO25" s="18" cm="1">
        <f t="array" aca="1" ref="ANO25" ca="1">SUM(INDIRECT(ADDRESS(income_min_row,COLUMN())&amp;":"&amp;ADDRESS(income_max_row,COLUMN())))</f>
        <v>0</v>
      </c>
      <c r="ANP25" s="18" cm="1">
        <f t="array" aca="1" ref="ANP25" ca="1">SUM(INDIRECT(ADDRESS(income_min_row,COLUMN())&amp;":"&amp;ADDRESS(income_max_row,COLUMN())))</f>
        <v>0</v>
      </c>
      <c r="ANQ25" s="18" cm="1">
        <f t="array" aca="1" ref="ANQ25" ca="1">SUM(INDIRECT(ADDRESS(income_min_row,COLUMN())&amp;":"&amp;ADDRESS(income_max_row,COLUMN())))</f>
        <v>0</v>
      </c>
      <c r="ANR25" s="18" cm="1">
        <f t="array" aca="1" ref="ANR25" ca="1">SUM(INDIRECT(ADDRESS(income_min_row,COLUMN())&amp;":"&amp;ADDRESS(income_max_row,COLUMN())))</f>
        <v>0</v>
      </c>
      <c r="ANS25" s="18" cm="1">
        <f t="array" aca="1" ref="ANS25" ca="1">SUM(INDIRECT(ADDRESS(income_min_row,COLUMN())&amp;":"&amp;ADDRESS(income_max_row,COLUMN())))</f>
        <v>0</v>
      </c>
      <c r="ANT25" s="18" cm="1">
        <f t="array" aca="1" ref="ANT25" ca="1">SUM(INDIRECT(ADDRESS(income_min_row,COLUMN())&amp;":"&amp;ADDRESS(income_max_row,COLUMN())))</f>
        <v>0</v>
      </c>
      <c r="ANU25" s="18" cm="1">
        <f t="array" aca="1" ref="ANU25" ca="1">SUM(INDIRECT(ADDRESS(income_min_row,COLUMN())&amp;":"&amp;ADDRESS(income_max_row,COLUMN())))</f>
        <v>0</v>
      </c>
      <c r="ANV25" s="18" cm="1">
        <f t="array" aca="1" ref="ANV25" ca="1">SUM(INDIRECT(ADDRESS(income_min_row,COLUMN())&amp;":"&amp;ADDRESS(income_max_row,COLUMN())))</f>
        <v>0</v>
      </c>
      <c r="ANW25" s="18" cm="1">
        <f t="array" aca="1" ref="ANW25" ca="1">SUM(INDIRECT(ADDRESS(income_min_row,COLUMN())&amp;":"&amp;ADDRESS(income_max_row,COLUMN())))</f>
        <v>0</v>
      </c>
      <c r="ANX25" s="18" cm="1">
        <f t="array" aca="1" ref="ANX25" ca="1">SUM(INDIRECT(ADDRESS(income_min_row,COLUMN())&amp;":"&amp;ADDRESS(income_max_row,COLUMN())))</f>
        <v>0</v>
      </c>
      <c r="ANY25" s="18" cm="1">
        <f t="array" aca="1" ref="ANY25" ca="1">SUM(INDIRECT(ADDRESS(income_min_row,COLUMN())&amp;":"&amp;ADDRESS(income_max_row,COLUMN())))</f>
        <v>0</v>
      </c>
      <c r="ANZ25" s="18" cm="1">
        <f t="array" aca="1" ref="ANZ25" ca="1">SUM(INDIRECT(ADDRESS(income_min_row,COLUMN())&amp;":"&amp;ADDRESS(income_max_row,COLUMN())))</f>
        <v>0</v>
      </c>
      <c r="AOA25" s="18" cm="1">
        <f t="array" aca="1" ref="AOA25" ca="1">SUM(INDIRECT(ADDRESS(income_min_row,COLUMN())&amp;":"&amp;ADDRESS(income_max_row,COLUMN())))</f>
        <v>0</v>
      </c>
      <c r="AOC25" s="18" cm="1">
        <f t="array" aca="1" ref="AOC25" ca="1">SUM(INDIRECT(ADDRESS(income_min_row,COLUMN())&amp;":"&amp;ADDRESS(income_max_row,COLUMN())))</f>
        <v>0</v>
      </c>
      <c r="AOD25" s="18" cm="1">
        <f t="array" aca="1" ref="AOD25" ca="1">SUM(INDIRECT(ADDRESS(income_min_row,COLUMN())&amp;":"&amp;ADDRESS(income_max_row,COLUMN())))</f>
        <v>0</v>
      </c>
      <c r="AOE25" s="18" cm="1">
        <f t="array" aca="1" ref="AOE25" ca="1">SUM(INDIRECT(ADDRESS(income_min_row,COLUMN())&amp;":"&amp;ADDRESS(income_max_row,COLUMN())))</f>
        <v>0</v>
      </c>
      <c r="AOF25" s="18" cm="1">
        <f t="array" aca="1" ref="AOF25" ca="1">SUM(INDIRECT(ADDRESS(income_min_row,COLUMN())&amp;":"&amp;ADDRESS(income_max_row,COLUMN())))</f>
        <v>0</v>
      </c>
      <c r="AOG25" s="18" cm="1">
        <f t="array" aca="1" ref="AOG25" ca="1">SUM(INDIRECT(ADDRESS(income_min_row,COLUMN())&amp;":"&amp;ADDRESS(income_max_row,COLUMN())))</f>
        <v>0</v>
      </c>
      <c r="AOH25" s="18" cm="1">
        <f t="array" aca="1" ref="AOH25" ca="1">SUM(INDIRECT(ADDRESS(income_min_row,COLUMN())&amp;":"&amp;ADDRESS(income_max_row,COLUMN())))</f>
        <v>0</v>
      </c>
      <c r="AOI25" s="18" cm="1">
        <f t="array" aca="1" ref="AOI25" ca="1">SUM(INDIRECT(ADDRESS(income_min_row,COLUMN())&amp;":"&amp;ADDRESS(income_max_row,COLUMN())))</f>
        <v>0</v>
      </c>
      <c r="AOJ25" s="18" cm="1">
        <f t="array" aca="1" ref="AOJ25" ca="1">SUM(INDIRECT(ADDRESS(income_min_row,COLUMN())&amp;":"&amp;ADDRESS(income_max_row,COLUMN())))</f>
        <v>0</v>
      </c>
      <c r="AOK25" s="18" cm="1">
        <f t="array" aca="1" ref="AOK25" ca="1">SUM(INDIRECT(ADDRESS(income_min_row,COLUMN())&amp;":"&amp;ADDRESS(income_max_row,COLUMN())))</f>
        <v>0</v>
      </c>
      <c r="AOL25" s="18" cm="1">
        <f t="array" aca="1" ref="AOL25" ca="1">SUM(INDIRECT(ADDRESS(income_min_row,COLUMN())&amp;":"&amp;ADDRESS(income_max_row,COLUMN())))</f>
        <v>0</v>
      </c>
      <c r="AOM25" s="18" cm="1">
        <f t="array" aca="1" ref="AOM25" ca="1">SUM(INDIRECT(ADDRESS(income_min_row,COLUMN())&amp;":"&amp;ADDRESS(income_max_row,COLUMN())))</f>
        <v>0</v>
      </c>
      <c r="AON25" s="18" cm="1">
        <f t="array" aca="1" ref="AON25" ca="1">SUM(INDIRECT(ADDRESS(income_min_row,COLUMN())&amp;":"&amp;ADDRESS(income_max_row,COLUMN())))</f>
        <v>0</v>
      </c>
      <c r="AOO25" s="18" cm="1">
        <f t="array" aca="1" ref="AOO25" ca="1">SUM(INDIRECT(ADDRESS(income_min_row,COLUMN())&amp;":"&amp;ADDRESS(income_max_row,COLUMN())))</f>
        <v>0</v>
      </c>
      <c r="AOQ25" s="18" cm="1">
        <f t="array" aca="1" ref="AOQ25" ca="1">SUM(INDIRECT(ADDRESS(income_min_row,COLUMN())&amp;":"&amp;ADDRESS(income_max_row,COLUMN())))</f>
        <v>0</v>
      </c>
      <c r="AOR25" s="18" cm="1">
        <f t="array" aca="1" ref="AOR25" ca="1">SUM(INDIRECT(ADDRESS(income_min_row,COLUMN())&amp;":"&amp;ADDRESS(income_max_row,COLUMN())))</f>
        <v>0</v>
      </c>
      <c r="AOS25" s="18" cm="1">
        <f t="array" aca="1" ref="AOS25" ca="1">SUM(INDIRECT(ADDRESS(income_min_row,COLUMN())&amp;":"&amp;ADDRESS(income_max_row,COLUMN())))</f>
        <v>0</v>
      </c>
      <c r="AOT25" s="18" cm="1">
        <f t="array" aca="1" ref="AOT25" ca="1">SUM(INDIRECT(ADDRESS(income_min_row,COLUMN())&amp;":"&amp;ADDRESS(income_max_row,COLUMN())))</f>
        <v>0</v>
      </c>
      <c r="AOU25" s="18" cm="1">
        <f t="array" aca="1" ref="AOU25" ca="1">SUM(INDIRECT(ADDRESS(income_min_row,COLUMN())&amp;":"&amp;ADDRESS(income_max_row,COLUMN())))</f>
        <v>0</v>
      </c>
      <c r="AOV25" s="18" cm="1">
        <f t="array" aca="1" ref="AOV25" ca="1">SUM(INDIRECT(ADDRESS(income_min_row,COLUMN())&amp;":"&amp;ADDRESS(income_max_row,COLUMN())))</f>
        <v>0</v>
      </c>
      <c r="AOW25" s="18" cm="1">
        <f t="array" aca="1" ref="AOW25" ca="1">SUM(INDIRECT(ADDRESS(income_min_row,COLUMN())&amp;":"&amp;ADDRESS(income_max_row,COLUMN())))</f>
        <v>0</v>
      </c>
      <c r="AOX25" s="18" cm="1">
        <f t="array" aca="1" ref="AOX25" ca="1">SUM(INDIRECT(ADDRESS(income_min_row,COLUMN())&amp;":"&amp;ADDRESS(income_max_row,COLUMN())))</f>
        <v>0</v>
      </c>
      <c r="AOY25" s="18" cm="1">
        <f t="array" aca="1" ref="AOY25" ca="1">SUM(INDIRECT(ADDRESS(income_min_row,COLUMN())&amp;":"&amp;ADDRESS(income_max_row,COLUMN())))</f>
        <v>0</v>
      </c>
      <c r="AOZ25" s="18" cm="1">
        <f t="array" aca="1" ref="AOZ25" ca="1">SUM(INDIRECT(ADDRESS(income_min_row,COLUMN())&amp;":"&amp;ADDRESS(income_max_row,COLUMN())))</f>
        <v>0</v>
      </c>
      <c r="APA25" s="18" cm="1">
        <f t="array" aca="1" ref="APA25" ca="1">SUM(INDIRECT(ADDRESS(income_min_row,COLUMN())&amp;":"&amp;ADDRESS(income_max_row,COLUMN())))</f>
        <v>0</v>
      </c>
      <c r="APB25" s="18" cm="1">
        <f t="array" aca="1" ref="APB25" ca="1">SUM(INDIRECT(ADDRESS(income_min_row,COLUMN())&amp;":"&amp;ADDRESS(income_max_row,COLUMN())))</f>
        <v>0</v>
      </c>
      <c r="APC25" s="18" cm="1">
        <f t="array" aca="1" ref="APC25" ca="1">SUM(INDIRECT(ADDRESS(income_min_row,COLUMN())&amp;":"&amp;ADDRESS(income_max_row,COLUMN())))</f>
        <v>0</v>
      </c>
    </row>
    <row r="27" spans="3:1095" x14ac:dyDescent="0.35">
      <c r="C27" s="23" t="s">
        <v>23</v>
      </c>
      <c r="E27" s="24">
        <f>DATE(E$5,1,1)</f>
        <v>44927</v>
      </c>
      <c r="F27" s="24">
        <f>DATE(E$5,2,1)</f>
        <v>44958</v>
      </c>
      <c r="G27" s="24">
        <f>DATE(E$5,3,1)</f>
        <v>44986</v>
      </c>
      <c r="H27" s="24">
        <f>DATE(E$5,4,1)</f>
        <v>45017</v>
      </c>
      <c r="I27" s="24">
        <f>DATE(E$5,5,1)</f>
        <v>45047</v>
      </c>
      <c r="J27" s="24">
        <f>DATE(E$5,6,1)</f>
        <v>45078</v>
      </c>
      <c r="K27" s="24">
        <f>DATE(E$5,7,1)</f>
        <v>45108</v>
      </c>
      <c r="L27" s="24">
        <f>DATE(E$5,8,1)</f>
        <v>45139</v>
      </c>
      <c r="M27" s="24">
        <f>DATE(E$5,9,1)</f>
        <v>45170</v>
      </c>
      <c r="N27" s="24">
        <f>DATE(E$5,10,1)</f>
        <v>45200</v>
      </c>
      <c r="O27" s="24">
        <f>DATE(E$5,11,1)</f>
        <v>45231</v>
      </c>
      <c r="P27" s="24">
        <f>DATE(E$5,12,1)</f>
        <v>45261</v>
      </c>
      <c r="Q27" s="25">
        <f>E$5</f>
        <v>2023</v>
      </c>
      <c r="S27" s="24">
        <f>DATE(S$5,1,1)</f>
        <v>45292</v>
      </c>
      <c r="T27" s="24">
        <f>DATE(S$5,2,1)</f>
        <v>45323</v>
      </c>
      <c r="U27" s="24">
        <f>DATE(S$5,3,1)</f>
        <v>45352</v>
      </c>
      <c r="V27" s="24">
        <f>DATE(S$5,4,1)</f>
        <v>45383</v>
      </c>
      <c r="W27" s="24">
        <f>DATE(S$5,5,1)</f>
        <v>45413</v>
      </c>
      <c r="X27" s="24">
        <f>DATE(S$5,6,1)</f>
        <v>45444</v>
      </c>
      <c r="Y27" s="24">
        <f>DATE(S$5,7,1)</f>
        <v>45474</v>
      </c>
      <c r="Z27" s="24">
        <f>DATE(S$5,8,1)</f>
        <v>45505</v>
      </c>
      <c r="AA27" s="24">
        <f>DATE(S$5,9,1)</f>
        <v>45536</v>
      </c>
      <c r="AB27" s="24">
        <f>DATE(S$5,10,1)</f>
        <v>45566</v>
      </c>
      <c r="AC27" s="24">
        <f>DATE(S$5,11,1)</f>
        <v>45597</v>
      </c>
      <c r="AD27" s="24">
        <f>DATE(S$5,12,1)</f>
        <v>45627</v>
      </c>
      <c r="AE27" s="25">
        <f>S$5</f>
        <v>2024</v>
      </c>
      <c r="AG27" s="24">
        <f t="shared" ref="AG27" si="2181">DATE(AG$5,1,1)</f>
        <v>45658</v>
      </c>
      <c r="AH27" s="24">
        <f t="shared" ref="AH27" si="2182">DATE(AG$5,2,1)</f>
        <v>45689</v>
      </c>
      <c r="AI27" s="24">
        <f t="shared" ref="AI27" si="2183">DATE(AG$5,3,1)</f>
        <v>45717</v>
      </c>
      <c r="AJ27" s="24">
        <f t="shared" ref="AJ27" si="2184">DATE(AG$5,4,1)</f>
        <v>45748</v>
      </c>
      <c r="AK27" s="24">
        <f t="shared" ref="AK27" si="2185">DATE(AG$5,5,1)</f>
        <v>45778</v>
      </c>
      <c r="AL27" s="24">
        <f t="shared" ref="AL27" si="2186">DATE(AG$5,6,1)</f>
        <v>45809</v>
      </c>
      <c r="AM27" s="24">
        <f t="shared" ref="AM27" si="2187">DATE(AG$5,7,1)</f>
        <v>45839</v>
      </c>
      <c r="AN27" s="24">
        <f t="shared" ref="AN27" si="2188">DATE(AG$5,8,1)</f>
        <v>45870</v>
      </c>
      <c r="AO27" s="24">
        <f t="shared" ref="AO27" si="2189">DATE(AG$5,9,1)</f>
        <v>45901</v>
      </c>
      <c r="AP27" s="24">
        <f t="shared" ref="AP27" si="2190">DATE(AG$5,10,1)</f>
        <v>45931</v>
      </c>
      <c r="AQ27" s="24">
        <f t="shared" ref="AQ27" si="2191">DATE(AG$5,11,1)</f>
        <v>45962</v>
      </c>
      <c r="AR27" s="24">
        <f t="shared" ref="AR27" si="2192">DATE(AG$5,12,1)</f>
        <v>45992</v>
      </c>
      <c r="AS27" s="25">
        <f t="shared" ref="AS27" si="2193">AG$5</f>
        <v>2025</v>
      </c>
      <c r="AU27" s="24">
        <f t="shared" ref="AU27" si="2194">DATE(AU$5,1,1)</f>
        <v>46023</v>
      </c>
      <c r="AV27" s="24">
        <f t="shared" ref="AV27" si="2195">DATE(AU$5,2,1)</f>
        <v>46054</v>
      </c>
      <c r="AW27" s="24">
        <f t="shared" ref="AW27" si="2196">DATE(AU$5,3,1)</f>
        <v>46082</v>
      </c>
      <c r="AX27" s="24">
        <f t="shared" ref="AX27" si="2197">DATE(AU$5,4,1)</f>
        <v>46113</v>
      </c>
      <c r="AY27" s="24">
        <f t="shared" ref="AY27" si="2198">DATE(AU$5,5,1)</f>
        <v>46143</v>
      </c>
      <c r="AZ27" s="24">
        <f t="shared" ref="AZ27" si="2199">DATE(AU$5,6,1)</f>
        <v>46174</v>
      </c>
      <c r="BA27" s="24">
        <f t="shared" ref="BA27" si="2200">DATE(AU$5,7,1)</f>
        <v>46204</v>
      </c>
      <c r="BB27" s="24">
        <f t="shared" ref="BB27" si="2201">DATE(AU$5,8,1)</f>
        <v>46235</v>
      </c>
      <c r="BC27" s="24">
        <f t="shared" ref="BC27" si="2202">DATE(AU$5,9,1)</f>
        <v>46266</v>
      </c>
      <c r="BD27" s="24">
        <f t="shared" ref="BD27" si="2203">DATE(AU$5,10,1)</f>
        <v>46296</v>
      </c>
      <c r="BE27" s="24">
        <f t="shared" ref="BE27" si="2204">DATE(AU$5,11,1)</f>
        <v>46327</v>
      </c>
      <c r="BF27" s="24">
        <f t="shared" ref="BF27" si="2205">DATE(AU$5,12,1)</f>
        <v>46357</v>
      </c>
      <c r="BG27" s="25">
        <f t="shared" ref="BG27" si="2206">AU$5</f>
        <v>2026</v>
      </c>
      <c r="BI27" s="24">
        <f t="shared" ref="BI27" si="2207">DATE(BI$5,1,1)</f>
        <v>46388</v>
      </c>
      <c r="BJ27" s="24">
        <f t="shared" ref="BJ27" si="2208">DATE(BI$5,2,1)</f>
        <v>46419</v>
      </c>
      <c r="BK27" s="24">
        <f t="shared" ref="BK27" si="2209">DATE(BI$5,3,1)</f>
        <v>46447</v>
      </c>
      <c r="BL27" s="24">
        <f t="shared" ref="BL27" si="2210">DATE(BI$5,4,1)</f>
        <v>46478</v>
      </c>
      <c r="BM27" s="24">
        <f t="shared" ref="BM27" si="2211">DATE(BI$5,5,1)</f>
        <v>46508</v>
      </c>
      <c r="BN27" s="24">
        <f t="shared" ref="BN27" si="2212">DATE(BI$5,6,1)</f>
        <v>46539</v>
      </c>
      <c r="BO27" s="24">
        <f t="shared" ref="BO27" si="2213">DATE(BI$5,7,1)</f>
        <v>46569</v>
      </c>
      <c r="BP27" s="24">
        <f t="shared" ref="BP27" si="2214">DATE(BI$5,8,1)</f>
        <v>46600</v>
      </c>
      <c r="BQ27" s="24">
        <f t="shared" ref="BQ27" si="2215">DATE(BI$5,9,1)</f>
        <v>46631</v>
      </c>
      <c r="BR27" s="24">
        <f t="shared" ref="BR27" si="2216">DATE(BI$5,10,1)</f>
        <v>46661</v>
      </c>
      <c r="BS27" s="24">
        <f t="shared" ref="BS27" si="2217">DATE(BI$5,11,1)</f>
        <v>46692</v>
      </c>
      <c r="BT27" s="24">
        <f t="shared" ref="BT27" si="2218">DATE(BI$5,12,1)</f>
        <v>46722</v>
      </c>
      <c r="BU27" s="25">
        <f t="shared" ref="BU27" si="2219">BI$5</f>
        <v>2027</v>
      </c>
      <c r="BW27" s="24">
        <f t="shared" ref="BW27" si="2220">DATE(BW$5,1,1)</f>
        <v>46753</v>
      </c>
      <c r="BX27" s="24">
        <f t="shared" ref="BX27" si="2221">DATE(BW$5,2,1)</f>
        <v>46784</v>
      </c>
      <c r="BY27" s="24">
        <f t="shared" ref="BY27" si="2222">DATE(BW$5,3,1)</f>
        <v>46813</v>
      </c>
      <c r="BZ27" s="24">
        <f t="shared" ref="BZ27" si="2223">DATE(BW$5,4,1)</f>
        <v>46844</v>
      </c>
      <c r="CA27" s="24">
        <f t="shared" ref="CA27" si="2224">DATE(BW$5,5,1)</f>
        <v>46874</v>
      </c>
      <c r="CB27" s="24">
        <f t="shared" ref="CB27" si="2225">DATE(BW$5,6,1)</f>
        <v>46905</v>
      </c>
      <c r="CC27" s="24">
        <f t="shared" ref="CC27" si="2226">DATE(BW$5,7,1)</f>
        <v>46935</v>
      </c>
      <c r="CD27" s="24">
        <f t="shared" ref="CD27" si="2227">DATE(BW$5,8,1)</f>
        <v>46966</v>
      </c>
      <c r="CE27" s="24">
        <f t="shared" ref="CE27" si="2228">DATE(BW$5,9,1)</f>
        <v>46997</v>
      </c>
      <c r="CF27" s="24">
        <f t="shared" ref="CF27" si="2229">DATE(BW$5,10,1)</f>
        <v>47027</v>
      </c>
      <c r="CG27" s="24">
        <f t="shared" ref="CG27" si="2230">DATE(BW$5,11,1)</f>
        <v>47058</v>
      </c>
      <c r="CH27" s="24">
        <f t="shared" ref="CH27" si="2231">DATE(BW$5,12,1)</f>
        <v>47088</v>
      </c>
      <c r="CI27" s="25">
        <f t="shared" ref="CI27" si="2232">BW$5</f>
        <v>2028</v>
      </c>
      <c r="CK27" s="24">
        <f t="shared" ref="CK27" si="2233">DATE(CK$5,1,1)</f>
        <v>47119</v>
      </c>
      <c r="CL27" s="24">
        <f t="shared" ref="CL27" si="2234">DATE(CK$5,2,1)</f>
        <v>47150</v>
      </c>
      <c r="CM27" s="24">
        <f t="shared" ref="CM27" si="2235">DATE(CK$5,3,1)</f>
        <v>47178</v>
      </c>
      <c r="CN27" s="24">
        <f t="shared" ref="CN27" si="2236">DATE(CK$5,4,1)</f>
        <v>47209</v>
      </c>
      <c r="CO27" s="24">
        <f t="shared" ref="CO27" si="2237">DATE(CK$5,5,1)</f>
        <v>47239</v>
      </c>
      <c r="CP27" s="24">
        <f t="shared" ref="CP27" si="2238">DATE(CK$5,6,1)</f>
        <v>47270</v>
      </c>
      <c r="CQ27" s="24">
        <f t="shared" ref="CQ27" si="2239">DATE(CK$5,7,1)</f>
        <v>47300</v>
      </c>
      <c r="CR27" s="24">
        <f t="shared" ref="CR27" si="2240">DATE(CK$5,8,1)</f>
        <v>47331</v>
      </c>
      <c r="CS27" s="24">
        <f t="shared" ref="CS27" si="2241">DATE(CK$5,9,1)</f>
        <v>47362</v>
      </c>
      <c r="CT27" s="24">
        <f t="shared" ref="CT27" si="2242">DATE(CK$5,10,1)</f>
        <v>47392</v>
      </c>
      <c r="CU27" s="24">
        <f t="shared" ref="CU27" si="2243">DATE(CK$5,11,1)</f>
        <v>47423</v>
      </c>
      <c r="CV27" s="24">
        <f t="shared" ref="CV27" si="2244">DATE(CK$5,12,1)</f>
        <v>47453</v>
      </c>
      <c r="CW27" s="25">
        <f t="shared" ref="CW27" si="2245">CK$5</f>
        <v>2029</v>
      </c>
      <c r="CY27" s="24">
        <f t="shared" ref="CY27" si="2246">DATE(CY$5,1,1)</f>
        <v>47484</v>
      </c>
      <c r="CZ27" s="24">
        <f t="shared" ref="CZ27" si="2247">DATE(CY$5,2,1)</f>
        <v>47515</v>
      </c>
      <c r="DA27" s="24">
        <f t="shared" ref="DA27" si="2248">DATE(CY$5,3,1)</f>
        <v>47543</v>
      </c>
      <c r="DB27" s="24">
        <f t="shared" ref="DB27" si="2249">DATE(CY$5,4,1)</f>
        <v>47574</v>
      </c>
      <c r="DC27" s="24">
        <f t="shared" ref="DC27" si="2250">DATE(CY$5,5,1)</f>
        <v>47604</v>
      </c>
      <c r="DD27" s="24">
        <f t="shared" ref="DD27" si="2251">DATE(CY$5,6,1)</f>
        <v>47635</v>
      </c>
      <c r="DE27" s="24">
        <f t="shared" ref="DE27" si="2252">DATE(CY$5,7,1)</f>
        <v>47665</v>
      </c>
      <c r="DF27" s="24">
        <f t="shared" ref="DF27" si="2253">DATE(CY$5,8,1)</f>
        <v>47696</v>
      </c>
      <c r="DG27" s="24">
        <f t="shared" ref="DG27" si="2254">DATE(CY$5,9,1)</f>
        <v>47727</v>
      </c>
      <c r="DH27" s="24">
        <f t="shared" ref="DH27" si="2255">DATE(CY$5,10,1)</f>
        <v>47757</v>
      </c>
      <c r="DI27" s="24">
        <f t="shared" ref="DI27" si="2256">DATE(CY$5,11,1)</f>
        <v>47788</v>
      </c>
      <c r="DJ27" s="24">
        <f t="shared" ref="DJ27" si="2257">DATE(CY$5,12,1)</f>
        <v>47818</v>
      </c>
      <c r="DK27" s="25">
        <f t="shared" ref="DK27" si="2258">CY$5</f>
        <v>2030</v>
      </c>
      <c r="DM27" s="24">
        <f t="shared" ref="DM27" si="2259">DATE(DM$5,1,1)</f>
        <v>47849</v>
      </c>
      <c r="DN27" s="24">
        <f t="shared" ref="DN27" si="2260">DATE(DM$5,2,1)</f>
        <v>47880</v>
      </c>
      <c r="DO27" s="24">
        <f t="shared" ref="DO27" si="2261">DATE(DM$5,3,1)</f>
        <v>47908</v>
      </c>
      <c r="DP27" s="24">
        <f t="shared" ref="DP27" si="2262">DATE(DM$5,4,1)</f>
        <v>47939</v>
      </c>
      <c r="DQ27" s="24">
        <f t="shared" ref="DQ27" si="2263">DATE(DM$5,5,1)</f>
        <v>47969</v>
      </c>
      <c r="DR27" s="24">
        <f t="shared" ref="DR27" si="2264">DATE(DM$5,6,1)</f>
        <v>48000</v>
      </c>
      <c r="DS27" s="24">
        <f t="shared" ref="DS27" si="2265">DATE(DM$5,7,1)</f>
        <v>48030</v>
      </c>
      <c r="DT27" s="24">
        <f t="shared" ref="DT27" si="2266">DATE(DM$5,8,1)</f>
        <v>48061</v>
      </c>
      <c r="DU27" s="24">
        <f t="shared" ref="DU27" si="2267">DATE(DM$5,9,1)</f>
        <v>48092</v>
      </c>
      <c r="DV27" s="24">
        <f t="shared" ref="DV27" si="2268">DATE(DM$5,10,1)</f>
        <v>48122</v>
      </c>
      <c r="DW27" s="24">
        <f t="shared" ref="DW27" si="2269">DATE(DM$5,11,1)</f>
        <v>48153</v>
      </c>
      <c r="DX27" s="24">
        <f t="shared" ref="DX27" si="2270">DATE(DM$5,12,1)</f>
        <v>48183</v>
      </c>
      <c r="DY27" s="25">
        <f t="shared" ref="DY27" si="2271">DM$5</f>
        <v>2031</v>
      </c>
      <c r="EA27" s="24">
        <f t="shared" ref="EA27" si="2272">DATE(EA$5,1,1)</f>
        <v>48214</v>
      </c>
      <c r="EB27" s="24">
        <f t="shared" ref="EB27" si="2273">DATE(EA$5,2,1)</f>
        <v>48245</v>
      </c>
      <c r="EC27" s="24">
        <f t="shared" ref="EC27" si="2274">DATE(EA$5,3,1)</f>
        <v>48274</v>
      </c>
      <c r="ED27" s="24">
        <f t="shared" ref="ED27" si="2275">DATE(EA$5,4,1)</f>
        <v>48305</v>
      </c>
      <c r="EE27" s="24">
        <f t="shared" ref="EE27" si="2276">DATE(EA$5,5,1)</f>
        <v>48335</v>
      </c>
      <c r="EF27" s="24">
        <f t="shared" ref="EF27" si="2277">DATE(EA$5,6,1)</f>
        <v>48366</v>
      </c>
      <c r="EG27" s="24">
        <f t="shared" ref="EG27" si="2278">DATE(EA$5,7,1)</f>
        <v>48396</v>
      </c>
      <c r="EH27" s="24">
        <f t="shared" ref="EH27" si="2279">DATE(EA$5,8,1)</f>
        <v>48427</v>
      </c>
      <c r="EI27" s="24">
        <f t="shared" ref="EI27" si="2280">DATE(EA$5,9,1)</f>
        <v>48458</v>
      </c>
      <c r="EJ27" s="24">
        <f t="shared" ref="EJ27" si="2281">DATE(EA$5,10,1)</f>
        <v>48488</v>
      </c>
      <c r="EK27" s="24">
        <f t="shared" ref="EK27" si="2282">DATE(EA$5,11,1)</f>
        <v>48519</v>
      </c>
      <c r="EL27" s="24">
        <f t="shared" ref="EL27" si="2283">DATE(EA$5,12,1)</f>
        <v>48549</v>
      </c>
      <c r="EM27" s="25">
        <f t="shared" ref="EM27" si="2284">EA$5</f>
        <v>2032</v>
      </c>
      <c r="EO27" s="24">
        <f t="shared" ref="EO27" si="2285">DATE(EO$5,1,1)</f>
        <v>48580</v>
      </c>
      <c r="EP27" s="24">
        <f t="shared" ref="EP27" si="2286">DATE(EO$5,2,1)</f>
        <v>48611</v>
      </c>
      <c r="EQ27" s="24">
        <f t="shared" ref="EQ27" si="2287">DATE(EO$5,3,1)</f>
        <v>48639</v>
      </c>
      <c r="ER27" s="24">
        <f t="shared" ref="ER27" si="2288">DATE(EO$5,4,1)</f>
        <v>48670</v>
      </c>
      <c r="ES27" s="24">
        <f t="shared" ref="ES27" si="2289">DATE(EO$5,5,1)</f>
        <v>48700</v>
      </c>
      <c r="ET27" s="24">
        <f t="shared" ref="ET27" si="2290">DATE(EO$5,6,1)</f>
        <v>48731</v>
      </c>
      <c r="EU27" s="24">
        <f t="shared" ref="EU27" si="2291">DATE(EO$5,7,1)</f>
        <v>48761</v>
      </c>
      <c r="EV27" s="24">
        <f t="shared" ref="EV27" si="2292">DATE(EO$5,8,1)</f>
        <v>48792</v>
      </c>
      <c r="EW27" s="24">
        <f t="shared" ref="EW27" si="2293">DATE(EO$5,9,1)</f>
        <v>48823</v>
      </c>
      <c r="EX27" s="24">
        <f t="shared" ref="EX27" si="2294">DATE(EO$5,10,1)</f>
        <v>48853</v>
      </c>
      <c r="EY27" s="24">
        <f t="shared" ref="EY27" si="2295">DATE(EO$5,11,1)</f>
        <v>48884</v>
      </c>
      <c r="EZ27" s="24">
        <f t="shared" ref="EZ27" si="2296">DATE(EO$5,12,1)</f>
        <v>48914</v>
      </c>
      <c r="FA27" s="25">
        <f t="shared" ref="FA27" si="2297">EO$5</f>
        <v>2033</v>
      </c>
      <c r="FC27" s="24">
        <f t="shared" ref="FC27" si="2298">DATE(FC$5,1,1)</f>
        <v>48945</v>
      </c>
      <c r="FD27" s="24">
        <f t="shared" ref="FD27" si="2299">DATE(FC$5,2,1)</f>
        <v>48976</v>
      </c>
      <c r="FE27" s="24">
        <f t="shared" ref="FE27" si="2300">DATE(FC$5,3,1)</f>
        <v>49004</v>
      </c>
      <c r="FF27" s="24">
        <f t="shared" ref="FF27" si="2301">DATE(FC$5,4,1)</f>
        <v>49035</v>
      </c>
      <c r="FG27" s="24">
        <f t="shared" ref="FG27" si="2302">DATE(FC$5,5,1)</f>
        <v>49065</v>
      </c>
      <c r="FH27" s="24">
        <f t="shared" ref="FH27" si="2303">DATE(FC$5,6,1)</f>
        <v>49096</v>
      </c>
      <c r="FI27" s="24">
        <f t="shared" ref="FI27" si="2304">DATE(FC$5,7,1)</f>
        <v>49126</v>
      </c>
      <c r="FJ27" s="24">
        <f t="shared" ref="FJ27" si="2305">DATE(FC$5,8,1)</f>
        <v>49157</v>
      </c>
      <c r="FK27" s="24">
        <f t="shared" ref="FK27" si="2306">DATE(FC$5,9,1)</f>
        <v>49188</v>
      </c>
      <c r="FL27" s="24">
        <f t="shared" ref="FL27" si="2307">DATE(FC$5,10,1)</f>
        <v>49218</v>
      </c>
      <c r="FM27" s="24">
        <f t="shared" ref="FM27" si="2308">DATE(FC$5,11,1)</f>
        <v>49249</v>
      </c>
      <c r="FN27" s="24">
        <f t="shared" ref="FN27" si="2309">DATE(FC$5,12,1)</f>
        <v>49279</v>
      </c>
      <c r="FO27" s="25">
        <f t="shared" ref="FO27" si="2310">FC$5</f>
        <v>2034</v>
      </c>
      <c r="FQ27" s="24">
        <f t="shared" ref="FQ27" si="2311">DATE(FQ$5,1,1)</f>
        <v>49310</v>
      </c>
      <c r="FR27" s="24">
        <f t="shared" ref="FR27" si="2312">DATE(FQ$5,2,1)</f>
        <v>49341</v>
      </c>
      <c r="FS27" s="24">
        <f t="shared" ref="FS27" si="2313">DATE(FQ$5,3,1)</f>
        <v>49369</v>
      </c>
      <c r="FT27" s="24">
        <f t="shared" ref="FT27" si="2314">DATE(FQ$5,4,1)</f>
        <v>49400</v>
      </c>
      <c r="FU27" s="24">
        <f t="shared" ref="FU27" si="2315">DATE(FQ$5,5,1)</f>
        <v>49430</v>
      </c>
      <c r="FV27" s="24">
        <f t="shared" ref="FV27" si="2316">DATE(FQ$5,6,1)</f>
        <v>49461</v>
      </c>
      <c r="FW27" s="24">
        <f t="shared" ref="FW27" si="2317">DATE(FQ$5,7,1)</f>
        <v>49491</v>
      </c>
      <c r="FX27" s="24">
        <f t="shared" ref="FX27" si="2318">DATE(FQ$5,8,1)</f>
        <v>49522</v>
      </c>
      <c r="FY27" s="24">
        <f t="shared" ref="FY27" si="2319">DATE(FQ$5,9,1)</f>
        <v>49553</v>
      </c>
      <c r="FZ27" s="24">
        <f t="shared" ref="FZ27" si="2320">DATE(FQ$5,10,1)</f>
        <v>49583</v>
      </c>
      <c r="GA27" s="24">
        <f t="shared" ref="GA27" si="2321">DATE(FQ$5,11,1)</f>
        <v>49614</v>
      </c>
      <c r="GB27" s="24">
        <f t="shared" ref="GB27" si="2322">DATE(FQ$5,12,1)</f>
        <v>49644</v>
      </c>
      <c r="GC27" s="25">
        <f t="shared" ref="GC27" si="2323">FQ$5</f>
        <v>2035</v>
      </c>
      <c r="GE27" s="24">
        <f t="shared" ref="GE27" si="2324">DATE(GE$5,1,1)</f>
        <v>49675</v>
      </c>
      <c r="GF27" s="24">
        <f t="shared" ref="GF27" si="2325">DATE(GE$5,2,1)</f>
        <v>49706</v>
      </c>
      <c r="GG27" s="24">
        <f t="shared" ref="GG27" si="2326">DATE(GE$5,3,1)</f>
        <v>49735</v>
      </c>
      <c r="GH27" s="24">
        <f t="shared" ref="GH27" si="2327">DATE(GE$5,4,1)</f>
        <v>49766</v>
      </c>
      <c r="GI27" s="24">
        <f t="shared" ref="GI27" si="2328">DATE(GE$5,5,1)</f>
        <v>49796</v>
      </c>
      <c r="GJ27" s="24">
        <f t="shared" ref="GJ27" si="2329">DATE(GE$5,6,1)</f>
        <v>49827</v>
      </c>
      <c r="GK27" s="24">
        <f t="shared" ref="GK27" si="2330">DATE(GE$5,7,1)</f>
        <v>49857</v>
      </c>
      <c r="GL27" s="24">
        <f t="shared" ref="GL27" si="2331">DATE(GE$5,8,1)</f>
        <v>49888</v>
      </c>
      <c r="GM27" s="24">
        <f t="shared" ref="GM27" si="2332">DATE(GE$5,9,1)</f>
        <v>49919</v>
      </c>
      <c r="GN27" s="24">
        <f t="shared" ref="GN27" si="2333">DATE(GE$5,10,1)</f>
        <v>49949</v>
      </c>
      <c r="GO27" s="24">
        <f t="shared" ref="GO27" si="2334">DATE(GE$5,11,1)</f>
        <v>49980</v>
      </c>
      <c r="GP27" s="24">
        <f t="shared" ref="GP27" si="2335">DATE(GE$5,12,1)</f>
        <v>50010</v>
      </c>
      <c r="GQ27" s="25">
        <f t="shared" ref="GQ27" si="2336">GE$5</f>
        <v>2036</v>
      </c>
      <c r="GS27" s="24">
        <f t="shared" ref="GS27" si="2337">DATE(GS$5,1,1)</f>
        <v>50041</v>
      </c>
      <c r="GT27" s="24">
        <f t="shared" ref="GT27" si="2338">DATE(GS$5,2,1)</f>
        <v>50072</v>
      </c>
      <c r="GU27" s="24">
        <f t="shared" ref="GU27" si="2339">DATE(GS$5,3,1)</f>
        <v>50100</v>
      </c>
      <c r="GV27" s="24">
        <f t="shared" ref="GV27" si="2340">DATE(GS$5,4,1)</f>
        <v>50131</v>
      </c>
      <c r="GW27" s="24">
        <f t="shared" ref="GW27" si="2341">DATE(GS$5,5,1)</f>
        <v>50161</v>
      </c>
      <c r="GX27" s="24">
        <f t="shared" ref="GX27" si="2342">DATE(GS$5,6,1)</f>
        <v>50192</v>
      </c>
      <c r="GY27" s="24">
        <f t="shared" ref="GY27" si="2343">DATE(GS$5,7,1)</f>
        <v>50222</v>
      </c>
      <c r="GZ27" s="24">
        <f t="shared" ref="GZ27" si="2344">DATE(GS$5,8,1)</f>
        <v>50253</v>
      </c>
      <c r="HA27" s="24">
        <f t="shared" ref="HA27" si="2345">DATE(GS$5,9,1)</f>
        <v>50284</v>
      </c>
      <c r="HB27" s="24">
        <f t="shared" ref="HB27" si="2346">DATE(GS$5,10,1)</f>
        <v>50314</v>
      </c>
      <c r="HC27" s="24">
        <f t="shared" ref="HC27" si="2347">DATE(GS$5,11,1)</f>
        <v>50345</v>
      </c>
      <c r="HD27" s="24">
        <f t="shared" ref="HD27" si="2348">DATE(GS$5,12,1)</f>
        <v>50375</v>
      </c>
      <c r="HE27" s="25">
        <f t="shared" ref="HE27" si="2349">GS$5</f>
        <v>2037</v>
      </c>
      <c r="HG27" s="24">
        <f t="shared" ref="HG27" si="2350">DATE(HG$5,1,1)</f>
        <v>50406</v>
      </c>
      <c r="HH27" s="24">
        <f t="shared" ref="HH27" si="2351">DATE(HG$5,2,1)</f>
        <v>50437</v>
      </c>
      <c r="HI27" s="24">
        <f t="shared" ref="HI27" si="2352">DATE(HG$5,3,1)</f>
        <v>50465</v>
      </c>
      <c r="HJ27" s="24">
        <f t="shared" ref="HJ27" si="2353">DATE(HG$5,4,1)</f>
        <v>50496</v>
      </c>
      <c r="HK27" s="24">
        <f t="shared" ref="HK27" si="2354">DATE(HG$5,5,1)</f>
        <v>50526</v>
      </c>
      <c r="HL27" s="24">
        <f t="shared" ref="HL27" si="2355">DATE(HG$5,6,1)</f>
        <v>50557</v>
      </c>
      <c r="HM27" s="24">
        <f t="shared" ref="HM27" si="2356">DATE(HG$5,7,1)</f>
        <v>50587</v>
      </c>
      <c r="HN27" s="24">
        <f t="shared" ref="HN27" si="2357">DATE(HG$5,8,1)</f>
        <v>50618</v>
      </c>
      <c r="HO27" s="24">
        <f t="shared" ref="HO27" si="2358">DATE(HG$5,9,1)</f>
        <v>50649</v>
      </c>
      <c r="HP27" s="24">
        <f t="shared" ref="HP27" si="2359">DATE(HG$5,10,1)</f>
        <v>50679</v>
      </c>
      <c r="HQ27" s="24">
        <f t="shared" ref="HQ27" si="2360">DATE(HG$5,11,1)</f>
        <v>50710</v>
      </c>
      <c r="HR27" s="24">
        <f t="shared" ref="HR27" si="2361">DATE(HG$5,12,1)</f>
        <v>50740</v>
      </c>
      <c r="HS27" s="25">
        <f t="shared" ref="HS27" si="2362">HG$5</f>
        <v>2038</v>
      </c>
      <c r="HU27" s="24">
        <f t="shared" ref="HU27" si="2363">DATE(HU$5,1,1)</f>
        <v>50771</v>
      </c>
      <c r="HV27" s="24">
        <f t="shared" ref="HV27" si="2364">DATE(HU$5,2,1)</f>
        <v>50802</v>
      </c>
      <c r="HW27" s="24">
        <f t="shared" ref="HW27" si="2365">DATE(HU$5,3,1)</f>
        <v>50830</v>
      </c>
      <c r="HX27" s="24">
        <f t="shared" ref="HX27" si="2366">DATE(HU$5,4,1)</f>
        <v>50861</v>
      </c>
      <c r="HY27" s="24">
        <f t="shared" ref="HY27" si="2367">DATE(HU$5,5,1)</f>
        <v>50891</v>
      </c>
      <c r="HZ27" s="24">
        <f t="shared" ref="HZ27" si="2368">DATE(HU$5,6,1)</f>
        <v>50922</v>
      </c>
      <c r="IA27" s="24">
        <f t="shared" ref="IA27" si="2369">DATE(HU$5,7,1)</f>
        <v>50952</v>
      </c>
      <c r="IB27" s="24">
        <f t="shared" ref="IB27" si="2370">DATE(HU$5,8,1)</f>
        <v>50983</v>
      </c>
      <c r="IC27" s="24">
        <f t="shared" ref="IC27" si="2371">DATE(HU$5,9,1)</f>
        <v>51014</v>
      </c>
      <c r="ID27" s="24">
        <f t="shared" ref="ID27" si="2372">DATE(HU$5,10,1)</f>
        <v>51044</v>
      </c>
      <c r="IE27" s="24">
        <f t="shared" ref="IE27" si="2373">DATE(HU$5,11,1)</f>
        <v>51075</v>
      </c>
      <c r="IF27" s="24">
        <f t="shared" ref="IF27" si="2374">DATE(HU$5,12,1)</f>
        <v>51105</v>
      </c>
      <c r="IG27" s="25">
        <f t="shared" ref="IG27" si="2375">HU$5</f>
        <v>2039</v>
      </c>
      <c r="II27" s="24">
        <f t="shared" ref="II27" si="2376">DATE(II$5,1,1)</f>
        <v>51136</v>
      </c>
      <c r="IJ27" s="24">
        <f t="shared" ref="IJ27" si="2377">DATE(II$5,2,1)</f>
        <v>51167</v>
      </c>
      <c r="IK27" s="24">
        <f t="shared" ref="IK27" si="2378">DATE(II$5,3,1)</f>
        <v>51196</v>
      </c>
      <c r="IL27" s="24">
        <f t="shared" ref="IL27" si="2379">DATE(II$5,4,1)</f>
        <v>51227</v>
      </c>
      <c r="IM27" s="24">
        <f t="shared" ref="IM27" si="2380">DATE(II$5,5,1)</f>
        <v>51257</v>
      </c>
      <c r="IN27" s="24">
        <f t="shared" ref="IN27" si="2381">DATE(II$5,6,1)</f>
        <v>51288</v>
      </c>
      <c r="IO27" s="24">
        <f t="shared" ref="IO27" si="2382">DATE(II$5,7,1)</f>
        <v>51318</v>
      </c>
      <c r="IP27" s="24">
        <f t="shared" ref="IP27" si="2383">DATE(II$5,8,1)</f>
        <v>51349</v>
      </c>
      <c r="IQ27" s="24">
        <f t="shared" ref="IQ27" si="2384">DATE(II$5,9,1)</f>
        <v>51380</v>
      </c>
      <c r="IR27" s="24">
        <f t="shared" ref="IR27" si="2385">DATE(II$5,10,1)</f>
        <v>51410</v>
      </c>
      <c r="IS27" s="24">
        <f t="shared" ref="IS27" si="2386">DATE(II$5,11,1)</f>
        <v>51441</v>
      </c>
      <c r="IT27" s="24">
        <f t="shared" ref="IT27" si="2387">DATE(II$5,12,1)</f>
        <v>51471</v>
      </c>
      <c r="IU27" s="25">
        <f t="shared" ref="IU27" si="2388">II$5</f>
        <v>2040</v>
      </c>
      <c r="IW27" s="24">
        <f t="shared" ref="IW27" si="2389">DATE(IW$5,1,1)</f>
        <v>51502</v>
      </c>
      <c r="IX27" s="24">
        <f t="shared" ref="IX27" si="2390">DATE(IW$5,2,1)</f>
        <v>51533</v>
      </c>
      <c r="IY27" s="24">
        <f t="shared" ref="IY27" si="2391">DATE(IW$5,3,1)</f>
        <v>51561</v>
      </c>
      <c r="IZ27" s="24">
        <f t="shared" ref="IZ27" si="2392">DATE(IW$5,4,1)</f>
        <v>51592</v>
      </c>
      <c r="JA27" s="24">
        <f t="shared" ref="JA27" si="2393">DATE(IW$5,5,1)</f>
        <v>51622</v>
      </c>
      <c r="JB27" s="24">
        <f t="shared" ref="JB27" si="2394">DATE(IW$5,6,1)</f>
        <v>51653</v>
      </c>
      <c r="JC27" s="24">
        <f t="shared" ref="JC27" si="2395">DATE(IW$5,7,1)</f>
        <v>51683</v>
      </c>
      <c r="JD27" s="24">
        <f t="shared" ref="JD27" si="2396">DATE(IW$5,8,1)</f>
        <v>51714</v>
      </c>
      <c r="JE27" s="24">
        <f t="shared" ref="JE27" si="2397">DATE(IW$5,9,1)</f>
        <v>51745</v>
      </c>
      <c r="JF27" s="24">
        <f t="shared" ref="JF27" si="2398">DATE(IW$5,10,1)</f>
        <v>51775</v>
      </c>
      <c r="JG27" s="24">
        <f t="shared" ref="JG27" si="2399">DATE(IW$5,11,1)</f>
        <v>51806</v>
      </c>
      <c r="JH27" s="24">
        <f t="shared" ref="JH27" si="2400">DATE(IW$5,12,1)</f>
        <v>51836</v>
      </c>
      <c r="JI27" s="25">
        <f t="shared" ref="JI27" si="2401">IW$5</f>
        <v>2041</v>
      </c>
      <c r="JK27" s="24">
        <f t="shared" ref="JK27" si="2402">DATE(JK$5,1,1)</f>
        <v>51867</v>
      </c>
      <c r="JL27" s="24">
        <f t="shared" ref="JL27" si="2403">DATE(JK$5,2,1)</f>
        <v>51898</v>
      </c>
      <c r="JM27" s="24">
        <f t="shared" ref="JM27" si="2404">DATE(JK$5,3,1)</f>
        <v>51926</v>
      </c>
      <c r="JN27" s="24">
        <f t="shared" ref="JN27" si="2405">DATE(JK$5,4,1)</f>
        <v>51957</v>
      </c>
      <c r="JO27" s="24">
        <f t="shared" ref="JO27" si="2406">DATE(JK$5,5,1)</f>
        <v>51987</v>
      </c>
      <c r="JP27" s="24">
        <f t="shared" ref="JP27" si="2407">DATE(JK$5,6,1)</f>
        <v>52018</v>
      </c>
      <c r="JQ27" s="24">
        <f t="shared" ref="JQ27" si="2408">DATE(JK$5,7,1)</f>
        <v>52048</v>
      </c>
      <c r="JR27" s="24">
        <f t="shared" ref="JR27" si="2409">DATE(JK$5,8,1)</f>
        <v>52079</v>
      </c>
      <c r="JS27" s="24">
        <f t="shared" ref="JS27" si="2410">DATE(JK$5,9,1)</f>
        <v>52110</v>
      </c>
      <c r="JT27" s="24">
        <f t="shared" ref="JT27" si="2411">DATE(JK$5,10,1)</f>
        <v>52140</v>
      </c>
      <c r="JU27" s="24">
        <f t="shared" ref="JU27" si="2412">DATE(JK$5,11,1)</f>
        <v>52171</v>
      </c>
      <c r="JV27" s="24">
        <f t="shared" ref="JV27" si="2413">DATE(JK$5,12,1)</f>
        <v>52201</v>
      </c>
      <c r="JW27" s="25">
        <f t="shared" ref="JW27" si="2414">JK$5</f>
        <v>2042</v>
      </c>
      <c r="JY27" s="24">
        <f t="shared" ref="JY27" si="2415">DATE(JY$5,1,1)</f>
        <v>52232</v>
      </c>
      <c r="JZ27" s="24">
        <f t="shared" ref="JZ27" si="2416">DATE(JY$5,2,1)</f>
        <v>52263</v>
      </c>
      <c r="KA27" s="24">
        <f t="shared" ref="KA27" si="2417">DATE(JY$5,3,1)</f>
        <v>52291</v>
      </c>
      <c r="KB27" s="24">
        <f t="shared" ref="KB27" si="2418">DATE(JY$5,4,1)</f>
        <v>52322</v>
      </c>
      <c r="KC27" s="24">
        <f t="shared" ref="KC27" si="2419">DATE(JY$5,5,1)</f>
        <v>52352</v>
      </c>
      <c r="KD27" s="24">
        <f t="shared" ref="KD27" si="2420">DATE(JY$5,6,1)</f>
        <v>52383</v>
      </c>
      <c r="KE27" s="24">
        <f t="shared" ref="KE27" si="2421">DATE(JY$5,7,1)</f>
        <v>52413</v>
      </c>
      <c r="KF27" s="24">
        <f t="shared" ref="KF27" si="2422">DATE(JY$5,8,1)</f>
        <v>52444</v>
      </c>
      <c r="KG27" s="24">
        <f t="shared" ref="KG27" si="2423">DATE(JY$5,9,1)</f>
        <v>52475</v>
      </c>
      <c r="KH27" s="24">
        <f t="shared" ref="KH27" si="2424">DATE(JY$5,10,1)</f>
        <v>52505</v>
      </c>
      <c r="KI27" s="24">
        <f t="shared" ref="KI27" si="2425">DATE(JY$5,11,1)</f>
        <v>52536</v>
      </c>
      <c r="KJ27" s="24">
        <f t="shared" ref="KJ27" si="2426">DATE(JY$5,12,1)</f>
        <v>52566</v>
      </c>
      <c r="KK27" s="25">
        <f t="shared" ref="KK27" si="2427">JY$5</f>
        <v>2043</v>
      </c>
      <c r="KM27" s="24">
        <f t="shared" ref="KM27" si="2428">DATE(KM$5,1,1)</f>
        <v>52597</v>
      </c>
      <c r="KN27" s="24">
        <f t="shared" ref="KN27" si="2429">DATE(KM$5,2,1)</f>
        <v>52628</v>
      </c>
      <c r="KO27" s="24">
        <f t="shared" ref="KO27" si="2430">DATE(KM$5,3,1)</f>
        <v>52657</v>
      </c>
      <c r="KP27" s="24">
        <f t="shared" ref="KP27" si="2431">DATE(KM$5,4,1)</f>
        <v>52688</v>
      </c>
      <c r="KQ27" s="24">
        <f t="shared" ref="KQ27" si="2432">DATE(KM$5,5,1)</f>
        <v>52718</v>
      </c>
      <c r="KR27" s="24">
        <f t="shared" ref="KR27" si="2433">DATE(KM$5,6,1)</f>
        <v>52749</v>
      </c>
      <c r="KS27" s="24">
        <f t="shared" ref="KS27" si="2434">DATE(KM$5,7,1)</f>
        <v>52779</v>
      </c>
      <c r="KT27" s="24">
        <f t="shared" ref="KT27" si="2435">DATE(KM$5,8,1)</f>
        <v>52810</v>
      </c>
      <c r="KU27" s="24">
        <f t="shared" ref="KU27" si="2436">DATE(KM$5,9,1)</f>
        <v>52841</v>
      </c>
      <c r="KV27" s="24">
        <f t="shared" ref="KV27" si="2437">DATE(KM$5,10,1)</f>
        <v>52871</v>
      </c>
      <c r="KW27" s="24">
        <f t="shared" ref="KW27" si="2438">DATE(KM$5,11,1)</f>
        <v>52902</v>
      </c>
      <c r="KX27" s="24">
        <f t="shared" ref="KX27" si="2439">DATE(KM$5,12,1)</f>
        <v>52932</v>
      </c>
      <c r="KY27" s="25">
        <f t="shared" ref="KY27" si="2440">KM$5</f>
        <v>2044</v>
      </c>
      <c r="LA27" s="24">
        <f t="shared" ref="LA27" si="2441">DATE(LA$5,1,1)</f>
        <v>52963</v>
      </c>
      <c r="LB27" s="24">
        <f t="shared" ref="LB27" si="2442">DATE(LA$5,2,1)</f>
        <v>52994</v>
      </c>
      <c r="LC27" s="24">
        <f t="shared" ref="LC27" si="2443">DATE(LA$5,3,1)</f>
        <v>53022</v>
      </c>
      <c r="LD27" s="24">
        <f t="shared" ref="LD27" si="2444">DATE(LA$5,4,1)</f>
        <v>53053</v>
      </c>
      <c r="LE27" s="24">
        <f t="shared" ref="LE27" si="2445">DATE(LA$5,5,1)</f>
        <v>53083</v>
      </c>
      <c r="LF27" s="24">
        <f t="shared" ref="LF27" si="2446">DATE(LA$5,6,1)</f>
        <v>53114</v>
      </c>
      <c r="LG27" s="24">
        <f t="shared" ref="LG27" si="2447">DATE(LA$5,7,1)</f>
        <v>53144</v>
      </c>
      <c r="LH27" s="24">
        <f t="shared" ref="LH27" si="2448">DATE(LA$5,8,1)</f>
        <v>53175</v>
      </c>
      <c r="LI27" s="24">
        <f t="shared" ref="LI27" si="2449">DATE(LA$5,9,1)</f>
        <v>53206</v>
      </c>
      <c r="LJ27" s="24">
        <f t="shared" ref="LJ27" si="2450">DATE(LA$5,10,1)</f>
        <v>53236</v>
      </c>
      <c r="LK27" s="24">
        <f t="shared" ref="LK27" si="2451">DATE(LA$5,11,1)</f>
        <v>53267</v>
      </c>
      <c r="LL27" s="24">
        <f t="shared" ref="LL27" si="2452">DATE(LA$5,12,1)</f>
        <v>53297</v>
      </c>
      <c r="LM27" s="25">
        <f t="shared" ref="LM27" si="2453">LA$5</f>
        <v>2045</v>
      </c>
      <c r="LO27" s="24">
        <f t="shared" ref="LO27" si="2454">DATE(LO$5,1,1)</f>
        <v>53328</v>
      </c>
      <c r="LP27" s="24">
        <f t="shared" ref="LP27" si="2455">DATE(LO$5,2,1)</f>
        <v>53359</v>
      </c>
      <c r="LQ27" s="24">
        <f t="shared" ref="LQ27" si="2456">DATE(LO$5,3,1)</f>
        <v>53387</v>
      </c>
      <c r="LR27" s="24">
        <f t="shared" ref="LR27" si="2457">DATE(LO$5,4,1)</f>
        <v>53418</v>
      </c>
      <c r="LS27" s="24">
        <f t="shared" ref="LS27" si="2458">DATE(LO$5,5,1)</f>
        <v>53448</v>
      </c>
      <c r="LT27" s="24">
        <f t="shared" ref="LT27" si="2459">DATE(LO$5,6,1)</f>
        <v>53479</v>
      </c>
      <c r="LU27" s="24">
        <f t="shared" ref="LU27" si="2460">DATE(LO$5,7,1)</f>
        <v>53509</v>
      </c>
      <c r="LV27" s="24">
        <f t="shared" ref="LV27" si="2461">DATE(LO$5,8,1)</f>
        <v>53540</v>
      </c>
      <c r="LW27" s="24">
        <f t="shared" ref="LW27" si="2462">DATE(LO$5,9,1)</f>
        <v>53571</v>
      </c>
      <c r="LX27" s="24">
        <f t="shared" ref="LX27" si="2463">DATE(LO$5,10,1)</f>
        <v>53601</v>
      </c>
      <c r="LY27" s="24">
        <f t="shared" ref="LY27" si="2464">DATE(LO$5,11,1)</f>
        <v>53632</v>
      </c>
      <c r="LZ27" s="24">
        <f t="shared" ref="LZ27" si="2465">DATE(LO$5,12,1)</f>
        <v>53662</v>
      </c>
      <c r="MA27" s="25">
        <f t="shared" ref="MA27" si="2466">LO$5</f>
        <v>2046</v>
      </c>
      <c r="MC27" s="24">
        <f t="shared" ref="MC27" si="2467">DATE(MC$5,1,1)</f>
        <v>53693</v>
      </c>
      <c r="MD27" s="24">
        <f t="shared" ref="MD27" si="2468">DATE(MC$5,2,1)</f>
        <v>53724</v>
      </c>
      <c r="ME27" s="24">
        <f t="shared" ref="ME27" si="2469">DATE(MC$5,3,1)</f>
        <v>53752</v>
      </c>
      <c r="MF27" s="24">
        <f t="shared" ref="MF27" si="2470">DATE(MC$5,4,1)</f>
        <v>53783</v>
      </c>
      <c r="MG27" s="24">
        <f t="shared" ref="MG27" si="2471">DATE(MC$5,5,1)</f>
        <v>53813</v>
      </c>
      <c r="MH27" s="24">
        <f t="shared" ref="MH27" si="2472">DATE(MC$5,6,1)</f>
        <v>53844</v>
      </c>
      <c r="MI27" s="24">
        <f t="shared" ref="MI27" si="2473">DATE(MC$5,7,1)</f>
        <v>53874</v>
      </c>
      <c r="MJ27" s="24">
        <f t="shared" ref="MJ27" si="2474">DATE(MC$5,8,1)</f>
        <v>53905</v>
      </c>
      <c r="MK27" s="24">
        <f t="shared" ref="MK27" si="2475">DATE(MC$5,9,1)</f>
        <v>53936</v>
      </c>
      <c r="ML27" s="24">
        <f t="shared" ref="ML27" si="2476">DATE(MC$5,10,1)</f>
        <v>53966</v>
      </c>
      <c r="MM27" s="24">
        <f t="shared" ref="MM27" si="2477">DATE(MC$5,11,1)</f>
        <v>53997</v>
      </c>
      <c r="MN27" s="24">
        <f t="shared" ref="MN27" si="2478">DATE(MC$5,12,1)</f>
        <v>54027</v>
      </c>
      <c r="MO27" s="25">
        <f t="shared" ref="MO27" si="2479">MC$5</f>
        <v>2047</v>
      </c>
      <c r="MQ27" s="24">
        <f t="shared" ref="MQ27" si="2480">DATE(MQ$5,1,1)</f>
        <v>54058</v>
      </c>
      <c r="MR27" s="24">
        <f t="shared" ref="MR27" si="2481">DATE(MQ$5,2,1)</f>
        <v>54089</v>
      </c>
      <c r="MS27" s="24">
        <f t="shared" ref="MS27" si="2482">DATE(MQ$5,3,1)</f>
        <v>54118</v>
      </c>
      <c r="MT27" s="24">
        <f t="shared" ref="MT27" si="2483">DATE(MQ$5,4,1)</f>
        <v>54149</v>
      </c>
      <c r="MU27" s="24">
        <f t="shared" ref="MU27" si="2484">DATE(MQ$5,5,1)</f>
        <v>54179</v>
      </c>
      <c r="MV27" s="24">
        <f t="shared" ref="MV27" si="2485">DATE(MQ$5,6,1)</f>
        <v>54210</v>
      </c>
      <c r="MW27" s="24">
        <f t="shared" ref="MW27" si="2486">DATE(MQ$5,7,1)</f>
        <v>54240</v>
      </c>
      <c r="MX27" s="24">
        <f t="shared" ref="MX27" si="2487">DATE(MQ$5,8,1)</f>
        <v>54271</v>
      </c>
      <c r="MY27" s="24">
        <f t="shared" ref="MY27" si="2488">DATE(MQ$5,9,1)</f>
        <v>54302</v>
      </c>
      <c r="MZ27" s="24">
        <f t="shared" ref="MZ27" si="2489">DATE(MQ$5,10,1)</f>
        <v>54332</v>
      </c>
      <c r="NA27" s="24">
        <f t="shared" ref="NA27" si="2490">DATE(MQ$5,11,1)</f>
        <v>54363</v>
      </c>
      <c r="NB27" s="24">
        <f t="shared" ref="NB27" si="2491">DATE(MQ$5,12,1)</f>
        <v>54393</v>
      </c>
      <c r="NC27" s="25">
        <f t="shared" ref="NC27" si="2492">MQ$5</f>
        <v>2048</v>
      </c>
      <c r="NE27" s="24">
        <f t="shared" ref="NE27" si="2493">DATE(NE$5,1,1)</f>
        <v>54424</v>
      </c>
      <c r="NF27" s="24">
        <f t="shared" ref="NF27" si="2494">DATE(NE$5,2,1)</f>
        <v>54455</v>
      </c>
      <c r="NG27" s="24">
        <f t="shared" ref="NG27" si="2495">DATE(NE$5,3,1)</f>
        <v>54483</v>
      </c>
      <c r="NH27" s="24">
        <f t="shared" ref="NH27" si="2496">DATE(NE$5,4,1)</f>
        <v>54514</v>
      </c>
      <c r="NI27" s="24">
        <f t="shared" ref="NI27" si="2497">DATE(NE$5,5,1)</f>
        <v>54544</v>
      </c>
      <c r="NJ27" s="24">
        <f t="shared" ref="NJ27" si="2498">DATE(NE$5,6,1)</f>
        <v>54575</v>
      </c>
      <c r="NK27" s="24">
        <f t="shared" ref="NK27" si="2499">DATE(NE$5,7,1)</f>
        <v>54605</v>
      </c>
      <c r="NL27" s="24">
        <f t="shared" ref="NL27" si="2500">DATE(NE$5,8,1)</f>
        <v>54636</v>
      </c>
      <c r="NM27" s="24">
        <f t="shared" ref="NM27" si="2501">DATE(NE$5,9,1)</f>
        <v>54667</v>
      </c>
      <c r="NN27" s="24">
        <f t="shared" ref="NN27" si="2502">DATE(NE$5,10,1)</f>
        <v>54697</v>
      </c>
      <c r="NO27" s="24">
        <f t="shared" ref="NO27" si="2503">DATE(NE$5,11,1)</f>
        <v>54728</v>
      </c>
      <c r="NP27" s="24">
        <f t="shared" ref="NP27" si="2504">DATE(NE$5,12,1)</f>
        <v>54758</v>
      </c>
      <c r="NQ27" s="25">
        <f t="shared" ref="NQ27" si="2505">NE$5</f>
        <v>2049</v>
      </c>
      <c r="NS27" s="24">
        <f t="shared" ref="NS27" si="2506">DATE(NS$5,1,1)</f>
        <v>54789</v>
      </c>
      <c r="NT27" s="24">
        <f t="shared" ref="NT27" si="2507">DATE(NS$5,2,1)</f>
        <v>54820</v>
      </c>
      <c r="NU27" s="24">
        <f t="shared" ref="NU27" si="2508">DATE(NS$5,3,1)</f>
        <v>54848</v>
      </c>
      <c r="NV27" s="24">
        <f t="shared" ref="NV27" si="2509">DATE(NS$5,4,1)</f>
        <v>54879</v>
      </c>
      <c r="NW27" s="24">
        <f t="shared" ref="NW27" si="2510">DATE(NS$5,5,1)</f>
        <v>54909</v>
      </c>
      <c r="NX27" s="24">
        <f t="shared" ref="NX27" si="2511">DATE(NS$5,6,1)</f>
        <v>54940</v>
      </c>
      <c r="NY27" s="24">
        <f t="shared" ref="NY27" si="2512">DATE(NS$5,7,1)</f>
        <v>54970</v>
      </c>
      <c r="NZ27" s="24">
        <f t="shared" ref="NZ27" si="2513">DATE(NS$5,8,1)</f>
        <v>55001</v>
      </c>
      <c r="OA27" s="24">
        <f t="shared" ref="OA27" si="2514">DATE(NS$5,9,1)</f>
        <v>55032</v>
      </c>
      <c r="OB27" s="24">
        <f t="shared" ref="OB27" si="2515">DATE(NS$5,10,1)</f>
        <v>55062</v>
      </c>
      <c r="OC27" s="24">
        <f t="shared" ref="OC27" si="2516">DATE(NS$5,11,1)</f>
        <v>55093</v>
      </c>
      <c r="OD27" s="24">
        <f t="shared" ref="OD27" si="2517">DATE(NS$5,12,1)</f>
        <v>55123</v>
      </c>
      <c r="OE27" s="25">
        <f t="shared" ref="OE27" si="2518">NS$5</f>
        <v>2050</v>
      </c>
      <c r="OG27" s="24">
        <f t="shared" ref="OG27" si="2519">DATE(OG$5,1,1)</f>
        <v>55154</v>
      </c>
      <c r="OH27" s="24">
        <f t="shared" ref="OH27" si="2520">DATE(OG$5,2,1)</f>
        <v>55185</v>
      </c>
      <c r="OI27" s="24">
        <f t="shared" ref="OI27" si="2521">DATE(OG$5,3,1)</f>
        <v>55213</v>
      </c>
      <c r="OJ27" s="24">
        <f t="shared" ref="OJ27" si="2522">DATE(OG$5,4,1)</f>
        <v>55244</v>
      </c>
      <c r="OK27" s="24">
        <f t="shared" ref="OK27" si="2523">DATE(OG$5,5,1)</f>
        <v>55274</v>
      </c>
      <c r="OL27" s="24">
        <f t="shared" ref="OL27" si="2524">DATE(OG$5,6,1)</f>
        <v>55305</v>
      </c>
      <c r="OM27" s="24">
        <f t="shared" ref="OM27" si="2525">DATE(OG$5,7,1)</f>
        <v>55335</v>
      </c>
      <c r="ON27" s="24">
        <f t="shared" ref="ON27" si="2526">DATE(OG$5,8,1)</f>
        <v>55366</v>
      </c>
      <c r="OO27" s="24">
        <f t="shared" ref="OO27" si="2527">DATE(OG$5,9,1)</f>
        <v>55397</v>
      </c>
      <c r="OP27" s="24">
        <f t="shared" ref="OP27" si="2528">DATE(OG$5,10,1)</f>
        <v>55427</v>
      </c>
      <c r="OQ27" s="24">
        <f t="shared" ref="OQ27" si="2529">DATE(OG$5,11,1)</f>
        <v>55458</v>
      </c>
      <c r="OR27" s="24">
        <f t="shared" ref="OR27" si="2530">DATE(OG$5,12,1)</f>
        <v>55488</v>
      </c>
      <c r="OS27" s="25">
        <f t="shared" ref="OS27" si="2531">OG$5</f>
        <v>2051</v>
      </c>
      <c r="OU27" s="24">
        <f t="shared" ref="OU27" si="2532">DATE(OU$5,1,1)</f>
        <v>55519</v>
      </c>
      <c r="OV27" s="24">
        <f t="shared" ref="OV27" si="2533">DATE(OU$5,2,1)</f>
        <v>55550</v>
      </c>
      <c r="OW27" s="24">
        <f t="shared" ref="OW27" si="2534">DATE(OU$5,3,1)</f>
        <v>55579</v>
      </c>
      <c r="OX27" s="24">
        <f t="shared" ref="OX27" si="2535">DATE(OU$5,4,1)</f>
        <v>55610</v>
      </c>
      <c r="OY27" s="24">
        <f t="shared" ref="OY27" si="2536">DATE(OU$5,5,1)</f>
        <v>55640</v>
      </c>
      <c r="OZ27" s="24">
        <f t="shared" ref="OZ27" si="2537">DATE(OU$5,6,1)</f>
        <v>55671</v>
      </c>
      <c r="PA27" s="24">
        <f t="shared" ref="PA27" si="2538">DATE(OU$5,7,1)</f>
        <v>55701</v>
      </c>
      <c r="PB27" s="24">
        <f t="shared" ref="PB27" si="2539">DATE(OU$5,8,1)</f>
        <v>55732</v>
      </c>
      <c r="PC27" s="24">
        <f t="shared" ref="PC27" si="2540">DATE(OU$5,9,1)</f>
        <v>55763</v>
      </c>
      <c r="PD27" s="24">
        <f t="shared" ref="PD27" si="2541">DATE(OU$5,10,1)</f>
        <v>55793</v>
      </c>
      <c r="PE27" s="24">
        <f t="shared" ref="PE27" si="2542">DATE(OU$5,11,1)</f>
        <v>55824</v>
      </c>
      <c r="PF27" s="24">
        <f t="shared" ref="PF27" si="2543">DATE(OU$5,12,1)</f>
        <v>55854</v>
      </c>
      <c r="PG27" s="25">
        <f t="shared" ref="PG27" si="2544">OU$5</f>
        <v>2052</v>
      </c>
      <c r="PI27" s="24">
        <f t="shared" ref="PI27" si="2545">DATE(PI$5,1,1)</f>
        <v>55885</v>
      </c>
      <c r="PJ27" s="24">
        <f t="shared" ref="PJ27" si="2546">DATE(PI$5,2,1)</f>
        <v>55916</v>
      </c>
      <c r="PK27" s="24">
        <f t="shared" ref="PK27" si="2547">DATE(PI$5,3,1)</f>
        <v>55944</v>
      </c>
      <c r="PL27" s="24">
        <f t="shared" ref="PL27" si="2548">DATE(PI$5,4,1)</f>
        <v>55975</v>
      </c>
      <c r="PM27" s="24">
        <f t="shared" ref="PM27" si="2549">DATE(PI$5,5,1)</f>
        <v>56005</v>
      </c>
      <c r="PN27" s="24">
        <f t="shared" ref="PN27" si="2550">DATE(PI$5,6,1)</f>
        <v>56036</v>
      </c>
      <c r="PO27" s="24">
        <f t="shared" ref="PO27" si="2551">DATE(PI$5,7,1)</f>
        <v>56066</v>
      </c>
      <c r="PP27" s="24">
        <f t="shared" ref="PP27" si="2552">DATE(PI$5,8,1)</f>
        <v>56097</v>
      </c>
      <c r="PQ27" s="24">
        <f t="shared" ref="PQ27" si="2553">DATE(PI$5,9,1)</f>
        <v>56128</v>
      </c>
      <c r="PR27" s="24">
        <f t="shared" ref="PR27" si="2554">DATE(PI$5,10,1)</f>
        <v>56158</v>
      </c>
      <c r="PS27" s="24">
        <f t="shared" ref="PS27" si="2555">DATE(PI$5,11,1)</f>
        <v>56189</v>
      </c>
      <c r="PT27" s="24">
        <f t="shared" ref="PT27" si="2556">DATE(PI$5,12,1)</f>
        <v>56219</v>
      </c>
      <c r="PU27" s="25">
        <f t="shared" ref="PU27" si="2557">PI$5</f>
        <v>2053</v>
      </c>
      <c r="PW27" s="24">
        <f t="shared" ref="PW27" si="2558">DATE(PW$5,1,1)</f>
        <v>56250</v>
      </c>
      <c r="PX27" s="24">
        <f t="shared" ref="PX27" si="2559">DATE(PW$5,2,1)</f>
        <v>56281</v>
      </c>
      <c r="PY27" s="24">
        <f t="shared" ref="PY27" si="2560">DATE(PW$5,3,1)</f>
        <v>56309</v>
      </c>
      <c r="PZ27" s="24">
        <f t="shared" ref="PZ27" si="2561">DATE(PW$5,4,1)</f>
        <v>56340</v>
      </c>
      <c r="QA27" s="24">
        <f t="shared" ref="QA27" si="2562">DATE(PW$5,5,1)</f>
        <v>56370</v>
      </c>
      <c r="QB27" s="24">
        <f t="shared" ref="QB27" si="2563">DATE(PW$5,6,1)</f>
        <v>56401</v>
      </c>
      <c r="QC27" s="24">
        <f t="shared" ref="QC27" si="2564">DATE(PW$5,7,1)</f>
        <v>56431</v>
      </c>
      <c r="QD27" s="24">
        <f t="shared" ref="QD27" si="2565">DATE(PW$5,8,1)</f>
        <v>56462</v>
      </c>
      <c r="QE27" s="24">
        <f t="shared" ref="QE27" si="2566">DATE(PW$5,9,1)</f>
        <v>56493</v>
      </c>
      <c r="QF27" s="24">
        <f t="shared" ref="QF27" si="2567">DATE(PW$5,10,1)</f>
        <v>56523</v>
      </c>
      <c r="QG27" s="24">
        <f t="shared" ref="QG27" si="2568">DATE(PW$5,11,1)</f>
        <v>56554</v>
      </c>
      <c r="QH27" s="24">
        <f t="shared" ref="QH27" si="2569">DATE(PW$5,12,1)</f>
        <v>56584</v>
      </c>
      <c r="QI27" s="25">
        <f t="shared" ref="QI27" si="2570">PW$5</f>
        <v>2054</v>
      </c>
      <c r="QK27" s="24">
        <f t="shared" ref="QK27" si="2571">DATE(QK$5,1,1)</f>
        <v>56615</v>
      </c>
      <c r="QL27" s="24">
        <f t="shared" ref="QL27" si="2572">DATE(QK$5,2,1)</f>
        <v>56646</v>
      </c>
      <c r="QM27" s="24">
        <f t="shared" ref="QM27" si="2573">DATE(QK$5,3,1)</f>
        <v>56674</v>
      </c>
      <c r="QN27" s="24">
        <f t="shared" ref="QN27" si="2574">DATE(QK$5,4,1)</f>
        <v>56705</v>
      </c>
      <c r="QO27" s="24">
        <f t="shared" ref="QO27" si="2575">DATE(QK$5,5,1)</f>
        <v>56735</v>
      </c>
      <c r="QP27" s="24">
        <f t="shared" ref="QP27" si="2576">DATE(QK$5,6,1)</f>
        <v>56766</v>
      </c>
      <c r="QQ27" s="24">
        <f t="shared" ref="QQ27" si="2577">DATE(QK$5,7,1)</f>
        <v>56796</v>
      </c>
      <c r="QR27" s="24">
        <f t="shared" ref="QR27" si="2578">DATE(QK$5,8,1)</f>
        <v>56827</v>
      </c>
      <c r="QS27" s="24">
        <f t="shared" ref="QS27" si="2579">DATE(QK$5,9,1)</f>
        <v>56858</v>
      </c>
      <c r="QT27" s="24">
        <f t="shared" ref="QT27" si="2580">DATE(QK$5,10,1)</f>
        <v>56888</v>
      </c>
      <c r="QU27" s="24">
        <f t="shared" ref="QU27" si="2581">DATE(QK$5,11,1)</f>
        <v>56919</v>
      </c>
      <c r="QV27" s="24">
        <f t="shared" ref="QV27" si="2582">DATE(QK$5,12,1)</f>
        <v>56949</v>
      </c>
      <c r="QW27" s="25">
        <f t="shared" ref="QW27" si="2583">QK$5</f>
        <v>2055</v>
      </c>
      <c r="QY27" s="24">
        <f t="shared" ref="QY27" si="2584">DATE(QY$5,1,1)</f>
        <v>56980</v>
      </c>
      <c r="QZ27" s="24">
        <f t="shared" ref="QZ27" si="2585">DATE(QY$5,2,1)</f>
        <v>57011</v>
      </c>
      <c r="RA27" s="24">
        <f t="shared" ref="RA27" si="2586">DATE(QY$5,3,1)</f>
        <v>57040</v>
      </c>
      <c r="RB27" s="24">
        <f t="shared" ref="RB27" si="2587">DATE(QY$5,4,1)</f>
        <v>57071</v>
      </c>
      <c r="RC27" s="24">
        <f t="shared" ref="RC27" si="2588">DATE(QY$5,5,1)</f>
        <v>57101</v>
      </c>
      <c r="RD27" s="24">
        <f t="shared" ref="RD27" si="2589">DATE(QY$5,6,1)</f>
        <v>57132</v>
      </c>
      <c r="RE27" s="24">
        <f t="shared" ref="RE27" si="2590">DATE(QY$5,7,1)</f>
        <v>57162</v>
      </c>
      <c r="RF27" s="24">
        <f t="shared" ref="RF27" si="2591">DATE(QY$5,8,1)</f>
        <v>57193</v>
      </c>
      <c r="RG27" s="24">
        <f t="shared" ref="RG27" si="2592">DATE(QY$5,9,1)</f>
        <v>57224</v>
      </c>
      <c r="RH27" s="24">
        <f t="shared" ref="RH27" si="2593">DATE(QY$5,10,1)</f>
        <v>57254</v>
      </c>
      <c r="RI27" s="24">
        <f t="shared" ref="RI27" si="2594">DATE(QY$5,11,1)</f>
        <v>57285</v>
      </c>
      <c r="RJ27" s="24">
        <f t="shared" ref="RJ27" si="2595">DATE(QY$5,12,1)</f>
        <v>57315</v>
      </c>
      <c r="RK27" s="25">
        <f t="shared" ref="RK27" si="2596">QY$5</f>
        <v>2056</v>
      </c>
      <c r="RM27" s="24">
        <f t="shared" ref="RM27" si="2597">DATE(RM$5,1,1)</f>
        <v>57346</v>
      </c>
      <c r="RN27" s="24">
        <f t="shared" ref="RN27" si="2598">DATE(RM$5,2,1)</f>
        <v>57377</v>
      </c>
      <c r="RO27" s="24">
        <f t="shared" ref="RO27" si="2599">DATE(RM$5,3,1)</f>
        <v>57405</v>
      </c>
      <c r="RP27" s="24">
        <f t="shared" ref="RP27" si="2600">DATE(RM$5,4,1)</f>
        <v>57436</v>
      </c>
      <c r="RQ27" s="24">
        <f t="shared" ref="RQ27" si="2601">DATE(RM$5,5,1)</f>
        <v>57466</v>
      </c>
      <c r="RR27" s="24">
        <f t="shared" ref="RR27" si="2602">DATE(RM$5,6,1)</f>
        <v>57497</v>
      </c>
      <c r="RS27" s="24">
        <f t="shared" ref="RS27" si="2603">DATE(RM$5,7,1)</f>
        <v>57527</v>
      </c>
      <c r="RT27" s="24">
        <f t="shared" ref="RT27" si="2604">DATE(RM$5,8,1)</f>
        <v>57558</v>
      </c>
      <c r="RU27" s="24">
        <f t="shared" ref="RU27" si="2605">DATE(RM$5,9,1)</f>
        <v>57589</v>
      </c>
      <c r="RV27" s="24">
        <f t="shared" ref="RV27" si="2606">DATE(RM$5,10,1)</f>
        <v>57619</v>
      </c>
      <c r="RW27" s="24">
        <f t="shared" ref="RW27" si="2607">DATE(RM$5,11,1)</f>
        <v>57650</v>
      </c>
      <c r="RX27" s="24">
        <f t="shared" ref="RX27" si="2608">DATE(RM$5,12,1)</f>
        <v>57680</v>
      </c>
      <c r="RY27" s="25">
        <f t="shared" ref="RY27" si="2609">RM$5</f>
        <v>2057</v>
      </c>
      <c r="SA27" s="24">
        <f t="shared" ref="SA27" si="2610">DATE(SA$5,1,1)</f>
        <v>57711</v>
      </c>
      <c r="SB27" s="24">
        <f t="shared" ref="SB27" si="2611">DATE(SA$5,2,1)</f>
        <v>57742</v>
      </c>
      <c r="SC27" s="24">
        <f t="shared" ref="SC27" si="2612">DATE(SA$5,3,1)</f>
        <v>57770</v>
      </c>
      <c r="SD27" s="24">
        <f t="shared" ref="SD27" si="2613">DATE(SA$5,4,1)</f>
        <v>57801</v>
      </c>
      <c r="SE27" s="24">
        <f t="shared" ref="SE27" si="2614">DATE(SA$5,5,1)</f>
        <v>57831</v>
      </c>
      <c r="SF27" s="24">
        <f t="shared" ref="SF27" si="2615">DATE(SA$5,6,1)</f>
        <v>57862</v>
      </c>
      <c r="SG27" s="24">
        <f t="shared" ref="SG27" si="2616">DATE(SA$5,7,1)</f>
        <v>57892</v>
      </c>
      <c r="SH27" s="24">
        <f t="shared" ref="SH27" si="2617">DATE(SA$5,8,1)</f>
        <v>57923</v>
      </c>
      <c r="SI27" s="24">
        <f t="shared" ref="SI27" si="2618">DATE(SA$5,9,1)</f>
        <v>57954</v>
      </c>
      <c r="SJ27" s="24">
        <f t="shared" ref="SJ27" si="2619">DATE(SA$5,10,1)</f>
        <v>57984</v>
      </c>
      <c r="SK27" s="24">
        <f t="shared" ref="SK27" si="2620">DATE(SA$5,11,1)</f>
        <v>58015</v>
      </c>
      <c r="SL27" s="24">
        <f t="shared" ref="SL27" si="2621">DATE(SA$5,12,1)</f>
        <v>58045</v>
      </c>
      <c r="SM27" s="25">
        <f t="shared" ref="SM27" si="2622">SA$5</f>
        <v>2058</v>
      </c>
      <c r="SO27" s="24">
        <f t="shared" ref="SO27" si="2623">DATE(SO$5,1,1)</f>
        <v>58076</v>
      </c>
      <c r="SP27" s="24">
        <f t="shared" ref="SP27" si="2624">DATE(SO$5,2,1)</f>
        <v>58107</v>
      </c>
      <c r="SQ27" s="24">
        <f t="shared" ref="SQ27" si="2625">DATE(SO$5,3,1)</f>
        <v>58135</v>
      </c>
      <c r="SR27" s="24">
        <f t="shared" ref="SR27" si="2626">DATE(SO$5,4,1)</f>
        <v>58166</v>
      </c>
      <c r="SS27" s="24">
        <f t="shared" ref="SS27" si="2627">DATE(SO$5,5,1)</f>
        <v>58196</v>
      </c>
      <c r="ST27" s="24">
        <f t="shared" ref="ST27" si="2628">DATE(SO$5,6,1)</f>
        <v>58227</v>
      </c>
      <c r="SU27" s="24">
        <f t="shared" ref="SU27" si="2629">DATE(SO$5,7,1)</f>
        <v>58257</v>
      </c>
      <c r="SV27" s="24">
        <f t="shared" ref="SV27" si="2630">DATE(SO$5,8,1)</f>
        <v>58288</v>
      </c>
      <c r="SW27" s="24">
        <f t="shared" ref="SW27" si="2631">DATE(SO$5,9,1)</f>
        <v>58319</v>
      </c>
      <c r="SX27" s="24">
        <f t="shared" ref="SX27" si="2632">DATE(SO$5,10,1)</f>
        <v>58349</v>
      </c>
      <c r="SY27" s="24">
        <f t="shared" ref="SY27" si="2633">DATE(SO$5,11,1)</f>
        <v>58380</v>
      </c>
      <c r="SZ27" s="24">
        <f t="shared" ref="SZ27" si="2634">DATE(SO$5,12,1)</f>
        <v>58410</v>
      </c>
      <c r="TA27" s="25">
        <f t="shared" ref="TA27" si="2635">SO$5</f>
        <v>2059</v>
      </c>
      <c r="TC27" s="24">
        <f t="shared" ref="TC27" si="2636">DATE(TC$5,1,1)</f>
        <v>58441</v>
      </c>
      <c r="TD27" s="24">
        <f t="shared" ref="TD27" si="2637">DATE(TC$5,2,1)</f>
        <v>58472</v>
      </c>
      <c r="TE27" s="24">
        <f t="shared" ref="TE27" si="2638">DATE(TC$5,3,1)</f>
        <v>58501</v>
      </c>
      <c r="TF27" s="24">
        <f t="shared" ref="TF27" si="2639">DATE(TC$5,4,1)</f>
        <v>58532</v>
      </c>
      <c r="TG27" s="24">
        <f t="shared" ref="TG27" si="2640">DATE(TC$5,5,1)</f>
        <v>58562</v>
      </c>
      <c r="TH27" s="24">
        <f t="shared" ref="TH27" si="2641">DATE(TC$5,6,1)</f>
        <v>58593</v>
      </c>
      <c r="TI27" s="24">
        <f t="shared" ref="TI27" si="2642">DATE(TC$5,7,1)</f>
        <v>58623</v>
      </c>
      <c r="TJ27" s="24">
        <f t="shared" ref="TJ27" si="2643">DATE(TC$5,8,1)</f>
        <v>58654</v>
      </c>
      <c r="TK27" s="24">
        <f t="shared" ref="TK27" si="2644">DATE(TC$5,9,1)</f>
        <v>58685</v>
      </c>
      <c r="TL27" s="24">
        <f t="shared" ref="TL27" si="2645">DATE(TC$5,10,1)</f>
        <v>58715</v>
      </c>
      <c r="TM27" s="24">
        <f t="shared" ref="TM27" si="2646">DATE(TC$5,11,1)</f>
        <v>58746</v>
      </c>
      <c r="TN27" s="24">
        <f t="shared" ref="TN27" si="2647">DATE(TC$5,12,1)</f>
        <v>58776</v>
      </c>
      <c r="TO27" s="25">
        <f t="shared" ref="TO27" si="2648">TC$5</f>
        <v>2060</v>
      </c>
      <c r="TQ27" s="24">
        <f t="shared" ref="TQ27" si="2649">DATE(TQ$5,1,1)</f>
        <v>58807</v>
      </c>
      <c r="TR27" s="24">
        <f t="shared" ref="TR27" si="2650">DATE(TQ$5,2,1)</f>
        <v>58838</v>
      </c>
      <c r="TS27" s="24">
        <f t="shared" ref="TS27" si="2651">DATE(TQ$5,3,1)</f>
        <v>58866</v>
      </c>
      <c r="TT27" s="24">
        <f t="shared" ref="TT27" si="2652">DATE(TQ$5,4,1)</f>
        <v>58897</v>
      </c>
      <c r="TU27" s="24">
        <f t="shared" ref="TU27" si="2653">DATE(TQ$5,5,1)</f>
        <v>58927</v>
      </c>
      <c r="TV27" s="24">
        <f t="shared" ref="TV27" si="2654">DATE(TQ$5,6,1)</f>
        <v>58958</v>
      </c>
      <c r="TW27" s="24">
        <f t="shared" ref="TW27" si="2655">DATE(TQ$5,7,1)</f>
        <v>58988</v>
      </c>
      <c r="TX27" s="24">
        <f t="shared" ref="TX27" si="2656">DATE(TQ$5,8,1)</f>
        <v>59019</v>
      </c>
      <c r="TY27" s="24">
        <f t="shared" ref="TY27" si="2657">DATE(TQ$5,9,1)</f>
        <v>59050</v>
      </c>
      <c r="TZ27" s="24">
        <f t="shared" ref="TZ27" si="2658">DATE(TQ$5,10,1)</f>
        <v>59080</v>
      </c>
      <c r="UA27" s="24">
        <f t="shared" ref="UA27" si="2659">DATE(TQ$5,11,1)</f>
        <v>59111</v>
      </c>
      <c r="UB27" s="24">
        <f t="shared" ref="UB27" si="2660">DATE(TQ$5,12,1)</f>
        <v>59141</v>
      </c>
      <c r="UC27" s="25">
        <f t="shared" ref="UC27" si="2661">TQ$5</f>
        <v>2061</v>
      </c>
      <c r="UE27" s="24">
        <f t="shared" ref="UE27" si="2662">DATE(UE$5,1,1)</f>
        <v>59172</v>
      </c>
      <c r="UF27" s="24">
        <f t="shared" ref="UF27" si="2663">DATE(UE$5,2,1)</f>
        <v>59203</v>
      </c>
      <c r="UG27" s="24">
        <f t="shared" ref="UG27" si="2664">DATE(UE$5,3,1)</f>
        <v>59231</v>
      </c>
      <c r="UH27" s="24">
        <f t="shared" ref="UH27" si="2665">DATE(UE$5,4,1)</f>
        <v>59262</v>
      </c>
      <c r="UI27" s="24">
        <f t="shared" ref="UI27" si="2666">DATE(UE$5,5,1)</f>
        <v>59292</v>
      </c>
      <c r="UJ27" s="24">
        <f t="shared" ref="UJ27" si="2667">DATE(UE$5,6,1)</f>
        <v>59323</v>
      </c>
      <c r="UK27" s="24">
        <f t="shared" ref="UK27" si="2668">DATE(UE$5,7,1)</f>
        <v>59353</v>
      </c>
      <c r="UL27" s="24">
        <f t="shared" ref="UL27" si="2669">DATE(UE$5,8,1)</f>
        <v>59384</v>
      </c>
      <c r="UM27" s="24">
        <f t="shared" ref="UM27" si="2670">DATE(UE$5,9,1)</f>
        <v>59415</v>
      </c>
      <c r="UN27" s="24">
        <f t="shared" ref="UN27" si="2671">DATE(UE$5,10,1)</f>
        <v>59445</v>
      </c>
      <c r="UO27" s="24">
        <f t="shared" ref="UO27" si="2672">DATE(UE$5,11,1)</f>
        <v>59476</v>
      </c>
      <c r="UP27" s="24">
        <f t="shared" ref="UP27" si="2673">DATE(UE$5,12,1)</f>
        <v>59506</v>
      </c>
      <c r="UQ27" s="25">
        <f t="shared" ref="UQ27" si="2674">UE$5</f>
        <v>2062</v>
      </c>
      <c r="US27" s="24">
        <f t="shared" ref="US27" si="2675">DATE(US$5,1,1)</f>
        <v>59537</v>
      </c>
      <c r="UT27" s="24">
        <f t="shared" ref="UT27" si="2676">DATE(US$5,2,1)</f>
        <v>59568</v>
      </c>
      <c r="UU27" s="24">
        <f t="shared" ref="UU27" si="2677">DATE(US$5,3,1)</f>
        <v>59596</v>
      </c>
      <c r="UV27" s="24">
        <f t="shared" ref="UV27" si="2678">DATE(US$5,4,1)</f>
        <v>59627</v>
      </c>
      <c r="UW27" s="24">
        <f t="shared" ref="UW27" si="2679">DATE(US$5,5,1)</f>
        <v>59657</v>
      </c>
      <c r="UX27" s="24">
        <f t="shared" ref="UX27" si="2680">DATE(US$5,6,1)</f>
        <v>59688</v>
      </c>
      <c r="UY27" s="24">
        <f t="shared" ref="UY27" si="2681">DATE(US$5,7,1)</f>
        <v>59718</v>
      </c>
      <c r="UZ27" s="24">
        <f t="shared" ref="UZ27" si="2682">DATE(US$5,8,1)</f>
        <v>59749</v>
      </c>
      <c r="VA27" s="24">
        <f t="shared" ref="VA27" si="2683">DATE(US$5,9,1)</f>
        <v>59780</v>
      </c>
      <c r="VB27" s="24">
        <f t="shared" ref="VB27" si="2684">DATE(US$5,10,1)</f>
        <v>59810</v>
      </c>
      <c r="VC27" s="24">
        <f t="shared" ref="VC27" si="2685">DATE(US$5,11,1)</f>
        <v>59841</v>
      </c>
      <c r="VD27" s="24">
        <f t="shared" ref="VD27" si="2686">DATE(US$5,12,1)</f>
        <v>59871</v>
      </c>
      <c r="VE27" s="25">
        <f t="shared" ref="VE27" si="2687">US$5</f>
        <v>2063</v>
      </c>
      <c r="VG27" s="24">
        <f t="shared" ref="VG27" si="2688">DATE(VG$5,1,1)</f>
        <v>59902</v>
      </c>
      <c r="VH27" s="24">
        <f t="shared" ref="VH27" si="2689">DATE(VG$5,2,1)</f>
        <v>59933</v>
      </c>
      <c r="VI27" s="24">
        <f t="shared" ref="VI27" si="2690">DATE(VG$5,3,1)</f>
        <v>59962</v>
      </c>
      <c r="VJ27" s="24">
        <f t="shared" ref="VJ27" si="2691">DATE(VG$5,4,1)</f>
        <v>59993</v>
      </c>
      <c r="VK27" s="24">
        <f t="shared" ref="VK27" si="2692">DATE(VG$5,5,1)</f>
        <v>60023</v>
      </c>
      <c r="VL27" s="24">
        <f t="shared" ref="VL27" si="2693">DATE(VG$5,6,1)</f>
        <v>60054</v>
      </c>
      <c r="VM27" s="24">
        <f t="shared" ref="VM27" si="2694">DATE(VG$5,7,1)</f>
        <v>60084</v>
      </c>
      <c r="VN27" s="24">
        <f t="shared" ref="VN27" si="2695">DATE(VG$5,8,1)</f>
        <v>60115</v>
      </c>
      <c r="VO27" s="24">
        <f t="shared" ref="VO27" si="2696">DATE(VG$5,9,1)</f>
        <v>60146</v>
      </c>
      <c r="VP27" s="24">
        <f t="shared" ref="VP27" si="2697">DATE(VG$5,10,1)</f>
        <v>60176</v>
      </c>
      <c r="VQ27" s="24">
        <f t="shared" ref="VQ27" si="2698">DATE(VG$5,11,1)</f>
        <v>60207</v>
      </c>
      <c r="VR27" s="24">
        <f t="shared" ref="VR27" si="2699">DATE(VG$5,12,1)</f>
        <v>60237</v>
      </c>
      <c r="VS27" s="25">
        <f t="shared" ref="VS27" si="2700">VG$5</f>
        <v>2064</v>
      </c>
      <c r="VU27" s="24">
        <f t="shared" ref="VU27" si="2701">DATE(VU$5,1,1)</f>
        <v>60268</v>
      </c>
      <c r="VV27" s="24">
        <f t="shared" ref="VV27" si="2702">DATE(VU$5,2,1)</f>
        <v>60299</v>
      </c>
      <c r="VW27" s="24">
        <f t="shared" ref="VW27" si="2703">DATE(VU$5,3,1)</f>
        <v>60327</v>
      </c>
      <c r="VX27" s="24">
        <f t="shared" ref="VX27" si="2704">DATE(VU$5,4,1)</f>
        <v>60358</v>
      </c>
      <c r="VY27" s="24">
        <f t="shared" ref="VY27" si="2705">DATE(VU$5,5,1)</f>
        <v>60388</v>
      </c>
      <c r="VZ27" s="24">
        <f t="shared" ref="VZ27" si="2706">DATE(VU$5,6,1)</f>
        <v>60419</v>
      </c>
      <c r="WA27" s="24">
        <f t="shared" ref="WA27" si="2707">DATE(VU$5,7,1)</f>
        <v>60449</v>
      </c>
      <c r="WB27" s="24">
        <f t="shared" ref="WB27" si="2708">DATE(VU$5,8,1)</f>
        <v>60480</v>
      </c>
      <c r="WC27" s="24">
        <f t="shared" ref="WC27" si="2709">DATE(VU$5,9,1)</f>
        <v>60511</v>
      </c>
      <c r="WD27" s="24">
        <f t="shared" ref="WD27" si="2710">DATE(VU$5,10,1)</f>
        <v>60541</v>
      </c>
      <c r="WE27" s="24">
        <f t="shared" ref="WE27" si="2711">DATE(VU$5,11,1)</f>
        <v>60572</v>
      </c>
      <c r="WF27" s="24">
        <f t="shared" ref="WF27" si="2712">DATE(VU$5,12,1)</f>
        <v>60602</v>
      </c>
      <c r="WG27" s="25">
        <f t="shared" ref="WG27" si="2713">VU$5</f>
        <v>2065</v>
      </c>
      <c r="WI27" s="24">
        <f t="shared" ref="WI27" si="2714">DATE(WI$5,1,1)</f>
        <v>60633</v>
      </c>
      <c r="WJ27" s="24">
        <f t="shared" ref="WJ27" si="2715">DATE(WI$5,2,1)</f>
        <v>60664</v>
      </c>
      <c r="WK27" s="24">
        <f t="shared" ref="WK27" si="2716">DATE(WI$5,3,1)</f>
        <v>60692</v>
      </c>
      <c r="WL27" s="24">
        <f t="shared" ref="WL27" si="2717">DATE(WI$5,4,1)</f>
        <v>60723</v>
      </c>
      <c r="WM27" s="24">
        <f t="shared" ref="WM27" si="2718">DATE(WI$5,5,1)</f>
        <v>60753</v>
      </c>
      <c r="WN27" s="24">
        <f t="shared" ref="WN27" si="2719">DATE(WI$5,6,1)</f>
        <v>60784</v>
      </c>
      <c r="WO27" s="24">
        <f t="shared" ref="WO27" si="2720">DATE(WI$5,7,1)</f>
        <v>60814</v>
      </c>
      <c r="WP27" s="24">
        <f t="shared" ref="WP27" si="2721">DATE(WI$5,8,1)</f>
        <v>60845</v>
      </c>
      <c r="WQ27" s="24">
        <f t="shared" ref="WQ27" si="2722">DATE(WI$5,9,1)</f>
        <v>60876</v>
      </c>
      <c r="WR27" s="24">
        <f t="shared" ref="WR27" si="2723">DATE(WI$5,10,1)</f>
        <v>60906</v>
      </c>
      <c r="WS27" s="24">
        <f t="shared" ref="WS27" si="2724">DATE(WI$5,11,1)</f>
        <v>60937</v>
      </c>
      <c r="WT27" s="24">
        <f t="shared" ref="WT27" si="2725">DATE(WI$5,12,1)</f>
        <v>60967</v>
      </c>
      <c r="WU27" s="25">
        <f t="shared" ref="WU27" si="2726">WI$5</f>
        <v>2066</v>
      </c>
      <c r="WW27" s="24">
        <f t="shared" ref="WW27" si="2727">DATE(WW$5,1,1)</f>
        <v>60998</v>
      </c>
      <c r="WX27" s="24">
        <f t="shared" ref="WX27" si="2728">DATE(WW$5,2,1)</f>
        <v>61029</v>
      </c>
      <c r="WY27" s="24">
        <f t="shared" ref="WY27" si="2729">DATE(WW$5,3,1)</f>
        <v>61057</v>
      </c>
      <c r="WZ27" s="24">
        <f t="shared" ref="WZ27" si="2730">DATE(WW$5,4,1)</f>
        <v>61088</v>
      </c>
      <c r="XA27" s="24">
        <f t="shared" ref="XA27" si="2731">DATE(WW$5,5,1)</f>
        <v>61118</v>
      </c>
      <c r="XB27" s="24">
        <f t="shared" ref="XB27" si="2732">DATE(WW$5,6,1)</f>
        <v>61149</v>
      </c>
      <c r="XC27" s="24">
        <f t="shared" ref="XC27" si="2733">DATE(WW$5,7,1)</f>
        <v>61179</v>
      </c>
      <c r="XD27" s="24">
        <f t="shared" ref="XD27" si="2734">DATE(WW$5,8,1)</f>
        <v>61210</v>
      </c>
      <c r="XE27" s="24">
        <f t="shared" ref="XE27" si="2735">DATE(WW$5,9,1)</f>
        <v>61241</v>
      </c>
      <c r="XF27" s="24">
        <f t="shared" ref="XF27" si="2736">DATE(WW$5,10,1)</f>
        <v>61271</v>
      </c>
      <c r="XG27" s="24">
        <f t="shared" ref="XG27" si="2737">DATE(WW$5,11,1)</f>
        <v>61302</v>
      </c>
      <c r="XH27" s="24">
        <f t="shared" ref="XH27" si="2738">DATE(WW$5,12,1)</f>
        <v>61332</v>
      </c>
      <c r="XI27" s="25">
        <f t="shared" ref="XI27" si="2739">WW$5</f>
        <v>2067</v>
      </c>
      <c r="XK27" s="24">
        <f t="shared" ref="XK27" si="2740">DATE(XK$5,1,1)</f>
        <v>61363</v>
      </c>
      <c r="XL27" s="24">
        <f t="shared" ref="XL27" si="2741">DATE(XK$5,2,1)</f>
        <v>61394</v>
      </c>
      <c r="XM27" s="24">
        <f t="shared" ref="XM27" si="2742">DATE(XK$5,3,1)</f>
        <v>61423</v>
      </c>
      <c r="XN27" s="24">
        <f t="shared" ref="XN27" si="2743">DATE(XK$5,4,1)</f>
        <v>61454</v>
      </c>
      <c r="XO27" s="24">
        <f t="shared" ref="XO27" si="2744">DATE(XK$5,5,1)</f>
        <v>61484</v>
      </c>
      <c r="XP27" s="24">
        <f t="shared" ref="XP27" si="2745">DATE(XK$5,6,1)</f>
        <v>61515</v>
      </c>
      <c r="XQ27" s="24">
        <f t="shared" ref="XQ27" si="2746">DATE(XK$5,7,1)</f>
        <v>61545</v>
      </c>
      <c r="XR27" s="24">
        <f t="shared" ref="XR27" si="2747">DATE(XK$5,8,1)</f>
        <v>61576</v>
      </c>
      <c r="XS27" s="24">
        <f t="shared" ref="XS27" si="2748">DATE(XK$5,9,1)</f>
        <v>61607</v>
      </c>
      <c r="XT27" s="24">
        <f t="shared" ref="XT27" si="2749">DATE(XK$5,10,1)</f>
        <v>61637</v>
      </c>
      <c r="XU27" s="24">
        <f t="shared" ref="XU27" si="2750">DATE(XK$5,11,1)</f>
        <v>61668</v>
      </c>
      <c r="XV27" s="24">
        <f t="shared" ref="XV27" si="2751">DATE(XK$5,12,1)</f>
        <v>61698</v>
      </c>
      <c r="XW27" s="25">
        <f t="shared" ref="XW27" si="2752">XK$5</f>
        <v>2068</v>
      </c>
      <c r="XY27" s="24">
        <f t="shared" ref="XY27" si="2753">DATE(XY$5,1,1)</f>
        <v>61729</v>
      </c>
      <c r="XZ27" s="24">
        <f t="shared" ref="XZ27" si="2754">DATE(XY$5,2,1)</f>
        <v>61760</v>
      </c>
      <c r="YA27" s="24">
        <f t="shared" ref="YA27" si="2755">DATE(XY$5,3,1)</f>
        <v>61788</v>
      </c>
      <c r="YB27" s="24">
        <f t="shared" ref="YB27" si="2756">DATE(XY$5,4,1)</f>
        <v>61819</v>
      </c>
      <c r="YC27" s="24">
        <f t="shared" ref="YC27" si="2757">DATE(XY$5,5,1)</f>
        <v>61849</v>
      </c>
      <c r="YD27" s="24">
        <f t="shared" ref="YD27" si="2758">DATE(XY$5,6,1)</f>
        <v>61880</v>
      </c>
      <c r="YE27" s="24">
        <f t="shared" ref="YE27" si="2759">DATE(XY$5,7,1)</f>
        <v>61910</v>
      </c>
      <c r="YF27" s="24">
        <f t="shared" ref="YF27" si="2760">DATE(XY$5,8,1)</f>
        <v>61941</v>
      </c>
      <c r="YG27" s="24">
        <f t="shared" ref="YG27" si="2761">DATE(XY$5,9,1)</f>
        <v>61972</v>
      </c>
      <c r="YH27" s="24">
        <f t="shared" ref="YH27" si="2762">DATE(XY$5,10,1)</f>
        <v>62002</v>
      </c>
      <c r="YI27" s="24">
        <f t="shared" ref="YI27" si="2763">DATE(XY$5,11,1)</f>
        <v>62033</v>
      </c>
      <c r="YJ27" s="24">
        <f t="shared" ref="YJ27" si="2764">DATE(XY$5,12,1)</f>
        <v>62063</v>
      </c>
      <c r="YK27" s="25">
        <f t="shared" ref="YK27" si="2765">XY$5</f>
        <v>2069</v>
      </c>
      <c r="YM27" s="24">
        <f t="shared" ref="YM27" si="2766">DATE(YM$5,1,1)</f>
        <v>62094</v>
      </c>
      <c r="YN27" s="24">
        <f t="shared" ref="YN27" si="2767">DATE(YM$5,2,1)</f>
        <v>62125</v>
      </c>
      <c r="YO27" s="24">
        <f t="shared" ref="YO27" si="2768">DATE(YM$5,3,1)</f>
        <v>62153</v>
      </c>
      <c r="YP27" s="24">
        <f t="shared" ref="YP27" si="2769">DATE(YM$5,4,1)</f>
        <v>62184</v>
      </c>
      <c r="YQ27" s="24">
        <f t="shared" ref="YQ27" si="2770">DATE(YM$5,5,1)</f>
        <v>62214</v>
      </c>
      <c r="YR27" s="24">
        <f t="shared" ref="YR27" si="2771">DATE(YM$5,6,1)</f>
        <v>62245</v>
      </c>
      <c r="YS27" s="24">
        <f t="shared" ref="YS27" si="2772">DATE(YM$5,7,1)</f>
        <v>62275</v>
      </c>
      <c r="YT27" s="24">
        <f t="shared" ref="YT27" si="2773">DATE(YM$5,8,1)</f>
        <v>62306</v>
      </c>
      <c r="YU27" s="24">
        <f t="shared" ref="YU27" si="2774">DATE(YM$5,9,1)</f>
        <v>62337</v>
      </c>
      <c r="YV27" s="24">
        <f t="shared" ref="YV27" si="2775">DATE(YM$5,10,1)</f>
        <v>62367</v>
      </c>
      <c r="YW27" s="24">
        <f t="shared" ref="YW27" si="2776">DATE(YM$5,11,1)</f>
        <v>62398</v>
      </c>
      <c r="YX27" s="24">
        <f t="shared" ref="YX27" si="2777">DATE(YM$5,12,1)</f>
        <v>62428</v>
      </c>
      <c r="YY27" s="25">
        <f t="shared" ref="YY27" si="2778">YM$5</f>
        <v>2070</v>
      </c>
      <c r="ZA27" s="24">
        <f t="shared" ref="ZA27" si="2779">DATE(ZA$5,1,1)</f>
        <v>62459</v>
      </c>
      <c r="ZB27" s="24">
        <f t="shared" ref="ZB27" si="2780">DATE(ZA$5,2,1)</f>
        <v>62490</v>
      </c>
      <c r="ZC27" s="24">
        <f t="shared" ref="ZC27" si="2781">DATE(ZA$5,3,1)</f>
        <v>62518</v>
      </c>
      <c r="ZD27" s="24">
        <f t="shared" ref="ZD27" si="2782">DATE(ZA$5,4,1)</f>
        <v>62549</v>
      </c>
      <c r="ZE27" s="24">
        <f t="shared" ref="ZE27" si="2783">DATE(ZA$5,5,1)</f>
        <v>62579</v>
      </c>
      <c r="ZF27" s="24">
        <f t="shared" ref="ZF27" si="2784">DATE(ZA$5,6,1)</f>
        <v>62610</v>
      </c>
      <c r="ZG27" s="24">
        <f t="shared" ref="ZG27" si="2785">DATE(ZA$5,7,1)</f>
        <v>62640</v>
      </c>
      <c r="ZH27" s="24">
        <f t="shared" ref="ZH27" si="2786">DATE(ZA$5,8,1)</f>
        <v>62671</v>
      </c>
      <c r="ZI27" s="24">
        <f t="shared" ref="ZI27" si="2787">DATE(ZA$5,9,1)</f>
        <v>62702</v>
      </c>
      <c r="ZJ27" s="24">
        <f t="shared" ref="ZJ27" si="2788">DATE(ZA$5,10,1)</f>
        <v>62732</v>
      </c>
      <c r="ZK27" s="24">
        <f t="shared" ref="ZK27" si="2789">DATE(ZA$5,11,1)</f>
        <v>62763</v>
      </c>
      <c r="ZL27" s="24">
        <f t="shared" ref="ZL27" si="2790">DATE(ZA$5,12,1)</f>
        <v>62793</v>
      </c>
      <c r="ZM27" s="25">
        <f t="shared" ref="ZM27" si="2791">ZA$5</f>
        <v>2071</v>
      </c>
      <c r="ZO27" s="24">
        <f t="shared" ref="ZO27" si="2792">DATE(ZO$5,1,1)</f>
        <v>62824</v>
      </c>
      <c r="ZP27" s="24">
        <f t="shared" ref="ZP27" si="2793">DATE(ZO$5,2,1)</f>
        <v>62855</v>
      </c>
      <c r="ZQ27" s="24">
        <f t="shared" ref="ZQ27" si="2794">DATE(ZO$5,3,1)</f>
        <v>62884</v>
      </c>
      <c r="ZR27" s="24">
        <f t="shared" ref="ZR27" si="2795">DATE(ZO$5,4,1)</f>
        <v>62915</v>
      </c>
      <c r="ZS27" s="24">
        <f t="shared" ref="ZS27" si="2796">DATE(ZO$5,5,1)</f>
        <v>62945</v>
      </c>
      <c r="ZT27" s="24">
        <f t="shared" ref="ZT27" si="2797">DATE(ZO$5,6,1)</f>
        <v>62976</v>
      </c>
      <c r="ZU27" s="24">
        <f t="shared" ref="ZU27" si="2798">DATE(ZO$5,7,1)</f>
        <v>63006</v>
      </c>
      <c r="ZV27" s="24">
        <f t="shared" ref="ZV27" si="2799">DATE(ZO$5,8,1)</f>
        <v>63037</v>
      </c>
      <c r="ZW27" s="24">
        <f t="shared" ref="ZW27" si="2800">DATE(ZO$5,9,1)</f>
        <v>63068</v>
      </c>
      <c r="ZX27" s="24">
        <f t="shared" ref="ZX27" si="2801">DATE(ZO$5,10,1)</f>
        <v>63098</v>
      </c>
      <c r="ZY27" s="24">
        <f t="shared" ref="ZY27" si="2802">DATE(ZO$5,11,1)</f>
        <v>63129</v>
      </c>
      <c r="ZZ27" s="24">
        <f t="shared" ref="ZZ27" si="2803">DATE(ZO$5,12,1)</f>
        <v>63159</v>
      </c>
      <c r="AAA27" s="25">
        <f t="shared" ref="AAA27" si="2804">ZO$5</f>
        <v>2072</v>
      </c>
      <c r="AAC27" s="24">
        <f t="shared" ref="AAC27" si="2805">DATE(AAC$5,1,1)</f>
        <v>63190</v>
      </c>
      <c r="AAD27" s="24">
        <f t="shared" ref="AAD27" si="2806">DATE(AAC$5,2,1)</f>
        <v>63221</v>
      </c>
      <c r="AAE27" s="24">
        <f t="shared" ref="AAE27" si="2807">DATE(AAC$5,3,1)</f>
        <v>63249</v>
      </c>
      <c r="AAF27" s="24">
        <f t="shared" ref="AAF27" si="2808">DATE(AAC$5,4,1)</f>
        <v>63280</v>
      </c>
      <c r="AAG27" s="24">
        <f t="shared" ref="AAG27" si="2809">DATE(AAC$5,5,1)</f>
        <v>63310</v>
      </c>
      <c r="AAH27" s="24">
        <f t="shared" ref="AAH27" si="2810">DATE(AAC$5,6,1)</f>
        <v>63341</v>
      </c>
      <c r="AAI27" s="24">
        <f t="shared" ref="AAI27" si="2811">DATE(AAC$5,7,1)</f>
        <v>63371</v>
      </c>
      <c r="AAJ27" s="24">
        <f t="shared" ref="AAJ27" si="2812">DATE(AAC$5,8,1)</f>
        <v>63402</v>
      </c>
      <c r="AAK27" s="24">
        <f t="shared" ref="AAK27" si="2813">DATE(AAC$5,9,1)</f>
        <v>63433</v>
      </c>
      <c r="AAL27" s="24">
        <f t="shared" ref="AAL27" si="2814">DATE(AAC$5,10,1)</f>
        <v>63463</v>
      </c>
      <c r="AAM27" s="24">
        <f t="shared" ref="AAM27" si="2815">DATE(AAC$5,11,1)</f>
        <v>63494</v>
      </c>
      <c r="AAN27" s="24">
        <f t="shared" ref="AAN27" si="2816">DATE(AAC$5,12,1)</f>
        <v>63524</v>
      </c>
      <c r="AAO27" s="25">
        <f t="shared" ref="AAO27" si="2817">AAC$5</f>
        <v>2073</v>
      </c>
      <c r="AAQ27" s="24">
        <f t="shared" ref="AAQ27" si="2818">DATE(AAQ$5,1,1)</f>
        <v>63555</v>
      </c>
      <c r="AAR27" s="24">
        <f t="shared" ref="AAR27" si="2819">DATE(AAQ$5,2,1)</f>
        <v>63586</v>
      </c>
      <c r="AAS27" s="24">
        <f t="shared" ref="AAS27" si="2820">DATE(AAQ$5,3,1)</f>
        <v>63614</v>
      </c>
      <c r="AAT27" s="24">
        <f t="shared" ref="AAT27" si="2821">DATE(AAQ$5,4,1)</f>
        <v>63645</v>
      </c>
      <c r="AAU27" s="24">
        <f t="shared" ref="AAU27" si="2822">DATE(AAQ$5,5,1)</f>
        <v>63675</v>
      </c>
      <c r="AAV27" s="24">
        <f t="shared" ref="AAV27" si="2823">DATE(AAQ$5,6,1)</f>
        <v>63706</v>
      </c>
      <c r="AAW27" s="24">
        <f t="shared" ref="AAW27" si="2824">DATE(AAQ$5,7,1)</f>
        <v>63736</v>
      </c>
      <c r="AAX27" s="24">
        <f t="shared" ref="AAX27" si="2825">DATE(AAQ$5,8,1)</f>
        <v>63767</v>
      </c>
      <c r="AAY27" s="24">
        <f t="shared" ref="AAY27" si="2826">DATE(AAQ$5,9,1)</f>
        <v>63798</v>
      </c>
      <c r="AAZ27" s="24">
        <f t="shared" ref="AAZ27" si="2827">DATE(AAQ$5,10,1)</f>
        <v>63828</v>
      </c>
      <c r="ABA27" s="24">
        <f t="shared" ref="ABA27" si="2828">DATE(AAQ$5,11,1)</f>
        <v>63859</v>
      </c>
      <c r="ABB27" s="24">
        <f t="shared" ref="ABB27" si="2829">DATE(AAQ$5,12,1)</f>
        <v>63889</v>
      </c>
      <c r="ABC27" s="25">
        <f t="shared" ref="ABC27" si="2830">AAQ$5</f>
        <v>2074</v>
      </c>
      <c r="ABE27" s="24">
        <f t="shared" ref="ABE27" si="2831">DATE(ABE$5,1,1)</f>
        <v>63920</v>
      </c>
      <c r="ABF27" s="24">
        <f t="shared" ref="ABF27" si="2832">DATE(ABE$5,2,1)</f>
        <v>63951</v>
      </c>
      <c r="ABG27" s="24">
        <f t="shared" ref="ABG27" si="2833">DATE(ABE$5,3,1)</f>
        <v>63979</v>
      </c>
      <c r="ABH27" s="24">
        <f t="shared" ref="ABH27" si="2834">DATE(ABE$5,4,1)</f>
        <v>64010</v>
      </c>
      <c r="ABI27" s="24">
        <f t="shared" ref="ABI27" si="2835">DATE(ABE$5,5,1)</f>
        <v>64040</v>
      </c>
      <c r="ABJ27" s="24">
        <f t="shared" ref="ABJ27" si="2836">DATE(ABE$5,6,1)</f>
        <v>64071</v>
      </c>
      <c r="ABK27" s="24">
        <f t="shared" ref="ABK27" si="2837">DATE(ABE$5,7,1)</f>
        <v>64101</v>
      </c>
      <c r="ABL27" s="24">
        <f t="shared" ref="ABL27" si="2838">DATE(ABE$5,8,1)</f>
        <v>64132</v>
      </c>
      <c r="ABM27" s="24">
        <f t="shared" ref="ABM27" si="2839">DATE(ABE$5,9,1)</f>
        <v>64163</v>
      </c>
      <c r="ABN27" s="24">
        <f t="shared" ref="ABN27" si="2840">DATE(ABE$5,10,1)</f>
        <v>64193</v>
      </c>
      <c r="ABO27" s="24">
        <f t="shared" ref="ABO27" si="2841">DATE(ABE$5,11,1)</f>
        <v>64224</v>
      </c>
      <c r="ABP27" s="24">
        <f t="shared" ref="ABP27" si="2842">DATE(ABE$5,12,1)</f>
        <v>64254</v>
      </c>
      <c r="ABQ27" s="25">
        <f t="shared" ref="ABQ27" si="2843">ABE$5</f>
        <v>2075</v>
      </c>
      <c r="ABS27" s="24">
        <f t="shared" ref="ABS27" si="2844">DATE(ABS$5,1,1)</f>
        <v>64285</v>
      </c>
      <c r="ABT27" s="24">
        <f t="shared" ref="ABT27" si="2845">DATE(ABS$5,2,1)</f>
        <v>64316</v>
      </c>
      <c r="ABU27" s="24">
        <f t="shared" ref="ABU27" si="2846">DATE(ABS$5,3,1)</f>
        <v>64345</v>
      </c>
      <c r="ABV27" s="24">
        <f t="shared" ref="ABV27" si="2847">DATE(ABS$5,4,1)</f>
        <v>64376</v>
      </c>
      <c r="ABW27" s="24">
        <f t="shared" ref="ABW27" si="2848">DATE(ABS$5,5,1)</f>
        <v>64406</v>
      </c>
      <c r="ABX27" s="24">
        <f t="shared" ref="ABX27" si="2849">DATE(ABS$5,6,1)</f>
        <v>64437</v>
      </c>
      <c r="ABY27" s="24">
        <f t="shared" ref="ABY27" si="2850">DATE(ABS$5,7,1)</f>
        <v>64467</v>
      </c>
      <c r="ABZ27" s="24">
        <f t="shared" ref="ABZ27" si="2851">DATE(ABS$5,8,1)</f>
        <v>64498</v>
      </c>
      <c r="ACA27" s="24">
        <f t="shared" ref="ACA27" si="2852">DATE(ABS$5,9,1)</f>
        <v>64529</v>
      </c>
      <c r="ACB27" s="24">
        <f t="shared" ref="ACB27" si="2853">DATE(ABS$5,10,1)</f>
        <v>64559</v>
      </c>
      <c r="ACC27" s="24">
        <f t="shared" ref="ACC27" si="2854">DATE(ABS$5,11,1)</f>
        <v>64590</v>
      </c>
      <c r="ACD27" s="24">
        <f t="shared" ref="ACD27" si="2855">DATE(ABS$5,12,1)</f>
        <v>64620</v>
      </c>
      <c r="ACE27" s="25">
        <f t="shared" ref="ACE27" si="2856">ABS$5</f>
        <v>2076</v>
      </c>
      <c r="ACG27" s="24">
        <f t="shared" ref="ACG27" si="2857">DATE(ACG$5,1,1)</f>
        <v>64651</v>
      </c>
      <c r="ACH27" s="24">
        <f t="shared" ref="ACH27" si="2858">DATE(ACG$5,2,1)</f>
        <v>64682</v>
      </c>
      <c r="ACI27" s="24">
        <f t="shared" ref="ACI27" si="2859">DATE(ACG$5,3,1)</f>
        <v>64710</v>
      </c>
      <c r="ACJ27" s="24">
        <f t="shared" ref="ACJ27" si="2860">DATE(ACG$5,4,1)</f>
        <v>64741</v>
      </c>
      <c r="ACK27" s="24">
        <f t="shared" ref="ACK27" si="2861">DATE(ACG$5,5,1)</f>
        <v>64771</v>
      </c>
      <c r="ACL27" s="24">
        <f t="shared" ref="ACL27" si="2862">DATE(ACG$5,6,1)</f>
        <v>64802</v>
      </c>
      <c r="ACM27" s="24">
        <f t="shared" ref="ACM27" si="2863">DATE(ACG$5,7,1)</f>
        <v>64832</v>
      </c>
      <c r="ACN27" s="24">
        <f t="shared" ref="ACN27" si="2864">DATE(ACG$5,8,1)</f>
        <v>64863</v>
      </c>
      <c r="ACO27" s="24">
        <f t="shared" ref="ACO27" si="2865">DATE(ACG$5,9,1)</f>
        <v>64894</v>
      </c>
      <c r="ACP27" s="24">
        <f t="shared" ref="ACP27" si="2866">DATE(ACG$5,10,1)</f>
        <v>64924</v>
      </c>
      <c r="ACQ27" s="24">
        <f t="shared" ref="ACQ27" si="2867">DATE(ACG$5,11,1)</f>
        <v>64955</v>
      </c>
      <c r="ACR27" s="24">
        <f t="shared" ref="ACR27" si="2868">DATE(ACG$5,12,1)</f>
        <v>64985</v>
      </c>
      <c r="ACS27" s="25">
        <f t="shared" ref="ACS27" si="2869">ACG$5</f>
        <v>2077</v>
      </c>
      <c r="ACU27" s="24">
        <f t="shared" ref="ACU27" si="2870">DATE(ACU$5,1,1)</f>
        <v>65016</v>
      </c>
      <c r="ACV27" s="24">
        <f t="shared" ref="ACV27" si="2871">DATE(ACU$5,2,1)</f>
        <v>65047</v>
      </c>
      <c r="ACW27" s="24">
        <f t="shared" ref="ACW27" si="2872">DATE(ACU$5,3,1)</f>
        <v>65075</v>
      </c>
      <c r="ACX27" s="24">
        <f t="shared" ref="ACX27" si="2873">DATE(ACU$5,4,1)</f>
        <v>65106</v>
      </c>
      <c r="ACY27" s="24">
        <f t="shared" ref="ACY27" si="2874">DATE(ACU$5,5,1)</f>
        <v>65136</v>
      </c>
      <c r="ACZ27" s="24">
        <f t="shared" ref="ACZ27" si="2875">DATE(ACU$5,6,1)</f>
        <v>65167</v>
      </c>
      <c r="ADA27" s="24">
        <f t="shared" ref="ADA27" si="2876">DATE(ACU$5,7,1)</f>
        <v>65197</v>
      </c>
      <c r="ADB27" s="24">
        <f t="shared" ref="ADB27" si="2877">DATE(ACU$5,8,1)</f>
        <v>65228</v>
      </c>
      <c r="ADC27" s="24">
        <f t="shared" ref="ADC27" si="2878">DATE(ACU$5,9,1)</f>
        <v>65259</v>
      </c>
      <c r="ADD27" s="24">
        <f t="shared" ref="ADD27" si="2879">DATE(ACU$5,10,1)</f>
        <v>65289</v>
      </c>
      <c r="ADE27" s="24">
        <f t="shared" ref="ADE27" si="2880">DATE(ACU$5,11,1)</f>
        <v>65320</v>
      </c>
      <c r="ADF27" s="24">
        <f t="shared" ref="ADF27" si="2881">DATE(ACU$5,12,1)</f>
        <v>65350</v>
      </c>
      <c r="ADG27" s="25">
        <f t="shared" ref="ADG27" si="2882">ACU$5</f>
        <v>2078</v>
      </c>
      <c r="ADI27" s="24">
        <f t="shared" ref="ADI27" si="2883">DATE(ADI$5,1,1)</f>
        <v>65381</v>
      </c>
      <c r="ADJ27" s="24">
        <f t="shared" ref="ADJ27" si="2884">DATE(ADI$5,2,1)</f>
        <v>65412</v>
      </c>
      <c r="ADK27" s="24">
        <f t="shared" ref="ADK27" si="2885">DATE(ADI$5,3,1)</f>
        <v>65440</v>
      </c>
      <c r="ADL27" s="24">
        <f t="shared" ref="ADL27" si="2886">DATE(ADI$5,4,1)</f>
        <v>65471</v>
      </c>
      <c r="ADM27" s="24">
        <f t="shared" ref="ADM27" si="2887">DATE(ADI$5,5,1)</f>
        <v>65501</v>
      </c>
      <c r="ADN27" s="24">
        <f t="shared" ref="ADN27" si="2888">DATE(ADI$5,6,1)</f>
        <v>65532</v>
      </c>
      <c r="ADO27" s="24">
        <f t="shared" ref="ADO27" si="2889">DATE(ADI$5,7,1)</f>
        <v>65562</v>
      </c>
      <c r="ADP27" s="24">
        <f t="shared" ref="ADP27" si="2890">DATE(ADI$5,8,1)</f>
        <v>65593</v>
      </c>
      <c r="ADQ27" s="24">
        <f t="shared" ref="ADQ27" si="2891">DATE(ADI$5,9,1)</f>
        <v>65624</v>
      </c>
      <c r="ADR27" s="24">
        <f t="shared" ref="ADR27" si="2892">DATE(ADI$5,10,1)</f>
        <v>65654</v>
      </c>
      <c r="ADS27" s="24">
        <f t="shared" ref="ADS27" si="2893">DATE(ADI$5,11,1)</f>
        <v>65685</v>
      </c>
      <c r="ADT27" s="24">
        <f t="shared" ref="ADT27" si="2894">DATE(ADI$5,12,1)</f>
        <v>65715</v>
      </c>
      <c r="ADU27" s="25">
        <f t="shared" ref="ADU27" si="2895">ADI$5</f>
        <v>2079</v>
      </c>
      <c r="ADW27" s="24">
        <f t="shared" ref="ADW27" si="2896">DATE(ADW$5,1,1)</f>
        <v>65746</v>
      </c>
      <c r="ADX27" s="24">
        <f t="shared" ref="ADX27" si="2897">DATE(ADW$5,2,1)</f>
        <v>65777</v>
      </c>
      <c r="ADY27" s="24">
        <f t="shared" ref="ADY27" si="2898">DATE(ADW$5,3,1)</f>
        <v>65806</v>
      </c>
      <c r="ADZ27" s="24">
        <f t="shared" ref="ADZ27" si="2899">DATE(ADW$5,4,1)</f>
        <v>65837</v>
      </c>
      <c r="AEA27" s="24">
        <f t="shared" ref="AEA27" si="2900">DATE(ADW$5,5,1)</f>
        <v>65867</v>
      </c>
      <c r="AEB27" s="24">
        <f t="shared" ref="AEB27" si="2901">DATE(ADW$5,6,1)</f>
        <v>65898</v>
      </c>
      <c r="AEC27" s="24">
        <f t="shared" ref="AEC27" si="2902">DATE(ADW$5,7,1)</f>
        <v>65928</v>
      </c>
      <c r="AED27" s="24">
        <f t="shared" ref="AED27" si="2903">DATE(ADW$5,8,1)</f>
        <v>65959</v>
      </c>
      <c r="AEE27" s="24">
        <f t="shared" ref="AEE27" si="2904">DATE(ADW$5,9,1)</f>
        <v>65990</v>
      </c>
      <c r="AEF27" s="24">
        <f t="shared" ref="AEF27" si="2905">DATE(ADW$5,10,1)</f>
        <v>66020</v>
      </c>
      <c r="AEG27" s="24">
        <f t="shared" ref="AEG27" si="2906">DATE(ADW$5,11,1)</f>
        <v>66051</v>
      </c>
      <c r="AEH27" s="24">
        <f t="shared" ref="AEH27" si="2907">DATE(ADW$5,12,1)</f>
        <v>66081</v>
      </c>
      <c r="AEI27" s="25">
        <f t="shared" ref="AEI27" si="2908">ADW$5</f>
        <v>2080</v>
      </c>
      <c r="AEK27" s="24">
        <f>DATE(AEK$5,1,1)</f>
        <v>66112</v>
      </c>
      <c r="AEL27" s="24">
        <f>DATE(AEK$5,2,1)</f>
        <v>66143</v>
      </c>
      <c r="AEM27" s="24">
        <f>DATE(AEK$5,3,1)</f>
        <v>66171</v>
      </c>
      <c r="AEN27" s="24">
        <f>DATE(AEK$5,4,1)</f>
        <v>66202</v>
      </c>
      <c r="AEO27" s="24">
        <f>DATE(AEK$5,5,1)</f>
        <v>66232</v>
      </c>
      <c r="AEP27" s="24">
        <f>DATE(AEK$5,6,1)</f>
        <v>66263</v>
      </c>
      <c r="AEQ27" s="24">
        <f>DATE(AEK$5,7,1)</f>
        <v>66293</v>
      </c>
      <c r="AER27" s="24">
        <f>DATE(AEK$5,8,1)</f>
        <v>66324</v>
      </c>
      <c r="AES27" s="24">
        <f>DATE(AEK$5,9,1)</f>
        <v>66355</v>
      </c>
      <c r="AET27" s="24">
        <f>DATE(AEK$5,10,1)</f>
        <v>66385</v>
      </c>
      <c r="AEU27" s="24">
        <f>DATE(AEK$5,11,1)</f>
        <v>66416</v>
      </c>
      <c r="AEV27" s="24">
        <f>DATE(AEK$5,12,1)</f>
        <v>66446</v>
      </c>
      <c r="AEW27" s="25">
        <f>AEK$5</f>
        <v>2081</v>
      </c>
      <c r="AEY27" s="24">
        <f t="shared" ref="AEY27" si="2909">DATE(AEY$5,1,1)</f>
        <v>66477</v>
      </c>
      <c r="AEZ27" s="24">
        <f t="shared" ref="AEZ27" si="2910">DATE(AEY$5,2,1)</f>
        <v>66508</v>
      </c>
      <c r="AFA27" s="24">
        <f t="shared" ref="AFA27" si="2911">DATE(AEY$5,3,1)</f>
        <v>66536</v>
      </c>
      <c r="AFB27" s="24">
        <f t="shared" ref="AFB27" si="2912">DATE(AEY$5,4,1)</f>
        <v>66567</v>
      </c>
      <c r="AFC27" s="24">
        <f t="shared" ref="AFC27" si="2913">DATE(AEY$5,5,1)</f>
        <v>66597</v>
      </c>
      <c r="AFD27" s="24">
        <f t="shared" ref="AFD27" si="2914">DATE(AEY$5,6,1)</f>
        <v>66628</v>
      </c>
      <c r="AFE27" s="24">
        <f t="shared" ref="AFE27" si="2915">DATE(AEY$5,7,1)</f>
        <v>66658</v>
      </c>
      <c r="AFF27" s="24">
        <f t="shared" ref="AFF27" si="2916">DATE(AEY$5,8,1)</f>
        <v>66689</v>
      </c>
      <c r="AFG27" s="24">
        <f t="shared" ref="AFG27" si="2917">DATE(AEY$5,9,1)</f>
        <v>66720</v>
      </c>
      <c r="AFH27" s="24">
        <f t="shared" ref="AFH27" si="2918">DATE(AEY$5,10,1)</f>
        <v>66750</v>
      </c>
      <c r="AFI27" s="24">
        <f t="shared" ref="AFI27" si="2919">DATE(AEY$5,11,1)</f>
        <v>66781</v>
      </c>
      <c r="AFJ27" s="24">
        <f t="shared" ref="AFJ27" si="2920">DATE(AEY$5,12,1)</f>
        <v>66811</v>
      </c>
      <c r="AFK27" s="25">
        <f t="shared" ref="AFK27" si="2921">AEY$5</f>
        <v>2082</v>
      </c>
      <c r="AFM27" s="24">
        <f t="shared" ref="AFM27" si="2922">DATE(AFM$5,1,1)</f>
        <v>66842</v>
      </c>
      <c r="AFN27" s="24">
        <f t="shared" ref="AFN27" si="2923">DATE(AFM$5,2,1)</f>
        <v>66873</v>
      </c>
      <c r="AFO27" s="24">
        <f t="shared" ref="AFO27" si="2924">DATE(AFM$5,3,1)</f>
        <v>66901</v>
      </c>
      <c r="AFP27" s="24">
        <f t="shared" ref="AFP27" si="2925">DATE(AFM$5,4,1)</f>
        <v>66932</v>
      </c>
      <c r="AFQ27" s="24">
        <f t="shared" ref="AFQ27" si="2926">DATE(AFM$5,5,1)</f>
        <v>66962</v>
      </c>
      <c r="AFR27" s="24">
        <f t="shared" ref="AFR27" si="2927">DATE(AFM$5,6,1)</f>
        <v>66993</v>
      </c>
      <c r="AFS27" s="24">
        <f t="shared" ref="AFS27" si="2928">DATE(AFM$5,7,1)</f>
        <v>67023</v>
      </c>
      <c r="AFT27" s="24">
        <f t="shared" ref="AFT27" si="2929">DATE(AFM$5,8,1)</f>
        <v>67054</v>
      </c>
      <c r="AFU27" s="24">
        <f t="shared" ref="AFU27" si="2930">DATE(AFM$5,9,1)</f>
        <v>67085</v>
      </c>
      <c r="AFV27" s="24">
        <f t="shared" ref="AFV27" si="2931">DATE(AFM$5,10,1)</f>
        <v>67115</v>
      </c>
      <c r="AFW27" s="24">
        <f t="shared" ref="AFW27" si="2932">DATE(AFM$5,11,1)</f>
        <v>67146</v>
      </c>
      <c r="AFX27" s="24">
        <f t="shared" ref="AFX27" si="2933">DATE(AFM$5,12,1)</f>
        <v>67176</v>
      </c>
      <c r="AFY27" s="25">
        <f t="shared" ref="AFY27" si="2934">AFM$5</f>
        <v>2083</v>
      </c>
      <c r="AGA27" s="24">
        <f t="shared" ref="AGA27" si="2935">DATE(AGA$5,1,1)</f>
        <v>67207</v>
      </c>
      <c r="AGB27" s="24">
        <f t="shared" ref="AGB27" si="2936">DATE(AGA$5,2,1)</f>
        <v>67238</v>
      </c>
      <c r="AGC27" s="24">
        <f t="shared" ref="AGC27" si="2937">DATE(AGA$5,3,1)</f>
        <v>67267</v>
      </c>
      <c r="AGD27" s="24">
        <f t="shared" ref="AGD27" si="2938">DATE(AGA$5,4,1)</f>
        <v>67298</v>
      </c>
      <c r="AGE27" s="24">
        <f t="shared" ref="AGE27" si="2939">DATE(AGA$5,5,1)</f>
        <v>67328</v>
      </c>
      <c r="AGF27" s="24">
        <f t="shared" ref="AGF27" si="2940">DATE(AGA$5,6,1)</f>
        <v>67359</v>
      </c>
      <c r="AGG27" s="24">
        <f t="shared" ref="AGG27" si="2941">DATE(AGA$5,7,1)</f>
        <v>67389</v>
      </c>
      <c r="AGH27" s="24">
        <f t="shared" ref="AGH27" si="2942">DATE(AGA$5,8,1)</f>
        <v>67420</v>
      </c>
      <c r="AGI27" s="24">
        <f t="shared" ref="AGI27" si="2943">DATE(AGA$5,9,1)</f>
        <v>67451</v>
      </c>
      <c r="AGJ27" s="24">
        <f t="shared" ref="AGJ27" si="2944">DATE(AGA$5,10,1)</f>
        <v>67481</v>
      </c>
      <c r="AGK27" s="24">
        <f t="shared" ref="AGK27" si="2945">DATE(AGA$5,11,1)</f>
        <v>67512</v>
      </c>
      <c r="AGL27" s="24">
        <f t="shared" ref="AGL27" si="2946">DATE(AGA$5,12,1)</f>
        <v>67542</v>
      </c>
      <c r="AGM27" s="25">
        <f t="shared" ref="AGM27" si="2947">AGA$5</f>
        <v>2084</v>
      </c>
      <c r="AGO27" s="24">
        <f t="shared" ref="AGO27" si="2948">DATE(AGO$5,1,1)</f>
        <v>67573</v>
      </c>
      <c r="AGP27" s="24">
        <f t="shared" ref="AGP27" si="2949">DATE(AGO$5,2,1)</f>
        <v>67604</v>
      </c>
      <c r="AGQ27" s="24">
        <f t="shared" ref="AGQ27" si="2950">DATE(AGO$5,3,1)</f>
        <v>67632</v>
      </c>
      <c r="AGR27" s="24">
        <f t="shared" ref="AGR27" si="2951">DATE(AGO$5,4,1)</f>
        <v>67663</v>
      </c>
      <c r="AGS27" s="24">
        <f t="shared" ref="AGS27" si="2952">DATE(AGO$5,5,1)</f>
        <v>67693</v>
      </c>
      <c r="AGT27" s="24">
        <f t="shared" ref="AGT27" si="2953">DATE(AGO$5,6,1)</f>
        <v>67724</v>
      </c>
      <c r="AGU27" s="24">
        <f t="shared" ref="AGU27" si="2954">DATE(AGO$5,7,1)</f>
        <v>67754</v>
      </c>
      <c r="AGV27" s="24">
        <f t="shared" ref="AGV27" si="2955">DATE(AGO$5,8,1)</f>
        <v>67785</v>
      </c>
      <c r="AGW27" s="24">
        <f t="shared" ref="AGW27" si="2956">DATE(AGO$5,9,1)</f>
        <v>67816</v>
      </c>
      <c r="AGX27" s="24">
        <f t="shared" ref="AGX27" si="2957">DATE(AGO$5,10,1)</f>
        <v>67846</v>
      </c>
      <c r="AGY27" s="24">
        <f t="shared" ref="AGY27" si="2958">DATE(AGO$5,11,1)</f>
        <v>67877</v>
      </c>
      <c r="AGZ27" s="24">
        <f t="shared" ref="AGZ27" si="2959">DATE(AGO$5,12,1)</f>
        <v>67907</v>
      </c>
      <c r="AHA27" s="25">
        <f t="shared" ref="AHA27" si="2960">AGO$5</f>
        <v>2085</v>
      </c>
      <c r="AHC27" s="24">
        <f t="shared" ref="AHC27" si="2961">DATE(AHC$5,1,1)</f>
        <v>67938</v>
      </c>
      <c r="AHD27" s="24">
        <f t="shared" ref="AHD27" si="2962">DATE(AHC$5,2,1)</f>
        <v>67969</v>
      </c>
      <c r="AHE27" s="24">
        <f t="shared" ref="AHE27" si="2963">DATE(AHC$5,3,1)</f>
        <v>67997</v>
      </c>
      <c r="AHF27" s="24">
        <f t="shared" ref="AHF27" si="2964">DATE(AHC$5,4,1)</f>
        <v>68028</v>
      </c>
      <c r="AHG27" s="24">
        <f t="shared" ref="AHG27" si="2965">DATE(AHC$5,5,1)</f>
        <v>68058</v>
      </c>
      <c r="AHH27" s="24">
        <f t="shared" ref="AHH27" si="2966">DATE(AHC$5,6,1)</f>
        <v>68089</v>
      </c>
      <c r="AHI27" s="24">
        <f t="shared" ref="AHI27" si="2967">DATE(AHC$5,7,1)</f>
        <v>68119</v>
      </c>
      <c r="AHJ27" s="24">
        <f t="shared" ref="AHJ27" si="2968">DATE(AHC$5,8,1)</f>
        <v>68150</v>
      </c>
      <c r="AHK27" s="24">
        <f t="shared" ref="AHK27" si="2969">DATE(AHC$5,9,1)</f>
        <v>68181</v>
      </c>
      <c r="AHL27" s="24">
        <f t="shared" ref="AHL27" si="2970">DATE(AHC$5,10,1)</f>
        <v>68211</v>
      </c>
      <c r="AHM27" s="24">
        <f t="shared" ref="AHM27" si="2971">DATE(AHC$5,11,1)</f>
        <v>68242</v>
      </c>
      <c r="AHN27" s="24">
        <f t="shared" ref="AHN27" si="2972">DATE(AHC$5,12,1)</f>
        <v>68272</v>
      </c>
      <c r="AHO27" s="25">
        <f t="shared" ref="AHO27" si="2973">AHC$5</f>
        <v>2086</v>
      </c>
      <c r="AHQ27" s="24">
        <f t="shared" ref="AHQ27" si="2974">DATE(AHQ$5,1,1)</f>
        <v>68303</v>
      </c>
      <c r="AHR27" s="24">
        <f t="shared" ref="AHR27" si="2975">DATE(AHQ$5,2,1)</f>
        <v>68334</v>
      </c>
      <c r="AHS27" s="24">
        <f t="shared" ref="AHS27" si="2976">DATE(AHQ$5,3,1)</f>
        <v>68362</v>
      </c>
      <c r="AHT27" s="24">
        <f t="shared" ref="AHT27" si="2977">DATE(AHQ$5,4,1)</f>
        <v>68393</v>
      </c>
      <c r="AHU27" s="24">
        <f t="shared" ref="AHU27" si="2978">DATE(AHQ$5,5,1)</f>
        <v>68423</v>
      </c>
      <c r="AHV27" s="24">
        <f t="shared" ref="AHV27" si="2979">DATE(AHQ$5,6,1)</f>
        <v>68454</v>
      </c>
      <c r="AHW27" s="24">
        <f t="shared" ref="AHW27" si="2980">DATE(AHQ$5,7,1)</f>
        <v>68484</v>
      </c>
      <c r="AHX27" s="24">
        <f t="shared" ref="AHX27" si="2981">DATE(AHQ$5,8,1)</f>
        <v>68515</v>
      </c>
      <c r="AHY27" s="24">
        <f t="shared" ref="AHY27" si="2982">DATE(AHQ$5,9,1)</f>
        <v>68546</v>
      </c>
      <c r="AHZ27" s="24">
        <f t="shared" ref="AHZ27" si="2983">DATE(AHQ$5,10,1)</f>
        <v>68576</v>
      </c>
      <c r="AIA27" s="24">
        <f t="shared" ref="AIA27" si="2984">DATE(AHQ$5,11,1)</f>
        <v>68607</v>
      </c>
      <c r="AIB27" s="24">
        <f t="shared" ref="AIB27" si="2985">DATE(AHQ$5,12,1)</f>
        <v>68637</v>
      </c>
      <c r="AIC27" s="25">
        <f t="shared" ref="AIC27" si="2986">AHQ$5</f>
        <v>2087</v>
      </c>
      <c r="AIE27" s="24">
        <f t="shared" ref="AIE27" si="2987">DATE(AIE$5,1,1)</f>
        <v>68668</v>
      </c>
      <c r="AIF27" s="24">
        <f t="shared" ref="AIF27" si="2988">DATE(AIE$5,2,1)</f>
        <v>68699</v>
      </c>
      <c r="AIG27" s="24">
        <f t="shared" ref="AIG27" si="2989">DATE(AIE$5,3,1)</f>
        <v>68728</v>
      </c>
      <c r="AIH27" s="24">
        <f t="shared" ref="AIH27" si="2990">DATE(AIE$5,4,1)</f>
        <v>68759</v>
      </c>
      <c r="AII27" s="24">
        <f t="shared" ref="AII27" si="2991">DATE(AIE$5,5,1)</f>
        <v>68789</v>
      </c>
      <c r="AIJ27" s="24">
        <f t="shared" ref="AIJ27" si="2992">DATE(AIE$5,6,1)</f>
        <v>68820</v>
      </c>
      <c r="AIK27" s="24">
        <f t="shared" ref="AIK27" si="2993">DATE(AIE$5,7,1)</f>
        <v>68850</v>
      </c>
      <c r="AIL27" s="24">
        <f t="shared" ref="AIL27" si="2994">DATE(AIE$5,8,1)</f>
        <v>68881</v>
      </c>
      <c r="AIM27" s="24">
        <f t="shared" ref="AIM27" si="2995">DATE(AIE$5,9,1)</f>
        <v>68912</v>
      </c>
      <c r="AIN27" s="24">
        <f t="shared" ref="AIN27" si="2996">DATE(AIE$5,10,1)</f>
        <v>68942</v>
      </c>
      <c r="AIO27" s="24">
        <f t="shared" ref="AIO27" si="2997">DATE(AIE$5,11,1)</f>
        <v>68973</v>
      </c>
      <c r="AIP27" s="24">
        <f t="shared" ref="AIP27" si="2998">DATE(AIE$5,12,1)</f>
        <v>69003</v>
      </c>
      <c r="AIQ27" s="25">
        <f t="shared" ref="AIQ27" si="2999">AIE$5</f>
        <v>2088</v>
      </c>
      <c r="AIS27" s="24">
        <f t="shared" ref="AIS27" si="3000">DATE(AIS$5,1,1)</f>
        <v>69034</v>
      </c>
      <c r="AIT27" s="24">
        <f t="shared" ref="AIT27" si="3001">DATE(AIS$5,2,1)</f>
        <v>69065</v>
      </c>
      <c r="AIU27" s="24">
        <f t="shared" ref="AIU27" si="3002">DATE(AIS$5,3,1)</f>
        <v>69093</v>
      </c>
      <c r="AIV27" s="24">
        <f t="shared" ref="AIV27" si="3003">DATE(AIS$5,4,1)</f>
        <v>69124</v>
      </c>
      <c r="AIW27" s="24">
        <f t="shared" ref="AIW27" si="3004">DATE(AIS$5,5,1)</f>
        <v>69154</v>
      </c>
      <c r="AIX27" s="24">
        <f t="shared" ref="AIX27" si="3005">DATE(AIS$5,6,1)</f>
        <v>69185</v>
      </c>
      <c r="AIY27" s="24">
        <f t="shared" ref="AIY27" si="3006">DATE(AIS$5,7,1)</f>
        <v>69215</v>
      </c>
      <c r="AIZ27" s="24">
        <f t="shared" ref="AIZ27" si="3007">DATE(AIS$5,8,1)</f>
        <v>69246</v>
      </c>
      <c r="AJA27" s="24">
        <f t="shared" ref="AJA27" si="3008">DATE(AIS$5,9,1)</f>
        <v>69277</v>
      </c>
      <c r="AJB27" s="24">
        <f t="shared" ref="AJB27" si="3009">DATE(AIS$5,10,1)</f>
        <v>69307</v>
      </c>
      <c r="AJC27" s="24">
        <f t="shared" ref="AJC27" si="3010">DATE(AIS$5,11,1)</f>
        <v>69338</v>
      </c>
      <c r="AJD27" s="24">
        <f t="shared" ref="AJD27" si="3011">DATE(AIS$5,12,1)</f>
        <v>69368</v>
      </c>
      <c r="AJE27" s="25">
        <f t="shared" ref="AJE27" si="3012">AIS$5</f>
        <v>2089</v>
      </c>
      <c r="AJG27" s="24">
        <f t="shared" ref="AJG27" si="3013">DATE(AJG$5,1,1)</f>
        <v>69399</v>
      </c>
      <c r="AJH27" s="24">
        <f t="shared" ref="AJH27" si="3014">DATE(AJG$5,2,1)</f>
        <v>69430</v>
      </c>
      <c r="AJI27" s="24">
        <f t="shared" ref="AJI27" si="3015">DATE(AJG$5,3,1)</f>
        <v>69458</v>
      </c>
      <c r="AJJ27" s="24">
        <f t="shared" ref="AJJ27" si="3016">DATE(AJG$5,4,1)</f>
        <v>69489</v>
      </c>
      <c r="AJK27" s="24">
        <f t="shared" ref="AJK27" si="3017">DATE(AJG$5,5,1)</f>
        <v>69519</v>
      </c>
      <c r="AJL27" s="24">
        <f t="shared" ref="AJL27" si="3018">DATE(AJG$5,6,1)</f>
        <v>69550</v>
      </c>
      <c r="AJM27" s="24">
        <f t="shared" ref="AJM27" si="3019">DATE(AJG$5,7,1)</f>
        <v>69580</v>
      </c>
      <c r="AJN27" s="24">
        <f t="shared" ref="AJN27" si="3020">DATE(AJG$5,8,1)</f>
        <v>69611</v>
      </c>
      <c r="AJO27" s="24">
        <f t="shared" ref="AJO27" si="3021">DATE(AJG$5,9,1)</f>
        <v>69642</v>
      </c>
      <c r="AJP27" s="24">
        <f t="shared" ref="AJP27" si="3022">DATE(AJG$5,10,1)</f>
        <v>69672</v>
      </c>
      <c r="AJQ27" s="24">
        <f t="shared" ref="AJQ27" si="3023">DATE(AJG$5,11,1)</f>
        <v>69703</v>
      </c>
      <c r="AJR27" s="24">
        <f t="shared" ref="AJR27" si="3024">DATE(AJG$5,12,1)</f>
        <v>69733</v>
      </c>
      <c r="AJS27" s="25">
        <f t="shared" ref="AJS27" si="3025">AJG$5</f>
        <v>2090</v>
      </c>
      <c r="AJU27" s="24">
        <f t="shared" ref="AJU27" si="3026">DATE(AJU$5,1,1)</f>
        <v>69764</v>
      </c>
      <c r="AJV27" s="24">
        <f t="shared" ref="AJV27" si="3027">DATE(AJU$5,2,1)</f>
        <v>69795</v>
      </c>
      <c r="AJW27" s="24">
        <f t="shared" ref="AJW27" si="3028">DATE(AJU$5,3,1)</f>
        <v>69823</v>
      </c>
      <c r="AJX27" s="24">
        <f t="shared" ref="AJX27" si="3029">DATE(AJU$5,4,1)</f>
        <v>69854</v>
      </c>
      <c r="AJY27" s="24">
        <f t="shared" ref="AJY27" si="3030">DATE(AJU$5,5,1)</f>
        <v>69884</v>
      </c>
      <c r="AJZ27" s="24">
        <f t="shared" ref="AJZ27" si="3031">DATE(AJU$5,6,1)</f>
        <v>69915</v>
      </c>
      <c r="AKA27" s="24">
        <f t="shared" ref="AKA27" si="3032">DATE(AJU$5,7,1)</f>
        <v>69945</v>
      </c>
      <c r="AKB27" s="24">
        <f t="shared" ref="AKB27" si="3033">DATE(AJU$5,8,1)</f>
        <v>69976</v>
      </c>
      <c r="AKC27" s="24">
        <f t="shared" ref="AKC27" si="3034">DATE(AJU$5,9,1)</f>
        <v>70007</v>
      </c>
      <c r="AKD27" s="24">
        <f t="shared" ref="AKD27" si="3035">DATE(AJU$5,10,1)</f>
        <v>70037</v>
      </c>
      <c r="AKE27" s="24">
        <f t="shared" ref="AKE27" si="3036">DATE(AJU$5,11,1)</f>
        <v>70068</v>
      </c>
      <c r="AKF27" s="24">
        <f t="shared" ref="AKF27" si="3037">DATE(AJU$5,12,1)</f>
        <v>70098</v>
      </c>
      <c r="AKG27" s="25">
        <f t="shared" ref="AKG27" si="3038">AJU$5</f>
        <v>2091</v>
      </c>
      <c r="AKI27" s="24">
        <f t="shared" ref="AKI27" si="3039">DATE(AKI$5,1,1)</f>
        <v>70129</v>
      </c>
      <c r="AKJ27" s="24">
        <f t="shared" ref="AKJ27" si="3040">DATE(AKI$5,2,1)</f>
        <v>70160</v>
      </c>
      <c r="AKK27" s="24">
        <f t="shared" ref="AKK27" si="3041">DATE(AKI$5,3,1)</f>
        <v>70189</v>
      </c>
      <c r="AKL27" s="24">
        <f t="shared" ref="AKL27" si="3042">DATE(AKI$5,4,1)</f>
        <v>70220</v>
      </c>
      <c r="AKM27" s="24">
        <f t="shared" ref="AKM27" si="3043">DATE(AKI$5,5,1)</f>
        <v>70250</v>
      </c>
      <c r="AKN27" s="24">
        <f t="shared" ref="AKN27" si="3044">DATE(AKI$5,6,1)</f>
        <v>70281</v>
      </c>
      <c r="AKO27" s="24">
        <f t="shared" ref="AKO27" si="3045">DATE(AKI$5,7,1)</f>
        <v>70311</v>
      </c>
      <c r="AKP27" s="24">
        <f t="shared" ref="AKP27" si="3046">DATE(AKI$5,8,1)</f>
        <v>70342</v>
      </c>
      <c r="AKQ27" s="24">
        <f t="shared" ref="AKQ27" si="3047">DATE(AKI$5,9,1)</f>
        <v>70373</v>
      </c>
      <c r="AKR27" s="24">
        <f t="shared" ref="AKR27" si="3048">DATE(AKI$5,10,1)</f>
        <v>70403</v>
      </c>
      <c r="AKS27" s="24">
        <f t="shared" ref="AKS27" si="3049">DATE(AKI$5,11,1)</f>
        <v>70434</v>
      </c>
      <c r="AKT27" s="24">
        <f t="shared" ref="AKT27" si="3050">DATE(AKI$5,12,1)</f>
        <v>70464</v>
      </c>
      <c r="AKU27" s="25">
        <f t="shared" ref="AKU27" si="3051">AKI$5</f>
        <v>2092</v>
      </c>
      <c r="AKW27" s="24">
        <f t="shared" ref="AKW27" si="3052">DATE(AKW$5,1,1)</f>
        <v>70495</v>
      </c>
      <c r="AKX27" s="24">
        <f t="shared" ref="AKX27" si="3053">DATE(AKW$5,2,1)</f>
        <v>70526</v>
      </c>
      <c r="AKY27" s="24">
        <f t="shared" ref="AKY27" si="3054">DATE(AKW$5,3,1)</f>
        <v>70554</v>
      </c>
      <c r="AKZ27" s="24">
        <f t="shared" ref="AKZ27" si="3055">DATE(AKW$5,4,1)</f>
        <v>70585</v>
      </c>
      <c r="ALA27" s="24">
        <f t="shared" ref="ALA27" si="3056">DATE(AKW$5,5,1)</f>
        <v>70615</v>
      </c>
      <c r="ALB27" s="24">
        <f t="shared" ref="ALB27" si="3057">DATE(AKW$5,6,1)</f>
        <v>70646</v>
      </c>
      <c r="ALC27" s="24">
        <f t="shared" ref="ALC27" si="3058">DATE(AKW$5,7,1)</f>
        <v>70676</v>
      </c>
      <c r="ALD27" s="24">
        <f t="shared" ref="ALD27" si="3059">DATE(AKW$5,8,1)</f>
        <v>70707</v>
      </c>
      <c r="ALE27" s="24">
        <f t="shared" ref="ALE27" si="3060">DATE(AKW$5,9,1)</f>
        <v>70738</v>
      </c>
      <c r="ALF27" s="24">
        <f t="shared" ref="ALF27" si="3061">DATE(AKW$5,10,1)</f>
        <v>70768</v>
      </c>
      <c r="ALG27" s="24">
        <f t="shared" ref="ALG27" si="3062">DATE(AKW$5,11,1)</f>
        <v>70799</v>
      </c>
      <c r="ALH27" s="24">
        <f t="shared" ref="ALH27" si="3063">DATE(AKW$5,12,1)</f>
        <v>70829</v>
      </c>
      <c r="ALI27" s="25">
        <f t="shared" ref="ALI27" si="3064">AKW$5</f>
        <v>2093</v>
      </c>
      <c r="ALK27" s="24">
        <f t="shared" ref="ALK27" si="3065">DATE(ALK$5,1,1)</f>
        <v>70860</v>
      </c>
      <c r="ALL27" s="24">
        <f t="shared" ref="ALL27" si="3066">DATE(ALK$5,2,1)</f>
        <v>70891</v>
      </c>
      <c r="ALM27" s="24">
        <f t="shared" ref="ALM27" si="3067">DATE(ALK$5,3,1)</f>
        <v>70919</v>
      </c>
      <c r="ALN27" s="24">
        <f t="shared" ref="ALN27" si="3068">DATE(ALK$5,4,1)</f>
        <v>70950</v>
      </c>
      <c r="ALO27" s="24">
        <f t="shared" ref="ALO27" si="3069">DATE(ALK$5,5,1)</f>
        <v>70980</v>
      </c>
      <c r="ALP27" s="24">
        <f t="shared" ref="ALP27" si="3070">DATE(ALK$5,6,1)</f>
        <v>71011</v>
      </c>
      <c r="ALQ27" s="24">
        <f t="shared" ref="ALQ27" si="3071">DATE(ALK$5,7,1)</f>
        <v>71041</v>
      </c>
      <c r="ALR27" s="24">
        <f t="shared" ref="ALR27" si="3072">DATE(ALK$5,8,1)</f>
        <v>71072</v>
      </c>
      <c r="ALS27" s="24">
        <f t="shared" ref="ALS27" si="3073">DATE(ALK$5,9,1)</f>
        <v>71103</v>
      </c>
      <c r="ALT27" s="24">
        <f t="shared" ref="ALT27" si="3074">DATE(ALK$5,10,1)</f>
        <v>71133</v>
      </c>
      <c r="ALU27" s="24">
        <f t="shared" ref="ALU27" si="3075">DATE(ALK$5,11,1)</f>
        <v>71164</v>
      </c>
      <c r="ALV27" s="24">
        <f t="shared" ref="ALV27" si="3076">DATE(ALK$5,12,1)</f>
        <v>71194</v>
      </c>
      <c r="ALW27" s="25">
        <f t="shared" ref="ALW27" si="3077">ALK$5</f>
        <v>2094</v>
      </c>
      <c r="ALY27" s="24">
        <f t="shared" ref="ALY27" si="3078">DATE(ALY$5,1,1)</f>
        <v>71225</v>
      </c>
      <c r="ALZ27" s="24">
        <f t="shared" ref="ALZ27" si="3079">DATE(ALY$5,2,1)</f>
        <v>71256</v>
      </c>
      <c r="AMA27" s="24">
        <f t="shared" ref="AMA27" si="3080">DATE(ALY$5,3,1)</f>
        <v>71284</v>
      </c>
      <c r="AMB27" s="24">
        <f t="shared" ref="AMB27" si="3081">DATE(ALY$5,4,1)</f>
        <v>71315</v>
      </c>
      <c r="AMC27" s="24">
        <f t="shared" ref="AMC27" si="3082">DATE(ALY$5,5,1)</f>
        <v>71345</v>
      </c>
      <c r="AMD27" s="24">
        <f t="shared" ref="AMD27" si="3083">DATE(ALY$5,6,1)</f>
        <v>71376</v>
      </c>
      <c r="AME27" s="24">
        <f t="shared" ref="AME27" si="3084">DATE(ALY$5,7,1)</f>
        <v>71406</v>
      </c>
      <c r="AMF27" s="24">
        <f t="shared" ref="AMF27" si="3085">DATE(ALY$5,8,1)</f>
        <v>71437</v>
      </c>
      <c r="AMG27" s="24">
        <f t="shared" ref="AMG27" si="3086">DATE(ALY$5,9,1)</f>
        <v>71468</v>
      </c>
      <c r="AMH27" s="24">
        <f t="shared" ref="AMH27" si="3087">DATE(ALY$5,10,1)</f>
        <v>71498</v>
      </c>
      <c r="AMI27" s="24">
        <f t="shared" ref="AMI27" si="3088">DATE(ALY$5,11,1)</f>
        <v>71529</v>
      </c>
      <c r="AMJ27" s="24">
        <f t="shared" ref="AMJ27" si="3089">DATE(ALY$5,12,1)</f>
        <v>71559</v>
      </c>
      <c r="AMK27" s="25">
        <f t="shared" ref="AMK27" si="3090">ALY$5</f>
        <v>2095</v>
      </c>
      <c r="AMM27" s="24">
        <f t="shared" ref="AMM27" si="3091">DATE(AMM$5,1,1)</f>
        <v>71590</v>
      </c>
      <c r="AMN27" s="24">
        <f t="shared" ref="AMN27" si="3092">DATE(AMM$5,2,1)</f>
        <v>71621</v>
      </c>
      <c r="AMO27" s="24">
        <f t="shared" ref="AMO27" si="3093">DATE(AMM$5,3,1)</f>
        <v>71650</v>
      </c>
      <c r="AMP27" s="24">
        <f t="shared" ref="AMP27" si="3094">DATE(AMM$5,4,1)</f>
        <v>71681</v>
      </c>
      <c r="AMQ27" s="24">
        <f t="shared" ref="AMQ27" si="3095">DATE(AMM$5,5,1)</f>
        <v>71711</v>
      </c>
      <c r="AMR27" s="24">
        <f t="shared" ref="AMR27" si="3096">DATE(AMM$5,6,1)</f>
        <v>71742</v>
      </c>
      <c r="AMS27" s="24">
        <f t="shared" ref="AMS27" si="3097">DATE(AMM$5,7,1)</f>
        <v>71772</v>
      </c>
      <c r="AMT27" s="24">
        <f t="shared" ref="AMT27" si="3098">DATE(AMM$5,8,1)</f>
        <v>71803</v>
      </c>
      <c r="AMU27" s="24">
        <f t="shared" ref="AMU27" si="3099">DATE(AMM$5,9,1)</f>
        <v>71834</v>
      </c>
      <c r="AMV27" s="24">
        <f t="shared" ref="AMV27" si="3100">DATE(AMM$5,10,1)</f>
        <v>71864</v>
      </c>
      <c r="AMW27" s="24">
        <f t="shared" ref="AMW27" si="3101">DATE(AMM$5,11,1)</f>
        <v>71895</v>
      </c>
      <c r="AMX27" s="24">
        <f t="shared" ref="AMX27" si="3102">DATE(AMM$5,12,1)</f>
        <v>71925</v>
      </c>
      <c r="AMY27" s="25">
        <f t="shared" ref="AMY27" si="3103">AMM$5</f>
        <v>2096</v>
      </c>
      <c r="ANA27" s="24">
        <f t="shared" ref="ANA27" si="3104">DATE(ANA$5,1,1)</f>
        <v>71956</v>
      </c>
      <c r="ANB27" s="24">
        <f t="shared" ref="ANB27" si="3105">DATE(ANA$5,2,1)</f>
        <v>71987</v>
      </c>
      <c r="ANC27" s="24">
        <f t="shared" ref="ANC27" si="3106">DATE(ANA$5,3,1)</f>
        <v>72015</v>
      </c>
      <c r="AND27" s="24">
        <f t="shared" ref="AND27" si="3107">DATE(ANA$5,4,1)</f>
        <v>72046</v>
      </c>
      <c r="ANE27" s="24">
        <f t="shared" ref="ANE27" si="3108">DATE(ANA$5,5,1)</f>
        <v>72076</v>
      </c>
      <c r="ANF27" s="24">
        <f t="shared" ref="ANF27" si="3109">DATE(ANA$5,6,1)</f>
        <v>72107</v>
      </c>
      <c r="ANG27" s="24">
        <f t="shared" ref="ANG27" si="3110">DATE(ANA$5,7,1)</f>
        <v>72137</v>
      </c>
      <c r="ANH27" s="24">
        <f t="shared" ref="ANH27" si="3111">DATE(ANA$5,8,1)</f>
        <v>72168</v>
      </c>
      <c r="ANI27" s="24">
        <f t="shared" ref="ANI27" si="3112">DATE(ANA$5,9,1)</f>
        <v>72199</v>
      </c>
      <c r="ANJ27" s="24">
        <f t="shared" ref="ANJ27" si="3113">DATE(ANA$5,10,1)</f>
        <v>72229</v>
      </c>
      <c r="ANK27" s="24">
        <f t="shared" ref="ANK27" si="3114">DATE(ANA$5,11,1)</f>
        <v>72260</v>
      </c>
      <c r="ANL27" s="24">
        <f t="shared" ref="ANL27" si="3115">DATE(ANA$5,12,1)</f>
        <v>72290</v>
      </c>
      <c r="ANM27" s="25">
        <f t="shared" ref="ANM27" si="3116">ANA$5</f>
        <v>2097</v>
      </c>
      <c r="ANO27" s="24">
        <f t="shared" ref="ANO27" si="3117">DATE(ANO$5,1,1)</f>
        <v>72321</v>
      </c>
      <c r="ANP27" s="24">
        <f t="shared" ref="ANP27" si="3118">DATE(ANO$5,2,1)</f>
        <v>72352</v>
      </c>
      <c r="ANQ27" s="24">
        <f t="shared" ref="ANQ27" si="3119">DATE(ANO$5,3,1)</f>
        <v>72380</v>
      </c>
      <c r="ANR27" s="24">
        <f t="shared" ref="ANR27" si="3120">DATE(ANO$5,4,1)</f>
        <v>72411</v>
      </c>
      <c r="ANS27" s="24">
        <f t="shared" ref="ANS27" si="3121">DATE(ANO$5,5,1)</f>
        <v>72441</v>
      </c>
      <c r="ANT27" s="24">
        <f t="shared" ref="ANT27" si="3122">DATE(ANO$5,6,1)</f>
        <v>72472</v>
      </c>
      <c r="ANU27" s="24">
        <f t="shared" ref="ANU27" si="3123">DATE(ANO$5,7,1)</f>
        <v>72502</v>
      </c>
      <c r="ANV27" s="24">
        <f t="shared" ref="ANV27" si="3124">DATE(ANO$5,8,1)</f>
        <v>72533</v>
      </c>
      <c r="ANW27" s="24">
        <f t="shared" ref="ANW27" si="3125">DATE(ANO$5,9,1)</f>
        <v>72564</v>
      </c>
      <c r="ANX27" s="24">
        <f t="shared" ref="ANX27" si="3126">DATE(ANO$5,10,1)</f>
        <v>72594</v>
      </c>
      <c r="ANY27" s="24">
        <f t="shared" ref="ANY27" si="3127">DATE(ANO$5,11,1)</f>
        <v>72625</v>
      </c>
      <c r="ANZ27" s="24">
        <f t="shared" ref="ANZ27" si="3128">DATE(ANO$5,12,1)</f>
        <v>72655</v>
      </c>
      <c r="AOA27" s="25">
        <f t="shared" ref="AOA27" si="3129">ANO$5</f>
        <v>2098</v>
      </c>
      <c r="AOC27" s="24">
        <f t="shared" ref="AOC27" si="3130">DATE(AOC$5,1,1)</f>
        <v>72686</v>
      </c>
      <c r="AOD27" s="24">
        <f t="shared" ref="AOD27" si="3131">DATE(AOC$5,2,1)</f>
        <v>72717</v>
      </c>
      <c r="AOE27" s="24">
        <f t="shared" ref="AOE27" si="3132">DATE(AOC$5,3,1)</f>
        <v>72745</v>
      </c>
      <c r="AOF27" s="24">
        <f t="shared" ref="AOF27" si="3133">DATE(AOC$5,4,1)</f>
        <v>72776</v>
      </c>
      <c r="AOG27" s="24">
        <f t="shared" ref="AOG27" si="3134">DATE(AOC$5,5,1)</f>
        <v>72806</v>
      </c>
      <c r="AOH27" s="24">
        <f t="shared" ref="AOH27" si="3135">DATE(AOC$5,6,1)</f>
        <v>72837</v>
      </c>
      <c r="AOI27" s="24">
        <f t="shared" ref="AOI27" si="3136">DATE(AOC$5,7,1)</f>
        <v>72867</v>
      </c>
      <c r="AOJ27" s="24">
        <f t="shared" ref="AOJ27" si="3137">DATE(AOC$5,8,1)</f>
        <v>72898</v>
      </c>
      <c r="AOK27" s="24">
        <f t="shared" ref="AOK27" si="3138">DATE(AOC$5,9,1)</f>
        <v>72929</v>
      </c>
      <c r="AOL27" s="24">
        <f t="shared" ref="AOL27" si="3139">DATE(AOC$5,10,1)</f>
        <v>72959</v>
      </c>
      <c r="AOM27" s="24">
        <f t="shared" ref="AOM27" si="3140">DATE(AOC$5,11,1)</f>
        <v>72990</v>
      </c>
      <c r="AON27" s="24">
        <f t="shared" ref="AON27" si="3141">DATE(AOC$5,12,1)</f>
        <v>73020</v>
      </c>
      <c r="AOO27" s="25">
        <f t="shared" ref="AOO27" si="3142">AOC$5</f>
        <v>2099</v>
      </c>
      <c r="AOQ27" s="24">
        <f t="shared" ref="AOQ27" si="3143">DATE(AOQ$5,1,1)</f>
        <v>73051</v>
      </c>
      <c r="AOR27" s="24">
        <f t="shared" ref="AOR27" si="3144">DATE(AOQ$5,2,1)</f>
        <v>73082</v>
      </c>
      <c r="AOS27" s="24">
        <f t="shared" ref="AOS27" si="3145">DATE(AOQ$5,3,1)</f>
        <v>73110</v>
      </c>
      <c r="AOT27" s="24">
        <f t="shared" ref="AOT27" si="3146">DATE(AOQ$5,4,1)</f>
        <v>73141</v>
      </c>
      <c r="AOU27" s="24">
        <f t="shared" ref="AOU27" si="3147">DATE(AOQ$5,5,1)</f>
        <v>73171</v>
      </c>
      <c r="AOV27" s="24">
        <f t="shared" ref="AOV27" si="3148">DATE(AOQ$5,6,1)</f>
        <v>73202</v>
      </c>
      <c r="AOW27" s="24">
        <f t="shared" ref="AOW27" si="3149">DATE(AOQ$5,7,1)</f>
        <v>73232</v>
      </c>
      <c r="AOX27" s="24">
        <f t="shared" ref="AOX27" si="3150">DATE(AOQ$5,8,1)</f>
        <v>73263</v>
      </c>
      <c r="AOY27" s="24">
        <f t="shared" ref="AOY27" si="3151">DATE(AOQ$5,9,1)</f>
        <v>73294</v>
      </c>
      <c r="AOZ27" s="24">
        <f t="shared" ref="AOZ27" si="3152">DATE(AOQ$5,10,1)</f>
        <v>73324</v>
      </c>
      <c r="APA27" s="24">
        <f t="shared" ref="APA27" si="3153">DATE(AOQ$5,11,1)</f>
        <v>73355</v>
      </c>
      <c r="APB27" s="24">
        <f t="shared" ref="APB27" si="3154">DATE(AOQ$5,12,1)</f>
        <v>73385</v>
      </c>
      <c r="APC27" s="25">
        <f t="shared" ref="APC27" si="3155">AOQ$5</f>
        <v>2100</v>
      </c>
    </row>
    <row r="28" spans="3:1095" x14ac:dyDescent="0.35">
      <c r="C28" s="16" t="s">
        <v>16</v>
      </c>
      <c r="E28" s="17">
        <v>1000</v>
      </c>
      <c r="F28" s="17">
        <v>1000</v>
      </c>
      <c r="G28" s="17">
        <v>1000</v>
      </c>
      <c r="H28" s="17">
        <v>0</v>
      </c>
      <c r="I28" s="17">
        <v>0</v>
      </c>
      <c r="J28" s="17">
        <v>0</v>
      </c>
      <c r="K28" s="17">
        <v>0</v>
      </c>
      <c r="L28" s="17">
        <v>0</v>
      </c>
      <c r="M28" s="17">
        <v>0</v>
      </c>
      <c r="N28" s="17">
        <v>0</v>
      </c>
      <c r="O28" s="17">
        <v>0</v>
      </c>
      <c r="P28" s="17">
        <v>0</v>
      </c>
      <c r="Q28" s="19">
        <f>SUM(E28:P28)</f>
        <v>3000</v>
      </c>
      <c r="S28" s="17"/>
      <c r="T28" s="17"/>
      <c r="U28" s="17"/>
      <c r="V28" s="17"/>
      <c r="W28" s="17"/>
      <c r="X28" s="17"/>
      <c r="Y28" s="17"/>
      <c r="Z28" s="17"/>
      <c r="AA28" s="17"/>
      <c r="AB28" s="17"/>
      <c r="AC28" s="17"/>
      <c r="AD28" s="17"/>
      <c r="AE28" s="19">
        <f>SUM(S28:AD28)</f>
        <v>0</v>
      </c>
      <c r="AG28" s="17"/>
      <c r="AH28" s="17"/>
      <c r="AI28" s="17"/>
      <c r="AJ28" s="17"/>
      <c r="AK28" s="17"/>
      <c r="AL28" s="17"/>
      <c r="AM28" s="17"/>
      <c r="AN28" s="17"/>
      <c r="AO28" s="17"/>
      <c r="AP28" s="17"/>
      <c r="AQ28" s="17"/>
      <c r="AR28" s="17"/>
      <c r="AS28" s="19">
        <f t="shared" ref="AS28:AS42" si="3156">SUM(AG28:AR28)</f>
        <v>0</v>
      </c>
      <c r="AU28" s="17"/>
      <c r="AV28" s="17"/>
      <c r="AW28" s="17"/>
      <c r="AX28" s="17"/>
      <c r="AY28" s="17"/>
      <c r="AZ28" s="17"/>
      <c r="BA28" s="17"/>
      <c r="BB28" s="17"/>
      <c r="BC28" s="17"/>
      <c r="BD28" s="17"/>
      <c r="BE28" s="17"/>
      <c r="BF28" s="17"/>
      <c r="BG28" s="19">
        <f t="shared" ref="BG28:BG42" si="3157">SUM(AU28:BF28)</f>
        <v>0</v>
      </c>
      <c r="BI28" s="17"/>
      <c r="BJ28" s="17"/>
      <c r="BK28" s="17"/>
      <c r="BL28" s="17"/>
      <c r="BM28" s="17"/>
      <c r="BN28" s="17"/>
      <c r="BO28" s="17"/>
      <c r="BP28" s="17"/>
      <c r="BQ28" s="17"/>
      <c r="BR28" s="17"/>
      <c r="BS28" s="17"/>
      <c r="BT28" s="17"/>
      <c r="BU28" s="19">
        <f t="shared" ref="BU28:BU42" si="3158">SUM(BI28:BT28)</f>
        <v>0</v>
      </c>
      <c r="BW28" s="17"/>
      <c r="BX28" s="17"/>
      <c r="BY28" s="17"/>
      <c r="BZ28" s="17"/>
      <c r="CA28" s="17"/>
      <c r="CB28" s="17"/>
      <c r="CC28" s="17"/>
      <c r="CD28" s="17"/>
      <c r="CE28" s="17"/>
      <c r="CF28" s="17"/>
      <c r="CG28" s="17"/>
      <c r="CH28" s="17"/>
      <c r="CI28" s="19">
        <f t="shared" ref="CI28:CI42" si="3159">SUM(BW28:CH28)</f>
        <v>0</v>
      </c>
      <c r="CK28" s="17"/>
      <c r="CL28" s="17"/>
      <c r="CM28" s="17"/>
      <c r="CN28" s="17"/>
      <c r="CO28" s="17"/>
      <c r="CP28" s="17"/>
      <c r="CQ28" s="17"/>
      <c r="CR28" s="17"/>
      <c r="CS28" s="17"/>
      <c r="CT28" s="17"/>
      <c r="CU28" s="17"/>
      <c r="CV28" s="17"/>
      <c r="CW28" s="19">
        <f t="shared" ref="CW28:CW42" si="3160">SUM(CK28:CV28)</f>
        <v>0</v>
      </c>
      <c r="CY28" s="17"/>
      <c r="CZ28" s="17"/>
      <c r="DA28" s="17"/>
      <c r="DB28" s="17"/>
      <c r="DC28" s="17"/>
      <c r="DD28" s="17"/>
      <c r="DE28" s="17"/>
      <c r="DF28" s="17"/>
      <c r="DG28" s="17"/>
      <c r="DH28" s="17"/>
      <c r="DI28" s="17"/>
      <c r="DJ28" s="17"/>
      <c r="DK28" s="19">
        <f t="shared" ref="DK28:DK42" si="3161">SUM(CY28:DJ28)</f>
        <v>0</v>
      </c>
      <c r="DM28" s="17"/>
      <c r="DN28" s="17"/>
      <c r="DO28" s="17"/>
      <c r="DP28" s="17"/>
      <c r="DQ28" s="17"/>
      <c r="DR28" s="17"/>
      <c r="DS28" s="17"/>
      <c r="DT28" s="17"/>
      <c r="DU28" s="17"/>
      <c r="DV28" s="17"/>
      <c r="DW28" s="17"/>
      <c r="DX28" s="17"/>
      <c r="DY28" s="19">
        <f t="shared" ref="DY28:DY42" si="3162">SUM(DM28:DX28)</f>
        <v>0</v>
      </c>
      <c r="EA28" s="17"/>
      <c r="EB28" s="17"/>
      <c r="EC28" s="17"/>
      <c r="ED28" s="17"/>
      <c r="EE28" s="17"/>
      <c r="EF28" s="17"/>
      <c r="EG28" s="17"/>
      <c r="EH28" s="17"/>
      <c r="EI28" s="17"/>
      <c r="EJ28" s="17"/>
      <c r="EK28" s="17"/>
      <c r="EL28" s="17"/>
      <c r="EM28" s="19">
        <f t="shared" ref="EM28:EM42" si="3163">SUM(EA28:EL28)</f>
        <v>0</v>
      </c>
      <c r="EO28" s="17"/>
      <c r="EP28" s="17"/>
      <c r="EQ28" s="17"/>
      <c r="ER28" s="17"/>
      <c r="ES28" s="17"/>
      <c r="ET28" s="17"/>
      <c r="EU28" s="17"/>
      <c r="EV28" s="17"/>
      <c r="EW28" s="17"/>
      <c r="EX28" s="17"/>
      <c r="EY28" s="17"/>
      <c r="EZ28" s="17"/>
      <c r="FA28" s="19">
        <f t="shared" ref="FA28:FA42" si="3164">SUM(EO28:EZ28)</f>
        <v>0</v>
      </c>
      <c r="FC28" s="17"/>
      <c r="FD28" s="17"/>
      <c r="FE28" s="17"/>
      <c r="FF28" s="17"/>
      <c r="FG28" s="17"/>
      <c r="FH28" s="17"/>
      <c r="FI28" s="17"/>
      <c r="FJ28" s="17"/>
      <c r="FK28" s="17"/>
      <c r="FL28" s="17"/>
      <c r="FM28" s="17"/>
      <c r="FN28" s="17"/>
      <c r="FO28" s="19">
        <f t="shared" ref="FO28:FO42" si="3165">SUM(FC28:FN28)</f>
        <v>0</v>
      </c>
      <c r="FQ28" s="17"/>
      <c r="FR28" s="17"/>
      <c r="FS28" s="17"/>
      <c r="FT28" s="17"/>
      <c r="FU28" s="17"/>
      <c r="FV28" s="17"/>
      <c r="FW28" s="17"/>
      <c r="FX28" s="17"/>
      <c r="FY28" s="17"/>
      <c r="FZ28" s="17"/>
      <c r="GA28" s="17"/>
      <c r="GB28" s="17"/>
      <c r="GC28" s="19">
        <f t="shared" ref="GC28:GC42" si="3166">SUM(FQ28:GB28)</f>
        <v>0</v>
      </c>
      <c r="GE28" s="17"/>
      <c r="GF28" s="17"/>
      <c r="GG28" s="17"/>
      <c r="GH28" s="17"/>
      <c r="GI28" s="17"/>
      <c r="GJ28" s="17"/>
      <c r="GK28" s="17"/>
      <c r="GL28" s="17"/>
      <c r="GM28" s="17"/>
      <c r="GN28" s="17"/>
      <c r="GO28" s="17"/>
      <c r="GP28" s="17"/>
      <c r="GQ28" s="19">
        <f t="shared" ref="GQ28:GQ42" si="3167">SUM(GE28:GP28)</f>
        <v>0</v>
      </c>
      <c r="GS28" s="17"/>
      <c r="GT28" s="17"/>
      <c r="GU28" s="17"/>
      <c r="GV28" s="17"/>
      <c r="GW28" s="17"/>
      <c r="GX28" s="17"/>
      <c r="GY28" s="17"/>
      <c r="GZ28" s="17"/>
      <c r="HA28" s="17"/>
      <c r="HB28" s="17"/>
      <c r="HC28" s="17"/>
      <c r="HD28" s="17"/>
      <c r="HE28" s="19">
        <f t="shared" ref="HE28:HE42" si="3168">SUM(GS28:HD28)</f>
        <v>0</v>
      </c>
      <c r="HG28" s="17"/>
      <c r="HH28" s="17"/>
      <c r="HI28" s="17"/>
      <c r="HJ28" s="17"/>
      <c r="HK28" s="17"/>
      <c r="HL28" s="17"/>
      <c r="HM28" s="17"/>
      <c r="HN28" s="17"/>
      <c r="HO28" s="17"/>
      <c r="HP28" s="17"/>
      <c r="HQ28" s="17"/>
      <c r="HR28" s="17"/>
      <c r="HS28" s="19">
        <f t="shared" ref="HS28:HS42" si="3169">SUM(HG28:HR28)</f>
        <v>0</v>
      </c>
      <c r="HU28" s="17"/>
      <c r="HV28" s="17"/>
      <c r="HW28" s="17"/>
      <c r="HX28" s="17"/>
      <c r="HY28" s="17"/>
      <c r="HZ28" s="17"/>
      <c r="IA28" s="17"/>
      <c r="IB28" s="17"/>
      <c r="IC28" s="17"/>
      <c r="ID28" s="17"/>
      <c r="IE28" s="17"/>
      <c r="IF28" s="17"/>
      <c r="IG28" s="19">
        <f t="shared" ref="IG28:IG42" si="3170">SUM(HU28:IF28)</f>
        <v>0</v>
      </c>
      <c r="II28" s="17"/>
      <c r="IJ28" s="17"/>
      <c r="IK28" s="17"/>
      <c r="IL28" s="17"/>
      <c r="IM28" s="17"/>
      <c r="IN28" s="17"/>
      <c r="IO28" s="17"/>
      <c r="IP28" s="17"/>
      <c r="IQ28" s="17"/>
      <c r="IR28" s="17"/>
      <c r="IS28" s="17"/>
      <c r="IT28" s="17"/>
      <c r="IU28" s="19">
        <f t="shared" ref="IU28:IU42" si="3171">SUM(II28:IT28)</f>
        <v>0</v>
      </c>
      <c r="IW28" s="17"/>
      <c r="IX28" s="17"/>
      <c r="IY28" s="17"/>
      <c r="IZ28" s="17"/>
      <c r="JA28" s="17"/>
      <c r="JB28" s="17"/>
      <c r="JC28" s="17"/>
      <c r="JD28" s="17"/>
      <c r="JE28" s="17"/>
      <c r="JF28" s="17"/>
      <c r="JG28" s="17"/>
      <c r="JH28" s="17"/>
      <c r="JI28" s="19">
        <f t="shared" ref="JI28:JI42" si="3172">SUM(IW28:JH28)</f>
        <v>0</v>
      </c>
      <c r="JK28" s="17"/>
      <c r="JL28" s="17"/>
      <c r="JM28" s="17"/>
      <c r="JN28" s="17"/>
      <c r="JO28" s="17"/>
      <c r="JP28" s="17"/>
      <c r="JQ28" s="17"/>
      <c r="JR28" s="17"/>
      <c r="JS28" s="17"/>
      <c r="JT28" s="17"/>
      <c r="JU28" s="17"/>
      <c r="JV28" s="17"/>
      <c r="JW28" s="19">
        <f t="shared" ref="JW28:JW42" si="3173">SUM(JK28:JV28)</f>
        <v>0</v>
      </c>
      <c r="JY28" s="17"/>
      <c r="JZ28" s="17"/>
      <c r="KA28" s="17"/>
      <c r="KB28" s="17"/>
      <c r="KC28" s="17"/>
      <c r="KD28" s="17"/>
      <c r="KE28" s="17"/>
      <c r="KF28" s="17"/>
      <c r="KG28" s="17"/>
      <c r="KH28" s="17"/>
      <c r="KI28" s="17"/>
      <c r="KJ28" s="17"/>
      <c r="KK28" s="19">
        <f t="shared" ref="KK28:KK42" si="3174">SUM(JY28:KJ28)</f>
        <v>0</v>
      </c>
      <c r="KM28" s="17"/>
      <c r="KN28" s="17"/>
      <c r="KO28" s="17"/>
      <c r="KP28" s="17"/>
      <c r="KQ28" s="17"/>
      <c r="KR28" s="17"/>
      <c r="KS28" s="17"/>
      <c r="KT28" s="17"/>
      <c r="KU28" s="17"/>
      <c r="KV28" s="17"/>
      <c r="KW28" s="17"/>
      <c r="KX28" s="17"/>
      <c r="KY28" s="19">
        <f t="shared" ref="KY28:KY42" si="3175">SUM(KM28:KX28)</f>
        <v>0</v>
      </c>
      <c r="LA28" s="17"/>
      <c r="LB28" s="17"/>
      <c r="LC28" s="17"/>
      <c r="LD28" s="17"/>
      <c r="LE28" s="17"/>
      <c r="LF28" s="17"/>
      <c r="LG28" s="17"/>
      <c r="LH28" s="17"/>
      <c r="LI28" s="17"/>
      <c r="LJ28" s="17"/>
      <c r="LK28" s="17"/>
      <c r="LL28" s="17"/>
      <c r="LM28" s="19">
        <f t="shared" ref="LM28:LM42" si="3176">SUM(LA28:LL28)</f>
        <v>0</v>
      </c>
      <c r="LO28" s="17"/>
      <c r="LP28" s="17"/>
      <c r="LQ28" s="17"/>
      <c r="LR28" s="17"/>
      <c r="LS28" s="17"/>
      <c r="LT28" s="17"/>
      <c r="LU28" s="17"/>
      <c r="LV28" s="17"/>
      <c r="LW28" s="17"/>
      <c r="LX28" s="17"/>
      <c r="LY28" s="17"/>
      <c r="LZ28" s="17"/>
      <c r="MA28" s="19">
        <f t="shared" ref="MA28:MA42" si="3177">SUM(LO28:LZ28)</f>
        <v>0</v>
      </c>
      <c r="MC28" s="17"/>
      <c r="MD28" s="17"/>
      <c r="ME28" s="17"/>
      <c r="MF28" s="17"/>
      <c r="MG28" s="17"/>
      <c r="MH28" s="17"/>
      <c r="MI28" s="17"/>
      <c r="MJ28" s="17"/>
      <c r="MK28" s="17"/>
      <c r="ML28" s="17"/>
      <c r="MM28" s="17"/>
      <c r="MN28" s="17"/>
      <c r="MO28" s="19">
        <f t="shared" ref="MO28:MO42" si="3178">SUM(MC28:MN28)</f>
        <v>0</v>
      </c>
      <c r="MQ28" s="17"/>
      <c r="MR28" s="17"/>
      <c r="MS28" s="17"/>
      <c r="MT28" s="17"/>
      <c r="MU28" s="17"/>
      <c r="MV28" s="17"/>
      <c r="MW28" s="17"/>
      <c r="MX28" s="17"/>
      <c r="MY28" s="17"/>
      <c r="MZ28" s="17"/>
      <c r="NA28" s="17"/>
      <c r="NB28" s="17"/>
      <c r="NC28" s="19">
        <f t="shared" ref="NC28:NC42" si="3179">SUM(MQ28:NB28)</f>
        <v>0</v>
      </c>
      <c r="NE28" s="17"/>
      <c r="NF28" s="17"/>
      <c r="NG28" s="17"/>
      <c r="NH28" s="17"/>
      <c r="NI28" s="17"/>
      <c r="NJ28" s="17"/>
      <c r="NK28" s="17"/>
      <c r="NL28" s="17"/>
      <c r="NM28" s="17"/>
      <c r="NN28" s="17"/>
      <c r="NO28" s="17"/>
      <c r="NP28" s="17"/>
      <c r="NQ28" s="19">
        <f t="shared" ref="NQ28:NQ42" si="3180">SUM(NE28:NP28)</f>
        <v>0</v>
      </c>
      <c r="NS28" s="17"/>
      <c r="NT28" s="17"/>
      <c r="NU28" s="17"/>
      <c r="NV28" s="17"/>
      <c r="NW28" s="17"/>
      <c r="NX28" s="17"/>
      <c r="NY28" s="17"/>
      <c r="NZ28" s="17"/>
      <c r="OA28" s="17"/>
      <c r="OB28" s="17"/>
      <c r="OC28" s="17"/>
      <c r="OD28" s="17"/>
      <c r="OE28" s="19">
        <f t="shared" ref="OE28:OE42" si="3181">SUM(NS28:OD28)</f>
        <v>0</v>
      </c>
      <c r="OG28" s="17"/>
      <c r="OH28" s="17"/>
      <c r="OI28" s="17"/>
      <c r="OJ28" s="17"/>
      <c r="OK28" s="17"/>
      <c r="OL28" s="17"/>
      <c r="OM28" s="17"/>
      <c r="ON28" s="17"/>
      <c r="OO28" s="17"/>
      <c r="OP28" s="17"/>
      <c r="OQ28" s="17"/>
      <c r="OR28" s="17"/>
      <c r="OS28" s="19">
        <f t="shared" ref="OS28:OS42" si="3182">SUM(OG28:OR28)</f>
        <v>0</v>
      </c>
      <c r="OU28" s="17"/>
      <c r="OV28" s="17"/>
      <c r="OW28" s="17"/>
      <c r="OX28" s="17"/>
      <c r="OY28" s="17"/>
      <c r="OZ28" s="17"/>
      <c r="PA28" s="17"/>
      <c r="PB28" s="17"/>
      <c r="PC28" s="17"/>
      <c r="PD28" s="17"/>
      <c r="PE28" s="17"/>
      <c r="PF28" s="17"/>
      <c r="PG28" s="19">
        <f t="shared" ref="PG28:PG42" si="3183">SUM(OU28:PF28)</f>
        <v>0</v>
      </c>
      <c r="PI28" s="17"/>
      <c r="PJ28" s="17"/>
      <c r="PK28" s="17"/>
      <c r="PL28" s="17"/>
      <c r="PM28" s="17"/>
      <c r="PN28" s="17"/>
      <c r="PO28" s="17"/>
      <c r="PP28" s="17"/>
      <c r="PQ28" s="17"/>
      <c r="PR28" s="17"/>
      <c r="PS28" s="17"/>
      <c r="PT28" s="17"/>
      <c r="PU28" s="19">
        <f t="shared" ref="PU28:PU42" si="3184">SUM(PI28:PT28)</f>
        <v>0</v>
      </c>
      <c r="PW28" s="17"/>
      <c r="PX28" s="17"/>
      <c r="PY28" s="17"/>
      <c r="PZ28" s="17"/>
      <c r="QA28" s="17"/>
      <c r="QB28" s="17"/>
      <c r="QC28" s="17"/>
      <c r="QD28" s="17"/>
      <c r="QE28" s="17"/>
      <c r="QF28" s="17"/>
      <c r="QG28" s="17"/>
      <c r="QH28" s="17"/>
      <c r="QI28" s="19">
        <f t="shared" ref="QI28:QI42" si="3185">SUM(PW28:QH28)</f>
        <v>0</v>
      </c>
      <c r="QK28" s="17"/>
      <c r="QL28" s="17"/>
      <c r="QM28" s="17"/>
      <c r="QN28" s="17"/>
      <c r="QO28" s="17"/>
      <c r="QP28" s="17"/>
      <c r="QQ28" s="17"/>
      <c r="QR28" s="17"/>
      <c r="QS28" s="17"/>
      <c r="QT28" s="17"/>
      <c r="QU28" s="17"/>
      <c r="QV28" s="17"/>
      <c r="QW28" s="19">
        <f t="shared" ref="QW28:QW42" si="3186">SUM(QK28:QV28)</f>
        <v>0</v>
      </c>
      <c r="QY28" s="17"/>
      <c r="QZ28" s="17"/>
      <c r="RA28" s="17"/>
      <c r="RB28" s="17"/>
      <c r="RC28" s="17"/>
      <c r="RD28" s="17"/>
      <c r="RE28" s="17"/>
      <c r="RF28" s="17"/>
      <c r="RG28" s="17"/>
      <c r="RH28" s="17"/>
      <c r="RI28" s="17"/>
      <c r="RJ28" s="17"/>
      <c r="RK28" s="19">
        <f t="shared" ref="RK28:RK42" si="3187">SUM(QY28:RJ28)</f>
        <v>0</v>
      </c>
      <c r="RM28" s="17"/>
      <c r="RN28" s="17"/>
      <c r="RO28" s="17"/>
      <c r="RP28" s="17"/>
      <c r="RQ28" s="17"/>
      <c r="RR28" s="17"/>
      <c r="RS28" s="17"/>
      <c r="RT28" s="17"/>
      <c r="RU28" s="17"/>
      <c r="RV28" s="17"/>
      <c r="RW28" s="17"/>
      <c r="RX28" s="17"/>
      <c r="RY28" s="19">
        <f t="shared" ref="RY28:RY42" si="3188">SUM(RM28:RX28)</f>
        <v>0</v>
      </c>
      <c r="SA28" s="17"/>
      <c r="SB28" s="17"/>
      <c r="SC28" s="17"/>
      <c r="SD28" s="17"/>
      <c r="SE28" s="17"/>
      <c r="SF28" s="17"/>
      <c r="SG28" s="17"/>
      <c r="SH28" s="17"/>
      <c r="SI28" s="17"/>
      <c r="SJ28" s="17"/>
      <c r="SK28" s="17"/>
      <c r="SL28" s="17"/>
      <c r="SM28" s="19">
        <f t="shared" ref="SM28:SM42" si="3189">SUM(SA28:SL28)</f>
        <v>0</v>
      </c>
      <c r="SO28" s="17"/>
      <c r="SP28" s="17"/>
      <c r="SQ28" s="17"/>
      <c r="SR28" s="17"/>
      <c r="SS28" s="17"/>
      <c r="ST28" s="17"/>
      <c r="SU28" s="17"/>
      <c r="SV28" s="17"/>
      <c r="SW28" s="17"/>
      <c r="SX28" s="17"/>
      <c r="SY28" s="17"/>
      <c r="SZ28" s="17"/>
      <c r="TA28" s="19">
        <f t="shared" ref="TA28:TA42" si="3190">SUM(SO28:SZ28)</f>
        <v>0</v>
      </c>
      <c r="TC28" s="17"/>
      <c r="TD28" s="17"/>
      <c r="TE28" s="17"/>
      <c r="TF28" s="17"/>
      <c r="TG28" s="17"/>
      <c r="TH28" s="17"/>
      <c r="TI28" s="17"/>
      <c r="TJ28" s="17"/>
      <c r="TK28" s="17"/>
      <c r="TL28" s="17"/>
      <c r="TM28" s="17"/>
      <c r="TN28" s="17"/>
      <c r="TO28" s="19">
        <f t="shared" ref="TO28:TO42" si="3191">SUM(TC28:TN28)</f>
        <v>0</v>
      </c>
      <c r="TQ28" s="17"/>
      <c r="TR28" s="17"/>
      <c r="TS28" s="17"/>
      <c r="TT28" s="17"/>
      <c r="TU28" s="17"/>
      <c r="TV28" s="17"/>
      <c r="TW28" s="17"/>
      <c r="TX28" s="17"/>
      <c r="TY28" s="17"/>
      <c r="TZ28" s="17"/>
      <c r="UA28" s="17"/>
      <c r="UB28" s="17"/>
      <c r="UC28" s="19">
        <f t="shared" ref="UC28:UC42" si="3192">SUM(TQ28:UB28)</f>
        <v>0</v>
      </c>
      <c r="UE28" s="17"/>
      <c r="UF28" s="17"/>
      <c r="UG28" s="17"/>
      <c r="UH28" s="17"/>
      <c r="UI28" s="17"/>
      <c r="UJ28" s="17"/>
      <c r="UK28" s="17"/>
      <c r="UL28" s="17"/>
      <c r="UM28" s="17"/>
      <c r="UN28" s="17"/>
      <c r="UO28" s="17"/>
      <c r="UP28" s="17"/>
      <c r="UQ28" s="19">
        <f t="shared" ref="UQ28:UQ42" si="3193">SUM(UE28:UP28)</f>
        <v>0</v>
      </c>
      <c r="US28" s="17"/>
      <c r="UT28" s="17"/>
      <c r="UU28" s="17"/>
      <c r="UV28" s="17"/>
      <c r="UW28" s="17"/>
      <c r="UX28" s="17"/>
      <c r="UY28" s="17"/>
      <c r="UZ28" s="17"/>
      <c r="VA28" s="17"/>
      <c r="VB28" s="17"/>
      <c r="VC28" s="17"/>
      <c r="VD28" s="17"/>
      <c r="VE28" s="19">
        <f t="shared" ref="VE28:VE42" si="3194">SUM(US28:VD28)</f>
        <v>0</v>
      </c>
      <c r="VG28" s="17"/>
      <c r="VH28" s="17"/>
      <c r="VI28" s="17"/>
      <c r="VJ28" s="17"/>
      <c r="VK28" s="17"/>
      <c r="VL28" s="17"/>
      <c r="VM28" s="17"/>
      <c r="VN28" s="17"/>
      <c r="VO28" s="17"/>
      <c r="VP28" s="17"/>
      <c r="VQ28" s="17"/>
      <c r="VR28" s="17"/>
      <c r="VS28" s="19">
        <f t="shared" ref="VS28:VS42" si="3195">SUM(VG28:VR28)</f>
        <v>0</v>
      </c>
      <c r="VU28" s="17"/>
      <c r="VV28" s="17"/>
      <c r="VW28" s="17"/>
      <c r="VX28" s="17"/>
      <c r="VY28" s="17"/>
      <c r="VZ28" s="17"/>
      <c r="WA28" s="17"/>
      <c r="WB28" s="17"/>
      <c r="WC28" s="17"/>
      <c r="WD28" s="17"/>
      <c r="WE28" s="17"/>
      <c r="WF28" s="17"/>
      <c r="WG28" s="19">
        <f t="shared" ref="WG28:WG42" si="3196">SUM(VU28:WF28)</f>
        <v>0</v>
      </c>
      <c r="WI28" s="17"/>
      <c r="WJ28" s="17"/>
      <c r="WK28" s="17"/>
      <c r="WL28" s="17"/>
      <c r="WM28" s="17"/>
      <c r="WN28" s="17"/>
      <c r="WO28" s="17"/>
      <c r="WP28" s="17"/>
      <c r="WQ28" s="17"/>
      <c r="WR28" s="17"/>
      <c r="WS28" s="17"/>
      <c r="WT28" s="17"/>
      <c r="WU28" s="19">
        <f t="shared" ref="WU28:WU42" si="3197">SUM(WI28:WT28)</f>
        <v>0</v>
      </c>
      <c r="WW28" s="17"/>
      <c r="WX28" s="17"/>
      <c r="WY28" s="17"/>
      <c r="WZ28" s="17"/>
      <c r="XA28" s="17"/>
      <c r="XB28" s="17"/>
      <c r="XC28" s="17"/>
      <c r="XD28" s="17"/>
      <c r="XE28" s="17"/>
      <c r="XF28" s="17"/>
      <c r="XG28" s="17"/>
      <c r="XH28" s="17"/>
      <c r="XI28" s="19">
        <f t="shared" ref="XI28:XI42" si="3198">SUM(WW28:XH28)</f>
        <v>0</v>
      </c>
      <c r="XK28" s="17"/>
      <c r="XL28" s="17"/>
      <c r="XM28" s="17"/>
      <c r="XN28" s="17"/>
      <c r="XO28" s="17"/>
      <c r="XP28" s="17"/>
      <c r="XQ28" s="17"/>
      <c r="XR28" s="17"/>
      <c r="XS28" s="17"/>
      <c r="XT28" s="17"/>
      <c r="XU28" s="17"/>
      <c r="XV28" s="17"/>
      <c r="XW28" s="19">
        <f t="shared" ref="XW28:XW42" si="3199">SUM(XK28:XV28)</f>
        <v>0</v>
      </c>
      <c r="XY28" s="17"/>
      <c r="XZ28" s="17"/>
      <c r="YA28" s="17"/>
      <c r="YB28" s="17"/>
      <c r="YC28" s="17"/>
      <c r="YD28" s="17"/>
      <c r="YE28" s="17"/>
      <c r="YF28" s="17"/>
      <c r="YG28" s="17"/>
      <c r="YH28" s="17"/>
      <c r="YI28" s="17"/>
      <c r="YJ28" s="17"/>
      <c r="YK28" s="19">
        <f t="shared" ref="YK28:YK42" si="3200">SUM(XY28:YJ28)</f>
        <v>0</v>
      </c>
      <c r="YM28" s="17"/>
      <c r="YN28" s="17"/>
      <c r="YO28" s="17"/>
      <c r="YP28" s="17"/>
      <c r="YQ28" s="17"/>
      <c r="YR28" s="17"/>
      <c r="YS28" s="17"/>
      <c r="YT28" s="17"/>
      <c r="YU28" s="17"/>
      <c r="YV28" s="17"/>
      <c r="YW28" s="17"/>
      <c r="YX28" s="17"/>
      <c r="YY28" s="19">
        <f t="shared" ref="YY28:YY42" si="3201">SUM(YM28:YX28)</f>
        <v>0</v>
      </c>
      <c r="ZA28" s="17"/>
      <c r="ZB28" s="17"/>
      <c r="ZC28" s="17"/>
      <c r="ZD28" s="17"/>
      <c r="ZE28" s="17"/>
      <c r="ZF28" s="17"/>
      <c r="ZG28" s="17"/>
      <c r="ZH28" s="17"/>
      <c r="ZI28" s="17"/>
      <c r="ZJ28" s="17"/>
      <c r="ZK28" s="17"/>
      <c r="ZL28" s="17"/>
      <c r="ZM28" s="19">
        <f t="shared" ref="ZM28:ZM42" si="3202">SUM(ZA28:ZL28)</f>
        <v>0</v>
      </c>
      <c r="ZO28" s="17"/>
      <c r="ZP28" s="17"/>
      <c r="ZQ28" s="17"/>
      <c r="ZR28" s="17"/>
      <c r="ZS28" s="17"/>
      <c r="ZT28" s="17"/>
      <c r="ZU28" s="17"/>
      <c r="ZV28" s="17"/>
      <c r="ZW28" s="17"/>
      <c r="ZX28" s="17"/>
      <c r="ZY28" s="17"/>
      <c r="ZZ28" s="17"/>
      <c r="AAA28" s="19">
        <f t="shared" ref="AAA28:AAA42" si="3203">SUM(ZO28:ZZ28)</f>
        <v>0</v>
      </c>
      <c r="AAC28" s="17"/>
      <c r="AAD28" s="17"/>
      <c r="AAE28" s="17"/>
      <c r="AAF28" s="17"/>
      <c r="AAG28" s="17"/>
      <c r="AAH28" s="17"/>
      <c r="AAI28" s="17"/>
      <c r="AAJ28" s="17"/>
      <c r="AAK28" s="17"/>
      <c r="AAL28" s="17"/>
      <c r="AAM28" s="17"/>
      <c r="AAN28" s="17"/>
      <c r="AAO28" s="19">
        <f t="shared" ref="AAO28:AAO42" si="3204">SUM(AAC28:AAN28)</f>
        <v>0</v>
      </c>
      <c r="AAQ28" s="17"/>
      <c r="AAR28" s="17"/>
      <c r="AAS28" s="17"/>
      <c r="AAT28" s="17"/>
      <c r="AAU28" s="17"/>
      <c r="AAV28" s="17"/>
      <c r="AAW28" s="17"/>
      <c r="AAX28" s="17"/>
      <c r="AAY28" s="17"/>
      <c r="AAZ28" s="17"/>
      <c r="ABA28" s="17"/>
      <c r="ABB28" s="17"/>
      <c r="ABC28" s="19">
        <f t="shared" ref="ABC28:ABC42" si="3205">SUM(AAQ28:ABB28)</f>
        <v>0</v>
      </c>
      <c r="ABE28" s="17"/>
      <c r="ABF28" s="17"/>
      <c r="ABG28" s="17"/>
      <c r="ABH28" s="17"/>
      <c r="ABI28" s="17"/>
      <c r="ABJ28" s="17"/>
      <c r="ABK28" s="17"/>
      <c r="ABL28" s="17"/>
      <c r="ABM28" s="17"/>
      <c r="ABN28" s="17"/>
      <c r="ABO28" s="17"/>
      <c r="ABP28" s="17"/>
      <c r="ABQ28" s="19">
        <f t="shared" ref="ABQ28:ABQ42" si="3206">SUM(ABE28:ABP28)</f>
        <v>0</v>
      </c>
      <c r="ABS28" s="17"/>
      <c r="ABT28" s="17"/>
      <c r="ABU28" s="17"/>
      <c r="ABV28" s="17"/>
      <c r="ABW28" s="17"/>
      <c r="ABX28" s="17"/>
      <c r="ABY28" s="17"/>
      <c r="ABZ28" s="17"/>
      <c r="ACA28" s="17"/>
      <c r="ACB28" s="17"/>
      <c r="ACC28" s="17"/>
      <c r="ACD28" s="17"/>
      <c r="ACE28" s="19">
        <f t="shared" ref="ACE28:ACE42" si="3207">SUM(ABS28:ACD28)</f>
        <v>0</v>
      </c>
      <c r="ACG28" s="17"/>
      <c r="ACH28" s="17"/>
      <c r="ACI28" s="17"/>
      <c r="ACJ28" s="17"/>
      <c r="ACK28" s="17"/>
      <c r="ACL28" s="17"/>
      <c r="ACM28" s="17"/>
      <c r="ACN28" s="17"/>
      <c r="ACO28" s="17"/>
      <c r="ACP28" s="17"/>
      <c r="ACQ28" s="17"/>
      <c r="ACR28" s="17"/>
      <c r="ACS28" s="19">
        <f t="shared" ref="ACS28:ACS42" si="3208">SUM(ACG28:ACR28)</f>
        <v>0</v>
      </c>
      <c r="ACU28" s="17"/>
      <c r="ACV28" s="17"/>
      <c r="ACW28" s="17"/>
      <c r="ACX28" s="17"/>
      <c r="ACY28" s="17"/>
      <c r="ACZ28" s="17"/>
      <c r="ADA28" s="17"/>
      <c r="ADB28" s="17"/>
      <c r="ADC28" s="17"/>
      <c r="ADD28" s="17"/>
      <c r="ADE28" s="17"/>
      <c r="ADF28" s="17"/>
      <c r="ADG28" s="19">
        <f t="shared" ref="ADG28:ADG42" si="3209">SUM(ACU28:ADF28)</f>
        <v>0</v>
      </c>
      <c r="ADI28" s="17"/>
      <c r="ADJ28" s="17"/>
      <c r="ADK28" s="17"/>
      <c r="ADL28" s="17"/>
      <c r="ADM28" s="17"/>
      <c r="ADN28" s="17"/>
      <c r="ADO28" s="17"/>
      <c r="ADP28" s="17"/>
      <c r="ADQ28" s="17"/>
      <c r="ADR28" s="17"/>
      <c r="ADS28" s="17"/>
      <c r="ADT28" s="17"/>
      <c r="ADU28" s="19">
        <f t="shared" ref="ADU28:ADU42" si="3210">SUM(ADI28:ADT28)</f>
        <v>0</v>
      </c>
      <c r="ADW28" s="17"/>
      <c r="ADX28" s="17"/>
      <c r="ADY28" s="17"/>
      <c r="ADZ28" s="17"/>
      <c r="AEA28" s="17"/>
      <c r="AEB28" s="17"/>
      <c r="AEC28" s="17"/>
      <c r="AED28" s="17"/>
      <c r="AEE28" s="17"/>
      <c r="AEF28" s="17"/>
      <c r="AEG28" s="17"/>
      <c r="AEH28" s="17"/>
      <c r="AEI28" s="19">
        <f t="shared" ref="AEI28:AEI42" si="3211">SUM(ADW28:AEH28)</f>
        <v>0</v>
      </c>
      <c r="AEK28" s="17"/>
      <c r="AEL28" s="17"/>
      <c r="AEM28" s="17"/>
      <c r="AEN28" s="17"/>
      <c r="AEO28" s="17"/>
      <c r="AEP28" s="17"/>
      <c r="AEQ28" s="17"/>
      <c r="AER28" s="17"/>
      <c r="AES28" s="17"/>
      <c r="AET28" s="17"/>
      <c r="AEU28" s="17"/>
      <c r="AEV28" s="17"/>
      <c r="AEW28" s="19">
        <f>SUM(AEK28:AEV28)</f>
        <v>0</v>
      </c>
      <c r="AEY28" s="17"/>
      <c r="AEZ28" s="17"/>
      <c r="AFA28" s="17"/>
      <c r="AFB28" s="17"/>
      <c r="AFC28" s="17"/>
      <c r="AFD28" s="17"/>
      <c r="AFE28" s="17"/>
      <c r="AFF28" s="17"/>
      <c r="AFG28" s="17"/>
      <c r="AFH28" s="17"/>
      <c r="AFI28" s="17"/>
      <c r="AFJ28" s="17"/>
      <c r="AFK28" s="19">
        <f t="shared" ref="AFK28:AFK42" si="3212">SUM(AEY28:AFJ28)</f>
        <v>0</v>
      </c>
      <c r="AFM28" s="17"/>
      <c r="AFN28" s="17"/>
      <c r="AFO28" s="17"/>
      <c r="AFP28" s="17"/>
      <c r="AFQ28" s="17"/>
      <c r="AFR28" s="17"/>
      <c r="AFS28" s="17"/>
      <c r="AFT28" s="17"/>
      <c r="AFU28" s="17"/>
      <c r="AFV28" s="17"/>
      <c r="AFW28" s="17"/>
      <c r="AFX28" s="17"/>
      <c r="AFY28" s="19">
        <f t="shared" ref="AFY28:AFY42" si="3213">SUM(AFM28:AFX28)</f>
        <v>0</v>
      </c>
      <c r="AGA28" s="17"/>
      <c r="AGB28" s="17"/>
      <c r="AGC28" s="17"/>
      <c r="AGD28" s="17"/>
      <c r="AGE28" s="17"/>
      <c r="AGF28" s="17"/>
      <c r="AGG28" s="17"/>
      <c r="AGH28" s="17"/>
      <c r="AGI28" s="17"/>
      <c r="AGJ28" s="17"/>
      <c r="AGK28" s="17"/>
      <c r="AGL28" s="17"/>
      <c r="AGM28" s="19">
        <f t="shared" ref="AGM28:AGM42" si="3214">SUM(AGA28:AGL28)</f>
        <v>0</v>
      </c>
      <c r="AGO28" s="17"/>
      <c r="AGP28" s="17"/>
      <c r="AGQ28" s="17"/>
      <c r="AGR28" s="17"/>
      <c r="AGS28" s="17"/>
      <c r="AGT28" s="17"/>
      <c r="AGU28" s="17"/>
      <c r="AGV28" s="17"/>
      <c r="AGW28" s="17"/>
      <c r="AGX28" s="17"/>
      <c r="AGY28" s="17"/>
      <c r="AGZ28" s="17"/>
      <c r="AHA28" s="19">
        <f t="shared" ref="AHA28:AHA42" si="3215">SUM(AGO28:AGZ28)</f>
        <v>0</v>
      </c>
      <c r="AHC28" s="17"/>
      <c r="AHD28" s="17"/>
      <c r="AHE28" s="17"/>
      <c r="AHF28" s="17"/>
      <c r="AHG28" s="17"/>
      <c r="AHH28" s="17"/>
      <c r="AHI28" s="17"/>
      <c r="AHJ28" s="17"/>
      <c r="AHK28" s="17"/>
      <c r="AHL28" s="17"/>
      <c r="AHM28" s="17"/>
      <c r="AHN28" s="17"/>
      <c r="AHO28" s="19">
        <f t="shared" ref="AHO28:AHO42" si="3216">SUM(AHC28:AHN28)</f>
        <v>0</v>
      </c>
      <c r="AHQ28" s="17"/>
      <c r="AHR28" s="17"/>
      <c r="AHS28" s="17"/>
      <c r="AHT28" s="17"/>
      <c r="AHU28" s="17"/>
      <c r="AHV28" s="17"/>
      <c r="AHW28" s="17"/>
      <c r="AHX28" s="17"/>
      <c r="AHY28" s="17"/>
      <c r="AHZ28" s="17"/>
      <c r="AIA28" s="17"/>
      <c r="AIB28" s="17"/>
      <c r="AIC28" s="19">
        <f t="shared" ref="AIC28:AIC42" si="3217">SUM(AHQ28:AIB28)</f>
        <v>0</v>
      </c>
      <c r="AIE28" s="17"/>
      <c r="AIF28" s="17"/>
      <c r="AIG28" s="17"/>
      <c r="AIH28" s="17"/>
      <c r="AII28" s="17"/>
      <c r="AIJ28" s="17"/>
      <c r="AIK28" s="17"/>
      <c r="AIL28" s="17"/>
      <c r="AIM28" s="17"/>
      <c r="AIN28" s="17"/>
      <c r="AIO28" s="17"/>
      <c r="AIP28" s="17"/>
      <c r="AIQ28" s="19">
        <f t="shared" ref="AIQ28:AIQ42" si="3218">SUM(AIE28:AIP28)</f>
        <v>0</v>
      </c>
      <c r="AIS28" s="17"/>
      <c r="AIT28" s="17"/>
      <c r="AIU28" s="17"/>
      <c r="AIV28" s="17"/>
      <c r="AIW28" s="17"/>
      <c r="AIX28" s="17"/>
      <c r="AIY28" s="17"/>
      <c r="AIZ28" s="17"/>
      <c r="AJA28" s="17"/>
      <c r="AJB28" s="17"/>
      <c r="AJC28" s="17"/>
      <c r="AJD28" s="17"/>
      <c r="AJE28" s="19">
        <f t="shared" ref="AJE28:AJE42" si="3219">SUM(AIS28:AJD28)</f>
        <v>0</v>
      </c>
      <c r="AJG28" s="17"/>
      <c r="AJH28" s="17"/>
      <c r="AJI28" s="17"/>
      <c r="AJJ28" s="17"/>
      <c r="AJK28" s="17"/>
      <c r="AJL28" s="17"/>
      <c r="AJM28" s="17"/>
      <c r="AJN28" s="17"/>
      <c r="AJO28" s="17"/>
      <c r="AJP28" s="17"/>
      <c r="AJQ28" s="17"/>
      <c r="AJR28" s="17"/>
      <c r="AJS28" s="19">
        <f t="shared" ref="AJS28:AJS42" si="3220">SUM(AJG28:AJR28)</f>
        <v>0</v>
      </c>
      <c r="AJU28" s="17"/>
      <c r="AJV28" s="17"/>
      <c r="AJW28" s="17"/>
      <c r="AJX28" s="17"/>
      <c r="AJY28" s="17"/>
      <c r="AJZ28" s="17"/>
      <c r="AKA28" s="17"/>
      <c r="AKB28" s="17"/>
      <c r="AKC28" s="17"/>
      <c r="AKD28" s="17"/>
      <c r="AKE28" s="17"/>
      <c r="AKF28" s="17"/>
      <c r="AKG28" s="19">
        <f t="shared" ref="AKG28:AKG42" si="3221">SUM(AJU28:AKF28)</f>
        <v>0</v>
      </c>
      <c r="AKI28" s="17"/>
      <c r="AKJ28" s="17"/>
      <c r="AKK28" s="17"/>
      <c r="AKL28" s="17"/>
      <c r="AKM28" s="17"/>
      <c r="AKN28" s="17"/>
      <c r="AKO28" s="17"/>
      <c r="AKP28" s="17"/>
      <c r="AKQ28" s="17"/>
      <c r="AKR28" s="17"/>
      <c r="AKS28" s="17"/>
      <c r="AKT28" s="17"/>
      <c r="AKU28" s="19">
        <f t="shared" ref="AKU28:AKU42" si="3222">SUM(AKI28:AKT28)</f>
        <v>0</v>
      </c>
      <c r="AKW28" s="17"/>
      <c r="AKX28" s="17"/>
      <c r="AKY28" s="17"/>
      <c r="AKZ28" s="17"/>
      <c r="ALA28" s="17"/>
      <c r="ALB28" s="17"/>
      <c r="ALC28" s="17"/>
      <c r="ALD28" s="17"/>
      <c r="ALE28" s="17"/>
      <c r="ALF28" s="17"/>
      <c r="ALG28" s="17"/>
      <c r="ALH28" s="17"/>
      <c r="ALI28" s="19">
        <f t="shared" ref="ALI28:ALI42" si="3223">SUM(AKW28:ALH28)</f>
        <v>0</v>
      </c>
      <c r="ALK28" s="17"/>
      <c r="ALL28" s="17"/>
      <c r="ALM28" s="17"/>
      <c r="ALN28" s="17"/>
      <c r="ALO28" s="17"/>
      <c r="ALP28" s="17"/>
      <c r="ALQ28" s="17"/>
      <c r="ALR28" s="17"/>
      <c r="ALS28" s="17"/>
      <c r="ALT28" s="17"/>
      <c r="ALU28" s="17"/>
      <c r="ALV28" s="17"/>
      <c r="ALW28" s="19">
        <f t="shared" ref="ALW28:ALW42" si="3224">SUM(ALK28:ALV28)</f>
        <v>0</v>
      </c>
      <c r="ALY28" s="17"/>
      <c r="ALZ28" s="17"/>
      <c r="AMA28" s="17"/>
      <c r="AMB28" s="17"/>
      <c r="AMC28" s="17"/>
      <c r="AMD28" s="17"/>
      <c r="AME28" s="17"/>
      <c r="AMF28" s="17"/>
      <c r="AMG28" s="17"/>
      <c r="AMH28" s="17"/>
      <c r="AMI28" s="17"/>
      <c r="AMJ28" s="17"/>
      <c r="AMK28" s="19">
        <f t="shared" ref="AMK28:AMK42" si="3225">SUM(ALY28:AMJ28)</f>
        <v>0</v>
      </c>
      <c r="AMM28" s="17"/>
      <c r="AMN28" s="17"/>
      <c r="AMO28" s="17"/>
      <c r="AMP28" s="17"/>
      <c r="AMQ28" s="17"/>
      <c r="AMR28" s="17"/>
      <c r="AMS28" s="17"/>
      <c r="AMT28" s="17"/>
      <c r="AMU28" s="17"/>
      <c r="AMV28" s="17"/>
      <c r="AMW28" s="17"/>
      <c r="AMX28" s="17"/>
      <c r="AMY28" s="19">
        <f t="shared" ref="AMY28:AMY42" si="3226">SUM(AMM28:AMX28)</f>
        <v>0</v>
      </c>
      <c r="ANA28" s="17"/>
      <c r="ANB28" s="17"/>
      <c r="ANC28" s="17"/>
      <c r="AND28" s="17"/>
      <c r="ANE28" s="17"/>
      <c r="ANF28" s="17"/>
      <c r="ANG28" s="17"/>
      <c r="ANH28" s="17"/>
      <c r="ANI28" s="17"/>
      <c r="ANJ28" s="17"/>
      <c r="ANK28" s="17"/>
      <c r="ANL28" s="17"/>
      <c r="ANM28" s="19">
        <f t="shared" ref="ANM28:ANM42" si="3227">SUM(ANA28:ANL28)</f>
        <v>0</v>
      </c>
      <c r="ANO28" s="17"/>
      <c r="ANP28" s="17"/>
      <c r="ANQ28" s="17"/>
      <c r="ANR28" s="17"/>
      <c r="ANS28" s="17"/>
      <c r="ANT28" s="17"/>
      <c r="ANU28" s="17"/>
      <c r="ANV28" s="17"/>
      <c r="ANW28" s="17"/>
      <c r="ANX28" s="17"/>
      <c r="ANY28" s="17"/>
      <c r="ANZ28" s="17"/>
      <c r="AOA28" s="19">
        <f t="shared" ref="AOA28:AOA42" si="3228">SUM(ANO28:ANZ28)</f>
        <v>0</v>
      </c>
      <c r="AOC28" s="17"/>
      <c r="AOD28" s="17"/>
      <c r="AOE28" s="17"/>
      <c r="AOF28" s="17"/>
      <c r="AOG28" s="17"/>
      <c r="AOH28" s="17"/>
      <c r="AOI28" s="17"/>
      <c r="AOJ28" s="17"/>
      <c r="AOK28" s="17"/>
      <c r="AOL28" s="17"/>
      <c r="AOM28" s="17"/>
      <c r="AON28" s="17"/>
      <c r="AOO28" s="19">
        <f t="shared" ref="AOO28:AOO42" si="3229">SUM(AOC28:AON28)</f>
        <v>0</v>
      </c>
      <c r="AOQ28" s="17"/>
      <c r="AOR28" s="17"/>
      <c r="AOS28" s="17"/>
      <c r="AOT28" s="17"/>
      <c r="AOU28" s="17"/>
      <c r="AOV28" s="17"/>
      <c r="AOW28" s="17"/>
      <c r="AOX28" s="17"/>
      <c r="AOY28" s="17"/>
      <c r="AOZ28" s="17"/>
      <c r="APA28" s="17"/>
      <c r="APB28" s="17"/>
      <c r="APC28" s="19">
        <f t="shared" ref="APC28:APC42" si="3230">SUM(AOQ28:APB28)</f>
        <v>0</v>
      </c>
    </row>
    <row r="29" spans="3:1095" x14ac:dyDescent="0.35">
      <c r="C29" s="16" t="s">
        <v>86</v>
      </c>
      <c r="E29" s="17">
        <v>400</v>
      </c>
      <c r="F29" s="17">
        <v>400</v>
      </c>
      <c r="G29" s="17">
        <v>400</v>
      </c>
      <c r="H29" s="17">
        <v>400</v>
      </c>
      <c r="I29" s="17">
        <v>400</v>
      </c>
      <c r="J29" s="17">
        <v>400</v>
      </c>
      <c r="K29" s="17">
        <v>400</v>
      </c>
      <c r="L29" s="17">
        <v>400</v>
      </c>
      <c r="M29" s="17">
        <v>400</v>
      </c>
      <c r="N29" s="17">
        <v>400</v>
      </c>
      <c r="O29" s="17">
        <v>400</v>
      </c>
      <c r="P29" s="17">
        <v>400</v>
      </c>
      <c r="Q29" s="19">
        <f t="shared" ref="Q29:Q42" si="3231">SUM(E29:P29)</f>
        <v>4800</v>
      </c>
      <c r="S29" s="17"/>
      <c r="T29" s="17"/>
      <c r="U29" s="17"/>
      <c r="V29" s="17"/>
      <c r="W29" s="17"/>
      <c r="X29" s="17"/>
      <c r="Y29" s="17"/>
      <c r="Z29" s="17"/>
      <c r="AA29" s="17"/>
      <c r="AB29" s="17"/>
      <c r="AC29" s="17"/>
      <c r="AD29" s="17"/>
      <c r="AE29" s="19">
        <f t="shared" ref="AE29:AE42" si="3232">SUM(S29:AD29)</f>
        <v>0</v>
      </c>
      <c r="AG29" s="17"/>
      <c r="AH29" s="17"/>
      <c r="AI29" s="17"/>
      <c r="AJ29" s="17"/>
      <c r="AK29" s="17"/>
      <c r="AL29" s="17"/>
      <c r="AM29" s="17"/>
      <c r="AN29" s="17"/>
      <c r="AO29" s="17"/>
      <c r="AP29" s="17"/>
      <c r="AQ29" s="17"/>
      <c r="AR29" s="17"/>
      <c r="AS29" s="19">
        <f t="shared" si="3156"/>
        <v>0</v>
      </c>
      <c r="AU29" s="17"/>
      <c r="AV29" s="17"/>
      <c r="AW29" s="17"/>
      <c r="AX29" s="17"/>
      <c r="AY29" s="17"/>
      <c r="AZ29" s="17"/>
      <c r="BA29" s="17"/>
      <c r="BB29" s="17"/>
      <c r="BC29" s="17"/>
      <c r="BD29" s="17"/>
      <c r="BE29" s="17"/>
      <c r="BF29" s="17"/>
      <c r="BG29" s="19">
        <f t="shared" si="3157"/>
        <v>0</v>
      </c>
      <c r="BI29" s="17"/>
      <c r="BJ29" s="17"/>
      <c r="BK29" s="17"/>
      <c r="BL29" s="17"/>
      <c r="BM29" s="17"/>
      <c r="BN29" s="17"/>
      <c r="BO29" s="17"/>
      <c r="BP29" s="17"/>
      <c r="BQ29" s="17"/>
      <c r="BR29" s="17"/>
      <c r="BS29" s="17"/>
      <c r="BT29" s="17"/>
      <c r="BU29" s="19">
        <f t="shared" si="3158"/>
        <v>0</v>
      </c>
      <c r="BW29" s="17"/>
      <c r="BX29" s="17"/>
      <c r="BY29" s="17"/>
      <c r="BZ29" s="17"/>
      <c r="CA29" s="17"/>
      <c r="CB29" s="17"/>
      <c r="CC29" s="17"/>
      <c r="CD29" s="17"/>
      <c r="CE29" s="17"/>
      <c r="CF29" s="17"/>
      <c r="CG29" s="17"/>
      <c r="CH29" s="17"/>
      <c r="CI29" s="19">
        <f t="shared" si="3159"/>
        <v>0</v>
      </c>
      <c r="CK29" s="17"/>
      <c r="CL29" s="17"/>
      <c r="CM29" s="17"/>
      <c r="CN29" s="17"/>
      <c r="CO29" s="17"/>
      <c r="CP29" s="17"/>
      <c r="CQ29" s="17"/>
      <c r="CR29" s="17"/>
      <c r="CS29" s="17"/>
      <c r="CT29" s="17"/>
      <c r="CU29" s="17"/>
      <c r="CV29" s="17"/>
      <c r="CW29" s="19">
        <f t="shared" si="3160"/>
        <v>0</v>
      </c>
      <c r="CY29" s="17"/>
      <c r="CZ29" s="17"/>
      <c r="DA29" s="17"/>
      <c r="DB29" s="17"/>
      <c r="DC29" s="17"/>
      <c r="DD29" s="17"/>
      <c r="DE29" s="17"/>
      <c r="DF29" s="17"/>
      <c r="DG29" s="17"/>
      <c r="DH29" s="17"/>
      <c r="DI29" s="17"/>
      <c r="DJ29" s="17"/>
      <c r="DK29" s="19">
        <f t="shared" si="3161"/>
        <v>0</v>
      </c>
      <c r="DM29" s="17"/>
      <c r="DN29" s="17"/>
      <c r="DO29" s="17"/>
      <c r="DP29" s="17"/>
      <c r="DQ29" s="17"/>
      <c r="DR29" s="17"/>
      <c r="DS29" s="17"/>
      <c r="DT29" s="17"/>
      <c r="DU29" s="17"/>
      <c r="DV29" s="17"/>
      <c r="DW29" s="17"/>
      <c r="DX29" s="17"/>
      <c r="DY29" s="19">
        <f t="shared" si="3162"/>
        <v>0</v>
      </c>
      <c r="EA29" s="17"/>
      <c r="EB29" s="17"/>
      <c r="EC29" s="17"/>
      <c r="ED29" s="17"/>
      <c r="EE29" s="17"/>
      <c r="EF29" s="17"/>
      <c r="EG29" s="17"/>
      <c r="EH29" s="17"/>
      <c r="EI29" s="17"/>
      <c r="EJ29" s="17"/>
      <c r="EK29" s="17"/>
      <c r="EL29" s="17"/>
      <c r="EM29" s="19">
        <f t="shared" si="3163"/>
        <v>0</v>
      </c>
      <c r="EO29" s="17"/>
      <c r="EP29" s="17"/>
      <c r="EQ29" s="17"/>
      <c r="ER29" s="17"/>
      <c r="ES29" s="17"/>
      <c r="ET29" s="17"/>
      <c r="EU29" s="17"/>
      <c r="EV29" s="17"/>
      <c r="EW29" s="17"/>
      <c r="EX29" s="17"/>
      <c r="EY29" s="17"/>
      <c r="EZ29" s="17"/>
      <c r="FA29" s="19">
        <f t="shared" si="3164"/>
        <v>0</v>
      </c>
      <c r="FC29" s="17"/>
      <c r="FD29" s="17"/>
      <c r="FE29" s="17"/>
      <c r="FF29" s="17"/>
      <c r="FG29" s="17"/>
      <c r="FH29" s="17"/>
      <c r="FI29" s="17"/>
      <c r="FJ29" s="17"/>
      <c r="FK29" s="17"/>
      <c r="FL29" s="17"/>
      <c r="FM29" s="17"/>
      <c r="FN29" s="17"/>
      <c r="FO29" s="19">
        <f t="shared" si="3165"/>
        <v>0</v>
      </c>
      <c r="FQ29" s="17"/>
      <c r="FR29" s="17"/>
      <c r="FS29" s="17"/>
      <c r="FT29" s="17"/>
      <c r="FU29" s="17"/>
      <c r="FV29" s="17"/>
      <c r="FW29" s="17"/>
      <c r="FX29" s="17"/>
      <c r="FY29" s="17"/>
      <c r="FZ29" s="17"/>
      <c r="GA29" s="17"/>
      <c r="GB29" s="17"/>
      <c r="GC29" s="19">
        <f t="shared" si="3166"/>
        <v>0</v>
      </c>
      <c r="GE29" s="17"/>
      <c r="GF29" s="17"/>
      <c r="GG29" s="17"/>
      <c r="GH29" s="17"/>
      <c r="GI29" s="17"/>
      <c r="GJ29" s="17"/>
      <c r="GK29" s="17"/>
      <c r="GL29" s="17"/>
      <c r="GM29" s="17"/>
      <c r="GN29" s="17"/>
      <c r="GO29" s="17"/>
      <c r="GP29" s="17"/>
      <c r="GQ29" s="19">
        <f t="shared" si="3167"/>
        <v>0</v>
      </c>
      <c r="GS29" s="17"/>
      <c r="GT29" s="17"/>
      <c r="GU29" s="17"/>
      <c r="GV29" s="17"/>
      <c r="GW29" s="17"/>
      <c r="GX29" s="17"/>
      <c r="GY29" s="17"/>
      <c r="GZ29" s="17"/>
      <c r="HA29" s="17"/>
      <c r="HB29" s="17"/>
      <c r="HC29" s="17"/>
      <c r="HD29" s="17"/>
      <c r="HE29" s="19">
        <f t="shared" si="3168"/>
        <v>0</v>
      </c>
      <c r="HG29" s="17"/>
      <c r="HH29" s="17"/>
      <c r="HI29" s="17"/>
      <c r="HJ29" s="17"/>
      <c r="HK29" s="17"/>
      <c r="HL29" s="17"/>
      <c r="HM29" s="17"/>
      <c r="HN29" s="17"/>
      <c r="HO29" s="17"/>
      <c r="HP29" s="17"/>
      <c r="HQ29" s="17"/>
      <c r="HR29" s="17"/>
      <c r="HS29" s="19">
        <f t="shared" si="3169"/>
        <v>0</v>
      </c>
      <c r="HU29" s="17"/>
      <c r="HV29" s="17"/>
      <c r="HW29" s="17"/>
      <c r="HX29" s="17"/>
      <c r="HY29" s="17"/>
      <c r="HZ29" s="17"/>
      <c r="IA29" s="17"/>
      <c r="IB29" s="17"/>
      <c r="IC29" s="17"/>
      <c r="ID29" s="17"/>
      <c r="IE29" s="17"/>
      <c r="IF29" s="17"/>
      <c r="IG29" s="19">
        <f t="shared" si="3170"/>
        <v>0</v>
      </c>
      <c r="II29" s="17"/>
      <c r="IJ29" s="17"/>
      <c r="IK29" s="17"/>
      <c r="IL29" s="17"/>
      <c r="IM29" s="17"/>
      <c r="IN29" s="17"/>
      <c r="IO29" s="17"/>
      <c r="IP29" s="17"/>
      <c r="IQ29" s="17"/>
      <c r="IR29" s="17"/>
      <c r="IS29" s="17"/>
      <c r="IT29" s="17"/>
      <c r="IU29" s="19">
        <f t="shared" si="3171"/>
        <v>0</v>
      </c>
      <c r="IW29" s="17"/>
      <c r="IX29" s="17"/>
      <c r="IY29" s="17"/>
      <c r="IZ29" s="17"/>
      <c r="JA29" s="17"/>
      <c r="JB29" s="17"/>
      <c r="JC29" s="17"/>
      <c r="JD29" s="17"/>
      <c r="JE29" s="17"/>
      <c r="JF29" s="17"/>
      <c r="JG29" s="17"/>
      <c r="JH29" s="17"/>
      <c r="JI29" s="19">
        <f t="shared" si="3172"/>
        <v>0</v>
      </c>
      <c r="JK29" s="17"/>
      <c r="JL29" s="17"/>
      <c r="JM29" s="17"/>
      <c r="JN29" s="17"/>
      <c r="JO29" s="17"/>
      <c r="JP29" s="17"/>
      <c r="JQ29" s="17"/>
      <c r="JR29" s="17"/>
      <c r="JS29" s="17"/>
      <c r="JT29" s="17"/>
      <c r="JU29" s="17"/>
      <c r="JV29" s="17"/>
      <c r="JW29" s="19">
        <f t="shared" si="3173"/>
        <v>0</v>
      </c>
      <c r="JY29" s="17"/>
      <c r="JZ29" s="17"/>
      <c r="KA29" s="17"/>
      <c r="KB29" s="17"/>
      <c r="KC29" s="17"/>
      <c r="KD29" s="17"/>
      <c r="KE29" s="17"/>
      <c r="KF29" s="17"/>
      <c r="KG29" s="17"/>
      <c r="KH29" s="17"/>
      <c r="KI29" s="17"/>
      <c r="KJ29" s="17"/>
      <c r="KK29" s="19">
        <f t="shared" si="3174"/>
        <v>0</v>
      </c>
      <c r="KM29" s="17"/>
      <c r="KN29" s="17"/>
      <c r="KO29" s="17"/>
      <c r="KP29" s="17"/>
      <c r="KQ29" s="17"/>
      <c r="KR29" s="17"/>
      <c r="KS29" s="17"/>
      <c r="KT29" s="17"/>
      <c r="KU29" s="17"/>
      <c r="KV29" s="17"/>
      <c r="KW29" s="17"/>
      <c r="KX29" s="17"/>
      <c r="KY29" s="19">
        <f t="shared" si="3175"/>
        <v>0</v>
      </c>
      <c r="LA29" s="17"/>
      <c r="LB29" s="17"/>
      <c r="LC29" s="17"/>
      <c r="LD29" s="17"/>
      <c r="LE29" s="17"/>
      <c r="LF29" s="17"/>
      <c r="LG29" s="17"/>
      <c r="LH29" s="17"/>
      <c r="LI29" s="17"/>
      <c r="LJ29" s="17"/>
      <c r="LK29" s="17"/>
      <c r="LL29" s="17"/>
      <c r="LM29" s="19">
        <f t="shared" si="3176"/>
        <v>0</v>
      </c>
      <c r="LO29" s="17"/>
      <c r="LP29" s="17"/>
      <c r="LQ29" s="17"/>
      <c r="LR29" s="17"/>
      <c r="LS29" s="17"/>
      <c r="LT29" s="17"/>
      <c r="LU29" s="17"/>
      <c r="LV29" s="17"/>
      <c r="LW29" s="17"/>
      <c r="LX29" s="17"/>
      <c r="LY29" s="17"/>
      <c r="LZ29" s="17"/>
      <c r="MA29" s="19">
        <f t="shared" si="3177"/>
        <v>0</v>
      </c>
      <c r="MC29" s="17"/>
      <c r="MD29" s="17"/>
      <c r="ME29" s="17"/>
      <c r="MF29" s="17"/>
      <c r="MG29" s="17"/>
      <c r="MH29" s="17"/>
      <c r="MI29" s="17"/>
      <c r="MJ29" s="17"/>
      <c r="MK29" s="17"/>
      <c r="ML29" s="17"/>
      <c r="MM29" s="17"/>
      <c r="MN29" s="17"/>
      <c r="MO29" s="19">
        <f t="shared" si="3178"/>
        <v>0</v>
      </c>
      <c r="MQ29" s="17"/>
      <c r="MR29" s="17"/>
      <c r="MS29" s="17"/>
      <c r="MT29" s="17"/>
      <c r="MU29" s="17"/>
      <c r="MV29" s="17"/>
      <c r="MW29" s="17"/>
      <c r="MX29" s="17"/>
      <c r="MY29" s="17"/>
      <c r="MZ29" s="17"/>
      <c r="NA29" s="17"/>
      <c r="NB29" s="17"/>
      <c r="NC29" s="19">
        <f t="shared" si="3179"/>
        <v>0</v>
      </c>
      <c r="NE29" s="17"/>
      <c r="NF29" s="17"/>
      <c r="NG29" s="17"/>
      <c r="NH29" s="17"/>
      <c r="NI29" s="17"/>
      <c r="NJ29" s="17"/>
      <c r="NK29" s="17"/>
      <c r="NL29" s="17"/>
      <c r="NM29" s="17"/>
      <c r="NN29" s="17"/>
      <c r="NO29" s="17"/>
      <c r="NP29" s="17"/>
      <c r="NQ29" s="19">
        <f t="shared" si="3180"/>
        <v>0</v>
      </c>
      <c r="NS29" s="17"/>
      <c r="NT29" s="17"/>
      <c r="NU29" s="17"/>
      <c r="NV29" s="17"/>
      <c r="NW29" s="17"/>
      <c r="NX29" s="17"/>
      <c r="NY29" s="17"/>
      <c r="NZ29" s="17"/>
      <c r="OA29" s="17"/>
      <c r="OB29" s="17"/>
      <c r="OC29" s="17"/>
      <c r="OD29" s="17"/>
      <c r="OE29" s="19">
        <f t="shared" si="3181"/>
        <v>0</v>
      </c>
      <c r="OG29" s="17"/>
      <c r="OH29" s="17"/>
      <c r="OI29" s="17"/>
      <c r="OJ29" s="17"/>
      <c r="OK29" s="17"/>
      <c r="OL29" s="17"/>
      <c r="OM29" s="17"/>
      <c r="ON29" s="17"/>
      <c r="OO29" s="17"/>
      <c r="OP29" s="17"/>
      <c r="OQ29" s="17"/>
      <c r="OR29" s="17"/>
      <c r="OS29" s="19">
        <f t="shared" si="3182"/>
        <v>0</v>
      </c>
      <c r="OU29" s="17"/>
      <c r="OV29" s="17"/>
      <c r="OW29" s="17"/>
      <c r="OX29" s="17"/>
      <c r="OY29" s="17"/>
      <c r="OZ29" s="17"/>
      <c r="PA29" s="17"/>
      <c r="PB29" s="17"/>
      <c r="PC29" s="17"/>
      <c r="PD29" s="17"/>
      <c r="PE29" s="17"/>
      <c r="PF29" s="17"/>
      <c r="PG29" s="19">
        <f t="shared" si="3183"/>
        <v>0</v>
      </c>
      <c r="PI29" s="17"/>
      <c r="PJ29" s="17"/>
      <c r="PK29" s="17"/>
      <c r="PL29" s="17"/>
      <c r="PM29" s="17"/>
      <c r="PN29" s="17"/>
      <c r="PO29" s="17"/>
      <c r="PP29" s="17"/>
      <c r="PQ29" s="17"/>
      <c r="PR29" s="17"/>
      <c r="PS29" s="17"/>
      <c r="PT29" s="17"/>
      <c r="PU29" s="19">
        <f t="shared" si="3184"/>
        <v>0</v>
      </c>
      <c r="PW29" s="17"/>
      <c r="PX29" s="17"/>
      <c r="PY29" s="17"/>
      <c r="PZ29" s="17"/>
      <c r="QA29" s="17"/>
      <c r="QB29" s="17"/>
      <c r="QC29" s="17"/>
      <c r="QD29" s="17"/>
      <c r="QE29" s="17"/>
      <c r="QF29" s="17"/>
      <c r="QG29" s="17"/>
      <c r="QH29" s="17"/>
      <c r="QI29" s="19">
        <f t="shared" si="3185"/>
        <v>0</v>
      </c>
      <c r="QK29" s="17"/>
      <c r="QL29" s="17"/>
      <c r="QM29" s="17"/>
      <c r="QN29" s="17"/>
      <c r="QO29" s="17"/>
      <c r="QP29" s="17"/>
      <c r="QQ29" s="17"/>
      <c r="QR29" s="17"/>
      <c r="QS29" s="17"/>
      <c r="QT29" s="17"/>
      <c r="QU29" s="17"/>
      <c r="QV29" s="17"/>
      <c r="QW29" s="19">
        <f t="shared" si="3186"/>
        <v>0</v>
      </c>
      <c r="QY29" s="17"/>
      <c r="QZ29" s="17"/>
      <c r="RA29" s="17"/>
      <c r="RB29" s="17"/>
      <c r="RC29" s="17"/>
      <c r="RD29" s="17"/>
      <c r="RE29" s="17"/>
      <c r="RF29" s="17"/>
      <c r="RG29" s="17"/>
      <c r="RH29" s="17"/>
      <c r="RI29" s="17"/>
      <c r="RJ29" s="17"/>
      <c r="RK29" s="19">
        <f t="shared" si="3187"/>
        <v>0</v>
      </c>
      <c r="RM29" s="17"/>
      <c r="RN29" s="17"/>
      <c r="RO29" s="17"/>
      <c r="RP29" s="17"/>
      <c r="RQ29" s="17"/>
      <c r="RR29" s="17"/>
      <c r="RS29" s="17"/>
      <c r="RT29" s="17"/>
      <c r="RU29" s="17"/>
      <c r="RV29" s="17"/>
      <c r="RW29" s="17"/>
      <c r="RX29" s="17"/>
      <c r="RY29" s="19">
        <f t="shared" si="3188"/>
        <v>0</v>
      </c>
      <c r="SA29" s="17"/>
      <c r="SB29" s="17"/>
      <c r="SC29" s="17"/>
      <c r="SD29" s="17"/>
      <c r="SE29" s="17"/>
      <c r="SF29" s="17"/>
      <c r="SG29" s="17"/>
      <c r="SH29" s="17"/>
      <c r="SI29" s="17"/>
      <c r="SJ29" s="17"/>
      <c r="SK29" s="17"/>
      <c r="SL29" s="17"/>
      <c r="SM29" s="19">
        <f t="shared" si="3189"/>
        <v>0</v>
      </c>
      <c r="SO29" s="17"/>
      <c r="SP29" s="17"/>
      <c r="SQ29" s="17"/>
      <c r="SR29" s="17"/>
      <c r="SS29" s="17"/>
      <c r="ST29" s="17"/>
      <c r="SU29" s="17"/>
      <c r="SV29" s="17"/>
      <c r="SW29" s="17"/>
      <c r="SX29" s="17"/>
      <c r="SY29" s="17"/>
      <c r="SZ29" s="17"/>
      <c r="TA29" s="19">
        <f t="shared" si="3190"/>
        <v>0</v>
      </c>
      <c r="TC29" s="17"/>
      <c r="TD29" s="17"/>
      <c r="TE29" s="17"/>
      <c r="TF29" s="17"/>
      <c r="TG29" s="17"/>
      <c r="TH29" s="17"/>
      <c r="TI29" s="17"/>
      <c r="TJ29" s="17"/>
      <c r="TK29" s="17"/>
      <c r="TL29" s="17"/>
      <c r="TM29" s="17"/>
      <c r="TN29" s="17"/>
      <c r="TO29" s="19">
        <f t="shared" si="3191"/>
        <v>0</v>
      </c>
      <c r="TQ29" s="17"/>
      <c r="TR29" s="17"/>
      <c r="TS29" s="17"/>
      <c r="TT29" s="17"/>
      <c r="TU29" s="17"/>
      <c r="TV29" s="17"/>
      <c r="TW29" s="17"/>
      <c r="TX29" s="17"/>
      <c r="TY29" s="17"/>
      <c r="TZ29" s="17"/>
      <c r="UA29" s="17"/>
      <c r="UB29" s="17"/>
      <c r="UC29" s="19">
        <f t="shared" si="3192"/>
        <v>0</v>
      </c>
      <c r="UE29" s="17"/>
      <c r="UF29" s="17"/>
      <c r="UG29" s="17"/>
      <c r="UH29" s="17"/>
      <c r="UI29" s="17"/>
      <c r="UJ29" s="17"/>
      <c r="UK29" s="17"/>
      <c r="UL29" s="17"/>
      <c r="UM29" s="17"/>
      <c r="UN29" s="17"/>
      <c r="UO29" s="17"/>
      <c r="UP29" s="17"/>
      <c r="UQ29" s="19">
        <f t="shared" si="3193"/>
        <v>0</v>
      </c>
      <c r="US29" s="17"/>
      <c r="UT29" s="17"/>
      <c r="UU29" s="17"/>
      <c r="UV29" s="17"/>
      <c r="UW29" s="17"/>
      <c r="UX29" s="17"/>
      <c r="UY29" s="17"/>
      <c r="UZ29" s="17"/>
      <c r="VA29" s="17"/>
      <c r="VB29" s="17"/>
      <c r="VC29" s="17"/>
      <c r="VD29" s="17"/>
      <c r="VE29" s="19">
        <f t="shared" si="3194"/>
        <v>0</v>
      </c>
      <c r="VG29" s="17"/>
      <c r="VH29" s="17"/>
      <c r="VI29" s="17"/>
      <c r="VJ29" s="17"/>
      <c r="VK29" s="17"/>
      <c r="VL29" s="17"/>
      <c r="VM29" s="17"/>
      <c r="VN29" s="17"/>
      <c r="VO29" s="17"/>
      <c r="VP29" s="17"/>
      <c r="VQ29" s="17"/>
      <c r="VR29" s="17"/>
      <c r="VS29" s="19">
        <f t="shared" si="3195"/>
        <v>0</v>
      </c>
      <c r="VU29" s="17"/>
      <c r="VV29" s="17"/>
      <c r="VW29" s="17"/>
      <c r="VX29" s="17"/>
      <c r="VY29" s="17"/>
      <c r="VZ29" s="17"/>
      <c r="WA29" s="17"/>
      <c r="WB29" s="17"/>
      <c r="WC29" s="17"/>
      <c r="WD29" s="17"/>
      <c r="WE29" s="17"/>
      <c r="WF29" s="17"/>
      <c r="WG29" s="19">
        <f t="shared" si="3196"/>
        <v>0</v>
      </c>
      <c r="WI29" s="17"/>
      <c r="WJ29" s="17"/>
      <c r="WK29" s="17"/>
      <c r="WL29" s="17"/>
      <c r="WM29" s="17"/>
      <c r="WN29" s="17"/>
      <c r="WO29" s="17"/>
      <c r="WP29" s="17"/>
      <c r="WQ29" s="17"/>
      <c r="WR29" s="17"/>
      <c r="WS29" s="17"/>
      <c r="WT29" s="17"/>
      <c r="WU29" s="19">
        <f t="shared" si="3197"/>
        <v>0</v>
      </c>
      <c r="WW29" s="17"/>
      <c r="WX29" s="17"/>
      <c r="WY29" s="17"/>
      <c r="WZ29" s="17"/>
      <c r="XA29" s="17"/>
      <c r="XB29" s="17"/>
      <c r="XC29" s="17"/>
      <c r="XD29" s="17"/>
      <c r="XE29" s="17"/>
      <c r="XF29" s="17"/>
      <c r="XG29" s="17"/>
      <c r="XH29" s="17"/>
      <c r="XI29" s="19">
        <f t="shared" si="3198"/>
        <v>0</v>
      </c>
      <c r="XK29" s="17"/>
      <c r="XL29" s="17"/>
      <c r="XM29" s="17"/>
      <c r="XN29" s="17"/>
      <c r="XO29" s="17"/>
      <c r="XP29" s="17"/>
      <c r="XQ29" s="17"/>
      <c r="XR29" s="17"/>
      <c r="XS29" s="17"/>
      <c r="XT29" s="17"/>
      <c r="XU29" s="17"/>
      <c r="XV29" s="17"/>
      <c r="XW29" s="19">
        <f t="shared" si="3199"/>
        <v>0</v>
      </c>
      <c r="XY29" s="17"/>
      <c r="XZ29" s="17"/>
      <c r="YA29" s="17"/>
      <c r="YB29" s="17"/>
      <c r="YC29" s="17"/>
      <c r="YD29" s="17"/>
      <c r="YE29" s="17"/>
      <c r="YF29" s="17"/>
      <c r="YG29" s="17"/>
      <c r="YH29" s="17"/>
      <c r="YI29" s="17"/>
      <c r="YJ29" s="17"/>
      <c r="YK29" s="19">
        <f t="shared" si="3200"/>
        <v>0</v>
      </c>
      <c r="YM29" s="17"/>
      <c r="YN29" s="17"/>
      <c r="YO29" s="17"/>
      <c r="YP29" s="17"/>
      <c r="YQ29" s="17"/>
      <c r="YR29" s="17"/>
      <c r="YS29" s="17"/>
      <c r="YT29" s="17"/>
      <c r="YU29" s="17"/>
      <c r="YV29" s="17"/>
      <c r="YW29" s="17"/>
      <c r="YX29" s="17"/>
      <c r="YY29" s="19">
        <f t="shared" si="3201"/>
        <v>0</v>
      </c>
      <c r="ZA29" s="17"/>
      <c r="ZB29" s="17"/>
      <c r="ZC29" s="17"/>
      <c r="ZD29" s="17"/>
      <c r="ZE29" s="17"/>
      <c r="ZF29" s="17"/>
      <c r="ZG29" s="17"/>
      <c r="ZH29" s="17"/>
      <c r="ZI29" s="17"/>
      <c r="ZJ29" s="17"/>
      <c r="ZK29" s="17"/>
      <c r="ZL29" s="17"/>
      <c r="ZM29" s="19">
        <f t="shared" si="3202"/>
        <v>0</v>
      </c>
      <c r="ZO29" s="17"/>
      <c r="ZP29" s="17"/>
      <c r="ZQ29" s="17"/>
      <c r="ZR29" s="17"/>
      <c r="ZS29" s="17"/>
      <c r="ZT29" s="17"/>
      <c r="ZU29" s="17"/>
      <c r="ZV29" s="17"/>
      <c r="ZW29" s="17"/>
      <c r="ZX29" s="17"/>
      <c r="ZY29" s="17"/>
      <c r="ZZ29" s="17"/>
      <c r="AAA29" s="19">
        <f t="shared" si="3203"/>
        <v>0</v>
      </c>
      <c r="AAC29" s="17"/>
      <c r="AAD29" s="17"/>
      <c r="AAE29" s="17"/>
      <c r="AAF29" s="17"/>
      <c r="AAG29" s="17"/>
      <c r="AAH29" s="17"/>
      <c r="AAI29" s="17"/>
      <c r="AAJ29" s="17"/>
      <c r="AAK29" s="17"/>
      <c r="AAL29" s="17"/>
      <c r="AAM29" s="17"/>
      <c r="AAN29" s="17"/>
      <c r="AAO29" s="19">
        <f t="shared" si="3204"/>
        <v>0</v>
      </c>
      <c r="AAQ29" s="17"/>
      <c r="AAR29" s="17"/>
      <c r="AAS29" s="17"/>
      <c r="AAT29" s="17"/>
      <c r="AAU29" s="17"/>
      <c r="AAV29" s="17"/>
      <c r="AAW29" s="17"/>
      <c r="AAX29" s="17"/>
      <c r="AAY29" s="17"/>
      <c r="AAZ29" s="17"/>
      <c r="ABA29" s="17"/>
      <c r="ABB29" s="17"/>
      <c r="ABC29" s="19">
        <f t="shared" si="3205"/>
        <v>0</v>
      </c>
      <c r="ABE29" s="17"/>
      <c r="ABF29" s="17"/>
      <c r="ABG29" s="17"/>
      <c r="ABH29" s="17"/>
      <c r="ABI29" s="17"/>
      <c r="ABJ29" s="17"/>
      <c r="ABK29" s="17"/>
      <c r="ABL29" s="17"/>
      <c r="ABM29" s="17"/>
      <c r="ABN29" s="17"/>
      <c r="ABO29" s="17"/>
      <c r="ABP29" s="17"/>
      <c r="ABQ29" s="19">
        <f t="shared" si="3206"/>
        <v>0</v>
      </c>
      <c r="ABS29" s="17"/>
      <c r="ABT29" s="17"/>
      <c r="ABU29" s="17"/>
      <c r="ABV29" s="17"/>
      <c r="ABW29" s="17"/>
      <c r="ABX29" s="17"/>
      <c r="ABY29" s="17"/>
      <c r="ABZ29" s="17"/>
      <c r="ACA29" s="17"/>
      <c r="ACB29" s="17"/>
      <c r="ACC29" s="17"/>
      <c r="ACD29" s="17"/>
      <c r="ACE29" s="19">
        <f t="shared" si="3207"/>
        <v>0</v>
      </c>
      <c r="ACG29" s="17"/>
      <c r="ACH29" s="17"/>
      <c r="ACI29" s="17"/>
      <c r="ACJ29" s="17"/>
      <c r="ACK29" s="17"/>
      <c r="ACL29" s="17"/>
      <c r="ACM29" s="17"/>
      <c r="ACN29" s="17"/>
      <c r="ACO29" s="17"/>
      <c r="ACP29" s="17"/>
      <c r="ACQ29" s="17"/>
      <c r="ACR29" s="17"/>
      <c r="ACS29" s="19">
        <f t="shared" si="3208"/>
        <v>0</v>
      </c>
      <c r="ACU29" s="17"/>
      <c r="ACV29" s="17"/>
      <c r="ACW29" s="17"/>
      <c r="ACX29" s="17"/>
      <c r="ACY29" s="17"/>
      <c r="ACZ29" s="17"/>
      <c r="ADA29" s="17"/>
      <c r="ADB29" s="17"/>
      <c r="ADC29" s="17"/>
      <c r="ADD29" s="17"/>
      <c r="ADE29" s="17"/>
      <c r="ADF29" s="17"/>
      <c r="ADG29" s="19">
        <f t="shared" si="3209"/>
        <v>0</v>
      </c>
      <c r="ADI29" s="17"/>
      <c r="ADJ29" s="17"/>
      <c r="ADK29" s="17"/>
      <c r="ADL29" s="17"/>
      <c r="ADM29" s="17"/>
      <c r="ADN29" s="17"/>
      <c r="ADO29" s="17"/>
      <c r="ADP29" s="17"/>
      <c r="ADQ29" s="17"/>
      <c r="ADR29" s="17"/>
      <c r="ADS29" s="17"/>
      <c r="ADT29" s="17"/>
      <c r="ADU29" s="19">
        <f t="shared" si="3210"/>
        <v>0</v>
      </c>
      <c r="ADW29" s="17"/>
      <c r="ADX29" s="17"/>
      <c r="ADY29" s="17"/>
      <c r="ADZ29" s="17"/>
      <c r="AEA29" s="17"/>
      <c r="AEB29" s="17"/>
      <c r="AEC29" s="17"/>
      <c r="AED29" s="17"/>
      <c r="AEE29" s="17"/>
      <c r="AEF29" s="17"/>
      <c r="AEG29" s="17"/>
      <c r="AEH29" s="17"/>
      <c r="AEI29" s="19">
        <f t="shared" si="3211"/>
        <v>0</v>
      </c>
      <c r="AEK29" s="17"/>
      <c r="AEL29" s="17"/>
      <c r="AEM29" s="17"/>
      <c r="AEN29" s="17"/>
      <c r="AEO29" s="17"/>
      <c r="AEP29" s="17"/>
      <c r="AEQ29" s="17"/>
      <c r="AER29" s="17"/>
      <c r="AES29" s="17"/>
      <c r="AET29" s="17"/>
      <c r="AEU29" s="17"/>
      <c r="AEV29" s="17"/>
      <c r="AEW29" s="19">
        <f t="shared" ref="AEW29:AEW42" si="3233">SUM(AEK29:AEV29)</f>
        <v>0</v>
      </c>
      <c r="AEY29" s="17"/>
      <c r="AEZ29" s="17"/>
      <c r="AFA29" s="17"/>
      <c r="AFB29" s="17"/>
      <c r="AFC29" s="17"/>
      <c r="AFD29" s="17"/>
      <c r="AFE29" s="17"/>
      <c r="AFF29" s="17"/>
      <c r="AFG29" s="17"/>
      <c r="AFH29" s="17"/>
      <c r="AFI29" s="17"/>
      <c r="AFJ29" s="17"/>
      <c r="AFK29" s="19">
        <f t="shared" si="3212"/>
        <v>0</v>
      </c>
      <c r="AFM29" s="17"/>
      <c r="AFN29" s="17"/>
      <c r="AFO29" s="17"/>
      <c r="AFP29" s="17"/>
      <c r="AFQ29" s="17"/>
      <c r="AFR29" s="17"/>
      <c r="AFS29" s="17"/>
      <c r="AFT29" s="17"/>
      <c r="AFU29" s="17"/>
      <c r="AFV29" s="17"/>
      <c r="AFW29" s="17"/>
      <c r="AFX29" s="17"/>
      <c r="AFY29" s="19">
        <f t="shared" si="3213"/>
        <v>0</v>
      </c>
      <c r="AGA29" s="17"/>
      <c r="AGB29" s="17"/>
      <c r="AGC29" s="17"/>
      <c r="AGD29" s="17"/>
      <c r="AGE29" s="17"/>
      <c r="AGF29" s="17"/>
      <c r="AGG29" s="17"/>
      <c r="AGH29" s="17"/>
      <c r="AGI29" s="17"/>
      <c r="AGJ29" s="17"/>
      <c r="AGK29" s="17"/>
      <c r="AGL29" s="17"/>
      <c r="AGM29" s="19">
        <f t="shared" si="3214"/>
        <v>0</v>
      </c>
      <c r="AGO29" s="17"/>
      <c r="AGP29" s="17"/>
      <c r="AGQ29" s="17"/>
      <c r="AGR29" s="17"/>
      <c r="AGS29" s="17"/>
      <c r="AGT29" s="17"/>
      <c r="AGU29" s="17"/>
      <c r="AGV29" s="17"/>
      <c r="AGW29" s="17"/>
      <c r="AGX29" s="17"/>
      <c r="AGY29" s="17"/>
      <c r="AGZ29" s="17"/>
      <c r="AHA29" s="19">
        <f t="shared" si="3215"/>
        <v>0</v>
      </c>
      <c r="AHC29" s="17"/>
      <c r="AHD29" s="17"/>
      <c r="AHE29" s="17"/>
      <c r="AHF29" s="17"/>
      <c r="AHG29" s="17"/>
      <c r="AHH29" s="17"/>
      <c r="AHI29" s="17"/>
      <c r="AHJ29" s="17"/>
      <c r="AHK29" s="17"/>
      <c r="AHL29" s="17"/>
      <c r="AHM29" s="17"/>
      <c r="AHN29" s="17"/>
      <c r="AHO29" s="19">
        <f t="shared" si="3216"/>
        <v>0</v>
      </c>
      <c r="AHQ29" s="17"/>
      <c r="AHR29" s="17"/>
      <c r="AHS29" s="17"/>
      <c r="AHT29" s="17"/>
      <c r="AHU29" s="17"/>
      <c r="AHV29" s="17"/>
      <c r="AHW29" s="17"/>
      <c r="AHX29" s="17"/>
      <c r="AHY29" s="17"/>
      <c r="AHZ29" s="17"/>
      <c r="AIA29" s="17"/>
      <c r="AIB29" s="17"/>
      <c r="AIC29" s="19">
        <f t="shared" si="3217"/>
        <v>0</v>
      </c>
      <c r="AIE29" s="17"/>
      <c r="AIF29" s="17"/>
      <c r="AIG29" s="17"/>
      <c r="AIH29" s="17"/>
      <c r="AII29" s="17"/>
      <c r="AIJ29" s="17"/>
      <c r="AIK29" s="17"/>
      <c r="AIL29" s="17"/>
      <c r="AIM29" s="17"/>
      <c r="AIN29" s="17"/>
      <c r="AIO29" s="17"/>
      <c r="AIP29" s="17"/>
      <c r="AIQ29" s="19">
        <f t="shared" si="3218"/>
        <v>0</v>
      </c>
      <c r="AIS29" s="17"/>
      <c r="AIT29" s="17"/>
      <c r="AIU29" s="17"/>
      <c r="AIV29" s="17"/>
      <c r="AIW29" s="17"/>
      <c r="AIX29" s="17"/>
      <c r="AIY29" s="17"/>
      <c r="AIZ29" s="17"/>
      <c r="AJA29" s="17"/>
      <c r="AJB29" s="17"/>
      <c r="AJC29" s="17"/>
      <c r="AJD29" s="17"/>
      <c r="AJE29" s="19">
        <f t="shared" si="3219"/>
        <v>0</v>
      </c>
      <c r="AJG29" s="17"/>
      <c r="AJH29" s="17"/>
      <c r="AJI29" s="17"/>
      <c r="AJJ29" s="17"/>
      <c r="AJK29" s="17"/>
      <c r="AJL29" s="17"/>
      <c r="AJM29" s="17"/>
      <c r="AJN29" s="17"/>
      <c r="AJO29" s="17"/>
      <c r="AJP29" s="17"/>
      <c r="AJQ29" s="17"/>
      <c r="AJR29" s="17"/>
      <c r="AJS29" s="19">
        <f t="shared" si="3220"/>
        <v>0</v>
      </c>
      <c r="AJU29" s="17"/>
      <c r="AJV29" s="17"/>
      <c r="AJW29" s="17"/>
      <c r="AJX29" s="17"/>
      <c r="AJY29" s="17"/>
      <c r="AJZ29" s="17"/>
      <c r="AKA29" s="17"/>
      <c r="AKB29" s="17"/>
      <c r="AKC29" s="17"/>
      <c r="AKD29" s="17"/>
      <c r="AKE29" s="17"/>
      <c r="AKF29" s="17"/>
      <c r="AKG29" s="19">
        <f t="shared" si="3221"/>
        <v>0</v>
      </c>
      <c r="AKI29" s="17"/>
      <c r="AKJ29" s="17"/>
      <c r="AKK29" s="17"/>
      <c r="AKL29" s="17"/>
      <c r="AKM29" s="17"/>
      <c r="AKN29" s="17"/>
      <c r="AKO29" s="17"/>
      <c r="AKP29" s="17"/>
      <c r="AKQ29" s="17"/>
      <c r="AKR29" s="17"/>
      <c r="AKS29" s="17"/>
      <c r="AKT29" s="17"/>
      <c r="AKU29" s="19">
        <f t="shared" si="3222"/>
        <v>0</v>
      </c>
      <c r="AKW29" s="17"/>
      <c r="AKX29" s="17"/>
      <c r="AKY29" s="17"/>
      <c r="AKZ29" s="17"/>
      <c r="ALA29" s="17"/>
      <c r="ALB29" s="17"/>
      <c r="ALC29" s="17"/>
      <c r="ALD29" s="17"/>
      <c r="ALE29" s="17"/>
      <c r="ALF29" s="17"/>
      <c r="ALG29" s="17"/>
      <c r="ALH29" s="17"/>
      <c r="ALI29" s="19">
        <f t="shared" si="3223"/>
        <v>0</v>
      </c>
      <c r="ALK29" s="17"/>
      <c r="ALL29" s="17"/>
      <c r="ALM29" s="17"/>
      <c r="ALN29" s="17"/>
      <c r="ALO29" s="17"/>
      <c r="ALP29" s="17"/>
      <c r="ALQ29" s="17"/>
      <c r="ALR29" s="17"/>
      <c r="ALS29" s="17"/>
      <c r="ALT29" s="17"/>
      <c r="ALU29" s="17"/>
      <c r="ALV29" s="17"/>
      <c r="ALW29" s="19">
        <f t="shared" si="3224"/>
        <v>0</v>
      </c>
      <c r="ALY29" s="17"/>
      <c r="ALZ29" s="17"/>
      <c r="AMA29" s="17"/>
      <c r="AMB29" s="17"/>
      <c r="AMC29" s="17"/>
      <c r="AMD29" s="17"/>
      <c r="AME29" s="17"/>
      <c r="AMF29" s="17"/>
      <c r="AMG29" s="17"/>
      <c r="AMH29" s="17"/>
      <c r="AMI29" s="17"/>
      <c r="AMJ29" s="17"/>
      <c r="AMK29" s="19">
        <f t="shared" si="3225"/>
        <v>0</v>
      </c>
      <c r="AMM29" s="17"/>
      <c r="AMN29" s="17"/>
      <c r="AMO29" s="17"/>
      <c r="AMP29" s="17"/>
      <c r="AMQ29" s="17"/>
      <c r="AMR29" s="17"/>
      <c r="AMS29" s="17"/>
      <c r="AMT29" s="17"/>
      <c r="AMU29" s="17"/>
      <c r="AMV29" s="17"/>
      <c r="AMW29" s="17"/>
      <c r="AMX29" s="17"/>
      <c r="AMY29" s="19">
        <f t="shared" si="3226"/>
        <v>0</v>
      </c>
      <c r="ANA29" s="17"/>
      <c r="ANB29" s="17"/>
      <c r="ANC29" s="17"/>
      <c r="AND29" s="17"/>
      <c r="ANE29" s="17"/>
      <c r="ANF29" s="17"/>
      <c r="ANG29" s="17"/>
      <c r="ANH29" s="17"/>
      <c r="ANI29" s="17"/>
      <c r="ANJ29" s="17"/>
      <c r="ANK29" s="17"/>
      <c r="ANL29" s="17"/>
      <c r="ANM29" s="19">
        <f t="shared" si="3227"/>
        <v>0</v>
      </c>
      <c r="ANO29" s="17"/>
      <c r="ANP29" s="17"/>
      <c r="ANQ29" s="17"/>
      <c r="ANR29" s="17"/>
      <c r="ANS29" s="17"/>
      <c r="ANT29" s="17"/>
      <c r="ANU29" s="17"/>
      <c r="ANV29" s="17"/>
      <c r="ANW29" s="17"/>
      <c r="ANX29" s="17"/>
      <c r="ANY29" s="17"/>
      <c r="ANZ29" s="17"/>
      <c r="AOA29" s="19">
        <f t="shared" si="3228"/>
        <v>0</v>
      </c>
      <c r="AOC29" s="17"/>
      <c r="AOD29" s="17"/>
      <c r="AOE29" s="17"/>
      <c r="AOF29" s="17"/>
      <c r="AOG29" s="17"/>
      <c r="AOH29" s="17"/>
      <c r="AOI29" s="17"/>
      <c r="AOJ29" s="17"/>
      <c r="AOK29" s="17"/>
      <c r="AOL29" s="17"/>
      <c r="AOM29" s="17"/>
      <c r="AON29" s="17"/>
      <c r="AOO29" s="19">
        <f t="shared" si="3229"/>
        <v>0</v>
      </c>
      <c r="AOQ29" s="17"/>
      <c r="AOR29" s="17"/>
      <c r="AOS29" s="17"/>
      <c r="AOT29" s="17"/>
      <c r="AOU29" s="17"/>
      <c r="AOV29" s="17"/>
      <c r="AOW29" s="17"/>
      <c r="AOX29" s="17"/>
      <c r="AOY29" s="17"/>
      <c r="AOZ29" s="17"/>
      <c r="APA29" s="17"/>
      <c r="APB29" s="17"/>
      <c r="APC29" s="19">
        <f t="shared" si="3230"/>
        <v>0</v>
      </c>
    </row>
    <row r="30" spans="3:1095" x14ac:dyDescent="0.35">
      <c r="C30" s="16" t="s">
        <v>87</v>
      </c>
      <c r="E30" s="17">
        <v>150</v>
      </c>
      <c r="F30" s="17">
        <v>150</v>
      </c>
      <c r="G30" s="17">
        <v>150</v>
      </c>
      <c r="H30" s="17">
        <v>750</v>
      </c>
      <c r="I30" s="17">
        <v>750</v>
      </c>
      <c r="J30" s="17">
        <v>750</v>
      </c>
      <c r="K30" s="17">
        <v>750</v>
      </c>
      <c r="L30" s="17">
        <v>750</v>
      </c>
      <c r="M30" s="17">
        <v>750</v>
      </c>
      <c r="N30" s="17">
        <v>750</v>
      </c>
      <c r="O30" s="17">
        <v>750</v>
      </c>
      <c r="P30" s="17">
        <v>750</v>
      </c>
      <c r="Q30" s="19">
        <f t="shared" si="3231"/>
        <v>7200</v>
      </c>
      <c r="S30" s="17"/>
      <c r="T30" s="17"/>
      <c r="U30" s="17"/>
      <c r="V30" s="17"/>
      <c r="W30" s="17"/>
      <c r="X30" s="17"/>
      <c r="Y30" s="17"/>
      <c r="Z30" s="17"/>
      <c r="AA30" s="17"/>
      <c r="AB30" s="17"/>
      <c r="AC30" s="17"/>
      <c r="AD30" s="17"/>
      <c r="AE30" s="19">
        <f t="shared" si="3232"/>
        <v>0</v>
      </c>
      <c r="AG30" s="17"/>
      <c r="AH30" s="17"/>
      <c r="AI30" s="17"/>
      <c r="AJ30" s="17"/>
      <c r="AK30" s="17"/>
      <c r="AL30" s="17"/>
      <c r="AM30" s="17"/>
      <c r="AN30" s="17"/>
      <c r="AO30" s="17"/>
      <c r="AP30" s="17"/>
      <c r="AQ30" s="17"/>
      <c r="AR30" s="17"/>
      <c r="AS30" s="19">
        <f t="shared" si="3156"/>
        <v>0</v>
      </c>
      <c r="AU30" s="17"/>
      <c r="AV30" s="17"/>
      <c r="AW30" s="17"/>
      <c r="AX30" s="17"/>
      <c r="AY30" s="17"/>
      <c r="AZ30" s="17"/>
      <c r="BA30" s="17"/>
      <c r="BB30" s="17"/>
      <c r="BC30" s="17"/>
      <c r="BD30" s="17"/>
      <c r="BE30" s="17"/>
      <c r="BF30" s="17"/>
      <c r="BG30" s="19">
        <f t="shared" si="3157"/>
        <v>0</v>
      </c>
      <c r="BI30" s="17"/>
      <c r="BJ30" s="17"/>
      <c r="BK30" s="17"/>
      <c r="BL30" s="17"/>
      <c r="BM30" s="17"/>
      <c r="BN30" s="17"/>
      <c r="BO30" s="17"/>
      <c r="BP30" s="17"/>
      <c r="BQ30" s="17"/>
      <c r="BR30" s="17"/>
      <c r="BS30" s="17"/>
      <c r="BT30" s="17"/>
      <c r="BU30" s="19">
        <f t="shared" si="3158"/>
        <v>0</v>
      </c>
      <c r="BW30" s="17"/>
      <c r="BX30" s="17"/>
      <c r="BY30" s="17"/>
      <c r="BZ30" s="17"/>
      <c r="CA30" s="17"/>
      <c r="CB30" s="17"/>
      <c r="CC30" s="17"/>
      <c r="CD30" s="17"/>
      <c r="CE30" s="17"/>
      <c r="CF30" s="17"/>
      <c r="CG30" s="17"/>
      <c r="CH30" s="17"/>
      <c r="CI30" s="19">
        <f t="shared" si="3159"/>
        <v>0</v>
      </c>
      <c r="CK30" s="17"/>
      <c r="CL30" s="17"/>
      <c r="CM30" s="17"/>
      <c r="CN30" s="17"/>
      <c r="CO30" s="17"/>
      <c r="CP30" s="17"/>
      <c r="CQ30" s="17"/>
      <c r="CR30" s="17"/>
      <c r="CS30" s="17"/>
      <c r="CT30" s="17"/>
      <c r="CU30" s="17"/>
      <c r="CV30" s="17"/>
      <c r="CW30" s="19">
        <f t="shared" si="3160"/>
        <v>0</v>
      </c>
      <c r="CY30" s="17"/>
      <c r="CZ30" s="17"/>
      <c r="DA30" s="17"/>
      <c r="DB30" s="17"/>
      <c r="DC30" s="17"/>
      <c r="DD30" s="17"/>
      <c r="DE30" s="17"/>
      <c r="DF30" s="17"/>
      <c r="DG30" s="17"/>
      <c r="DH30" s="17"/>
      <c r="DI30" s="17"/>
      <c r="DJ30" s="17"/>
      <c r="DK30" s="19">
        <f t="shared" si="3161"/>
        <v>0</v>
      </c>
      <c r="DM30" s="17"/>
      <c r="DN30" s="17"/>
      <c r="DO30" s="17"/>
      <c r="DP30" s="17"/>
      <c r="DQ30" s="17"/>
      <c r="DR30" s="17"/>
      <c r="DS30" s="17"/>
      <c r="DT30" s="17"/>
      <c r="DU30" s="17"/>
      <c r="DV30" s="17"/>
      <c r="DW30" s="17"/>
      <c r="DX30" s="17"/>
      <c r="DY30" s="19">
        <f t="shared" si="3162"/>
        <v>0</v>
      </c>
      <c r="EA30" s="17"/>
      <c r="EB30" s="17"/>
      <c r="EC30" s="17"/>
      <c r="ED30" s="17"/>
      <c r="EE30" s="17"/>
      <c r="EF30" s="17"/>
      <c r="EG30" s="17"/>
      <c r="EH30" s="17"/>
      <c r="EI30" s="17"/>
      <c r="EJ30" s="17"/>
      <c r="EK30" s="17"/>
      <c r="EL30" s="17"/>
      <c r="EM30" s="19">
        <f t="shared" si="3163"/>
        <v>0</v>
      </c>
      <c r="EO30" s="17"/>
      <c r="EP30" s="17"/>
      <c r="EQ30" s="17"/>
      <c r="ER30" s="17"/>
      <c r="ES30" s="17"/>
      <c r="ET30" s="17"/>
      <c r="EU30" s="17"/>
      <c r="EV30" s="17"/>
      <c r="EW30" s="17"/>
      <c r="EX30" s="17"/>
      <c r="EY30" s="17"/>
      <c r="EZ30" s="17"/>
      <c r="FA30" s="19">
        <f t="shared" si="3164"/>
        <v>0</v>
      </c>
      <c r="FC30" s="17"/>
      <c r="FD30" s="17"/>
      <c r="FE30" s="17"/>
      <c r="FF30" s="17"/>
      <c r="FG30" s="17"/>
      <c r="FH30" s="17"/>
      <c r="FI30" s="17"/>
      <c r="FJ30" s="17"/>
      <c r="FK30" s="17"/>
      <c r="FL30" s="17"/>
      <c r="FM30" s="17"/>
      <c r="FN30" s="17"/>
      <c r="FO30" s="19">
        <f t="shared" si="3165"/>
        <v>0</v>
      </c>
      <c r="FQ30" s="17"/>
      <c r="FR30" s="17"/>
      <c r="FS30" s="17"/>
      <c r="FT30" s="17"/>
      <c r="FU30" s="17"/>
      <c r="FV30" s="17"/>
      <c r="FW30" s="17"/>
      <c r="FX30" s="17"/>
      <c r="FY30" s="17"/>
      <c r="FZ30" s="17"/>
      <c r="GA30" s="17"/>
      <c r="GB30" s="17"/>
      <c r="GC30" s="19">
        <f t="shared" si="3166"/>
        <v>0</v>
      </c>
      <c r="GE30" s="17"/>
      <c r="GF30" s="17"/>
      <c r="GG30" s="17"/>
      <c r="GH30" s="17"/>
      <c r="GI30" s="17"/>
      <c r="GJ30" s="17"/>
      <c r="GK30" s="17"/>
      <c r="GL30" s="17"/>
      <c r="GM30" s="17"/>
      <c r="GN30" s="17"/>
      <c r="GO30" s="17"/>
      <c r="GP30" s="17"/>
      <c r="GQ30" s="19">
        <f t="shared" si="3167"/>
        <v>0</v>
      </c>
      <c r="GS30" s="17"/>
      <c r="GT30" s="17"/>
      <c r="GU30" s="17"/>
      <c r="GV30" s="17"/>
      <c r="GW30" s="17"/>
      <c r="GX30" s="17"/>
      <c r="GY30" s="17"/>
      <c r="GZ30" s="17"/>
      <c r="HA30" s="17"/>
      <c r="HB30" s="17"/>
      <c r="HC30" s="17"/>
      <c r="HD30" s="17"/>
      <c r="HE30" s="19">
        <f t="shared" si="3168"/>
        <v>0</v>
      </c>
      <c r="HG30" s="17"/>
      <c r="HH30" s="17"/>
      <c r="HI30" s="17"/>
      <c r="HJ30" s="17"/>
      <c r="HK30" s="17"/>
      <c r="HL30" s="17"/>
      <c r="HM30" s="17"/>
      <c r="HN30" s="17"/>
      <c r="HO30" s="17"/>
      <c r="HP30" s="17"/>
      <c r="HQ30" s="17"/>
      <c r="HR30" s="17"/>
      <c r="HS30" s="19">
        <f t="shared" si="3169"/>
        <v>0</v>
      </c>
      <c r="HU30" s="17"/>
      <c r="HV30" s="17"/>
      <c r="HW30" s="17"/>
      <c r="HX30" s="17"/>
      <c r="HY30" s="17"/>
      <c r="HZ30" s="17"/>
      <c r="IA30" s="17"/>
      <c r="IB30" s="17"/>
      <c r="IC30" s="17"/>
      <c r="ID30" s="17"/>
      <c r="IE30" s="17"/>
      <c r="IF30" s="17"/>
      <c r="IG30" s="19">
        <f t="shared" si="3170"/>
        <v>0</v>
      </c>
      <c r="II30" s="17"/>
      <c r="IJ30" s="17"/>
      <c r="IK30" s="17"/>
      <c r="IL30" s="17"/>
      <c r="IM30" s="17"/>
      <c r="IN30" s="17"/>
      <c r="IO30" s="17"/>
      <c r="IP30" s="17"/>
      <c r="IQ30" s="17"/>
      <c r="IR30" s="17"/>
      <c r="IS30" s="17"/>
      <c r="IT30" s="17"/>
      <c r="IU30" s="19">
        <f t="shared" si="3171"/>
        <v>0</v>
      </c>
      <c r="IW30" s="17"/>
      <c r="IX30" s="17"/>
      <c r="IY30" s="17"/>
      <c r="IZ30" s="17"/>
      <c r="JA30" s="17"/>
      <c r="JB30" s="17"/>
      <c r="JC30" s="17"/>
      <c r="JD30" s="17"/>
      <c r="JE30" s="17"/>
      <c r="JF30" s="17"/>
      <c r="JG30" s="17"/>
      <c r="JH30" s="17"/>
      <c r="JI30" s="19">
        <f t="shared" si="3172"/>
        <v>0</v>
      </c>
      <c r="JK30" s="17"/>
      <c r="JL30" s="17"/>
      <c r="JM30" s="17"/>
      <c r="JN30" s="17"/>
      <c r="JO30" s="17"/>
      <c r="JP30" s="17"/>
      <c r="JQ30" s="17"/>
      <c r="JR30" s="17"/>
      <c r="JS30" s="17"/>
      <c r="JT30" s="17"/>
      <c r="JU30" s="17"/>
      <c r="JV30" s="17"/>
      <c r="JW30" s="19">
        <f t="shared" si="3173"/>
        <v>0</v>
      </c>
      <c r="JY30" s="17"/>
      <c r="JZ30" s="17"/>
      <c r="KA30" s="17"/>
      <c r="KB30" s="17"/>
      <c r="KC30" s="17"/>
      <c r="KD30" s="17"/>
      <c r="KE30" s="17"/>
      <c r="KF30" s="17"/>
      <c r="KG30" s="17"/>
      <c r="KH30" s="17"/>
      <c r="KI30" s="17"/>
      <c r="KJ30" s="17"/>
      <c r="KK30" s="19">
        <f t="shared" si="3174"/>
        <v>0</v>
      </c>
      <c r="KM30" s="17"/>
      <c r="KN30" s="17"/>
      <c r="KO30" s="17"/>
      <c r="KP30" s="17"/>
      <c r="KQ30" s="17"/>
      <c r="KR30" s="17"/>
      <c r="KS30" s="17"/>
      <c r="KT30" s="17"/>
      <c r="KU30" s="17"/>
      <c r="KV30" s="17"/>
      <c r="KW30" s="17"/>
      <c r="KX30" s="17"/>
      <c r="KY30" s="19">
        <f t="shared" si="3175"/>
        <v>0</v>
      </c>
      <c r="LA30" s="17"/>
      <c r="LB30" s="17"/>
      <c r="LC30" s="17"/>
      <c r="LD30" s="17"/>
      <c r="LE30" s="17"/>
      <c r="LF30" s="17"/>
      <c r="LG30" s="17"/>
      <c r="LH30" s="17"/>
      <c r="LI30" s="17"/>
      <c r="LJ30" s="17"/>
      <c r="LK30" s="17"/>
      <c r="LL30" s="17"/>
      <c r="LM30" s="19">
        <f t="shared" si="3176"/>
        <v>0</v>
      </c>
      <c r="LO30" s="17"/>
      <c r="LP30" s="17"/>
      <c r="LQ30" s="17"/>
      <c r="LR30" s="17"/>
      <c r="LS30" s="17"/>
      <c r="LT30" s="17"/>
      <c r="LU30" s="17"/>
      <c r="LV30" s="17"/>
      <c r="LW30" s="17"/>
      <c r="LX30" s="17"/>
      <c r="LY30" s="17"/>
      <c r="LZ30" s="17"/>
      <c r="MA30" s="19">
        <f t="shared" si="3177"/>
        <v>0</v>
      </c>
      <c r="MC30" s="17"/>
      <c r="MD30" s="17"/>
      <c r="ME30" s="17"/>
      <c r="MF30" s="17"/>
      <c r="MG30" s="17"/>
      <c r="MH30" s="17"/>
      <c r="MI30" s="17"/>
      <c r="MJ30" s="17"/>
      <c r="MK30" s="17"/>
      <c r="ML30" s="17"/>
      <c r="MM30" s="17"/>
      <c r="MN30" s="17"/>
      <c r="MO30" s="19">
        <f t="shared" si="3178"/>
        <v>0</v>
      </c>
      <c r="MQ30" s="17"/>
      <c r="MR30" s="17"/>
      <c r="MS30" s="17"/>
      <c r="MT30" s="17"/>
      <c r="MU30" s="17"/>
      <c r="MV30" s="17"/>
      <c r="MW30" s="17"/>
      <c r="MX30" s="17"/>
      <c r="MY30" s="17"/>
      <c r="MZ30" s="17"/>
      <c r="NA30" s="17"/>
      <c r="NB30" s="17"/>
      <c r="NC30" s="19">
        <f t="shared" si="3179"/>
        <v>0</v>
      </c>
      <c r="NE30" s="17"/>
      <c r="NF30" s="17"/>
      <c r="NG30" s="17"/>
      <c r="NH30" s="17"/>
      <c r="NI30" s="17"/>
      <c r="NJ30" s="17"/>
      <c r="NK30" s="17"/>
      <c r="NL30" s="17"/>
      <c r="NM30" s="17"/>
      <c r="NN30" s="17"/>
      <c r="NO30" s="17"/>
      <c r="NP30" s="17"/>
      <c r="NQ30" s="19">
        <f t="shared" si="3180"/>
        <v>0</v>
      </c>
      <c r="NS30" s="17"/>
      <c r="NT30" s="17"/>
      <c r="NU30" s="17"/>
      <c r="NV30" s="17"/>
      <c r="NW30" s="17"/>
      <c r="NX30" s="17"/>
      <c r="NY30" s="17"/>
      <c r="NZ30" s="17"/>
      <c r="OA30" s="17"/>
      <c r="OB30" s="17"/>
      <c r="OC30" s="17"/>
      <c r="OD30" s="17"/>
      <c r="OE30" s="19">
        <f t="shared" si="3181"/>
        <v>0</v>
      </c>
      <c r="OG30" s="17"/>
      <c r="OH30" s="17"/>
      <c r="OI30" s="17"/>
      <c r="OJ30" s="17"/>
      <c r="OK30" s="17"/>
      <c r="OL30" s="17"/>
      <c r="OM30" s="17"/>
      <c r="ON30" s="17"/>
      <c r="OO30" s="17"/>
      <c r="OP30" s="17"/>
      <c r="OQ30" s="17"/>
      <c r="OR30" s="17"/>
      <c r="OS30" s="19">
        <f t="shared" si="3182"/>
        <v>0</v>
      </c>
      <c r="OU30" s="17"/>
      <c r="OV30" s="17"/>
      <c r="OW30" s="17"/>
      <c r="OX30" s="17"/>
      <c r="OY30" s="17"/>
      <c r="OZ30" s="17"/>
      <c r="PA30" s="17"/>
      <c r="PB30" s="17"/>
      <c r="PC30" s="17"/>
      <c r="PD30" s="17"/>
      <c r="PE30" s="17"/>
      <c r="PF30" s="17"/>
      <c r="PG30" s="19">
        <f t="shared" si="3183"/>
        <v>0</v>
      </c>
      <c r="PI30" s="17"/>
      <c r="PJ30" s="17"/>
      <c r="PK30" s="17"/>
      <c r="PL30" s="17"/>
      <c r="PM30" s="17"/>
      <c r="PN30" s="17"/>
      <c r="PO30" s="17"/>
      <c r="PP30" s="17"/>
      <c r="PQ30" s="17"/>
      <c r="PR30" s="17"/>
      <c r="PS30" s="17"/>
      <c r="PT30" s="17"/>
      <c r="PU30" s="19">
        <f t="shared" si="3184"/>
        <v>0</v>
      </c>
      <c r="PW30" s="17"/>
      <c r="PX30" s="17"/>
      <c r="PY30" s="17"/>
      <c r="PZ30" s="17"/>
      <c r="QA30" s="17"/>
      <c r="QB30" s="17"/>
      <c r="QC30" s="17"/>
      <c r="QD30" s="17"/>
      <c r="QE30" s="17"/>
      <c r="QF30" s="17"/>
      <c r="QG30" s="17"/>
      <c r="QH30" s="17"/>
      <c r="QI30" s="19">
        <f t="shared" si="3185"/>
        <v>0</v>
      </c>
      <c r="QK30" s="17"/>
      <c r="QL30" s="17"/>
      <c r="QM30" s="17"/>
      <c r="QN30" s="17"/>
      <c r="QO30" s="17"/>
      <c r="QP30" s="17"/>
      <c r="QQ30" s="17"/>
      <c r="QR30" s="17"/>
      <c r="QS30" s="17"/>
      <c r="QT30" s="17"/>
      <c r="QU30" s="17"/>
      <c r="QV30" s="17"/>
      <c r="QW30" s="19">
        <f t="shared" si="3186"/>
        <v>0</v>
      </c>
      <c r="QY30" s="17"/>
      <c r="QZ30" s="17"/>
      <c r="RA30" s="17"/>
      <c r="RB30" s="17"/>
      <c r="RC30" s="17"/>
      <c r="RD30" s="17"/>
      <c r="RE30" s="17"/>
      <c r="RF30" s="17"/>
      <c r="RG30" s="17"/>
      <c r="RH30" s="17"/>
      <c r="RI30" s="17"/>
      <c r="RJ30" s="17"/>
      <c r="RK30" s="19">
        <f t="shared" si="3187"/>
        <v>0</v>
      </c>
      <c r="RM30" s="17"/>
      <c r="RN30" s="17"/>
      <c r="RO30" s="17"/>
      <c r="RP30" s="17"/>
      <c r="RQ30" s="17"/>
      <c r="RR30" s="17"/>
      <c r="RS30" s="17"/>
      <c r="RT30" s="17"/>
      <c r="RU30" s="17"/>
      <c r="RV30" s="17"/>
      <c r="RW30" s="17"/>
      <c r="RX30" s="17"/>
      <c r="RY30" s="19">
        <f t="shared" si="3188"/>
        <v>0</v>
      </c>
      <c r="SA30" s="17"/>
      <c r="SB30" s="17"/>
      <c r="SC30" s="17"/>
      <c r="SD30" s="17"/>
      <c r="SE30" s="17"/>
      <c r="SF30" s="17"/>
      <c r="SG30" s="17"/>
      <c r="SH30" s="17"/>
      <c r="SI30" s="17"/>
      <c r="SJ30" s="17"/>
      <c r="SK30" s="17"/>
      <c r="SL30" s="17"/>
      <c r="SM30" s="19">
        <f t="shared" si="3189"/>
        <v>0</v>
      </c>
      <c r="SO30" s="17"/>
      <c r="SP30" s="17"/>
      <c r="SQ30" s="17"/>
      <c r="SR30" s="17"/>
      <c r="SS30" s="17"/>
      <c r="ST30" s="17"/>
      <c r="SU30" s="17"/>
      <c r="SV30" s="17"/>
      <c r="SW30" s="17"/>
      <c r="SX30" s="17"/>
      <c r="SY30" s="17"/>
      <c r="SZ30" s="17"/>
      <c r="TA30" s="19">
        <f t="shared" si="3190"/>
        <v>0</v>
      </c>
      <c r="TC30" s="17"/>
      <c r="TD30" s="17"/>
      <c r="TE30" s="17"/>
      <c r="TF30" s="17"/>
      <c r="TG30" s="17"/>
      <c r="TH30" s="17"/>
      <c r="TI30" s="17"/>
      <c r="TJ30" s="17"/>
      <c r="TK30" s="17"/>
      <c r="TL30" s="17"/>
      <c r="TM30" s="17"/>
      <c r="TN30" s="17"/>
      <c r="TO30" s="19">
        <f t="shared" si="3191"/>
        <v>0</v>
      </c>
      <c r="TQ30" s="17"/>
      <c r="TR30" s="17"/>
      <c r="TS30" s="17"/>
      <c r="TT30" s="17"/>
      <c r="TU30" s="17"/>
      <c r="TV30" s="17"/>
      <c r="TW30" s="17"/>
      <c r="TX30" s="17"/>
      <c r="TY30" s="17"/>
      <c r="TZ30" s="17"/>
      <c r="UA30" s="17"/>
      <c r="UB30" s="17"/>
      <c r="UC30" s="19">
        <f t="shared" si="3192"/>
        <v>0</v>
      </c>
      <c r="UE30" s="17"/>
      <c r="UF30" s="17"/>
      <c r="UG30" s="17"/>
      <c r="UH30" s="17"/>
      <c r="UI30" s="17"/>
      <c r="UJ30" s="17"/>
      <c r="UK30" s="17"/>
      <c r="UL30" s="17"/>
      <c r="UM30" s="17"/>
      <c r="UN30" s="17"/>
      <c r="UO30" s="17"/>
      <c r="UP30" s="17"/>
      <c r="UQ30" s="19">
        <f t="shared" si="3193"/>
        <v>0</v>
      </c>
      <c r="US30" s="17"/>
      <c r="UT30" s="17"/>
      <c r="UU30" s="17"/>
      <c r="UV30" s="17"/>
      <c r="UW30" s="17"/>
      <c r="UX30" s="17"/>
      <c r="UY30" s="17"/>
      <c r="UZ30" s="17"/>
      <c r="VA30" s="17"/>
      <c r="VB30" s="17"/>
      <c r="VC30" s="17"/>
      <c r="VD30" s="17"/>
      <c r="VE30" s="19">
        <f t="shared" si="3194"/>
        <v>0</v>
      </c>
      <c r="VG30" s="17"/>
      <c r="VH30" s="17"/>
      <c r="VI30" s="17"/>
      <c r="VJ30" s="17"/>
      <c r="VK30" s="17"/>
      <c r="VL30" s="17"/>
      <c r="VM30" s="17"/>
      <c r="VN30" s="17"/>
      <c r="VO30" s="17"/>
      <c r="VP30" s="17"/>
      <c r="VQ30" s="17"/>
      <c r="VR30" s="17"/>
      <c r="VS30" s="19">
        <f t="shared" si="3195"/>
        <v>0</v>
      </c>
      <c r="VU30" s="17"/>
      <c r="VV30" s="17"/>
      <c r="VW30" s="17"/>
      <c r="VX30" s="17"/>
      <c r="VY30" s="17"/>
      <c r="VZ30" s="17"/>
      <c r="WA30" s="17"/>
      <c r="WB30" s="17"/>
      <c r="WC30" s="17"/>
      <c r="WD30" s="17"/>
      <c r="WE30" s="17"/>
      <c r="WF30" s="17"/>
      <c r="WG30" s="19">
        <f t="shared" si="3196"/>
        <v>0</v>
      </c>
      <c r="WI30" s="17"/>
      <c r="WJ30" s="17"/>
      <c r="WK30" s="17"/>
      <c r="WL30" s="17"/>
      <c r="WM30" s="17"/>
      <c r="WN30" s="17"/>
      <c r="WO30" s="17"/>
      <c r="WP30" s="17"/>
      <c r="WQ30" s="17"/>
      <c r="WR30" s="17"/>
      <c r="WS30" s="17"/>
      <c r="WT30" s="17"/>
      <c r="WU30" s="19">
        <f t="shared" si="3197"/>
        <v>0</v>
      </c>
      <c r="WW30" s="17"/>
      <c r="WX30" s="17"/>
      <c r="WY30" s="17"/>
      <c r="WZ30" s="17"/>
      <c r="XA30" s="17"/>
      <c r="XB30" s="17"/>
      <c r="XC30" s="17"/>
      <c r="XD30" s="17"/>
      <c r="XE30" s="17"/>
      <c r="XF30" s="17"/>
      <c r="XG30" s="17"/>
      <c r="XH30" s="17"/>
      <c r="XI30" s="19">
        <f t="shared" si="3198"/>
        <v>0</v>
      </c>
      <c r="XK30" s="17"/>
      <c r="XL30" s="17"/>
      <c r="XM30" s="17"/>
      <c r="XN30" s="17"/>
      <c r="XO30" s="17"/>
      <c r="XP30" s="17"/>
      <c r="XQ30" s="17"/>
      <c r="XR30" s="17"/>
      <c r="XS30" s="17"/>
      <c r="XT30" s="17"/>
      <c r="XU30" s="17"/>
      <c r="XV30" s="17"/>
      <c r="XW30" s="19">
        <f t="shared" si="3199"/>
        <v>0</v>
      </c>
      <c r="XY30" s="17"/>
      <c r="XZ30" s="17"/>
      <c r="YA30" s="17"/>
      <c r="YB30" s="17"/>
      <c r="YC30" s="17"/>
      <c r="YD30" s="17"/>
      <c r="YE30" s="17"/>
      <c r="YF30" s="17"/>
      <c r="YG30" s="17"/>
      <c r="YH30" s="17"/>
      <c r="YI30" s="17"/>
      <c r="YJ30" s="17"/>
      <c r="YK30" s="19">
        <f t="shared" si="3200"/>
        <v>0</v>
      </c>
      <c r="YM30" s="17"/>
      <c r="YN30" s="17"/>
      <c r="YO30" s="17"/>
      <c r="YP30" s="17"/>
      <c r="YQ30" s="17"/>
      <c r="YR30" s="17"/>
      <c r="YS30" s="17"/>
      <c r="YT30" s="17"/>
      <c r="YU30" s="17"/>
      <c r="YV30" s="17"/>
      <c r="YW30" s="17"/>
      <c r="YX30" s="17"/>
      <c r="YY30" s="19">
        <f t="shared" si="3201"/>
        <v>0</v>
      </c>
      <c r="ZA30" s="17"/>
      <c r="ZB30" s="17"/>
      <c r="ZC30" s="17"/>
      <c r="ZD30" s="17"/>
      <c r="ZE30" s="17"/>
      <c r="ZF30" s="17"/>
      <c r="ZG30" s="17"/>
      <c r="ZH30" s="17"/>
      <c r="ZI30" s="17"/>
      <c r="ZJ30" s="17"/>
      <c r="ZK30" s="17"/>
      <c r="ZL30" s="17"/>
      <c r="ZM30" s="19">
        <f t="shared" si="3202"/>
        <v>0</v>
      </c>
      <c r="ZO30" s="17"/>
      <c r="ZP30" s="17"/>
      <c r="ZQ30" s="17"/>
      <c r="ZR30" s="17"/>
      <c r="ZS30" s="17"/>
      <c r="ZT30" s="17"/>
      <c r="ZU30" s="17"/>
      <c r="ZV30" s="17"/>
      <c r="ZW30" s="17"/>
      <c r="ZX30" s="17"/>
      <c r="ZY30" s="17"/>
      <c r="ZZ30" s="17"/>
      <c r="AAA30" s="19">
        <f t="shared" si="3203"/>
        <v>0</v>
      </c>
      <c r="AAC30" s="17"/>
      <c r="AAD30" s="17"/>
      <c r="AAE30" s="17"/>
      <c r="AAF30" s="17"/>
      <c r="AAG30" s="17"/>
      <c r="AAH30" s="17"/>
      <c r="AAI30" s="17"/>
      <c r="AAJ30" s="17"/>
      <c r="AAK30" s="17"/>
      <c r="AAL30" s="17"/>
      <c r="AAM30" s="17"/>
      <c r="AAN30" s="17"/>
      <c r="AAO30" s="19">
        <f t="shared" si="3204"/>
        <v>0</v>
      </c>
      <c r="AAQ30" s="17"/>
      <c r="AAR30" s="17"/>
      <c r="AAS30" s="17"/>
      <c r="AAT30" s="17"/>
      <c r="AAU30" s="17"/>
      <c r="AAV30" s="17"/>
      <c r="AAW30" s="17"/>
      <c r="AAX30" s="17"/>
      <c r="AAY30" s="17"/>
      <c r="AAZ30" s="17"/>
      <c r="ABA30" s="17"/>
      <c r="ABB30" s="17"/>
      <c r="ABC30" s="19">
        <f t="shared" si="3205"/>
        <v>0</v>
      </c>
      <c r="ABE30" s="17"/>
      <c r="ABF30" s="17"/>
      <c r="ABG30" s="17"/>
      <c r="ABH30" s="17"/>
      <c r="ABI30" s="17"/>
      <c r="ABJ30" s="17"/>
      <c r="ABK30" s="17"/>
      <c r="ABL30" s="17"/>
      <c r="ABM30" s="17"/>
      <c r="ABN30" s="17"/>
      <c r="ABO30" s="17"/>
      <c r="ABP30" s="17"/>
      <c r="ABQ30" s="19">
        <f t="shared" si="3206"/>
        <v>0</v>
      </c>
      <c r="ABS30" s="17"/>
      <c r="ABT30" s="17"/>
      <c r="ABU30" s="17"/>
      <c r="ABV30" s="17"/>
      <c r="ABW30" s="17"/>
      <c r="ABX30" s="17"/>
      <c r="ABY30" s="17"/>
      <c r="ABZ30" s="17"/>
      <c r="ACA30" s="17"/>
      <c r="ACB30" s="17"/>
      <c r="ACC30" s="17"/>
      <c r="ACD30" s="17"/>
      <c r="ACE30" s="19">
        <f t="shared" si="3207"/>
        <v>0</v>
      </c>
      <c r="ACG30" s="17"/>
      <c r="ACH30" s="17"/>
      <c r="ACI30" s="17"/>
      <c r="ACJ30" s="17"/>
      <c r="ACK30" s="17"/>
      <c r="ACL30" s="17"/>
      <c r="ACM30" s="17"/>
      <c r="ACN30" s="17"/>
      <c r="ACO30" s="17"/>
      <c r="ACP30" s="17"/>
      <c r="ACQ30" s="17"/>
      <c r="ACR30" s="17"/>
      <c r="ACS30" s="19">
        <f t="shared" si="3208"/>
        <v>0</v>
      </c>
      <c r="ACU30" s="17"/>
      <c r="ACV30" s="17"/>
      <c r="ACW30" s="17"/>
      <c r="ACX30" s="17"/>
      <c r="ACY30" s="17"/>
      <c r="ACZ30" s="17"/>
      <c r="ADA30" s="17"/>
      <c r="ADB30" s="17"/>
      <c r="ADC30" s="17"/>
      <c r="ADD30" s="17"/>
      <c r="ADE30" s="17"/>
      <c r="ADF30" s="17"/>
      <c r="ADG30" s="19">
        <f t="shared" si="3209"/>
        <v>0</v>
      </c>
      <c r="ADI30" s="17"/>
      <c r="ADJ30" s="17"/>
      <c r="ADK30" s="17"/>
      <c r="ADL30" s="17"/>
      <c r="ADM30" s="17"/>
      <c r="ADN30" s="17"/>
      <c r="ADO30" s="17"/>
      <c r="ADP30" s="17"/>
      <c r="ADQ30" s="17"/>
      <c r="ADR30" s="17"/>
      <c r="ADS30" s="17"/>
      <c r="ADT30" s="17"/>
      <c r="ADU30" s="19">
        <f t="shared" si="3210"/>
        <v>0</v>
      </c>
      <c r="ADW30" s="17"/>
      <c r="ADX30" s="17"/>
      <c r="ADY30" s="17"/>
      <c r="ADZ30" s="17"/>
      <c r="AEA30" s="17"/>
      <c r="AEB30" s="17"/>
      <c r="AEC30" s="17"/>
      <c r="AED30" s="17"/>
      <c r="AEE30" s="17"/>
      <c r="AEF30" s="17"/>
      <c r="AEG30" s="17"/>
      <c r="AEH30" s="17"/>
      <c r="AEI30" s="19">
        <f t="shared" si="3211"/>
        <v>0</v>
      </c>
      <c r="AEK30" s="17"/>
      <c r="AEL30" s="17"/>
      <c r="AEM30" s="17"/>
      <c r="AEN30" s="17"/>
      <c r="AEO30" s="17"/>
      <c r="AEP30" s="17"/>
      <c r="AEQ30" s="17"/>
      <c r="AER30" s="17"/>
      <c r="AES30" s="17"/>
      <c r="AET30" s="17"/>
      <c r="AEU30" s="17"/>
      <c r="AEV30" s="17"/>
      <c r="AEW30" s="19">
        <f t="shared" si="3233"/>
        <v>0</v>
      </c>
      <c r="AEY30" s="17"/>
      <c r="AEZ30" s="17"/>
      <c r="AFA30" s="17"/>
      <c r="AFB30" s="17"/>
      <c r="AFC30" s="17"/>
      <c r="AFD30" s="17"/>
      <c r="AFE30" s="17"/>
      <c r="AFF30" s="17"/>
      <c r="AFG30" s="17"/>
      <c r="AFH30" s="17"/>
      <c r="AFI30" s="17"/>
      <c r="AFJ30" s="17"/>
      <c r="AFK30" s="19">
        <f t="shared" si="3212"/>
        <v>0</v>
      </c>
      <c r="AFM30" s="17"/>
      <c r="AFN30" s="17"/>
      <c r="AFO30" s="17"/>
      <c r="AFP30" s="17"/>
      <c r="AFQ30" s="17"/>
      <c r="AFR30" s="17"/>
      <c r="AFS30" s="17"/>
      <c r="AFT30" s="17"/>
      <c r="AFU30" s="17"/>
      <c r="AFV30" s="17"/>
      <c r="AFW30" s="17"/>
      <c r="AFX30" s="17"/>
      <c r="AFY30" s="19">
        <f t="shared" si="3213"/>
        <v>0</v>
      </c>
      <c r="AGA30" s="17"/>
      <c r="AGB30" s="17"/>
      <c r="AGC30" s="17"/>
      <c r="AGD30" s="17"/>
      <c r="AGE30" s="17"/>
      <c r="AGF30" s="17"/>
      <c r="AGG30" s="17"/>
      <c r="AGH30" s="17"/>
      <c r="AGI30" s="17"/>
      <c r="AGJ30" s="17"/>
      <c r="AGK30" s="17"/>
      <c r="AGL30" s="17"/>
      <c r="AGM30" s="19">
        <f t="shared" si="3214"/>
        <v>0</v>
      </c>
      <c r="AGO30" s="17"/>
      <c r="AGP30" s="17"/>
      <c r="AGQ30" s="17"/>
      <c r="AGR30" s="17"/>
      <c r="AGS30" s="17"/>
      <c r="AGT30" s="17"/>
      <c r="AGU30" s="17"/>
      <c r="AGV30" s="17"/>
      <c r="AGW30" s="17"/>
      <c r="AGX30" s="17"/>
      <c r="AGY30" s="17"/>
      <c r="AGZ30" s="17"/>
      <c r="AHA30" s="19">
        <f t="shared" si="3215"/>
        <v>0</v>
      </c>
      <c r="AHC30" s="17"/>
      <c r="AHD30" s="17"/>
      <c r="AHE30" s="17"/>
      <c r="AHF30" s="17"/>
      <c r="AHG30" s="17"/>
      <c r="AHH30" s="17"/>
      <c r="AHI30" s="17"/>
      <c r="AHJ30" s="17"/>
      <c r="AHK30" s="17"/>
      <c r="AHL30" s="17"/>
      <c r="AHM30" s="17"/>
      <c r="AHN30" s="17"/>
      <c r="AHO30" s="19">
        <f t="shared" si="3216"/>
        <v>0</v>
      </c>
      <c r="AHQ30" s="17"/>
      <c r="AHR30" s="17"/>
      <c r="AHS30" s="17"/>
      <c r="AHT30" s="17"/>
      <c r="AHU30" s="17"/>
      <c r="AHV30" s="17"/>
      <c r="AHW30" s="17"/>
      <c r="AHX30" s="17"/>
      <c r="AHY30" s="17"/>
      <c r="AHZ30" s="17"/>
      <c r="AIA30" s="17"/>
      <c r="AIB30" s="17"/>
      <c r="AIC30" s="19">
        <f t="shared" si="3217"/>
        <v>0</v>
      </c>
      <c r="AIE30" s="17"/>
      <c r="AIF30" s="17"/>
      <c r="AIG30" s="17"/>
      <c r="AIH30" s="17"/>
      <c r="AII30" s="17"/>
      <c r="AIJ30" s="17"/>
      <c r="AIK30" s="17"/>
      <c r="AIL30" s="17"/>
      <c r="AIM30" s="17"/>
      <c r="AIN30" s="17"/>
      <c r="AIO30" s="17"/>
      <c r="AIP30" s="17"/>
      <c r="AIQ30" s="19">
        <f t="shared" si="3218"/>
        <v>0</v>
      </c>
      <c r="AIS30" s="17"/>
      <c r="AIT30" s="17"/>
      <c r="AIU30" s="17"/>
      <c r="AIV30" s="17"/>
      <c r="AIW30" s="17"/>
      <c r="AIX30" s="17"/>
      <c r="AIY30" s="17"/>
      <c r="AIZ30" s="17"/>
      <c r="AJA30" s="17"/>
      <c r="AJB30" s="17"/>
      <c r="AJC30" s="17"/>
      <c r="AJD30" s="17"/>
      <c r="AJE30" s="19">
        <f t="shared" si="3219"/>
        <v>0</v>
      </c>
      <c r="AJG30" s="17"/>
      <c r="AJH30" s="17"/>
      <c r="AJI30" s="17"/>
      <c r="AJJ30" s="17"/>
      <c r="AJK30" s="17"/>
      <c r="AJL30" s="17"/>
      <c r="AJM30" s="17"/>
      <c r="AJN30" s="17"/>
      <c r="AJO30" s="17"/>
      <c r="AJP30" s="17"/>
      <c r="AJQ30" s="17"/>
      <c r="AJR30" s="17"/>
      <c r="AJS30" s="19">
        <f t="shared" si="3220"/>
        <v>0</v>
      </c>
      <c r="AJU30" s="17"/>
      <c r="AJV30" s="17"/>
      <c r="AJW30" s="17"/>
      <c r="AJX30" s="17"/>
      <c r="AJY30" s="17"/>
      <c r="AJZ30" s="17"/>
      <c r="AKA30" s="17"/>
      <c r="AKB30" s="17"/>
      <c r="AKC30" s="17"/>
      <c r="AKD30" s="17"/>
      <c r="AKE30" s="17"/>
      <c r="AKF30" s="17"/>
      <c r="AKG30" s="19">
        <f t="shared" si="3221"/>
        <v>0</v>
      </c>
      <c r="AKI30" s="17"/>
      <c r="AKJ30" s="17"/>
      <c r="AKK30" s="17"/>
      <c r="AKL30" s="17"/>
      <c r="AKM30" s="17"/>
      <c r="AKN30" s="17"/>
      <c r="AKO30" s="17"/>
      <c r="AKP30" s="17"/>
      <c r="AKQ30" s="17"/>
      <c r="AKR30" s="17"/>
      <c r="AKS30" s="17"/>
      <c r="AKT30" s="17"/>
      <c r="AKU30" s="19">
        <f t="shared" si="3222"/>
        <v>0</v>
      </c>
      <c r="AKW30" s="17"/>
      <c r="AKX30" s="17"/>
      <c r="AKY30" s="17"/>
      <c r="AKZ30" s="17"/>
      <c r="ALA30" s="17"/>
      <c r="ALB30" s="17"/>
      <c r="ALC30" s="17"/>
      <c r="ALD30" s="17"/>
      <c r="ALE30" s="17"/>
      <c r="ALF30" s="17"/>
      <c r="ALG30" s="17"/>
      <c r="ALH30" s="17"/>
      <c r="ALI30" s="19">
        <f t="shared" si="3223"/>
        <v>0</v>
      </c>
      <c r="ALK30" s="17"/>
      <c r="ALL30" s="17"/>
      <c r="ALM30" s="17"/>
      <c r="ALN30" s="17"/>
      <c r="ALO30" s="17"/>
      <c r="ALP30" s="17"/>
      <c r="ALQ30" s="17"/>
      <c r="ALR30" s="17"/>
      <c r="ALS30" s="17"/>
      <c r="ALT30" s="17"/>
      <c r="ALU30" s="17"/>
      <c r="ALV30" s="17"/>
      <c r="ALW30" s="19">
        <f t="shared" si="3224"/>
        <v>0</v>
      </c>
      <c r="ALY30" s="17"/>
      <c r="ALZ30" s="17"/>
      <c r="AMA30" s="17"/>
      <c r="AMB30" s="17"/>
      <c r="AMC30" s="17"/>
      <c r="AMD30" s="17"/>
      <c r="AME30" s="17"/>
      <c r="AMF30" s="17"/>
      <c r="AMG30" s="17"/>
      <c r="AMH30" s="17"/>
      <c r="AMI30" s="17"/>
      <c r="AMJ30" s="17"/>
      <c r="AMK30" s="19">
        <f t="shared" si="3225"/>
        <v>0</v>
      </c>
      <c r="AMM30" s="17"/>
      <c r="AMN30" s="17"/>
      <c r="AMO30" s="17"/>
      <c r="AMP30" s="17"/>
      <c r="AMQ30" s="17"/>
      <c r="AMR30" s="17"/>
      <c r="AMS30" s="17"/>
      <c r="AMT30" s="17"/>
      <c r="AMU30" s="17"/>
      <c r="AMV30" s="17"/>
      <c r="AMW30" s="17"/>
      <c r="AMX30" s="17"/>
      <c r="AMY30" s="19">
        <f t="shared" si="3226"/>
        <v>0</v>
      </c>
      <c r="ANA30" s="17"/>
      <c r="ANB30" s="17"/>
      <c r="ANC30" s="17"/>
      <c r="AND30" s="17"/>
      <c r="ANE30" s="17"/>
      <c r="ANF30" s="17"/>
      <c r="ANG30" s="17"/>
      <c r="ANH30" s="17"/>
      <c r="ANI30" s="17"/>
      <c r="ANJ30" s="17"/>
      <c r="ANK30" s="17"/>
      <c r="ANL30" s="17"/>
      <c r="ANM30" s="19">
        <f t="shared" si="3227"/>
        <v>0</v>
      </c>
      <c r="ANO30" s="17"/>
      <c r="ANP30" s="17"/>
      <c r="ANQ30" s="17"/>
      <c r="ANR30" s="17"/>
      <c r="ANS30" s="17"/>
      <c r="ANT30" s="17"/>
      <c r="ANU30" s="17"/>
      <c r="ANV30" s="17"/>
      <c r="ANW30" s="17"/>
      <c r="ANX30" s="17"/>
      <c r="ANY30" s="17"/>
      <c r="ANZ30" s="17"/>
      <c r="AOA30" s="19">
        <f t="shared" si="3228"/>
        <v>0</v>
      </c>
      <c r="AOC30" s="17"/>
      <c r="AOD30" s="17"/>
      <c r="AOE30" s="17"/>
      <c r="AOF30" s="17"/>
      <c r="AOG30" s="17"/>
      <c r="AOH30" s="17"/>
      <c r="AOI30" s="17"/>
      <c r="AOJ30" s="17"/>
      <c r="AOK30" s="17"/>
      <c r="AOL30" s="17"/>
      <c r="AOM30" s="17"/>
      <c r="AON30" s="17"/>
      <c r="AOO30" s="19">
        <f t="shared" si="3229"/>
        <v>0</v>
      </c>
      <c r="AOQ30" s="17"/>
      <c r="AOR30" s="17"/>
      <c r="AOS30" s="17"/>
      <c r="AOT30" s="17"/>
      <c r="AOU30" s="17"/>
      <c r="AOV30" s="17"/>
      <c r="AOW30" s="17"/>
      <c r="AOX30" s="17"/>
      <c r="AOY30" s="17"/>
      <c r="AOZ30" s="17"/>
      <c r="APA30" s="17"/>
      <c r="APB30" s="17"/>
      <c r="APC30" s="19">
        <f t="shared" si="3230"/>
        <v>0</v>
      </c>
    </row>
    <row r="31" spans="3:1095" x14ac:dyDescent="0.35">
      <c r="C31" s="16" t="s">
        <v>28</v>
      </c>
      <c r="E31" s="17">
        <v>0</v>
      </c>
      <c r="F31" s="17">
        <v>0</v>
      </c>
      <c r="G31" s="17">
        <v>0</v>
      </c>
      <c r="H31" s="17">
        <v>600</v>
      </c>
      <c r="I31" s="17">
        <v>1400</v>
      </c>
      <c r="J31" s="17">
        <v>1300</v>
      </c>
      <c r="K31" s="17">
        <v>1500</v>
      </c>
      <c r="L31" s="17">
        <v>200</v>
      </c>
      <c r="M31" s="17">
        <v>1300</v>
      </c>
      <c r="N31" s="17">
        <v>1500</v>
      </c>
      <c r="O31" s="17">
        <v>1400</v>
      </c>
      <c r="P31" s="17">
        <v>1000</v>
      </c>
      <c r="Q31" s="19">
        <f t="shared" si="3231"/>
        <v>10200</v>
      </c>
      <c r="S31" s="17"/>
      <c r="T31" s="17"/>
      <c r="U31" s="17"/>
      <c r="V31" s="17"/>
      <c r="W31" s="17"/>
      <c r="X31" s="17"/>
      <c r="Y31" s="17"/>
      <c r="Z31" s="17"/>
      <c r="AA31" s="17"/>
      <c r="AB31" s="17"/>
      <c r="AC31" s="17"/>
      <c r="AD31" s="17"/>
      <c r="AE31" s="19">
        <f t="shared" si="3232"/>
        <v>0</v>
      </c>
      <c r="AG31" s="17"/>
      <c r="AH31" s="17"/>
      <c r="AI31" s="17"/>
      <c r="AJ31" s="17"/>
      <c r="AK31" s="17"/>
      <c r="AL31" s="17"/>
      <c r="AM31" s="17"/>
      <c r="AN31" s="17"/>
      <c r="AO31" s="17"/>
      <c r="AP31" s="17"/>
      <c r="AQ31" s="17"/>
      <c r="AR31" s="17"/>
      <c r="AS31" s="19">
        <f t="shared" si="3156"/>
        <v>0</v>
      </c>
      <c r="AU31" s="17"/>
      <c r="AV31" s="17"/>
      <c r="AW31" s="17"/>
      <c r="AX31" s="17"/>
      <c r="AY31" s="17"/>
      <c r="AZ31" s="17"/>
      <c r="BA31" s="17"/>
      <c r="BB31" s="17"/>
      <c r="BC31" s="17"/>
      <c r="BD31" s="17"/>
      <c r="BE31" s="17"/>
      <c r="BF31" s="17"/>
      <c r="BG31" s="19">
        <f t="shared" si="3157"/>
        <v>0</v>
      </c>
      <c r="BI31" s="17"/>
      <c r="BJ31" s="17"/>
      <c r="BK31" s="17"/>
      <c r="BL31" s="17"/>
      <c r="BM31" s="17"/>
      <c r="BN31" s="17"/>
      <c r="BO31" s="17"/>
      <c r="BP31" s="17"/>
      <c r="BQ31" s="17"/>
      <c r="BR31" s="17"/>
      <c r="BS31" s="17"/>
      <c r="BT31" s="17"/>
      <c r="BU31" s="19">
        <f t="shared" si="3158"/>
        <v>0</v>
      </c>
      <c r="BW31" s="17"/>
      <c r="BX31" s="17"/>
      <c r="BY31" s="17"/>
      <c r="BZ31" s="17"/>
      <c r="CA31" s="17"/>
      <c r="CB31" s="17"/>
      <c r="CC31" s="17"/>
      <c r="CD31" s="17"/>
      <c r="CE31" s="17"/>
      <c r="CF31" s="17"/>
      <c r="CG31" s="17"/>
      <c r="CH31" s="17"/>
      <c r="CI31" s="19">
        <f t="shared" si="3159"/>
        <v>0</v>
      </c>
      <c r="CK31" s="17"/>
      <c r="CL31" s="17"/>
      <c r="CM31" s="17"/>
      <c r="CN31" s="17"/>
      <c r="CO31" s="17"/>
      <c r="CP31" s="17"/>
      <c r="CQ31" s="17"/>
      <c r="CR31" s="17"/>
      <c r="CS31" s="17"/>
      <c r="CT31" s="17"/>
      <c r="CU31" s="17"/>
      <c r="CV31" s="17"/>
      <c r="CW31" s="19">
        <f t="shared" si="3160"/>
        <v>0</v>
      </c>
      <c r="CY31" s="17"/>
      <c r="CZ31" s="17"/>
      <c r="DA31" s="17"/>
      <c r="DB31" s="17"/>
      <c r="DC31" s="17"/>
      <c r="DD31" s="17"/>
      <c r="DE31" s="17"/>
      <c r="DF31" s="17"/>
      <c r="DG31" s="17"/>
      <c r="DH31" s="17"/>
      <c r="DI31" s="17"/>
      <c r="DJ31" s="17"/>
      <c r="DK31" s="19">
        <f t="shared" si="3161"/>
        <v>0</v>
      </c>
      <c r="DM31" s="17"/>
      <c r="DN31" s="17"/>
      <c r="DO31" s="17"/>
      <c r="DP31" s="17"/>
      <c r="DQ31" s="17"/>
      <c r="DR31" s="17"/>
      <c r="DS31" s="17"/>
      <c r="DT31" s="17"/>
      <c r="DU31" s="17"/>
      <c r="DV31" s="17"/>
      <c r="DW31" s="17"/>
      <c r="DX31" s="17"/>
      <c r="DY31" s="19">
        <f t="shared" si="3162"/>
        <v>0</v>
      </c>
      <c r="EA31" s="17"/>
      <c r="EB31" s="17"/>
      <c r="EC31" s="17"/>
      <c r="ED31" s="17"/>
      <c r="EE31" s="17"/>
      <c r="EF31" s="17"/>
      <c r="EG31" s="17"/>
      <c r="EH31" s="17"/>
      <c r="EI31" s="17"/>
      <c r="EJ31" s="17"/>
      <c r="EK31" s="17"/>
      <c r="EL31" s="17"/>
      <c r="EM31" s="19">
        <f t="shared" si="3163"/>
        <v>0</v>
      </c>
      <c r="EO31" s="17"/>
      <c r="EP31" s="17"/>
      <c r="EQ31" s="17"/>
      <c r="ER31" s="17"/>
      <c r="ES31" s="17"/>
      <c r="ET31" s="17"/>
      <c r="EU31" s="17"/>
      <c r="EV31" s="17"/>
      <c r="EW31" s="17"/>
      <c r="EX31" s="17"/>
      <c r="EY31" s="17"/>
      <c r="EZ31" s="17"/>
      <c r="FA31" s="19">
        <f t="shared" si="3164"/>
        <v>0</v>
      </c>
      <c r="FC31" s="17"/>
      <c r="FD31" s="17"/>
      <c r="FE31" s="17"/>
      <c r="FF31" s="17"/>
      <c r="FG31" s="17"/>
      <c r="FH31" s="17"/>
      <c r="FI31" s="17"/>
      <c r="FJ31" s="17"/>
      <c r="FK31" s="17"/>
      <c r="FL31" s="17"/>
      <c r="FM31" s="17"/>
      <c r="FN31" s="17"/>
      <c r="FO31" s="19">
        <f t="shared" si="3165"/>
        <v>0</v>
      </c>
      <c r="FQ31" s="17"/>
      <c r="FR31" s="17"/>
      <c r="FS31" s="17"/>
      <c r="FT31" s="17"/>
      <c r="FU31" s="17"/>
      <c r="FV31" s="17"/>
      <c r="FW31" s="17"/>
      <c r="FX31" s="17"/>
      <c r="FY31" s="17"/>
      <c r="FZ31" s="17"/>
      <c r="GA31" s="17"/>
      <c r="GB31" s="17"/>
      <c r="GC31" s="19">
        <f t="shared" si="3166"/>
        <v>0</v>
      </c>
      <c r="GE31" s="17"/>
      <c r="GF31" s="17"/>
      <c r="GG31" s="17"/>
      <c r="GH31" s="17"/>
      <c r="GI31" s="17"/>
      <c r="GJ31" s="17"/>
      <c r="GK31" s="17"/>
      <c r="GL31" s="17"/>
      <c r="GM31" s="17"/>
      <c r="GN31" s="17"/>
      <c r="GO31" s="17"/>
      <c r="GP31" s="17"/>
      <c r="GQ31" s="19">
        <f t="shared" si="3167"/>
        <v>0</v>
      </c>
      <c r="GS31" s="17"/>
      <c r="GT31" s="17"/>
      <c r="GU31" s="17"/>
      <c r="GV31" s="17"/>
      <c r="GW31" s="17"/>
      <c r="GX31" s="17"/>
      <c r="GY31" s="17"/>
      <c r="GZ31" s="17"/>
      <c r="HA31" s="17"/>
      <c r="HB31" s="17"/>
      <c r="HC31" s="17"/>
      <c r="HD31" s="17"/>
      <c r="HE31" s="19">
        <f t="shared" si="3168"/>
        <v>0</v>
      </c>
      <c r="HG31" s="17"/>
      <c r="HH31" s="17"/>
      <c r="HI31" s="17"/>
      <c r="HJ31" s="17"/>
      <c r="HK31" s="17"/>
      <c r="HL31" s="17"/>
      <c r="HM31" s="17"/>
      <c r="HN31" s="17"/>
      <c r="HO31" s="17"/>
      <c r="HP31" s="17"/>
      <c r="HQ31" s="17"/>
      <c r="HR31" s="17"/>
      <c r="HS31" s="19">
        <f t="shared" si="3169"/>
        <v>0</v>
      </c>
      <c r="HU31" s="17"/>
      <c r="HV31" s="17"/>
      <c r="HW31" s="17"/>
      <c r="HX31" s="17"/>
      <c r="HY31" s="17"/>
      <c r="HZ31" s="17"/>
      <c r="IA31" s="17"/>
      <c r="IB31" s="17"/>
      <c r="IC31" s="17"/>
      <c r="ID31" s="17"/>
      <c r="IE31" s="17"/>
      <c r="IF31" s="17"/>
      <c r="IG31" s="19">
        <f t="shared" si="3170"/>
        <v>0</v>
      </c>
      <c r="II31" s="17"/>
      <c r="IJ31" s="17"/>
      <c r="IK31" s="17"/>
      <c r="IL31" s="17"/>
      <c r="IM31" s="17"/>
      <c r="IN31" s="17"/>
      <c r="IO31" s="17"/>
      <c r="IP31" s="17"/>
      <c r="IQ31" s="17"/>
      <c r="IR31" s="17"/>
      <c r="IS31" s="17"/>
      <c r="IT31" s="17"/>
      <c r="IU31" s="19">
        <f t="shared" si="3171"/>
        <v>0</v>
      </c>
      <c r="IW31" s="17"/>
      <c r="IX31" s="17"/>
      <c r="IY31" s="17"/>
      <c r="IZ31" s="17"/>
      <c r="JA31" s="17"/>
      <c r="JB31" s="17"/>
      <c r="JC31" s="17"/>
      <c r="JD31" s="17"/>
      <c r="JE31" s="17"/>
      <c r="JF31" s="17"/>
      <c r="JG31" s="17"/>
      <c r="JH31" s="17"/>
      <c r="JI31" s="19">
        <f t="shared" si="3172"/>
        <v>0</v>
      </c>
      <c r="JK31" s="17"/>
      <c r="JL31" s="17"/>
      <c r="JM31" s="17"/>
      <c r="JN31" s="17"/>
      <c r="JO31" s="17"/>
      <c r="JP31" s="17"/>
      <c r="JQ31" s="17"/>
      <c r="JR31" s="17"/>
      <c r="JS31" s="17"/>
      <c r="JT31" s="17"/>
      <c r="JU31" s="17"/>
      <c r="JV31" s="17"/>
      <c r="JW31" s="19">
        <f t="shared" si="3173"/>
        <v>0</v>
      </c>
      <c r="JY31" s="17"/>
      <c r="JZ31" s="17"/>
      <c r="KA31" s="17"/>
      <c r="KB31" s="17"/>
      <c r="KC31" s="17"/>
      <c r="KD31" s="17"/>
      <c r="KE31" s="17"/>
      <c r="KF31" s="17"/>
      <c r="KG31" s="17"/>
      <c r="KH31" s="17"/>
      <c r="KI31" s="17"/>
      <c r="KJ31" s="17"/>
      <c r="KK31" s="19">
        <f t="shared" si="3174"/>
        <v>0</v>
      </c>
      <c r="KM31" s="17"/>
      <c r="KN31" s="17"/>
      <c r="KO31" s="17"/>
      <c r="KP31" s="17"/>
      <c r="KQ31" s="17"/>
      <c r="KR31" s="17"/>
      <c r="KS31" s="17"/>
      <c r="KT31" s="17"/>
      <c r="KU31" s="17"/>
      <c r="KV31" s="17"/>
      <c r="KW31" s="17"/>
      <c r="KX31" s="17"/>
      <c r="KY31" s="19">
        <f t="shared" si="3175"/>
        <v>0</v>
      </c>
      <c r="LA31" s="17"/>
      <c r="LB31" s="17"/>
      <c r="LC31" s="17"/>
      <c r="LD31" s="17"/>
      <c r="LE31" s="17"/>
      <c r="LF31" s="17"/>
      <c r="LG31" s="17"/>
      <c r="LH31" s="17"/>
      <c r="LI31" s="17"/>
      <c r="LJ31" s="17"/>
      <c r="LK31" s="17"/>
      <c r="LL31" s="17"/>
      <c r="LM31" s="19">
        <f t="shared" si="3176"/>
        <v>0</v>
      </c>
      <c r="LO31" s="17"/>
      <c r="LP31" s="17"/>
      <c r="LQ31" s="17"/>
      <c r="LR31" s="17"/>
      <c r="LS31" s="17"/>
      <c r="LT31" s="17"/>
      <c r="LU31" s="17"/>
      <c r="LV31" s="17"/>
      <c r="LW31" s="17"/>
      <c r="LX31" s="17"/>
      <c r="LY31" s="17"/>
      <c r="LZ31" s="17"/>
      <c r="MA31" s="19">
        <f t="shared" si="3177"/>
        <v>0</v>
      </c>
      <c r="MC31" s="17"/>
      <c r="MD31" s="17"/>
      <c r="ME31" s="17"/>
      <c r="MF31" s="17"/>
      <c r="MG31" s="17"/>
      <c r="MH31" s="17"/>
      <c r="MI31" s="17"/>
      <c r="MJ31" s="17"/>
      <c r="MK31" s="17"/>
      <c r="ML31" s="17"/>
      <c r="MM31" s="17"/>
      <c r="MN31" s="17"/>
      <c r="MO31" s="19">
        <f t="shared" si="3178"/>
        <v>0</v>
      </c>
      <c r="MQ31" s="17"/>
      <c r="MR31" s="17"/>
      <c r="MS31" s="17"/>
      <c r="MT31" s="17"/>
      <c r="MU31" s="17"/>
      <c r="MV31" s="17"/>
      <c r="MW31" s="17"/>
      <c r="MX31" s="17"/>
      <c r="MY31" s="17"/>
      <c r="MZ31" s="17"/>
      <c r="NA31" s="17"/>
      <c r="NB31" s="17"/>
      <c r="NC31" s="19">
        <f t="shared" si="3179"/>
        <v>0</v>
      </c>
      <c r="NE31" s="17"/>
      <c r="NF31" s="17"/>
      <c r="NG31" s="17"/>
      <c r="NH31" s="17"/>
      <c r="NI31" s="17"/>
      <c r="NJ31" s="17"/>
      <c r="NK31" s="17"/>
      <c r="NL31" s="17"/>
      <c r="NM31" s="17"/>
      <c r="NN31" s="17"/>
      <c r="NO31" s="17"/>
      <c r="NP31" s="17"/>
      <c r="NQ31" s="19">
        <f t="shared" si="3180"/>
        <v>0</v>
      </c>
      <c r="NS31" s="17"/>
      <c r="NT31" s="17"/>
      <c r="NU31" s="17"/>
      <c r="NV31" s="17"/>
      <c r="NW31" s="17"/>
      <c r="NX31" s="17"/>
      <c r="NY31" s="17"/>
      <c r="NZ31" s="17"/>
      <c r="OA31" s="17"/>
      <c r="OB31" s="17"/>
      <c r="OC31" s="17"/>
      <c r="OD31" s="17"/>
      <c r="OE31" s="19">
        <f t="shared" si="3181"/>
        <v>0</v>
      </c>
      <c r="OG31" s="17"/>
      <c r="OH31" s="17"/>
      <c r="OI31" s="17"/>
      <c r="OJ31" s="17"/>
      <c r="OK31" s="17"/>
      <c r="OL31" s="17"/>
      <c r="OM31" s="17"/>
      <c r="ON31" s="17"/>
      <c r="OO31" s="17"/>
      <c r="OP31" s="17"/>
      <c r="OQ31" s="17"/>
      <c r="OR31" s="17"/>
      <c r="OS31" s="19">
        <f t="shared" si="3182"/>
        <v>0</v>
      </c>
      <c r="OU31" s="17"/>
      <c r="OV31" s="17"/>
      <c r="OW31" s="17"/>
      <c r="OX31" s="17"/>
      <c r="OY31" s="17"/>
      <c r="OZ31" s="17"/>
      <c r="PA31" s="17"/>
      <c r="PB31" s="17"/>
      <c r="PC31" s="17"/>
      <c r="PD31" s="17"/>
      <c r="PE31" s="17"/>
      <c r="PF31" s="17"/>
      <c r="PG31" s="19">
        <f t="shared" si="3183"/>
        <v>0</v>
      </c>
      <c r="PI31" s="17"/>
      <c r="PJ31" s="17"/>
      <c r="PK31" s="17"/>
      <c r="PL31" s="17"/>
      <c r="PM31" s="17"/>
      <c r="PN31" s="17"/>
      <c r="PO31" s="17"/>
      <c r="PP31" s="17"/>
      <c r="PQ31" s="17"/>
      <c r="PR31" s="17"/>
      <c r="PS31" s="17"/>
      <c r="PT31" s="17"/>
      <c r="PU31" s="19">
        <f t="shared" si="3184"/>
        <v>0</v>
      </c>
      <c r="PW31" s="17"/>
      <c r="PX31" s="17"/>
      <c r="PY31" s="17"/>
      <c r="PZ31" s="17"/>
      <c r="QA31" s="17"/>
      <c r="QB31" s="17"/>
      <c r="QC31" s="17"/>
      <c r="QD31" s="17"/>
      <c r="QE31" s="17"/>
      <c r="QF31" s="17"/>
      <c r="QG31" s="17"/>
      <c r="QH31" s="17"/>
      <c r="QI31" s="19">
        <f t="shared" si="3185"/>
        <v>0</v>
      </c>
      <c r="QK31" s="17"/>
      <c r="QL31" s="17"/>
      <c r="QM31" s="17"/>
      <c r="QN31" s="17"/>
      <c r="QO31" s="17"/>
      <c r="QP31" s="17"/>
      <c r="QQ31" s="17"/>
      <c r="QR31" s="17"/>
      <c r="QS31" s="17"/>
      <c r="QT31" s="17"/>
      <c r="QU31" s="17"/>
      <c r="QV31" s="17"/>
      <c r="QW31" s="19">
        <f t="shared" si="3186"/>
        <v>0</v>
      </c>
      <c r="QY31" s="17"/>
      <c r="QZ31" s="17"/>
      <c r="RA31" s="17"/>
      <c r="RB31" s="17"/>
      <c r="RC31" s="17"/>
      <c r="RD31" s="17"/>
      <c r="RE31" s="17"/>
      <c r="RF31" s="17"/>
      <c r="RG31" s="17"/>
      <c r="RH31" s="17"/>
      <c r="RI31" s="17"/>
      <c r="RJ31" s="17"/>
      <c r="RK31" s="19">
        <f t="shared" si="3187"/>
        <v>0</v>
      </c>
      <c r="RM31" s="17"/>
      <c r="RN31" s="17"/>
      <c r="RO31" s="17"/>
      <c r="RP31" s="17"/>
      <c r="RQ31" s="17"/>
      <c r="RR31" s="17"/>
      <c r="RS31" s="17"/>
      <c r="RT31" s="17"/>
      <c r="RU31" s="17"/>
      <c r="RV31" s="17"/>
      <c r="RW31" s="17"/>
      <c r="RX31" s="17"/>
      <c r="RY31" s="19">
        <f t="shared" si="3188"/>
        <v>0</v>
      </c>
      <c r="SA31" s="17"/>
      <c r="SB31" s="17"/>
      <c r="SC31" s="17"/>
      <c r="SD31" s="17"/>
      <c r="SE31" s="17"/>
      <c r="SF31" s="17"/>
      <c r="SG31" s="17"/>
      <c r="SH31" s="17"/>
      <c r="SI31" s="17"/>
      <c r="SJ31" s="17"/>
      <c r="SK31" s="17"/>
      <c r="SL31" s="17"/>
      <c r="SM31" s="19">
        <f t="shared" si="3189"/>
        <v>0</v>
      </c>
      <c r="SO31" s="17"/>
      <c r="SP31" s="17"/>
      <c r="SQ31" s="17"/>
      <c r="SR31" s="17"/>
      <c r="SS31" s="17"/>
      <c r="ST31" s="17"/>
      <c r="SU31" s="17"/>
      <c r="SV31" s="17"/>
      <c r="SW31" s="17"/>
      <c r="SX31" s="17"/>
      <c r="SY31" s="17"/>
      <c r="SZ31" s="17"/>
      <c r="TA31" s="19">
        <f t="shared" si="3190"/>
        <v>0</v>
      </c>
      <c r="TC31" s="17"/>
      <c r="TD31" s="17"/>
      <c r="TE31" s="17"/>
      <c r="TF31" s="17"/>
      <c r="TG31" s="17"/>
      <c r="TH31" s="17"/>
      <c r="TI31" s="17"/>
      <c r="TJ31" s="17"/>
      <c r="TK31" s="17"/>
      <c r="TL31" s="17"/>
      <c r="TM31" s="17"/>
      <c r="TN31" s="17"/>
      <c r="TO31" s="19">
        <f t="shared" si="3191"/>
        <v>0</v>
      </c>
      <c r="TQ31" s="17"/>
      <c r="TR31" s="17"/>
      <c r="TS31" s="17"/>
      <c r="TT31" s="17"/>
      <c r="TU31" s="17"/>
      <c r="TV31" s="17"/>
      <c r="TW31" s="17"/>
      <c r="TX31" s="17"/>
      <c r="TY31" s="17"/>
      <c r="TZ31" s="17"/>
      <c r="UA31" s="17"/>
      <c r="UB31" s="17"/>
      <c r="UC31" s="19">
        <f t="shared" si="3192"/>
        <v>0</v>
      </c>
      <c r="UE31" s="17"/>
      <c r="UF31" s="17"/>
      <c r="UG31" s="17"/>
      <c r="UH31" s="17"/>
      <c r="UI31" s="17"/>
      <c r="UJ31" s="17"/>
      <c r="UK31" s="17"/>
      <c r="UL31" s="17"/>
      <c r="UM31" s="17"/>
      <c r="UN31" s="17"/>
      <c r="UO31" s="17"/>
      <c r="UP31" s="17"/>
      <c r="UQ31" s="19">
        <f t="shared" si="3193"/>
        <v>0</v>
      </c>
      <c r="US31" s="17"/>
      <c r="UT31" s="17"/>
      <c r="UU31" s="17"/>
      <c r="UV31" s="17"/>
      <c r="UW31" s="17"/>
      <c r="UX31" s="17"/>
      <c r="UY31" s="17"/>
      <c r="UZ31" s="17"/>
      <c r="VA31" s="17"/>
      <c r="VB31" s="17"/>
      <c r="VC31" s="17"/>
      <c r="VD31" s="17"/>
      <c r="VE31" s="19">
        <f t="shared" si="3194"/>
        <v>0</v>
      </c>
      <c r="VG31" s="17"/>
      <c r="VH31" s="17"/>
      <c r="VI31" s="17"/>
      <c r="VJ31" s="17"/>
      <c r="VK31" s="17"/>
      <c r="VL31" s="17"/>
      <c r="VM31" s="17"/>
      <c r="VN31" s="17"/>
      <c r="VO31" s="17"/>
      <c r="VP31" s="17"/>
      <c r="VQ31" s="17"/>
      <c r="VR31" s="17"/>
      <c r="VS31" s="19">
        <f t="shared" si="3195"/>
        <v>0</v>
      </c>
      <c r="VU31" s="17"/>
      <c r="VV31" s="17"/>
      <c r="VW31" s="17"/>
      <c r="VX31" s="17"/>
      <c r="VY31" s="17"/>
      <c r="VZ31" s="17"/>
      <c r="WA31" s="17"/>
      <c r="WB31" s="17"/>
      <c r="WC31" s="17"/>
      <c r="WD31" s="17"/>
      <c r="WE31" s="17"/>
      <c r="WF31" s="17"/>
      <c r="WG31" s="19">
        <f t="shared" si="3196"/>
        <v>0</v>
      </c>
      <c r="WI31" s="17"/>
      <c r="WJ31" s="17"/>
      <c r="WK31" s="17"/>
      <c r="WL31" s="17"/>
      <c r="WM31" s="17"/>
      <c r="WN31" s="17"/>
      <c r="WO31" s="17"/>
      <c r="WP31" s="17"/>
      <c r="WQ31" s="17"/>
      <c r="WR31" s="17"/>
      <c r="WS31" s="17"/>
      <c r="WT31" s="17"/>
      <c r="WU31" s="19">
        <f t="shared" si="3197"/>
        <v>0</v>
      </c>
      <c r="WW31" s="17"/>
      <c r="WX31" s="17"/>
      <c r="WY31" s="17"/>
      <c r="WZ31" s="17"/>
      <c r="XA31" s="17"/>
      <c r="XB31" s="17"/>
      <c r="XC31" s="17"/>
      <c r="XD31" s="17"/>
      <c r="XE31" s="17"/>
      <c r="XF31" s="17"/>
      <c r="XG31" s="17"/>
      <c r="XH31" s="17"/>
      <c r="XI31" s="19">
        <f t="shared" si="3198"/>
        <v>0</v>
      </c>
      <c r="XK31" s="17"/>
      <c r="XL31" s="17"/>
      <c r="XM31" s="17"/>
      <c r="XN31" s="17"/>
      <c r="XO31" s="17"/>
      <c r="XP31" s="17"/>
      <c r="XQ31" s="17"/>
      <c r="XR31" s="17"/>
      <c r="XS31" s="17"/>
      <c r="XT31" s="17"/>
      <c r="XU31" s="17"/>
      <c r="XV31" s="17"/>
      <c r="XW31" s="19">
        <f t="shared" si="3199"/>
        <v>0</v>
      </c>
      <c r="XY31" s="17"/>
      <c r="XZ31" s="17"/>
      <c r="YA31" s="17"/>
      <c r="YB31" s="17"/>
      <c r="YC31" s="17"/>
      <c r="YD31" s="17"/>
      <c r="YE31" s="17"/>
      <c r="YF31" s="17"/>
      <c r="YG31" s="17"/>
      <c r="YH31" s="17"/>
      <c r="YI31" s="17"/>
      <c r="YJ31" s="17"/>
      <c r="YK31" s="19">
        <f t="shared" si="3200"/>
        <v>0</v>
      </c>
      <c r="YM31" s="17"/>
      <c r="YN31" s="17"/>
      <c r="YO31" s="17"/>
      <c r="YP31" s="17"/>
      <c r="YQ31" s="17"/>
      <c r="YR31" s="17"/>
      <c r="YS31" s="17"/>
      <c r="YT31" s="17"/>
      <c r="YU31" s="17"/>
      <c r="YV31" s="17"/>
      <c r="YW31" s="17"/>
      <c r="YX31" s="17"/>
      <c r="YY31" s="19">
        <f t="shared" si="3201"/>
        <v>0</v>
      </c>
      <c r="ZA31" s="17"/>
      <c r="ZB31" s="17"/>
      <c r="ZC31" s="17"/>
      <c r="ZD31" s="17"/>
      <c r="ZE31" s="17"/>
      <c r="ZF31" s="17"/>
      <c r="ZG31" s="17"/>
      <c r="ZH31" s="17"/>
      <c r="ZI31" s="17"/>
      <c r="ZJ31" s="17"/>
      <c r="ZK31" s="17"/>
      <c r="ZL31" s="17"/>
      <c r="ZM31" s="19">
        <f t="shared" si="3202"/>
        <v>0</v>
      </c>
      <c r="ZO31" s="17"/>
      <c r="ZP31" s="17"/>
      <c r="ZQ31" s="17"/>
      <c r="ZR31" s="17"/>
      <c r="ZS31" s="17"/>
      <c r="ZT31" s="17"/>
      <c r="ZU31" s="17"/>
      <c r="ZV31" s="17"/>
      <c r="ZW31" s="17"/>
      <c r="ZX31" s="17"/>
      <c r="ZY31" s="17"/>
      <c r="ZZ31" s="17"/>
      <c r="AAA31" s="19">
        <f t="shared" si="3203"/>
        <v>0</v>
      </c>
      <c r="AAC31" s="17"/>
      <c r="AAD31" s="17"/>
      <c r="AAE31" s="17"/>
      <c r="AAF31" s="17"/>
      <c r="AAG31" s="17"/>
      <c r="AAH31" s="17"/>
      <c r="AAI31" s="17"/>
      <c r="AAJ31" s="17"/>
      <c r="AAK31" s="17"/>
      <c r="AAL31" s="17"/>
      <c r="AAM31" s="17"/>
      <c r="AAN31" s="17"/>
      <c r="AAO31" s="19">
        <f t="shared" si="3204"/>
        <v>0</v>
      </c>
      <c r="AAQ31" s="17"/>
      <c r="AAR31" s="17"/>
      <c r="AAS31" s="17"/>
      <c r="AAT31" s="17"/>
      <c r="AAU31" s="17"/>
      <c r="AAV31" s="17"/>
      <c r="AAW31" s="17"/>
      <c r="AAX31" s="17"/>
      <c r="AAY31" s="17"/>
      <c r="AAZ31" s="17"/>
      <c r="ABA31" s="17"/>
      <c r="ABB31" s="17"/>
      <c r="ABC31" s="19">
        <f t="shared" si="3205"/>
        <v>0</v>
      </c>
      <c r="ABE31" s="17"/>
      <c r="ABF31" s="17"/>
      <c r="ABG31" s="17"/>
      <c r="ABH31" s="17"/>
      <c r="ABI31" s="17"/>
      <c r="ABJ31" s="17"/>
      <c r="ABK31" s="17"/>
      <c r="ABL31" s="17"/>
      <c r="ABM31" s="17"/>
      <c r="ABN31" s="17"/>
      <c r="ABO31" s="17"/>
      <c r="ABP31" s="17"/>
      <c r="ABQ31" s="19">
        <f t="shared" si="3206"/>
        <v>0</v>
      </c>
      <c r="ABS31" s="17"/>
      <c r="ABT31" s="17"/>
      <c r="ABU31" s="17"/>
      <c r="ABV31" s="17"/>
      <c r="ABW31" s="17"/>
      <c r="ABX31" s="17"/>
      <c r="ABY31" s="17"/>
      <c r="ABZ31" s="17"/>
      <c r="ACA31" s="17"/>
      <c r="ACB31" s="17"/>
      <c r="ACC31" s="17"/>
      <c r="ACD31" s="17"/>
      <c r="ACE31" s="19">
        <f t="shared" si="3207"/>
        <v>0</v>
      </c>
      <c r="ACG31" s="17"/>
      <c r="ACH31" s="17"/>
      <c r="ACI31" s="17"/>
      <c r="ACJ31" s="17"/>
      <c r="ACK31" s="17"/>
      <c r="ACL31" s="17"/>
      <c r="ACM31" s="17"/>
      <c r="ACN31" s="17"/>
      <c r="ACO31" s="17"/>
      <c r="ACP31" s="17"/>
      <c r="ACQ31" s="17"/>
      <c r="ACR31" s="17"/>
      <c r="ACS31" s="19">
        <f t="shared" si="3208"/>
        <v>0</v>
      </c>
      <c r="ACU31" s="17"/>
      <c r="ACV31" s="17"/>
      <c r="ACW31" s="17"/>
      <c r="ACX31" s="17"/>
      <c r="ACY31" s="17"/>
      <c r="ACZ31" s="17"/>
      <c r="ADA31" s="17"/>
      <c r="ADB31" s="17"/>
      <c r="ADC31" s="17"/>
      <c r="ADD31" s="17"/>
      <c r="ADE31" s="17"/>
      <c r="ADF31" s="17"/>
      <c r="ADG31" s="19">
        <f t="shared" si="3209"/>
        <v>0</v>
      </c>
      <c r="ADI31" s="17"/>
      <c r="ADJ31" s="17"/>
      <c r="ADK31" s="17"/>
      <c r="ADL31" s="17"/>
      <c r="ADM31" s="17"/>
      <c r="ADN31" s="17"/>
      <c r="ADO31" s="17"/>
      <c r="ADP31" s="17"/>
      <c r="ADQ31" s="17"/>
      <c r="ADR31" s="17"/>
      <c r="ADS31" s="17"/>
      <c r="ADT31" s="17"/>
      <c r="ADU31" s="19">
        <f t="shared" si="3210"/>
        <v>0</v>
      </c>
      <c r="ADW31" s="17"/>
      <c r="ADX31" s="17"/>
      <c r="ADY31" s="17"/>
      <c r="ADZ31" s="17"/>
      <c r="AEA31" s="17"/>
      <c r="AEB31" s="17"/>
      <c r="AEC31" s="17"/>
      <c r="AED31" s="17"/>
      <c r="AEE31" s="17"/>
      <c r="AEF31" s="17"/>
      <c r="AEG31" s="17"/>
      <c r="AEH31" s="17"/>
      <c r="AEI31" s="19">
        <f t="shared" si="3211"/>
        <v>0</v>
      </c>
      <c r="AEK31" s="17"/>
      <c r="AEL31" s="17"/>
      <c r="AEM31" s="17"/>
      <c r="AEN31" s="17"/>
      <c r="AEO31" s="17"/>
      <c r="AEP31" s="17"/>
      <c r="AEQ31" s="17"/>
      <c r="AER31" s="17"/>
      <c r="AES31" s="17"/>
      <c r="AET31" s="17"/>
      <c r="AEU31" s="17"/>
      <c r="AEV31" s="17"/>
      <c r="AEW31" s="19">
        <f t="shared" si="3233"/>
        <v>0</v>
      </c>
      <c r="AEY31" s="17"/>
      <c r="AEZ31" s="17"/>
      <c r="AFA31" s="17"/>
      <c r="AFB31" s="17"/>
      <c r="AFC31" s="17"/>
      <c r="AFD31" s="17"/>
      <c r="AFE31" s="17"/>
      <c r="AFF31" s="17"/>
      <c r="AFG31" s="17"/>
      <c r="AFH31" s="17"/>
      <c r="AFI31" s="17"/>
      <c r="AFJ31" s="17"/>
      <c r="AFK31" s="19">
        <f t="shared" si="3212"/>
        <v>0</v>
      </c>
      <c r="AFM31" s="17"/>
      <c r="AFN31" s="17"/>
      <c r="AFO31" s="17"/>
      <c r="AFP31" s="17"/>
      <c r="AFQ31" s="17"/>
      <c r="AFR31" s="17"/>
      <c r="AFS31" s="17"/>
      <c r="AFT31" s="17"/>
      <c r="AFU31" s="17"/>
      <c r="AFV31" s="17"/>
      <c r="AFW31" s="17"/>
      <c r="AFX31" s="17"/>
      <c r="AFY31" s="19">
        <f t="shared" si="3213"/>
        <v>0</v>
      </c>
      <c r="AGA31" s="17"/>
      <c r="AGB31" s="17"/>
      <c r="AGC31" s="17"/>
      <c r="AGD31" s="17"/>
      <c r="AGE31" s="17"/>
      <c r="AGF31" s="17"/>
      <c r="AGG31" s="17"/>
      <c r="AGH31" s="17"/>
      <c r="AGI31" s="17"/>
      <c r="AGJ31" s="17"/>
      <c r="AGK31" s="17"/>
      <c r="AGL31" s="17"/>
      <c r="AGM31" s="19">
        <f t="shared" si="3214"/>
        <v>0</v>
      </c>
      <c r="AGO31" s="17"/>
      <c r="AGP31" s="17"/>
      <c r="AGQ31" s="17"/>
      <c r="AGR31" s="17"/>
      <c r="AGS31" s="17"/>
      <c r="AGT31" s="17"/>
      <c r="AGU31" s="17"/>
      <c r="AGV31" s="17"/>
      <c r="AGW31" s="17"/>
      <c r="AGX31" s="17"/>
      <c r="AGY31" s="17"/>
      <c r="AGZ31" s="17"/>
      <c r="AHA31" s="19">
        <f t="shared" si="3215"/>
        <v>0</v>
      </c>
      <c r="AHC31" s="17"/>
      <c r="AHD31" s="17"/>
      <c r="AHE31" s="17"/>
      <c r="AHF31" s="17"/>
      <c r="AHG31" s="17"/>
      <c r="AHH31" s="17"/>
      <c r="AHI31" s="17"/>
      <c r="AHJ31" s="17"/>
      <c r="AHK31" s="17"/>
      <c r="AHL31" s="17"/>
      <c r="AHM31" s="17"/>
      <c r="AHN31" s="17"/>
      <c r="AHO31" s="19">
        <f t="shared" si="3216"/>
        <v>0</v>
      </c>
      <c r="AHQ31" s="17"/>
      <c r="AHR31" s="17"/>
      <c r="AHS31" s="17"/>
      <c r="AHT31" s="17"/>
      <c r="AHU31" s="17"/>
      <c r="AHV31" s="17"/>
      <c r="AHW31" s="17"/>
      <c r="AHX31" s="17"/>
      <c r="AHY31" s="17"/>
      <c r="AHZ31" s="17"/>
      <c r="AIA31" s="17"/>
      <c r="AIB31" s="17"/>
      <c r="AIC31" s="19">
        <f t="shared" si="3217"/>
        <v>0</v>
      </c>
      <c r="AIE31" s="17"/>
      <c r="AIF31" s="17"/>
      <c r="AIG31" s="17"/>
      <c r="AIH31" s="17"/>
      <c r="AII31" s="17"/>
      <c r="AIJ31" s="17"/>
      <c r="AIK31" s="17"/>
      <c r="AIL31" s="17"/>
      <c r="AIM31" s="17"/>
      <c r="AIN31" s="17"/>
      <c r="AIO31" s="17"/>
      <c r="AIP31" s="17"/>
      <c r="AIQ31" s="19">
        <f t="shared" si="3218"/>
        <v>0</v>
      </c>
      <c r="AIS31" s="17"/>
      <c r="AIT31" s="17"/>
      <c r="AIU31" s="17"/>
      <c r="AIV31" s="17"/>
      <c r="AIW31" s="17"/>
      <c r="AIX31" s="17"/>
      <c r="AIY31" s="17"/>
      <c r="AIZ31" s="17"/>
      <c r="AJA31" s="17"/>
      <c r="AJB31" s="17"/>
      <c r="AJC31" s="17"/>
      <c r="AJD31" s="17"/>
      <c r="AJE31" s="19">
        <f t="shared" si="3219"/>
        <v>0</v>
      </c>
      <c r="AJG31" s="17"/>
      <c r="AJH31" s="17"/>
      <c r="AJI31" s="17"/>
      <c r="AJJ31" s="17"/>
      <c r="AJK31" s="17"/>
      <c r="AJL31" s="17"/>
      <c r="AJM31" s="17"/>
      <c r="AJN31" s="17"/>
      <c r="AJO31" s="17"/>
      <c r="AJP31" s="17"/>
      <c r="AJQ31" s="17"/>
      <c r="AJR31" s="17"/>
      <c r="AJS31" s="19">
        <f t="shared" si="3220"/>
        <v>0</v>
      </c>
      <c r="AJU31" s="17"/>
      <c r="AJV31" s="17"/>
      <c r="AJW31" s="17"/>
      <c r="AJX31" s="17"/>
      <c r="AJY31" s="17"/>
      <c r="AJZ31" s="17"/>
      <c r="AKA31" s="17"/>
      <c r="AKB31" s="17"/>
      <c r="AKC31" s="17"/>
      <c r="AKD31" s="17"/>
      <c r="AKE31" s="17"/>
      <c r="AKF31" s="17"/>
      <c r="AKG31" s="19">
        <f t="shared" si="3221"/>
        <v>0</v>
      </c>
      <c r="AKI31" s="17"/>
      <c r="AKJ31" s="17"/>
      <c r="AKK31" s="17"/>
      <c r="AKL31" s="17"/>
      <c r="AKM31" s="17"/>
      <c r="AKN31" s="17"/>
      <c r="AKO31" s="17"/>
      <c r="AKP31" s="17"/>
      <c r="AKQ31" s="17"/>
      <c r="AKR31" s="17"/>
      <c r="AKS31" s="17"/>
      <c r="AKT31" s="17"/>
      <c r="AKU31" s="19">
        <f t="shared" si="3222"/>
        <v>0</v>
      </c>
      <c r="AKW31" s="17"/>
      <c r="AKX31" s="17"/>
      <c r="AKY31" s="17"/>
      <c r="AKZ31" s="17"/>
      <c r="ALA31" s="17"/>
      <c r="ALB31" s="17"/>
      <c r="ALC31" s="17"/>
      <c r="ALD31" s="17"/>
      <c r="ALE31" s="17"/>
      <c r="ALF31" s="17"/>
      <c r="ALG31" s="17"/>
      <c r="ALH31" s="17"/>
      <c r="ALI31" s="19">
        <f t="shared" si="3223"/>
        <v>0</v>
      </c>
      <c r="ALK31" s="17"/>
      <c r="ALL31" s="17"/>
      <c r="ALM31" s="17"/>
      <c r="ALN31" s="17"/>
      <c r="ALO31" s="17"/>
      <c r="ALP31" s="17"/>
      <c r="ALQ31" s="17"/>
      <c r="ALR31" s="17"/>
      <c r="ALS31" s="17"/>
      <c r="ALT31" s="17"/>
      <c r="ALU31" s="17"/>
      <c r="ALV31" s="17"/>
      <c r="ALW31" s="19">
        <f t="shared" si="3224"/>
        <v>0</v>
      </c>
      <c r="ALY31" s="17"/>
      <c r="ALZ31" s="17"/>
      <c r="AMA31" s="17"/>
      <c r="AMB31" s="17"/>
      <c r="AMC31" s="17"/>
      <c r="AMD31" s="17"/>
      <c r="AME31" s="17"/>
      <c r="AMF31" s="17"/>
      <c r="AMG31" s="17"/>
      <c r="AMH31" s="17"/>
      <c r="AMI31" s="17"/>
      <c r="AMJ31" s="17"/>
      <c r="AMK31" s="19">
        <f t="shared" si="3225"/>
        <v>0</v>
      </c>
      <c r="AMM31" s="17"/>
      <c r="AMN31" s="17"/>
      <c r="AMO31" s="17"/>
      <c r="AMP31" s="17"/>
      <c r="AMQ31" s="17"/>
      <c r="AMR31" s="17"/>
      <c r="AMS31" s="17"/>
      <c r="AMT31" s="17"/>
      <c r="AMU31" s="17"/>
      <c r="AMV31" s="17"/>
      <c r="AMW31" s="17"/>
      <c r="AMX31" s="17"/>
      <c r="AMY31" s="19">
        <f t="shared" si="3226"/>
        <v>0</v>
      </c>
      <c r="ANA31" s="17"/>
      <c r="ANB31" s="17"/>
      <c r="ANC31" s="17"/>
      <c r="AND31" s="17"/>
      <c r="ANE31" s="17"/>
      <c r="ANF31" s="17"/>
      <c r="ANG31" s="17"/>
      <c r="ANH31" s="17"/>
      <c r="ANI31" s="17"/>
      <c r="ANJ31" s="17"/>
      <c r="ANK31" s="17"/>
      <c r="ANL31" s="17"/>
      <c r="ANM31" s="19">
        <f t="shared" si="3227"/>
        <v>0</v>
      </c>
      <c r="ANO31" s="17"/>
      <c r="ANP31" s="17"/>
      <c r="ANQ31" s="17"/>
      <c r="ANR31" s="17"/>
      <c r="ANS31" s="17"/>
      <c r="ANT31" s="17"/>
      <c r="ANU31" s="17"/>
      <c r="ANV31" s="17"/>
      <c r="ANW31" s="17"/>
      <c r="ANX31" s="17"/>
      <c r="ANY31" s="17"/>
      <c r="ANZ31" s="17"/>
      <c r="AOA31" s="19">
        <f t="shared" si="3228"/>
        <v>0</v>
      </c>
      <c r="AOC31" s="17"/>
      <c r="AOD31" s="17"/>
      <c r="AOE31" s="17"/>
      <c r="AOF31" s="17"/>
      <c r="AOG31" s="17"/>
      <c r="AOH31" s="17"/>
      <c r="AOI31" s="17"/>
      <c r="AOJ31" s="17"/>
      <c r="AOK31" s="17"/>
      <c r="AOL31" s="17"/>
      <c r="AOM31" s="17"/>
      <c r="AON31" s="17"/>
      <c r="AOO31" s="19">
        <f t="shared" si="3229"/>
        <v>0</v>
      </c>
      <c r="AOQ31" s="17"/>
      <c r="AOR31" s="17"/>
      <c r="AOS31" s="17"/>
      <c r="AOT31" s="17"/>
      <c r="AOU31" s="17"/>
      <c r="AOV31" s="17"/>
      <c r="AOW31" s="17"/>
      <c r="AOX31" s="17"/>
      <c r="AOY31" s="17"/>
      <c r="AOZ31" s="17"/>
      <c r="APA31" s="17"/>
      <c r="APB31" s="17"/>
      <c r="APC31" s="19">
        <f t="shared" si="3230"/>
        <v>0</v>
      </c>
    </row>
    <row r="32" spans="3:1095" x14ac:dyDescent="0.35">
      <c r="C32" s="16" t="s">
        <v>40</v>
      </c>
      <c r="E32" s="17">
        <v>200</v>
      </c>
      <c r="F32" s="17">
        <v>100</v>
      </c>
      <c r="G32" s="17">
        <v>0</v>
      </c>
      <c r="H32" s="17">
        <v>100</v>
      </c>
      <c r="I32" s="17">
        <v>100</v>
      </c>
      <c r="J32" s="17">
        <v>100</v>
      </c>
      <c r="K32" s="17">
        <v>100</v>
      </c>
      <c r="L32" s="17">
        <v>100</v>
      </c>
      <c r="M32" s="17">
        <v>100</v>
      </c>
      <c r="N32" s="17">
        <v>100</v>
      </c>
      <c r="O32" s="17">
        <v>100</v>
      </c>
      <c r="P32" s="17">
        <v>100</v>
      </c>
      <c r="Q32" s="19">
        <f t="shared" si="3231"/>
        <v>1200</v>
      </c>
      <c r="S32" s="17"/>
      <c r="T32" s="17"/>
      <c r="U32" s="17"/>
      <c r="V32" s="17"/>
      <c r="W32" s="17"/>
      <c r="X32" s="17"/>
      <c r="Y32" s="17"/>
      <c r="Z32" s="17"/>
      <c r="AA32" s="17"/>
      <c r="AB32" s="17"/>
      <c r="AC32" s="17"/>
      <c r="AD32" s="17"/>
      <c r="AE32" s="19">
        <f t="shared" si="3232"/>
        <v>0</v>
      </c>
      <c r="AG32" s="17"/>
      <c r="AH32" s="17"/>
      <c r="AI32" s="17"/>
      <c r="AJ32" s="17"/>
      <c r="AK32" s="17"/>
      <c r="AL32" s="17"/>
      <c r="AM32" s="17"/>
      <c r="AN32" s="17"/>
      <c r="AO32" s="17"/>
      <c r="AP32" s="17"/>
      <c r="AQ32" s="17"/>
      <c r="AR32" s="17"/>
      <c r="AS32" s="19">
        <f t="shared" si="3156"/>
        <v>0</v>
      </c>
      <c r="AU32" s="17"/>
      <c r="AV32" s="17"/>
      <c r="AW32" s="17"/>
      <c r="AX32" s="17"/>
      <c r="AY32" s="17"/>
      <c r="AZ32" s="17"/>
      <c r="BA32" s="17"/>
      <c r="BB32" s="17"/>
      <c r="BC32" s="17"/>
      <c r="BD32" s="17"/>
      <c r="BE32" s="17"/>
      <c r="BF32" s="17"/>
      <c r="BG32" s="19">
        <f t="shared" si="3157"/>
        <v>0</v>
      </c>
      <c r="BI32" s="17"/>
      <c r="BJ32" s="17"/>
      <c r="BK32" s="17"/>
      <c r="BL32" s="17"/>
      <c r="BM32" s="17"/>
      <c r="BN32" s="17"/>
      <c r="BO32" s="17"/>
      <c r="BP32" s="17"/>
      <c r="BQ32" s="17"/>
      <c r="BR32" s="17"/>
      <c r="BS32" s="17"/>
      <c r="BT32" s="17"/>
      <c r="BU32" s="19">
        <f t="shared" si="3158"/>
        <v>0</v>
      </c>
      <c r="BW32" s="17"/>
      <c r="BX32" s="17"/>
      <c r="BY32" s="17"/>
      <c r="BZ32" s="17"/>
      <c r="CA32" s="17"/>
      <c r="CB32" s="17"/>
      <c r="CC32" s="17"/>
      <c r="CD32" s="17"/>
      <c r="CE32" s="17"/>
      <c r="CF32" s="17"/>
      <c r="CG32" s="17"/>
      <c r="CH32" s="17"/>
      <c r="CI32" s="19">
        <f t="shared" si="3159"/>
        <v>0</v>
      </c>
      <c r="CK32" s="17"/>
      <c r="CL32" s="17"/>
      <c r="CM32" s="17"/>
      <c r="CN32" s="17"/>
      <c r="CO32" s="17"/>
      <c r="CP32" s="17"/>
      <c r="CQ32" s="17"/>
      <c r="CR32" s="17"/>
      <c r="CS32" s="17"/>
      <c r="CT32" s="17"/>
      <c r="CU32" s="17"/>
      <c r="CV32" s="17"/>
      <c r="CW32" s="19">
        <f t="shared" si="3160"/>
        <v>0</v>
      </c>
      <c r="CY32" s="17"/>
      <c r="CZ32" s="17"/>
      <c r="DA32" s="17"/>
      <c r="DB32" s="17"/>
      <c r="DC32" s="17"/>
      <c r="DD32" s="17"/>
      <c r="DE32" s="17"/>
      <c r="DF32" s="17"/>
      <c r="DG32" s="17"/>
      <c r="DH32" s="17"/>
      <c r="DI32" s="17"/>
      <c r="DJ32" s="17"/>
      <c r="DK32" s="19">
        <f t="shared" si="3161"/>
        <v>0</v>
      </c>
      <c r="DM32" s="17"/>
      <c r="DN32" s="17"/>
      <c r="DO32" s="17"/>
      <c r="DP32" s="17"/>
      <c r="DQ32" s="17"/>
      <c r="DR32" s="17"/>
      <c r="DS32" s="17"/>
      <c r="DT32" s="17"/>
      <c r="DU32" s="17"/>
      <c r="DV32" s="17"/>
      <c r="DW32" s="17"/>
      <c r="DX32" s="17"/>
      <c r="DY32" s="19">
        <f t="shared" si="3162"/>
        <v>0</v>
      </c>
      <c r="EA32" s="17"/>
      <c r="EB32" s="17"/>
      <c r="EC32" s="17"/>
      <c r="ED32" s="17"/>
      <c r="EE32" s="17"/>
      <c r="EF32" s="17"/>
      <c r="EG32" s="17"/>
      <c r="EH32" s="17"/>
      <c r="EI32" s="17"/>
      <c r="EJ32" s="17"/>
      <c r="EK32" s="17"/>
      <c r="EL32" s="17"/>
      <c r="EM32" s="19">
        <f t="shared" si="3163"/>
        <v>0</v>
      </c>
      <c r="EO32" s="17"/>
      <c r="EP32" s="17"/>
      <c r="EQ32" s="17"/>
      <c r="ER32" s="17"/>
      <c r="ES32" s="17"/>
      <c r="ET32" s="17"/>
      <c r="EU32" s="17"/>
      <c r="EV32" s="17"/>
      <c r="EW32" s="17"/>
      <c r="EX32" s="17"/>
      <c r="EY32" s="17"/>
      <c r="EZ32" s="17"/>
      <c r="FA32" s="19">
        <f t="shared" si="3164"/>
        <v>0</v>
      </c>
      <c r="FC32" s="17"/>
      <c r="FD32" s="17"/>
      <c r="FE32" s="17"/>
      <c r="FF32" s="17"/>
      <c r="FG32" s="17"/>
      <c r="FH32" s="17"/>
      <c r="FI32" s="17"/>
      <c r="FJ32" s="17"/>
      <c r="FK32" s="17"/>
      <c r="FL32" s="17"/>
      <c r="FM32" s="17"/>
      <c r="FN32" s="17"/>
      <c r="FO32" s="19">
        <f t="shared" si="3165"/>
        <v>0</v>
      </c>
      <c r="FQ32" s="17"/>
      <c r="FR32" s="17"/>
      <c r="FS32" s="17"/>
      <c r="FT32" s="17"/>
      <c r="FU32" s="17"/>
      <c r="FV32" s="17"/>
      <c r="FW32" s="17"/>
      <c r="FX32" s="17"/>
      <c r="FY32" s="17"/>
      <c r="FZ32" s="17"/>
      <c r="GA32" s="17"/>
      <c r="GB32" s="17"/>
      <c r="GC32" s="19">
        <f t="shared" si="3166"/>
        <v>0</v>
      </c>
      <c r="GE32" s="17"/>
      <c r="GF32" s="17"/>
      <c r="GG32" s="17"/>
      <c r="GH32" s="17"/>
      <c r="GI32" s="17"/>
      <c r="GJ32" s="17"/>
      <c r="GK32" s="17"/>
      <c r="GL32" s="17"/>
      <c r="GM32" s="17"/>
      <c r="GN32" s="17"/>
      <c r="GO32" s="17"/>
      <c r="GP32" s="17"/>
      <c r="GQ32" s="19">
        <f t="shared" si="3167"/>
        <v>0</v>
      </c>
      <c r="GS32" s="17"/>
      <c r="GT32" s="17"/>
      <c r="GU32" s="17"/>
      <c r="GV32" s="17"/>
      <c r="GW32" s="17"/>
      <c r="GX32" s="17"/>
      <c r="GY32" s="17"/>
      <c r="GZ32" s="17"/>
      <c r="HA32" s="17"/>
      <c r="HB32" s="17"/>
      <c r="HC32" s="17"/>
      <c r="HD32" s="17"/>
      <c r="HE32" s="19">
        <f t="shared" si="3168"/>
        <v>0</v>
      </c>
      <c r="HG32" s="17"/>
      <c r="HH32" s="17"/>
      <c r="HI32" s="17"/>
      <c r="HJ32" s="17"/>
      <c r="HK32" s="17"/>
      <c r="HL32" s="17"/>
      <c r="HM32" s="17"/>
      <c r="HN32" s="17"/>
      <c r="HO32" s="17"/>
      <c r="HP32" s="17"/>
      <c r="HQ32" s="17"/>
      <c r="HR32" s="17"/>
      <c r="HS32" s="19">
        <f t="shared" si="3169"/>
        <v>0</v>
      </c>
      <c r="HU32" s="17"/>
      <c r="HV32" s="17"/>
      <c r="HW32" s="17"/>
      <c r="HX32" s="17"/>
      <c r="HY32" s="17"/>
      <c r="HZ32" s="17"/>
      <c r="IA32" s="17"/>
      <c r="IB32" s="17"/>
      <c r="IC32" s="17"/>
      <c r="ID32" s="17"/>
      <c r="IE32" s="17"/>
      <c r="IF32" s="17"/>
      <c r="IG32" s="19">
        <f t="shared" si="3170"/>
        <v>0</v>
      </c>
      <c r="II32" s="17"/>
      <c r="IJ32" s="17"/>
      <c r="IK32" s="17"/>
      <c r="IL32" s="17"/>
      <c r="IM32" s="17"/>
      <c r="IN32" s="17"/>
      <c r="IO32" s="17"/>
      <c r="IP32" s="17"/>
      <c r="IQ32" s="17"/>
      <c r="IR32" s="17"/>
      <c r="IS32" s="17"/>
      <c r="IT32" s="17"/>
      <c r="IU32" s="19">
        <f t="shared" si="3171"/>
        <v>0</v>
      </c>
      <c r="IW32" s="17"/>
      <c r="IX32" s="17"/>
      <c r="IY32" s="17"/>
      <c r="IZ32" s="17"/>
      <c r="JA32" s="17"/>
      <c r="JB32" s="17"/>
      <c r="JC32" s="17"/>
      <c r="JD32" s="17"/>
      <c r="JE32" s="17"/>
      <c r="JF32" s="17"/>
      <c r="JG32" s="17"/>
      <c r="JH32" s="17"/>
      <c r="JI32" s="19">
        <f t="shared" si="3172"/>
        <v>0</v>
      </c>
      <c r="JK32" s="17"/>
      <c r="JL32" s="17"/>
      <c r="JM32" s="17"/>
      <c r="JN32" s="17"/>
      <c r="JO32" s="17"/>
      <c r="JP32" s="17"/>
      <c r="JQ32" s="17"/>
      <c r="JR32" s="17"/>
      <c r="JS32" s="17"/>
      <c r="JT32" s="17"/>
      <c r="JU32" s="17"/>
      <c r="JV32" s="17"/>
      <c r="JW32" s="19">
        <f t="shared" si="3173"/>
        <v>0</v>
      </c>
      <c r="JY32" s="17"/>
      <c r="JZ32" s="17"/>
      <c r="KA32" s="17"/>
      <c r="KB32" s="17"/>
      <c r="KC32" s="17"/>
      <c r="KD32" s="17"/>
      <c r="KE32" s="17"/>
      <c r="KF32" s="17"/>
      <c r="KG32" s="17"/>
      <c r="KH32" s="17"/>
      <c r="KI32" s="17"/>
      <c r="KJ32" s="17"/>
      <c r="KK32" s="19">
        <f t="shared" si="3174"/>
        <v>0</v>
      </c>
      <c r="KM32" s="17"/>
      <c r="KN32" s="17"/>
      <c r="KO32" s="17"/>
      <c r="KP32" s="17"/>
      <c r="KQ32" s="17"/>
      <c r="KR32" s="17"/>
      <c r="KS32" s="17"/>
      <c r="KT32" s="17"/>
      <c r="KU32" s="17"/>
      <c r="KV32" s="17"/>
      <c r="KW32" s="17"/>
      <c r="KX32" s="17"/>
      <c r="KY32" s="19">
        <f t="shared" si="3175"/>
        <v>0</v>
      </c>
      <c r="LA32" s="17"/>
      <c r="LB32" s="17"/>
      <c r="LC32" s="17"/>
      <c r="LD32" s="17"/>
      <c r="LE32" s="17"/>
      <c r="LF32" s="17"/>
      <c r="LG32" s="17"/>
      <c r="LH32" s="17"/>
      <c r="LI32" s="17"/>
      <c r="LJ32" s="17"/>
      <c r="LK32" s="17"/>
      <c r="LL32" s="17"/>
      <c r="LM32" s="19">
        <f t="shared" si="3176"/>
        <v>0</v>
      </c>
      <c r="LO32" s="17"/>
      <c r="LP32" s="17"/>
      <c r="LQ32" s="17"/>
      <c r="LR32" s="17"/>
      <c r="LS32" s="17"/>
      <c r="LT32" s="17"/>
      <c r="LU32" s="17"/>
      <c r="LV32" s="17"/>
      <c r="LW32" s="17"/>
      <c r="LX32" s="17"/>
      <c r="LY32" s="17"/>
      <c r="LZ32" s="17"/>
      <c r="MA32" s="19">
        <f t="shared" si="3177"/>
        <v>0</v>
      </c>
      <c r="MC32" s="17"/>
      <c r="MD32" s="17"/>
      <c r="ME32" s="17"/>
      <c r="MF32" s="17"/>
      <c r="MG32" s="17"/>
      <c r="MH32" s="17"/>
      <c r="MI32" s="17"/>
      <c r="MJ32" s="17"/>
      <c r="MK32" s="17"/>
      <c r="ML32" s="17"/>
      <c r="MM32" s="17"/>
      <c r="MN32" s="17"/>
      <c r="MO32" s="19">
        <f t="shared" si="3178"/>
        <v>0</v>
      </c>
      <c r="MQ32" s="17"/>
      <c r="MR32" s="17"/>
      <c r="MS32" s="17"/>
      <c r="MT32" s="17"/>
      <c r="MU32" s="17"/>
      <c r="MV32" s="17"/>
      <c r="MW32" s="17"/>
      <c r="MX32" s="17"/>
      <c r="MY32" s="17"/>
      <c r="MZ32" s="17"/>
      <c r="NA32" s="17"/>
      <c r="NB32" s="17"/>
      <c r="NC32" s="19">
        <f t="shared" si="3179"/>
        <v>0</v>
      </c>
      <c r="NE32" s="17"/>
      <c r="NF32" s="17"/>
      <c r="NG32" s="17"/>
      <c r="NH32" s="17"/>
      <c r="NI32" s="17"/>
      <c r="NJ32" s="17"/>
      <c r="NK32" s="17"/>
      <c r="NL32" s="17"/>
      <c r="NM32" s="17"/>
      <c r="NN32" s="17"/>
      <c r="NO32" s="17"/>
      <c r="NP32" s="17"/>
      <c r="NQ32" s="19">
        <f t="shared" si="3180"/>
        <v>0</v>
      </c>
      <c r="NS32" s="17"/>
      <c r="NT32" s="17"/>
      <c r="NU32" s="17"/>
      <c r="NV32" s="17"/>
      <c r="NW32" s="17"/>
      <c r="NX32" s="17"/>
      <c r="NY32" s="17"/>
      <c r="NZ32" s="17"/>
      <c r="OA32" s="17"/>
      <c r="OB32" s="17"/>
      <c r="OC32" s="17"/>
      <c r="OD32" s="17"/>
      <c r="OE32" s="19">
        <f t="shared" si="3181"/>
        <v>0</v>
      </c>
      <c r="OG32" s="17"/>
      <c r="OH32" s="17"/>
      <c r="OI32" s="17"/>
      <c r="OJ32" s="17"/>
      <c r="OK32" s="17"/>
      <c r="OL32" s="17"/>
      <c r="OM32" s="17"/>
      <c r="ON32" s="17"/>
      <c r="OO32" s="17"/>
      <c r="OP32" s="17"/>
      <c r="OQ32" s="17"/>
      <c r="OR32" s="17"/>
      <c r="OS32" s="19">
        <f t="shared" si="3182"/>
        <v>0</v>
      </c>
      <c r="OU32" s="17"/>
      <c r="OV32" s="17"/>
      <c r="OW32" s="17"/>
      <c r="OX32" s="17"/>
      <c r="OY32" s="17"/>
      <c r="OZ32" s="17"/>
      <c r="PA32" s="17"/>
      <c r="PB32" s="17"/>
      <c r="PC32" s="17"/>
      <c r="PD32" s="17"/>
      <c r="PE32" s="17"/>
      <c r="PF32" s="17"/>
      <c r="PG32" s="19">
        <f t="shared" si="3183"/>
        <v>0</v>
      </c>
      <c r="PI32" s="17"/>
      <c r="PJ32" s="17"/>
      <c r="PK32" s="17"/>
      <c r="PL32" s="17"/>
      <c r="PM32" s="17"/>
      <c r="PN32" s="17"/>
      <c r="PO32" s="17"/>
      <c r="PP32" s="17"/>
      <c r="PQ32" s="17"/>
      <c r="PR32" s="17"/>
      <c r="PS32" s="17"/>
      <c r="PT32" s="17"/>
      <c r="PU32" s="19">
        <f t="shared" si="3184"/>
        <v>0</v>
      </c>
      <c r="PW32" s="17"/>
      <c r="PX32" s="17"/>
      <c r="PY32" s="17"/>
      <c r="PZ32" s="17"/>
      <c r="QA32" s="17"/>
      <c r="QB32" s="17"/>
      <c r="QC32" s="17"/>
      <c r="QD32" s="17"/>
      <c r="QE32" s="17"/>
      <c r="QF32" s="17"/>
      <c r="QG32" s="17"/>
      <c r="QH32" s="17"/>
      <c r="QI32" s="19">
        <f t="shared" si="3185"/>
        <v>0</v>
      </c>
      <c r="QK32" s="17"/>
      <c r="QL32" s="17"/>
      <c r="QM32" s="17"/>
      <c r="QN32" s="17"/>
      <c r="QO32" s="17"/>
      <c r="QP32" s="17"/>
      <c r="QQ32" s="17"/>
      <c r="QR32" s="17"/>
      <c r="QS32" s="17"/>
      <c r="QT32" s="17"/>
      <c r="QU32" s="17"/>
      <c r="QV32" s="17"/>
      <c r="QW32" s="19">
        <f t="shared" si="3186"/>
        <v>0</v>
      </c>
      <c r="QY32" s="17"/>
      <c r="QZ32" s="17"/>
      <c r="RA32" s="17"/>
      <c r="RB32" s="17"/>
      <c r="RC32" s="17"/>
      <c r="RD32" s="17"/>
      <c r="RE32" s="17"/>
      <c r="RF32" s="17"/>
      <c r="RG32" s="17"/>
      <c r="RH32" s="17"/>
      <c r="RI32" s="17"/>
      <c r="RJ32" s="17"/>
      <c r="RK32" s="19">
        <f t="shared" si="3187"/>
        <v>0</v>
      </c>
      <c r="RM32" s="17"/>
      <c r="RN32" s="17"/>
      <c r="RO32" s="17"/>
      <c r="RP32" s="17"/>
      <c r="RQ32" s="17"/>
      <c r="RR32" s="17"/>
      <c r="RS32" s="17"/>
      <c r="RT32" s="17"/>
      <c r="RU32" s="17"/>
      <c r="RV32" s="17"/>
      <c r="RW32" s="17"/>
      <c r="RX32" s="17"/>
      <c r="RY32" s="19">
        <f t="shared" si="3188"/>
        <v>0</v>
      </c>
      <c r="SA32" s="17"/>
      <c r="SB32" s="17"/>
      <c r="SC32" s="17"/>
      <c r="SD32" s="17"/>
      <c r="SE32" s="17"/>
      <c r="SF32" s="17"/>
      <c r="SG32" s="17"/>
      <c r="SH32" s="17"/>
      <c r="SI32" s="17"/>
      <c r="SJ32" s="17"/>
      <c r="SK32" s="17"/>
      <c r="SL32" s="17"/>
      <c r="SM32" s="19">
        <f t="shared" si="3189"/>
        <v>0</v>
      </c>
      <c r="SO32" s="17"/>
      <c r="SP32" s="17"/>
      <c r="SQ32" s="17"/>
      <c r="SR32" s="17"/>
      <c r="SS32" s="17"/>
      <c r="ST32" s="17"/>
      <c r="SU32" s="17"/>
      <c r="SV32" s="17"/>
      <c r="SW32" s="17"/>
      <c r="SX32" s="17"/>
      <c r="SY32" s="17"/>
      <c r="SZ32" s="17"/>
      <c r="TA32" s="19">
        <f t="shared" si="3190"/>
        <v>0</v>
      </c>
      <c r="TC32" s="17"/>
      <c r="TD32" s="17"/>
      <c r="TE32" s="17"/>
      <c r="TF32" s="17"/>
      <c r="TG32" s="17"/>
      <c r="TH32" s="17"/>
      <c r="TI32" s="17"/>
      <c r="TJ32" s="17"/>
      <c r="TK32" s="17"/>
      <c r="TL32" s="17"/>
      <c r="TM32" s="17"/>
      <c r="TN32" s="17"/>
      <c r="TO32" s="19">
        <f t="shared" si="3191"/>
        <v>0</v>
      </c>
      <c r="TQ32" s="17"/>
      <c r="TR32" s="17"/>
      <c r="TS32" s="17"/>
      <c r="TT32" s="17"/>
      <c r="TU32" s="17"/>
      <c r="TV32" s="17"/>
      <c r="TW32" s="17"/>
      <c r="TX32" s="17"/>
      <c r="TY32" s="17"/>
      <c r="TZ32" s="17"/>
      <c r="UA32" s="17"/>
      <c r="UB32" s="17"/>
      <c r="UC32" s="19">
        <f t="shared" si="3192"/>
        <v>0</v>
      </c>
      <c r="UE32" s="17"/>
      <c r="UF32" s="17"/>
      <c r="UG32" s="17"/>
      <c r="UH32" s="17"/>
      <c r="UI32" s="17"/>
      <c r="UJ32" s="17"/>
      <c r="UK32" s="17"/>
      <c r="UL32" s="17"/>
      <c r="UM32" s="17"/>
      <c r="UN32" s="17"/>
      <c r="UO32" s="17"/>
      <c r="UP32" s="17"/>
      <c r="UQ32" s="19">
        <f t="shared" si="3193"/>
        <v>0</v>
      </c>
      <c r="US32" s="17"/>
      <c r="UT32" s="17"/>
      <c r="UU32" s="17"/>
      <c r="UV32" s="17"/>
      <c r="UW32" s="17"/>
      <c r="UX32" s="17"/>
      <c r="UY32" s="17"/>
      <c r="UZ32" s="17"/>
      <c r="VA32" s="17"/>
      <c r="VB32" s="17"/>
      <c r="VC32" s="17"/>
      <c r="VD32" s="17"/>
      <c r="VE32" s="19">
        <f t="shared" si="3194"/>
        <v>0</v>
      </c>
      <c r="VG32" s="17"/>
      <c r="VH32" s="17"/>
      <c r="VI32" s="17"/>
      <c r="VJ32" s="17"/>
      <c r="VK32" s="17"/>
      <c r="VL32" s="17"/>
      <c r="VM32" s="17"/>
      <c r="VN32" s="17"/>
      <c r="VO32" s="17"/>
      <c r="VP32" s="17"/>
      <c r="VQ32" s="17"/>
      <c r="VR32" s="17"/>
      <c r="VS32" s="19">
        <f t="shared" si="3195"/>
        <v>0</v>
      </c>
      <c r="VU32" s="17"/>
      <c r="VV32" s="17"/>
      <c r="VW32" s="17"/>
      <c r="VX32" s="17"/>
      <c r="VY32" s="17"/>
      <c r="VZ32" s="17"/>
      <c r="WA32" s="17"/>
      <c r="WB32" s="17"/>
      <c r="WC32" s="17"/>
      <c r="WD32" s="17"/>
      <c r="WE32" s="17"/>
      <c r="WF32" s="17"/>
      <c r="WG32" s="19">
        <f t="shared" si="3196"/>
        <v>0</v>
      </c>
      <c r="WI32" s="17"/>
      <c r="WJ32" s="17"/>
      <c r="WK32" s="17"/>
      <c r="WL32" s="17"/>
      <c r="WM32" s="17"/>
      <c r="WN32" s="17"/>
      <c r="WO32" s="17"/>
      <c r="WP32" s="17"/>
      <c r="WQ32" s="17"/>
      <c r="WR32" s="17"/>
      <c r="WS32" s="17"/>
      <c r="WT32" s="17"/>
      <c r="WU32" s="19">
        <f t="shared" si="3197"/>
        <v>0</v>
      </c>
      <c r="WW32" s="17"/>
      <c r="WX32" s="17"/>
      <c r="WY32" s="17"/>
      <c r="WZ32" s="17"/>
      <c r="XA32" s="17"/>
      <c r="XB32" s="17"/>
      <c r="XC32" s="17"/>
      <c r="XD32" s="17"/>
      <c r="XE32" s="17"/>
      <c r="XF32" s="17"/>
      <c r="XG32" s="17"/>
      <c r="XH32" s="17"/>
      <c r="XI32" s="19">
        <f t="shared" si="3198"/>
        <v>0</v>
      </c>
      <c r="XK32" s="17"/>
      <c r="XL32" s="17"/>
      <c r="XM32" s="17"/>
      <c r="XN32" s="17"/>
      <c r="XO32" s="17"/>
      <c r="XP32" s="17"/>
      <c r="XQ32" s="17"/>
      <c r="XR32" s="17"/>
      <c r="XS32" s="17"/>
      <c r="XT32" s="17"/>
      <c r="XU32" s="17"/>
      <c r="XV32" s="17"/>
      <c r="XW32" s="19">
        <f t="shared" si="3199"/>
        <v>0</v>
      </c>
      <c r="XY32" s="17"/>
      <c r="XZ32" s="17"/>
      <c r="YA32" s="17"/>
      <c r="YB32" s="17"/>
      <c r="YC32" s="17"/>
      <c r="YD32" s="17"/>
      <c r="YE32" s="17"/>
      <c r="YF32" s="17"/>
      <c r="YG32" s="17"/>
      <c r="YH32" s="17"/>
      <c r="YI32" s="17"/>
      <c r="YJ32" s="17"/>
      <c r="YK32" s="19">
        <f t="shared" si="3200"/>
        <v>0</v>
      </c>
      <c r="YM32" s="17"/>
      <c r="YN32" s="17"/>
      <c r="YO32" s="17"/>
      <c r="YP32" s="17"/>
      <c r="YQ32" s="17"/>
      <c r="YR32" s="17"/>
      <c r="YS32" s="17"/>
      <c r="YT32" s="17"/>
      <c r="YU32" s="17"/>
      <c r="YV32" s="17"/>
      <c r="YW32" s="17"/>
      <c r="YX32" s="17"/>
      <c r="YY32" s="19">
        <f t="shared" si="3201"/>
        <v>0</v>
      </c>
      <c r="ZA32" s="17"/>
      <c r="ZB32" s="17"/>
      <c r="ZC32" s="17"/>
      <c r="ZD32" s="17"/>
      <c r="ZE32" s="17"/>
      <c r="ZF32" s="17"/>
      <c r="ZG32" s="17"/>
      <c r="ZH32" s="17"/>
      <c r="ZI32" s="17"/>
      <c r="ZJ32" s="17"/>
      <c r="ZK32" s="17"/>
      <c r="ZL32" s="17"/>
      <c r="ZM32" s="19">
        <f t="shared" si="3202"/>
        <v>0</v>
      </c>
      <c r="ZO32" s="17"/>
      <c r="ZP32" s="17"/>
      <c r="ZQ32" s="17"/>
      <c r="ZR32" s="17"/>
      <c r="ZS32" s="17"/>
      <c r="ZT32" s="17"/>
      <c r="ZU32" s="17"/>
      <c r="ZV32" s="17"/>
      <c r="ZW32" s="17"/>
      <c r="ZX32" s="17"/>
      <c r="ZY32" s="17"/>
      <c r="ZZ32" s="17"/>
      <c r="AAA32" s="19">
        <f t="shared" si="3203"/>
        <v>0</v>
      </c>
      <c r="AAC32" s="17"/>
      <c r="AAD32" s="17"/>
      <c r="AAE32" s="17"/>
      <c r="AAF32" s="17"/>
      <c r="AAG32" s="17"/>
      <c r="AAH32" s="17"/>
      <c r="AAI32" s="17"/>
      <c r="AAJ32" s="17"/>
      <c r="AAK32" s="17"/>
      <c r="AAL32" s="17"/>
      <c r="AAM32" s="17"/>
      <c r="AAN32" s="17"/>
      <c r="AAO32" s="19">
        <f t="shared" si="3204"/>
        <v>0</v>
      </c>
      <c r="AAQ32" s="17"/>
      <c r="AAR32" s="17"/>
      <c r="AAS32" s="17"/>
      <c r="AAT32" s="17"/>
      <c r="AAU32" s="17"/>
      <c r="AAV32" s="17"/>
      <c r="AAW32" s="17"/>
      <c r="AAX32" s="17"/>
      <c r="AAY32" s="17"/>
      <c r="AAZ32" s="17"/>
      <c r="ABA32" s="17"/>
      <c r="ABB32" s="17"/>
      <c r="ABC32" s="19">
        <f t="shared" si="3205"/>
        <v>0</v>
      </c>
      <c r="ABE32" s="17"/>
      <c r="ABF32" s="17"/>
      <c r="ABG32" s="17"/>
      <c r="ABH32" s="17"/>
      <c r="ABI32" s="17"/>
      <c r="ABJ32" s="17"/>
      <c r="ABK32" s="17"/>
      <c r="ABL32" s="17"/>
      <c r="ABM32" s="17"/>
      <c r="ABN32" s="17"/>
      <c r="ABO32" s="17"/>
      <c r="ABP32" s="17"/>
      <c r="ABQ32" s="19">
        <f t="shared" si="3206"/>
        <v>0</v>
      </c>
      <c r="ABS32" s="17"/>
      <c r="ABT32" s="17"/>
      <c r="ABU32" s="17"/>
      <c r="ABV32" s="17"/>
      <c r="ABW32" s="17"/>
      <c r="ABX32" s="17"/>
      <c r="ABY32" s="17"/>
      <c r="ABZ32" s="17"/>
      <c r="ACA32" s="17"/>
      <c r="ACB32" s="17"/>
      <c r="ACC32" s="17"/>
      <c r="ACD32" s="17"/>
      <c r="ACE32" s="19">
        <f t="shared" si="3207"/>
        <v>0</v>
      </c>
      <c r="ACG32" s="17"/>
      <c r="ACH32" s="17"/>
      <c r="ACI32" s="17"/>
      <c r="ACJ32" s="17"/>
      <c r="ACK32" s="17"/>
      <c r="ACL32" s="17"/>
      <c r="ACM32" s="17"/>
      <c r="ACN32" s="17"/>
      <c r="ACO32" s="17"/>
      <c r="ACP32" s="17"/>
      <c r="ACQ32" s="17"/>
      <c r="ACR32" s="17"/>
      <c r="ACS32" s="19">
        <f t="shared" si="3208"/>
        <v>0</v>
      </c>
      <c r="ACU32" s="17"/>
      <c r="ACV32" s="17"/>
      <c r="ACW32" s="17"/>
      <c r="ACX32" s="17"/>
      <c r="ACY32" s="17"/>
      <c r="ACZ32" s="17"/>
      <c r="ADA32" s="17"/>
      <c r="ADB32" s="17"/>
      <c r="ADC32" s="17"/>
      <c r="ADD32" s="17"/>
      <c r="ADE32" s="17"/>
      <c r="ADF32" s="17"/>
      <c r="ADG32" s="19">
        <f t="shared" si="3209"/>
        <v>0</v>
      </c>
      <c r="ADI32" s="17"/>
      <c r="ADJ32" s="17"/>
      <c r="ADK32" s="17"/>
      <c r="ADL32" s="17"/>
      <c r="ADM32" s="17"/>
      <c r="ADN32" s="17"/>
      <c r="ADO32" s="17"/>
      <c r="ADP32" s="17"/>
      <c r="ADQ32" s="17"/>
      <c r="ADR32" s="17"/>
      <c r="ADS32" s="17"/>
      <c r="ADT32" s="17"/>
      <c r="ADU32" s="19">
        <f t="shared" si="3210"/>
        <v>0</v>
      </c>
      <c r="ADW32" s="17"/>
      <c r="ADX32" s="17"/>
      <c r="ADY32" s="17"/>
      <c r="ADZ32" s="17"/>
      <c r="AEA32" s="17"/>
      <c r="AEB32" s="17"/>
      <c r="AEC32" s="17"/>
      <c r="AED32" s="17"/>
      <c r="AEE32" s="17"/>
      <c r="AEF32" s="17"/>
      <c r="AEG32" s="17"/>
      <c r="AEH32" s="17"/>
      <c r="AEI32" s="19">
        <f t="shared" si="3211"/>
        <v>0</v>
      </c>
      <c r="AEK32" s="17"/>
      <c r="AEL32" s="17"/>
      <c r="AEM32" s="17"/>
      <c r="AEN32" s="17"/>
      <c r="AEO32" s="17"/>
      <c r="AEP32" s="17"/>
      <c r="AEQ32" s="17"/>
      <c r="AER32" s="17"/>
      <c r="AES32" s="17"/>
      <c r="AET32" s="17"/>
      <c r="AEU32" s="17"/>
      <c r="AEV32" s="17"/>
      <c r="AEW32" s="19">
        <f t="shared" si="3233"/>
        <v>0</v>
      </c>
      <c r="AEY32" s="17"/>
      <c r="AEZ32" s="17"/>
      <c r="AFA32" s="17"/>
      <c r="AFB32" s="17"/>
      <c r="AFC32" s="17"/>
      <c r="AFD32" s="17"/>
      <c r="AFE32" s="17"/>
      <c r="AFF32" s="17"/>
      <c r="AFG32" s="17"/>
      <c r="AFH32" s="17"/>
      <c r="AFI32" s="17"/>
      <c r="AFJ32" s="17"/>
      <c r="AFK32" s="19">
        <f t="shared" si="3212"/>
        <v>0</v>
      </c>
      <c r="AFM32" s="17"/>
      <c r="AFN32" s="17"/>
      <c r="AFO32" s="17"/>
      <c r="AFP32" s="17"/>
      <c r="AFQ32" s="17"/>
      <c r="AFR32" s="17"/>
      <c r="AFS32" s="17"/>
      <c r="AFT32" s="17"/>
      <c r="AFU32" s="17"/>
      <c r="AFV32" s="17"/>
      <c r="AFW32" s="17"/>
      <c r="AFX32" s="17"/>
      <c r="AFY32" s="19">
        <f t="shared" si="3213"/>
        <v>0</v>
      </c>
      <c r="AGA32" s="17"/>
      <c r="AGB32" s="17"/>
      <c r="AGC32" s="17"/>
      <c r="AGD32" s="17"/>
      <c r="AGE32" s="17"/>
      <c r="AGF32" s="17"/>
      <c r="AGG32" s="17"/>
      <c r="AGH32" s="17"/>
      <c r="AGI32" s="17"/>
      <c r="AGJ32" s="17"/>
      <c r="AGK32" s="17"/>
      <c r="AGL32" s="17"/>
      <c r="AGM32" s="19">
        <f t="shared" si="3214"/>
        <v>0</v>
      </c>
      <c r="AGO32" s="17"/>
      <c r="AGP32" s="17"/>
      <c r="AGQ32" s="17"/>
      <c r="AGR32" s="17"/>
      <c r="AGS32" s="17"/>
      <c r="AGT32" s="17"/>
      <c r="AGU32" s="17"/>
      <c r="AGV32" s="17"/>
      <c r="AGW32" s="17"/>
      <c r="AGX32" s="17"/>
      <c r="AGY32" s="17"/>
      <c r="AGZ32" s="17"/>
      <c r="AHA32" s="19">
        <f t="shared" si="3215"/>
        <v>0</v>
      </c>
      <c r="AHC32" s="17"/>
      <c r="AHD32" s="17"/>
      <c r="AHE32" s="17"/>
      <c r="AHF32" s="17"/>
      <c r="AHG32" s="17"/>
      <c r="AHH32" s="17"/>
      <c r="AHI32" s="17"/>
      <c r="AHJ32" s="17"/>
      <c r="AHK32" s="17"/>
      <c r="AHL32" s="17"/>
      <c r="AHM32" s="17"/>
      <c r="AHN32" s="17"/>
      <c r="AHO32" s="19">
        <f t="shared" si="3216"/>
        <v>0</v>
      </c>
      <c r="AHQ32" s="17"/>
      <c r="AHR32" s="17"/>
      <c r="AHS32" s="17"/>
      <c r="AHT32" s="17"/>
      <c r="AHU32" s="17"/>
      <c r="AHV32" s="17"/>
      <c r="AHW32" s="17"/>
      <c r="AHX32" s="17"/>
      <c r="AHY32" s="17"/>
      <c r="AHZ32" s="17"/>
      <c r="AIA32" s="17"/>
      <c r="AIB32" s="17"/>
      <c r="AIC32" s="19">
        <f t="shared" si="3217"/>
        <v>0</v>
      </c>
      <c r="AIE32" s="17"/>
      <c r="AIF32" s="17"/>
      <c r="AIG32" s="17"/>
      <c r="AIH32" s="17"/>
      <c r="AII32" s="17"/>
      <c r="AIJ32" s="17"/>
      <c r="AIK32" s="17"/>
      <c r="AIL32" s="17"/>
      <c r="AIM32" s="17"/>
      <c r="AIN32" s="17"/>
      <c r="AIO32" s="17"/>
      <c r="AIP32" s="17"/>
      <c r="AIQ32" s="19">
        <f t="shared" si="3218"/>
        <v>0</v>
      </c>
      <c r="AIS32" s="17"/>
      <c r="AIT32" s="17"/>
      <c r="AIU32" s="17"/>
      <c r="AIV32" s="17"/>
      <c r="AIW32" s="17"/>
      <c r="AIX32" s="17"/>
      <c r="AIY32" s="17"/>
      <c r="AIZ32" s="17"/>
      <c r="AJA32" s="17"/>
      <c r="AJB32" s="17"/>
      <c r="AJC32" s="17"/>
      <c r="AJD32" s="17"/>
      <c r="AJE32" s="19">
        <f t="shared" si="3219"/>
        <v>0</v>
      </c>
      <c r="AJG32" s="17"/>
      <c r="AJH32" s="17"/>
      <c r="AJI32" s="17"/>
      <c r="AJJ32" s="17"/>
      <c r="AJK32" s="17"/>
      <c r="AJL32" s="17"/>
      <c r="AJM32" s="17"/>
      <c r="AJN32" s="17"/>
      <c r="AJO32" s="17"/>
      <c r="AJP32" s="17"/>
      <c r="AJQ32" s="17"/>
      <c r="AJR32" s="17"/>
      <c r="AJS32" s="19">
        <f t="shared" si="3220"/>
        <v>0</v>
      </c>
      <c r="AJU32" s="17"/>
      <c r="AJV32" s="17"/>
      <c r="AJW32" s="17"/>
      <c r="AJX32" s="17"/>
      <c r="AJY32" s="17"/>
      <c r="AJZ32" s="17"/>
      <c r="AKA32" s="17"/>
      <c r="AKB32" s="17"/>
      <c r="AKC32" s="17"/>
      <c r="AKD32" s="17"/>
      <c r="AKE32" s="17"/>
      <c r="AKF32" s="17"/>
      <c r="AKG32" s="19">
        <f t="shared" si="3221"/>
        <v>0</v>
      </c>
      <c r="AKI32" s="17"/>
      <c r="AKJ32" s="17"/>
      <c r="AKK32" s="17"/>
      <c r="AKL32" s="17"/>
      <c r="AKM32" s="17"/>
      <c r="AKN32" s="17"/>
      <c r="AKO32" s="17"/>
      <c r="AKP32" s="17"/>
      <c r="AKQ32" s="17"/>
      <c r="AKR32" s="17"/>
      <c r="AKS32" s="17"/>
      <c r="AKT32" s="17"/>
      <c r="AKU32" s="19">
        <f t="shared" si="3222"/>
        <v>0</v>
      </c>
      <c r="AKW32" s="17"/>
      <c r="AKX32" s="17"/>
      <c r="AKY32" s="17"/>
      <c r="AKZ32" s="17"/>
      <c r="ALA32" s="17"/>
      <c r="ALB32" s="17"/>
      <c r="ALC32" s="17"/>
      <c r="ALD32" s="17"/>
      <c r="ALE32" s="17"/>
      <c r="ALF32" s="17"/>
      <c r="ALG32" s="17"/>
      <c r="ALH32" s="17"/>
      <c r="ALI32" s="19">
        <f t="shared" si="3223"/>
        <v>0</v>
      </c>
      <c r="ALK32" s="17"/>
      <c r="ALL32" s="17"/>
      <c r="ALM32" s="17"/>
      <c r="ALN32" s="17"/>
      <c r="ALO32" s="17"/>
      <c r="ALP32" s="17"/>
      <c r="ALQ32" s="17"/>
      <c r="ALR32" s="17"/>
      <c r="ALS32" s="17"/>
      <c r="ALT32" s="17"/>
      <c r="ALU32" s="17"/>
      <c r="ALV32" s="17"/>
      <c r="ALW32" s="19">
        <f t="shared" si="3224"/>
        <v>0</v>
      </c>
      <c r="ALY32" s="17"/>
      <c r="ALZ32" s="17"/>
      <c r="AMA32" s="17"/>
      <c r="AMB32" s="17"/>
      <c r="AMC32" s="17"/>
      <c r="AMD32" s="17"/>
      <c r="AME32" s="17"/>
      <c r="AMF32" s="17"/>
      <c r="AMG32" s="17"/>
      <c r="AMH32" s="17"/>
      <c r="AMI32" s="17"/>
      <c r="AMJ32" s="17"/>
      <c r="AMK32" s="19">
        <f t="shared" si="3225"/>
        <v>0</v>
      </c>
      <c r="AMM32" s="17"/>
      <c r="AMN32" s="17"/>
      <c r="AMO32" s="17"/>
      <c r="AMP32" s="17"/>
      <c r="AMQ32" s="17"/>
      <c r="AMR32" s="17"/>
      <c r="AMS32" s="17"/>
      <c r="AMT32" s="17"/>
      <c r="AMU32" s="17"/>
      <c r="AMV32" s="17"/>
      <c r="AMW32" s="17"/>
      <c r="AMX32" s="17"/>
      <c r="AMY32" s="19">
        <f t="shared" si="3226"/>
        <v>0</v>
      </c>
      <c r="ANA32" s="17"/>
      <c r="ANB32" s="17"/>
      <c r="ANC32" s="17"/>
      <c r="AND32" s="17"/>
      <c r="ANE32" s="17"/>
      <c r="ANF32" s="17"/>
      <c r="ANG32" s="17"/>
      <c r="ANH32" s="17"/>
      <c r="ANI32" s="17"/>
      <c r="ANJ32" s="17"/>
      <c r="ANK32" s="17"/>
      <c r="ANL32" s="17"/>
      <c r="ANM32" s="19">
        <f t="shared" si="3227"/>
        <v>0</v>
      </c>
      <c r="ANO32" s="17"/>
      <c r="ANP32" s="17"/>
      <c r="ANQ32" s="17"/>
      <c r="ANR32" s="17"/>
      <c r="ANS32" s="17"/>
      <c r="ANT32" s="17"/>
      <c r="ANU32" s="17"/>
      <c r="ANV32" s="17"/>
      <c r="ANW32" s="17"/>
      <c r="ANX32" s="17"/>
      <c r="ANY32" s="17"/>
      <c r="ANZ32" s="17"/>
      <c r="AOA32" s="19">
        <f t="shared" si="3228"/>
        <v>0</v>
      </c>
      <c r="AOC32" s="17"/>
      <c r="AOD32" s="17"/>
      <c r="AOE32" s="17"/>
      <c r="AOF32" s="17"/>
      <c r="AOG32" s="17"/>
      <c r="AOH32" s="17"/>
      <c r="AOI32" s="17"/>
      <c r="AOJ32" s="17"/>
      <c r="AOK32" s="17"/>
      <c r="AOL32" s="17"/>
      <c r="AOM32" s="17"/>
      <c r="AON32" s="17"/>
      <c r="AOO32" s="19">
        <f t="shared" si="3229"/>
        <v>0</v>
      </c>
      <c r="AOQ32" s="17"/>
      <c r="AOR32" s="17"/>
      <c r="AOS32" s="17"/>
      <c r="AOT32" s="17"/>
      <c r="AOU32" s="17"/>
      <c r="AOV32" s="17"/>
      <c r="AOW32" s="17"/>
      <c r="AOX32" s="17"/>
      <c r="AOY32" s="17"/>
      <c r="AOZ32" s="17"/>
      <c r="APA32" s="17"/>
      <c r="APB32" s="17"/>
      <c r="APC32" s="19">
        <f t="shared" si="3230"/>
        <v>0</v>
      </c>
    </row>
    <row r="33" spans="3:1095" hidden="1" x14ac:dyDescent="0.35">
      <c r="C33" s="16" t="s">
        <v>22</v>
      </c>
      <c r="E33" s="17">
        <v>1000</v>
      </c>
      <c r="F33" s="17"/>
      <c r="G33" s="17"/>
      <c r="H33" s="17"/>
      <c r="I33" s="17"/>
      <c r="J33" s="17"/>
      <c r="K33" s="17"/>
      <c r="L33" s="17"/>
      <c r="M33" s="17"/>
      <c r="N33" s="17"/>
      <c r="O33" s="17"/>
      <c r="P33" s="17"/>
      <c r="Q33" s="19">
        <f t="shared" si="3231"/>
        <v>1000</v>
      </c>
      <c r="S33" s="17">
        <v>1001</v>
      </c>
      <c r="T33" s="17"/>
      <c r="U33" s="17"/>
      <c r="V33" s="17"/>
      <c r="W33" s="17"/>
      <c r="X33" s="17"/>
      <c r="Y33" s="17"/>
      <c r="Z33" s="17"/>
      <c r="AA33" s="17"/>
      <c r="AB33" s="17"/>
      <c r="AC33" s="17"/>
      <c r="AD33" s="17"/>
      <c r="AE33" s="19">
        <f t="shared" si="3232"/>
        <v>1001</v>
      </c>
      <c r="AG33" s="17">
        <v>1002</v>
      </c>
      <c r="AH33" s="17"/>
      <c r="AI33" s="17"/>
      <c r="AJ33" s="17"/>
      <c r="AK33" s="17"/>
      <c r="AL33" s="17"/>
      <c r="AM33" s="17"/>
      <c r="AN33" s="17"/>
      <c r="AO33" s="17"/>
      <c r="AP33" s="17"/>
      <c r="AQ33" s="17"/>
      <c r="AR33" s="17"/>
      <c r="AS33" s="19">
        <f t="shared" si="3156"/>
        <v>1002</v>
      </c>
      <c r="AU33" s="17">
        <v>1003</v>
      </c>
      <c r="AV33" s="17"/>
      <c r="AW33" s="17"/>
      <c r="AX33" s="17"/>
      <c r="AY33" s="17"/>
      <c r="AZ33" s="17"/>
      <c r="BA33" s="17"/>
      <c r="BB33" s="17"/>
      <c r="BC33" s="17"/>
      <c r="BD33" s="17"/>
      <c r="BE33" s="17"/>
      <c r="BF33" s="17"/>
      <c r="BG33" s="19">
        <f t="shared" si="3157"/>
        <v>1003</v>
      </c>
      <c r="BI33" s="17">
        <v>1004</v>
      </c>
      <c r="BJ33" s="17"/>
      <c r="BK33" s="17"/>
      <c r="BL33" s="17"/>
      <c r="BM33" s="17"/>
      <c r="BN33" s="17"/>
      <c r="BO33" s="17"/>
      <c r="BP33" s="17"/>
      <c r="BQ33" s="17"/>
      <c r="BR33" s="17"/>
      <c r="BS33" s="17"/>
      <c r="BT33" s="17"/>
      <c r="BU33" s="19">
        <f t="shared" si="3158"/>
        <v>1004</v>
      </c>
      <c r="BW33" s="17">
        <v>1005</v>
      </c>
      <c r="BX33" s="17"/>
      <c r="BY33" s="17"/>
      <c r="BZ33" s="17"/>
      <c r="CA33" s="17"/>
      <c r="CB33" s="17"/>
      <c r="CC33" s="17"/>
      <c r="CD33" s="17"/>
      <c r="CE33" s="17"/>
      <c r="CF33" s="17"/>
      <c r="CG33" s="17"/>
      <c r="CH33" s="17"/>
      <c r="CI33" s="19">
        <f t="shared" si="3159"/>
        <v>1005</v>
      </c>
      <c r="CK33" s="17">
        <v>1006</v>
      </c>
      <c r="CL33" s="17"/>
      <c r="CM33" s="17"/>
      <c r="CN33" s="17"/>
      <c r="CO33" s="17"/>
      <c r="CP33" s="17"/>
      <c r="CQ33" s="17"/>
      <c r="CR33" s="17"/>
      <c r="CS33" s="17"/>
      <c r="CT33" s="17"/>
      <c r="CU33" s="17"/>
      <c r="CV33" s="17"/>
      <c r="CW33" s="19">
        <f t="shared" si="3160"/>
        <v>1006</v>
      </c>
      <c r="CY33" s="17">
        <v>1007</v>
      </c>
      <c r="CZ33" s="17"/>
      <c r="DA33" s="17"/>
      <c r="DB33" s="17"/>
      <c r="DC33" s="17"/>
      <c r="DD33" s="17"/>
      <c r="DE33" s="17"/>
      <c r="DF33" s="17"/>
      <c r="DG33" s="17"/>
      <c r="DH33" s="17"/>
      <c r="DI33" s="17"/>
      <c r="DJ33" s="17"/>
      <c r="DK33" s="19">
        <f t="shared" si="3161"/>
        <v>1007</v>
      </c>
      <c r="DM33" s="17">
        <v>1008</v>
      </c>
      <c r="DN33" s="17"/>
      <c r="DO33" s="17"/>
      <c r="DP33" s="17"/>
      <c r="DQ33" s="17"/>
      <c r="DR33" s="17"/>
      <c r="DS33" s="17"/>
      <c r="DT33" s="17"/>
      <c r="DU33" s="17"/>
      <c r="DV33" s="17"/>
      <c r="DW33" s="17"/>
      <c r="DX33" s="17"/>
      <c r="DY33" s="19">
        <f t="shared" si="3162"/>
        <v>1008</v>
      </c>
      <c r="EA33" s="17">
        <v>1009</v>
      </c>
      <c r="EB33" s="17"/>
      <c r="EC33" s="17"/>
      <c r="ED33" s="17"/>
      <c r="EE33" s="17"/>
      <c r="EF33" s="17"/>
      <c r="EG33" s="17"/>
      <c r="EH33" s="17"/>
      <c r="EI33" s="17"/>
      <c r="EJ33" s="17"/>
      <c r="EK33" s="17"/>
      <c r="EL33" s="17"/>
      <c r="EM33" s="19">
        <f t="shared" si="3163"/>
        <v>1009</v>
      </c>
      <c r="EO33" s="17">
        <v>1010</v>
      </c>
      <c r="EP33" s="17"/>
      <c r="EQ33" s="17"/>
      <c r="ER33" s="17"/>
      <c r="ES33" s="17"/>
      <c r="ET33" s="17"/>
      <c r="EU33" s="17"/>
      <c r="EV33" s="17"/>
      <c r="EW33" s="17"/>
      <c r="EX33" s="17"/>
      <c r="EY33" s="17"/>
      <c r="EZ33" s="17"/>
      <c r="FA33" s="19">
        <f t="shared" si="3164"/>
        <v>1010</v>
      </c>
      <c r="FC33" s="17">
        <v>1011</v>
      </c>
      <c r="FD33" s="17"/>
      <c r="FE33" s="17"/>
      <c r="FF33" s="17"/>
      <c r="FG33" s="17"/>
      <c r="FH33" s="17"/>
      <c r="FI33" s="17"/>
      <c r="FJ33" s="17"/>
      <c r="FK33" s="17"/>
      <c r="FL33" s="17"/>
      <c r="FM33" s="17"/>
      <c r="FN33" s="17"/>
      <c r="FO33" s="19">
        <f t="shared" si="3165"/>
        <v>1011</v>
      </c>
      <c r="FQ33" s="17">
        <v>1012</v>
      </c>
      <c r="FR33" s="17"/>
      <c r="FS33" s="17"/>
      <c r="FT33" s="17"/>
      <c r="FU33" s="17"/>
      <c r="FV33" s="17"/>
      <c r="FW33" s="17"/>
      <c r="FX33" s="17"/>
      <c r="FY33" s="17"/>
      <c r="FZ33" s="17"/>
      <c r="GA33" s="17"/>
      <c r="GB33" s="17"/>
      <c r="GC33" s="19">
        <f t="shared" si="3166"/>
        <v>1012</v>
      </c>
      <c r="GE33" s="17">
        <v>1013</v>
      </c>
      <c r="GF33" s="17"/>
      <c r="GG33" s="17"/>
      <c r="GH33" s="17"/>
      <c r="GI33" s="17"/>
      <c r="GJ33" s="17"/>
      <c r="GK33" s="17"/>
      <c r="GL33" s="17"/>
      <c r="GM33" s="17"/>
      <c r="GN33" s="17"/>
      <c r="GO33" s="17"/>
      <c r="GP33" s="17"/>
      <c r="GQ33" s="19">
        <f t="shared" si="3167"/>
        <v>1013</v>
      </c>
      <c r="GS33" s="17">
        <v>1014</v>
      </c>
      <c r="GT33" s="17"/>
      <c r="GU33" s="17"/>
      <c r="GV33" s="17"/>
      <c r="GW33" s="17"/>
      <c r="GX33" s="17"/>
      <c r="GY33" s="17"/>
      <c r="GZ33" s="17"/>
      <c r="HA33" s="17"/>
      <c r="HB33" s="17"/>
      <c r="HC33" s="17"/>
      <c r="HD33" s="17"/>
      <c r="HE33" s="19">
        <f t="shared" si="3168"/>
        <v>1014</v>
      </c>
      <c r="HG33" s="17">
        <v>1015</v>
      </c>
      <c r="HH33" s="17"/>
      <c r="HI33" s="17"/>
      <c r="HJ33" s="17"/>
      <c r="HK33" s="17"/>
      <c r="HL33" s="17"/>
      <c r="HM33" s="17"/>
      <c r="HN33" s="17"/>
      <c r="HO33" s="17"/>
      <c r="HP33" s="17"/>
      <c r="HQ33" s="17"/>
      <c r="HR33" s="17"/>
      <c r="HS33" s="19">
        <f t="shared" si="3169"/>
        <v>1015</v>
      </c>
      <c r="HU33" s="17">
        <v>1016</v>
      </c>
      <c r="HV33" s="17"/>
      <c r="HW33" s="17"/>
      <c r="HX33" s="17"/>
      <c r="HY33" s="17"/>
      <c r="HZ33" s="17"/>
      <c r="IA33" s="17"/>
      <c r="IB33" s="17"/>
      <c r="IC33" s="17"/>
      <c r="ID33" s="17"/>
      <c r="IE33" s="17"/>
      <c r="IF33" s="17"/>
      <c r="IG33" s="19">
        <f t="shared" si="3170"/>
        <v>1016</v>
      </c>
      <c r="II33" s="17">
        <v>1017</v>
      </c>
      <c r="IJ33" s="17"/>
      <c r="IK33" s="17"/>
      <c r="IL33" s="17"/>
      <c r="IM33" s="17"/>
      <c r="IN33" s="17"/>
      <c r="IO33" s="17"/>
      <c r="IP33" s="17"/>
      <c r="IQ33" s="17"/>
      <c r="IR33" s="17"/>
      <c r="IS33" s="17"/>
      <c r="IT33" s="17"/>
      <c r="IU33" s="19">
        <f t="shared" si="3171"/>
        <v>1017</v>
      </c>
      <c r="IW33" s="17">
        <v>1018</v>
      </c>
      <c r="IX33" s="17"/>
      <c r="IY33" s="17"/>
      <c r="IZ33" s="17"/>
      <c r="JA33" s="17"/>
      <c r="JB33" s="17"/>
      <c r="JC33" s="17"/>
      <c r="JD33" s="17"/>
      <c r="JE33" s="17"/>
      <c r="JF33" s="17"/>
      <c r="JG33" s="17"/>
      <c r="JH33" s="17"/>
      <c r="JI33" s="19">
        <f t="shared" si="3172"/>
        <v>1018</v>
      </c>
      <c r="JK33" s="17">
        <v>1019</v>
      </c>
      <c r="JL33" s="17"/>
      <c r="JM33" s="17"/>
      <c r="JN33" s="17"/>
      <c r="JO33" s="17"/>
      <c r="JP33" s="17"/>
      <c r="JQ33" s="17"/>
      <c r="JR33" s="17"/>
      <c r="JS33" s="17"/>
      <c r="JT33" s="17"/>
      <c r="JU33" s="17"/>
      <c r="JV33" s="17"/>
      <c r="JW33" s="19">
        <f t="shared" si="3173"/>
        <v>1019</v>
      </c>
      <c r="JY33" s="17">
        <v>1020</v>
      </c>
      <c r="JZ33" s="17"/>
      <c r="KA33" s="17"/>
      <c r="KB33" s="17"/>
      <c r="KC33" s="17"/>
      <c r="KD33" s="17"/>
      <c r="KE33" s="17"/>
      <c r="KF33" s="17"/>
      <c r="KG33" s="17"/>
      <c r="KH33" s="17"/>
      <c r="KI33" s="17"/>
      <c r="KJ33" s="17"/>
      <c r="KK33" s="19">
        <f t="shared" si="3174"/>
        <v>1020</v>
      </c>
      <c r="KM33" s="17">
        <v>1021</v>
      </c>
      <c r="KN33" s="17"/>
      <c r="KO33" s="17"/>
      <c r="KP33" s="17"/>
      <c r="KQ33" s="17"/>
      <c r="KR33" s="17"/>
      <c r="KS33" s="17"/>
      <c r="KT33" s="17"/>
      <c r="KU33" s="17"/>
      <c r="KV33" s="17"/>
      <c r="KW33" s="17"/>
      <c r="KX33" s="17"/>
      <c r="KY33" s="19">
        <f t="shared" si="3175"/>
        <v>1021</v>
      </c>
      <c r="LA33" s="17">
        <v>1022</v>
      </c>
      <c r="LB33" s="17"/>
      <c r="LC33" s="17"/>
      <c r="LD33" s="17"/>
      <c r="LE33" s="17"/>
      <c r="LF33" s="17"/>
      <c r="LG33" s="17"/>
      <c r="LH33" s="17"/>
      <c r="LI33" s="17"/>
      <c r="LJ33" s="17"/>
      <c r="LK33" s="17"/>
      <c r="LL33" s="17"/>
      <c r="LM33" s="19">
        <f t="shared" si="3176"/>
        <v>1022</v>
      </c>
      <c r="LO33" s="17">
        <v>1023</v>
      </c>
      <c r="LP33" s="17"/>
      <c r="LQ33" s="17"/>
      <c r="LR33" s="17"/>
      <c r="LS33" s="17"/>
      <c r="LT33" s="17"/>
      <c r="LU33" s="17"/>
      <c r="LV33" s="17"/>
      <c r="LW33" s="17"/>
      <c r="LX33" s="17"/>
      <c r="LY33" s="17"/>
      <c r="LZ33" s="17"/>
      <c r="MA33" s="19">
        <f t="shared" si="3177"/>
        <v>1023</v>
      </c>
      <c r="MC33" s="17">
        <v>1024</v>
      </c>
      <c r="MD33" s="17"/>
      <c r="ME33" s="17"/>
      <c r="MF33" s="17"/>
      <c r="MG33" s="17"/>
      <c r="MH33" s="17"/>
      <c r="MI33" s="17"/>
      <c r="MJ33" s="17"/>
      <c r="MK33" s="17"/>
      <c r="ML33" s="17"/>
      <c r="MM33" s="17"/>
      <c r="MN33" s="17"/>
      <c r="MO33" s="19">
        <f t="shared" si="3178"/>
        <v>1024</v>
      </c>
      <c r="MQ33" s="17">
        <v>1025</v>
      </c>
      <c r="MR33" s="17"/>
      <c r="MS33" s="17"/>
      <c r="MT33" s="17"/>
      <c r="MU33" s="17"/>
      <c r="MV33" s="17"/>
      <c r="MW33" s="17"/>
      <c r="MX33" s="17"/>
      <c r="MY33" s="17"/>
      <c r="MZ33" s="17"/>
      <c r="NA33" s="17"/>
      <c r="NB33" s="17"/>
      <c r="NC33" s="19">
        <f t="shared" si="3179"/>
        <v>1025</v>
      </c>
      <c r="NE33" s="17">
        <v>1026</v>
      </c>
      <c r="NF33" s="17"/>
      <c r="NG33" s="17"/>
      <c r="NH33" s="17"/>
      <c r="NI33" s="17"/>
      <c r="NJ33" s="17"/>
      <c r="NK33" s="17"/>
      <c r="NL33" s="17"/>
      <c r="NM33" s="17"/>
      <c r="NN33" s="17"/>
      <c r="NO33" s="17"/>
      <c r="NP33" s="17"/>
      <c r="NQ33" s="19">
        <f t="shared" si="3180"/>
        <v>1026</v>
      </c>
      <c r="NS33" s="17">
        <v>1027</v>
      </c>
      <c r="NT33" s="17"/>
      <c r="NU33" s="17"/>
      <c r="NV33" s="17"/>
      <c r="NW33" s="17"/>
      <c r="NX33" s="17"/>
      <c r="NY33" s="17"/>
      <c r="NZ33" s="17"/>
      <c r="OA33" s="17"/>
      <c r="OB33" s="17"/>
      <c r="OC33" s="17"/>
      <c r="OD33" s="17"/>
      <c r="OE33" s="19">
        <f t="shared" si="3181"/>
        <v>1027</v>
      </c>
      <c r="OG33" s="17">
        <v>1028</v>
      </c>
      <c r="OH33" s="17"/>
      <c r="OI33" s="17"/>
      <c r="OJ33" s="17"/>
      <c r="OK33" s="17"/>
      <c r="OL33" s="17"/>
      <c r="OM33" s="17"/>
      <c r="ON33" s="17"/>
      <c r="OO33" s="17"/>
      <c r="OP33" s="17"/>
      <c r="OQ33" s="17"/>
      <c r="OR33" s="17"/>
      <c r="OS33" s="19">
        <f t="shared" si="3182"/>
        <v>1028</v>
      </c>
      <c r="OU33" s="17">
        <v>1029</v>
      </c>
      <c r="OV33" s="17"/>
      <c r="OW33" s="17"/>
      <c r="OX33" s="17"/>
      <c r="OY33" s="17"/>
      <c r="OZ33" s="17"/>
      <c r="PA33" s="17"/>
      <c r="PB33" s="17"/>
      <c r="PC33" s="17"/>
      <c r="PD33" s="17"/>
      <c r="PE33" s="17"/>
      <c r="PF33" s="17"/>
      <c r="PG33" s="19">
        <f t="shared" si="3183"/>
        <v>1029</v>
      </c>
      <c r="PI33" s="17">
        <v>1030</v>
      </c>
      <c r="PJ33" s="17"/>
      <c r="PK33" s="17"/>
      <c r="PL33" s="17"/>
      <c r="PM33" s="17"/>
      <c r="PN33" s="17"/>
      <c r="PO33" s="17"/>
      <c r="PP33" s="17"/>
      <c r="PQ33" s="17"/>
      <c r="PR33" s="17"/>
      <c r="PS33" s="17"/>
      <c r="PT33" s="17"/>
      <c r="PU33" s="19">
        <f t="shared" si="3184"/>
        <v>1030</v>
      </c>
      <c r="PW33" s="17">
        <v>1031</v>
      </c>
      <c r="PX33" s="17"/>
      <c r="PY33" s="17"/>
      <c r="PZ33" s="17"/>
      <c r="QA33" s="17"/>
      <c r="QB33" s="17"/>
      <c r="QC33" s="17"/>
      <c r="QD33" s="17"/>
      <c r="QE33" s="17"/>
      <c r="QF33" s="17"/>
      <c r="QG33" s="17"/>
      <c r="QH33" s="17"/>
      <c r="QI33" s="19">
        <f t="shared" si="3185"/>
        <v>1031</v>
      </c>
      <c r="QK33" s="17">
        <v>1032</v>
      </c>
      <c r="QL33" s="17"/>
      <c r="QM33" s="17"/>
      <c r="QN33" s="17"/>
      <c r="QO33" s="17"/>
      <c r="QP33" s="17"/>
      <c r="QQ33" s="17"/>
      <c r="QR33" s="17"/>
      <c r="QS33" s="17"/>
      <c r="QT33" s="17"/>
      <c r="QU33" s="17"/>
      <c r="QV33" s="17"/>
      <c r="QW33" s="19">
        <f t="shared" si="3186"/>
        <v>1032</v>
      </c>
      <c r="QY33" s="17">
        <v>1033</v>
      </c>
      <c r="QZ33" s="17"/>
      <c r="RA33" s="17"/>
      <c r="RB33" s="17"/>
      <c r="RC33" s="17"/>
      <c r="RD33" s="17"/>
      <c r="RE33" s="17"/>
      <c r="RF33" s="17"/>
      <c r="RG33" s="17"/>
      <c r="RH33" s="17"/>
      <c r="RI33" s="17"/>
      <c r="RJ33" s="17"/>
      <c r="RK33" s="19">
        <f t="shared" si="3187"/>
        <v>1033</v>
      </c>
      <c r="RM33" s="17">
        <v>1034</v>
      </c>
      <c r="RN33" s="17"/>
      <c r="RO33" s="17"/>
      <c r="RP33" s="17"/>
      <c r="RQ33" s="17"/>
      <c r="RR33" s="17"/>
      <c r="RS33" s="17"/>
      <c r="RT33" s="17"/>
      <c r="RU33" s="17"/>
      <c r="RV33" s="17"/>
      <c r="RW33" s="17"/>
      <c r="RX33" s="17"/>
      <c r="RY33" s="19">
        <f t="shared" si="3188"/>
        <v>1034</v>
      </c>
      <c r="SA33" s="17">
        <v>1035</v>
      </c>
      <c r="SB33" s="17"/>
      <c r="SC33" s="17"/>
      <c r="SD33" s="17"/>
      <c r="SE33" s="17"/>
      <c r="SF33" s="17"/>
      <c r="SG33" s="17"/>
      <c r="SH33" s="17"/>
      <c r="SI33" s="17"/>
      <c r="SJ33" s="17"/>
      <c r="SK33" s="17"/>
      <c r="SL33" s="17"/>
      <c r="SM33" s="19">
        <f t="shared" si="3189"/>
        <v>1035</v>
      </c>
      <c r="SO33" s="17">
        <v>1036</v>
      </c>
      <c r="SP33" s="17"/>
      <c r="SQ33" s="17"/>
      <c r="SR33" s="17"/>
      <c r="SS33" s="17"/>
      <c r="ST33" s="17"/>
      <c r="SU33" s="17"/>
      <c r="SV33" s="17"/>
      <c r="SW33" s="17"/>
      <c r="SX33" s="17"/>
      <c r="SY33" s="17"/>
      <c r="SZ33" s="17"/>
      <c r="TA33" s="19">
        <f t="shared" si="3190"/>
        <v>1036</v>
      </c>
      <c r="TC33" s="17">
        <v>1037</v>
      </c>
      <c r="TD33" s="17"/>
      <c r="TE33" s="17"/>
      <c r="TF33" s="17"/>
      <c r="TG33" s="17"/>
      <c r="TH33" s="17"/>
      <c r="TI33" s="17"/>
      <c r="TJ33" s="17"/>
      <c r="TK33" s="17"/>
      <c r="TL33" s="17"/>
      <c r="TM33" s="17"/>
      <c r="TN33" s="17"/>
      <c r="TO33" s="19">
        <f t="shared" si="3191"/>
        <v>1037</v>
      </c>
      <c r="TQ33" s="17">
        <v>1038</v>
      </c>
      <c r="TR33" s="17"/>
      <c r="TS33" s="17"/>
      <c r="TT33" s="17"/>
      <c r="TU33" s="17"/>
      <c r="TV33" s="17"/>
      <c r="TW33" s="17"/>
      <c r="TX33" s="17"/>
      <c r="TY33" s="17"/>
      <c r="TZ33" s="17"/>
      <c r="UA33" s="17"/>
      <c r="UB33" s="17"/>
      <c r="UC33" s="19">
        <f t="shared" si="3192"/>
        <v>1038</v>
      </c>
      <c r="UE33" s="17">
        <v>1039</v>
      </c>
      <c r="UF33" s="17"/>
      <c r="UG33" s="17"/>
      <c r="UH33" s="17"/>
      <c r="UI33" s="17"/>
      <c r="UJ33" s="17"/>
      <c r="UK33" s="17"/>
      <c r="UL33" s="17"/>
      <c r="UM33" s="17"/>
      <c r="UN33" s="17"/>
      <c r="UO33" s="17"/>
      <c r="UP33" s="17"/>
      <c r="UQ33" s="19">
        <f t="shared" si="3193"/>
        <v>1039</v>
      </c>
      <c r="US33" s="17">
        <v>1040</v>
      </c>
      <c r="UT33" s="17"/>
      <c r="UU33" s="17"/>
      <c r="UV33" s="17"/>
      <c r="UW33" s="17"/>
      <c r="UX33" s="17"/>
      <c r="UY33" s="17"/>
      <c r="UZ33" s="17"/>
      <c r="VA33" s="17"/>
      <c r="VB33" s="17"/>
      <c r="VC33" s="17"/>
      <c r="VD33" s="17"/>
      <c r="VE33" s="19">
        <f t="shared" si="3194"/>
        <v>1040</v>
      </c>
      <c r="VG33" s="17">
        <v>1041</v>
      </c>
      <c r="VH33" s="17"/>
      <c r="VI33" s="17"/>
      <c r="VJ33" s="17"/>
      <c r="VK33" s="17"/>
      <c r="VL33" s="17"/>
      <c r="VM33" s="17"/>
      <c r="VN33" s="17"/>
      <c r="VO33" s="17"/>
      <c r="VP33" s="17"/>
      <c r="VQ33" s="17"/>
      <c r="VR33" s="17"/>
      <c r="VS33" s="19">
        <f t="shared" si="3195"/>
        <v>1041</v>
      </c>
      <c r="VU33" s="17">
        <v>1042</v>
      </c>
      <c r="VV33" s="17"/>
      <c r="VW33" s="17"/>
      <c r="VX33" s="17"/>
      <c r="VY33" s="17"/>
      <c r="VZ33" s="17"/>
      <c r="WA33" s="17"/>
      <c r="WB33" s="17"/>
      <c r="WC33" s="17"/>
      <c r="WD33" s="17"/>
      <c r="WE33" s="17"/>
      <c r="WF33" s="17"/>
      <c r="WG33" s="19">
        <f t="shared" si="3196"/>
        <v>1042</v>
      </c>
      <c r="WI33" s="17">
        <v>1043</v>
      </c>
      <c r="WJ33" s="17"/>
      <c r="WK33" s="17"/>
      <c r="WL33" s="17"/>
      <c r="WM33" s="17"/>
      <c r="WN33" s="17"/>
      <c r="WO33" s="17"/>
      <c r="WP33" s="17"/>
      <c r="WQ33" s="17"/>
      <c r="WR33" s="17"/>
      <c r="WS33" s="17"/>
      <c r="WT33" s="17"/>
      <c r="WU33" s="19">
        <f t="shared" si="3197"/>
        <v>1043</v>
      </c>
      <c r="WW33" s="17">
        <v>1044</v>
      </c>
      <c r="WX33" s="17"/>
      <c r="WY33" s="17"/>
      <c r="WZ33" s="17"/>
      <c r="XA33" s="17"/>
      <c r="XB33" s="17"/>
      <c r="XC33" s="17"/>
      <c r="XD33" s="17"/>
      <c r="XE33" s="17"/>
      <c r="XF33" s="17"/>
      <c r="XG33" s="17"/>
      <c r="XH33" s="17"/>
      <c r="XI33" s="19">
        <f t="shared" si="3198"/>
        <v>1044</v>
      </c>
      <c r="XK33" s="17">
        <v>1045</v>
      </c>
      <c r="XL33" s="17"/>
      <c r="XM33" s="17"/>
      <c r="XN33" s="17"/>
      <c r="XO33" s="17"/>
      <c r="XP33" s="17"/>
      <c r="XQ33" s="17"/>
      <c r="XR33" s="17"/>
      <c r="XS33" s="17"/>
      <c r="XT33" s="17"/>
      <c r="XU33" s="17"/>
      <c r="XV33" s="17"/>
      <c r="XW33" s="19">
        <f t="shared" si="3199"/>
        <v>1045</v>
      </c>
      <c r="XY33" s="17">
        <v>1046</v>
      </c>
      <c r="XZ33" s="17"/>
      <c r="YA33" s="17"/>
      <c r="YB33" s="17"/>
      <c r="YC33" s="17"/>
      <c r="YD33" s="17"/>
      <c r="YE33" s="17"/>
      <c r="YF33" s="17"/>
      <c r="YG33" s="17"/>
      <c r="YH33" s="17"/>
      <c r="YI33" s="17"/>
      <c r="YJ33" s="17"/>
      <c r="YK33" s="19">
        <f t="shared" si="3200"/>
        <v>1046</v>
      </c>
      <c r="YM33" s="17">
        <v>1047</v>
      </c>
      <c r="YN33" s="17"/>
      <c r="YO33" s="17"/>
      <c r="YP33" s="17"/>
      <c r="YQ33" s="17"/>
      <c r="YR33" s="17"/>
      <c r="YS33" s="17"/>
      <c r="YT33" s="17"/>
      <c r="YU33" s="17"/>
      <c r="YV33" s="17"/>
      <c r="YW33" s="17"/>
      <c r="YX33" s="17"/>
      <c r="YY33" s="19">
        <f t="shared" si="3201"/>
        <v>1047</v>
      </c>
      <c r="ZA33" s="17">
        <v>1048</v>
      </c>
      <c r="ZB33" s="17"/>
      <c r="ZC33" s="17"/>
      <c r="ZD33" s="17"/>
      <c r="ZE33" s="17"/>
      <c r="ZF33" s="17"/>
      <c r="ZG33" s="17"/>
      <c r="ZH33" s="17"/>
      <c r="ZI33" s="17"/>
      <c r="ZJ33" s="17"/>
      <c r="ZK33" s="17"/>
      <c r="ZL33" s="17"/>
      <c r="ZM33" s="19">
        <f t="shared" si="3202"/>
        <v>1048</v>
      </c>
      <c r="ZO33" s="17">
        <v>1049</v>
      </c>
      <c r="ZP33" s="17"/>
      <c r="ZQ33" s="17"/>
      <c r="ZR33" s="17"/>
      <c r="ZS33" s="17"/>
      <c r="ZT33" s="17"/>
      <c r="ZU33" s="17"/>
      <c r="ZV33" s="17"/>
      <c r="ZW33" s="17"/>
      <c r="ZX33" s="17"/>
      <c r="ZY33" s="17"/>
      <c r="ZZ33" s="17"/>
      <c r="AAA33" s="19">
        <f t="shared" si="3203"/>
        <v>1049</v>
      </c>
      <c r="AAC33" s="17">
        <v>1050</v>
      </c>
      <c r="AAD33" s="17"/>
      <c r="AAE33" s="17"/>
      <c r="AAF33" s="17"/>
      <c r="AAG33" s="17"/>
      <c r="AAH33" s="17"/>
      <c r="AAI33" s="17"/>
      <c r="AAJ33" s="17"/>
      <c r="AAK33" s="17"/>
      <c r="AAL33" s="17"/>
      <c r="AAM33" s="17"/>
      <c r="AAN33" s="17"/>
      <c r="AAO33" s="19">
        <f t="shared" si="3204"/>
        <v>1050</v>
      </c>
      <c r="AAQ33" s="17">
        <v>1051</v>
      </c>
      <c r="AAR33" s="17"/>
      <c r="AAS33" s="17"/>
      <c r="AAT33" s="17"/>
      <c r="AAU33" s="17"/>
      <c r="AAV33" s="17"/>
      <c r="AAW33" s="17"/>
      <c r="AAX33" s="17"/>
      <c r="AAY33" s="17"/>
      <c r="AAZ33" s="17"/>
      <c r="ABA33" s="17"/>
      <c r="ABB33" s="17"/>
      <c r="ABC33" s="19">
        <f t="shared" si="3205"/>
        <v>1051</v>
      </c>
      <c r="ABE33" s="17">
        <v>1052</v>
      </c>
      <c r="ABF33" s="17"/>
      <c r="ABG33" s="17"/>
      <c r="ABH33" s="17"/>
      <c r="ABI33" s="17"/>
      <c r="ABJ33" s="17"/>
      <c r="ABK33" s="17"/>
      <c r="ABL33" s="17"/>
      <c r="ABM33" s="17"/>
      <c r="ABN33" s="17"/>
      <c r="ABO33" s="17"/>
      <c r="ABP33" s="17"/>
      <c r="ABQ33" s="19">
        <f t="shared" si="3206"/>
        <v>1052</v>
      </c>
      <c r="ABS33" s="17">
        <v>1053</v>
      </c>
      <c r="ABT33" s="17"/>
      <c r="ABU33" s="17"/>
      <c r="ABV33" s="17"/>
      <c r="ABW33" s="17"/>
      <c r="ABX33" s="17"/>
      <c r="ABY33" s="17"/>
      <c r="ABZ33" s="17"/>
      <c r="ACA33" s="17"/>
      <c r="ACB33" s="17"/>
      <c r="ACC33" s="17"/>
      <c r="ACD33" s="17"/>
      <c r="ACE33" s="19">
        <f t="shared" si="3207"/>
        <v>1053</v>
      </c>
      <c r="ACG33" s="17">
        <v>1054</v>
      </c>
      <c r="ACH33" s="17"/>
      <c r="ACI33" s="17"/>
      <c r="ACJ33" s="17"/>
      <c r="ACK33" s="17"/>
      <c r="ACL33" s="17"/>
      <c r="ACM33" s="17"/>
      <c r="ACN33" s="17"/>
      <c r="ACO33" s="17"/>
      <c r="ACP33" s="17"/>
      <c r="ACQ33" s="17"/>
      <c r="ACR33" s="17"/>
      <c r="ACS33" s="19">
        <f t="shared" si="3208"/>
        <v>1054</v>
      </c>
      <c r="ACU33" s="17">
        <v>1055</v>
      </c>
      <c r="ACV33" s="17"/>
      <c r="ACW33" s="17"/>
      <c r="ACX33" s="17"/>
      <c r="ACY33" s="17"/>
      <c r="ACZ33" s="17"/>
      <c r="ADA33" s="17"/>
      <c r="ADB33" s="17"/>
      <c r="ADC33" s="17"/>
      <c r="ADD33" s="17"/>
      <c r="ADE33" s="17"/>
      <c r="ADF33" s="17"/>
      <c r="ADG33" s="19">
        <f t="shared" si="3209"/>
        <v>1055</v>
      </c>
      <c r="ADI33" s="17">
        <v>1056</v>
      </c>
      <c r="ADJ33" s="17"/>
      <c r="ADK33" s="17"/>
      <c r="ADL33" s="17"/>
      <c r="ADM33" s="17"/>
      <c r="ADN33" s="17"/>
      <c r="ADO33" s="17"/>
      <c r="ADP33" s="17"/>
      <c r="ADQ33" s="17"/>
      <c r="ADR33" s="17"/>
      <c r="ADS33" s="17"/>
      <c r="ADT33" s="17"/>
      <c r="ADU33" s="19">
        <f t="shared" si="3210"/>
        <v>1056</v>
      </c>
      <c r="ADW33" s="17">
        <v>1057</v>
      </c>
      <c r="ADX33" s="17"/>
      <c r="ADY33" s="17"/>
      <c r="ADZ33" s="17"/>
      <c r="AEA33" s="17"/>
      <c r="AEB33" s="17"/>
      <c r="AEC33" s="17"/>
      <c r="AED33" s="17"/>
      <c r="AEE33" s="17"/>
      <c r="AEF33" s="17"/>
      <c r="AEG33" s="17"/>
      <c r="AEH33" s="17"/>
      <c r="AEI33" s="19">
        <f t="shared" si="3211"/>
        <v>1057</v>
      </c>
      <c r="AEK33" s="17">
        <v>1002</v>
      </c>
      <c r="AEL33" s="17"/>
      <c r="AEM33" s="17"/>
      <c r="AEN33" s="17"/>
      <c r="AEO33" s="17"/>
      <c r="AEP33" s="17"/>
      <c r="AEQ33" s="17"/>
      <c r="AER33" s="17"/>
      <c r="AES33" s="17"/>
      <c r="AET33" s="17"/>
      <c r="AEU33" s="17"/>
      <c r="AEV33" s="17"/>
      <c r="AEW33" s="19">
        <f t="shared" si="3233"/>
        <v>1002</v>
      </c>
      <c r="AEY33" s="17">
        <v>1003</v>
      </c>
      <c r="AEZ33" s="17"/>
      <c r="AFA33" s="17"/>
      <c r="AFB33" s="17"/>
      <c r="AFC33" s="17"/>
      <c r="AFD33" s="17"/>
      <c r="AFE33" s="17"/>
      <c r="AFF33" s="17"/>
      <c r="AFG33" s="17"/>
      <c r="AFH33" s="17"/>
      <c r="AFI33" s="17"/>
      <c r="AFJ33" s="17"/>
      <c r="AFK33" s="19">
        <f t="shared" si="3212"/>
        <v>1003</v>
      </c>
      <c r="AFM33" s="17">
        <v>1004</v>
      </c>
      <c r="AFN33" s="17"/>
      <c r="AFO33" s="17"/>
      <c r="AFP33" s="17"/>
      <c r="AFQ33" s="17"/>
      <c r="AFR33" s="17"/>
      <c r="AFS33" s="17"/>
      <c r="AFT33" s="17"/>
      <c r="AFU33" s="17"/>
      <c r="AFV33" s="17"/>
      <c r="AFW33" s="17"/>
      <c r="AFX33" s="17"/>
      <c r="AFY33" s="19">
        <f t="shared" si="3213"/>
        <v>1004</v>
      </c>
      <c r="AGA33" s="17">
        <v>1005</v>
      </c>
      <c r="AGB33" s="17"/>
      <c r="AGC33" s="17"/>
      <c r="AGD33" s="17"/>
      <c r="AGE33" s="17"/>
      <c r="AGF33" s="17"/>
      <c r="AGG33" s="17"/>
      <c r="AGH33" s="17"/>
      <c r="AGI33" s="17"/>
      <c r="AGJ33" s="17"/>
      <c r="AGK33" s="17"/>
      <c r="AGL33" s="17"/>
      <c r="AGM33" s="19">
        <f t="shared" si="3214"/>
        <v>1005</v>
      </c>
      <c r="AGO33" s="17">
        <v>1006</v>
      </c>
      <c r="AGP33" s="17"/>
      <c r="AGQ33" s="17"/>
      <c r="AGR33" s="17"/>
      <c r="AGS33" s="17"/>
      <c r="AGT33" s="17"/>
      <c r="AGU33" s="17"/>
      <c r="AGV33" s="17"/>
      <c r="AGW33" s="17"/>
      <c r="AGX33" s="17"/>
      <c r="AGY33" s="17"/>
      <c r="AGZ33" s="17"/>
      <c r="AHA33" s="19">
        <f t="shared" si="3215"/>
        <v>1006</v>
      </c>
      <c r="AHC33" s="17">
        <v>1007</v>
      </c>
      <c r="AHD33" s="17"/>
      <c r="AHE33" s="17"/>
      <c r="AHF33" s="17"/>
      <c r="AHG33" s="17"/>
      <c r="AHH33" s="17"/>
      <c r="AHI33" s="17"/>
      <c r="AHJ33" s="17"/>
      <c r="AHK33" s="17"/>
      <c r="AHL33" s="17"/>
      <c r="AHM33" s="17"/>
      <c r="AHN33" s="17"/>
      <c r="AHO33" s="19">
        <f t="shared" si="3216"/>
        <v>1007</v>
      </c>
      <c r="AHQ33" s="17">
        <v>1008</v>
      </c>
      <c r="AHR33" s="17"/>
      <c r="AHS33" s="17"/>
      <c r="AHT33" s="17"/>
      <c r="AHU33" s="17"/>
      <c r="AHV33" s="17"/>
      <c r="AHW33" s="17"/>
      <c r="AHX33" s="17"/>
      <c r="AHY33" s="17"/>
      <c r="AHZ33" s="17"/>
      <c r="AIA33" s="17"/>
      <c r="AIB33" s="17"/>
      <c r="AIC33" s="19">
        <f t="shared" si="3217"/>
        <v>1008</v>
      </c>
      <c r="AIE33" s="17">
        <v>1009</v>
      </c>
      <c r="AIF33" s="17"/>
      <c r="AIG33" s="17"/>
      <c r="AIH33" s="17"/>
      <c r="AII33" s="17"/>
      <c r="AIJ33" s="17"/>
      <c r="AIK33" s="17"/>
      <c r="AIL33" s="17"/>
      <c r="AIM33" s="17"/>
      <c r="AIN33" s="17"/>
      <c r="AIO33" s="17"/>
      <c r="AIP33" s="17"/>
      <c r="AIQ33" s="19">
        <f t="shared" si="3218"/>
        <v>1009</v>
      </c>
      <c r="AIS33" s="17">
        <v>1010</v>
      </c>
      <c r="AIT33" s="17"/>
      <c r="AIU33" s="17"/>
      <c r="AIV33" s="17"/>
      <c r="AIW33" s="17"/>
      <c r="AIX33" s="17"/>
      <c r="AIY33" s="17"/>
      <c r="AIZ33" s="17"/>
      <c r="AJA33" s="17"/>
      <c r="AJB33" s="17"/>
      <c r="AJC33" s="17"/>
      <c r="AJD33" s="17"/>
      <c r="AJE33" s="19">
        <f t="shared" si="3219"/>
        <v>1010</v>
      </c>
      <c r="AJG33" s="17">
        <v>1011</v>
      </c>
      <c r="AJH33" s="17"/>
      <c r="AJI33" s="17"/>
      <c r="AJJ33" s="17"/>
      <c r="AJK33" s="17"/>
      <c r="AJL33" s="17"/>
      <c r="AJM33" s="17"/>
      <c r="AJN33" s="17"/>
      <c r="AJO33" s="17"/>
      <c r="AJP33" s="17"/>
      <c r="AJQ33" s="17"/>
      <c r="AJR33" s="17"/>
      <c r="AJS33" s="19">
        <f t="shared" si="3220"/>
        <v>1011</v>
      </c>
      <c r="AJU33" s="17">
        <v>1012</v>
      </c>
      <c r="AJV33" s="17"/>
      <c r="AJW33" s="17"/>
      <c r="AJX33" s="17"/>
      <c r="AJY33" s="17"/>
      <c r="AJZ33" s="17"/>
      <c r="AKA33" s="17"/>
      <c r="AKB33" s="17"/>
      <c r="AKC33" s="17"/>
      <c r="AKD33" s="17"/>
      <c r="AKE33" s="17"/>
      <c r="AKF33" s="17"/>
      <c r="AKG33" s="19">
        <f t="shared" si="3221"/>
        <v>1012</v>
      </c>
      <c r="AKI33" s="17">
        <v>1013</v>
      </c>
      <c r="AKJ33" s="17"/>
      <c r="AKK33" s="17"/>
      <c r="AKL33" s="17"/>
      <c r="AKM33" s="17"/>
      <c r="AKN33" s="17"/>
      <c r="AKO33" s="17"/>
      <c r="AKP33" s="17"/>
      <c r="AKQ33" s="17"/>
      <c r="AKR33" s="17"/>
      <c r="AKS33" s="17"/>
      <c r="AKT33" s="17"/>
      <c r="AKU33" s="19">
        <f t="shared" si="3222"/>
        <v>1013</v>
      </c>
      <c r="AKW33" s="17">
        <v>1014</v>
      </c>
      <c r="AKX33" s="17"/>
      <c r="AKY33" s="17"/>
      <c r="AKZ33" s="17"/>
      <c r="ALA33" s="17"/>
      <c r="ALB33" s="17"/>
      <c r="ALC33" s="17"/>
      <c r="ALD33" s="17"/>
      <c r="ALE33" s="17"/>
      <c r="ALF33" s="17"/>
      <c r="ALG33" s="17"/>
      <c r="ALH33" s="17"/>
      <c r="ALI33" s="19">
        <f t="shared" si="3223"/>
        <v>1014</v>
      </c>
      <c r="ALK33" s="17">
        <v>1015</v>
      </c>
      <c r="ALL33" s="17"/>
      <c r="ALM33" s="17"/>
      <c r="ALN33" s="17"/>
      <c r="ALO33" s="17"/>
      <c r="ALP33" s="17"/>
      <c r="ALQ33" s="17"/>
      <c r="ALR33" s="17"/>
      <c r="ALS33" s="17"/>
      <c r="ALT33" s="17"/>
      <c r="ALU33" s="17"/>
      <c r="ALV33" s="17"/>
      <c r="ALW33" s="19">
        <f t="shared" si="3224"/>
        <v>1015</v>
      </c>
      <c r="ALY33" s="17">
        <v>1016</v>
      </c>
      <c r="ALZ33" s="17"/>
      <c r="AMA33" s="17"/>
      <c r="AMB33" s="17"/>
      <c r="AMC33" s="17"/>
      <c r="AMD33" s="17"/>
      <c r="AME33" s="17"/>
      <c r="AMF33" s="17"/>
      <c r="AMG33" s="17"/>
      <c r="AMH33" s="17"/>
      <c r="AMI33" s="17"/>
      <c r="AMJ33" s="17"/>
      <c r="AMK33" s="19">
        <f t="shared" si="3225"/>
        <v>1016</v>
      </c>
      <c r="AMM33" s="17">
        <v>1017</v>
      </c>
      <c r="AMN33" s="17"/>
      <c r="AMO33" s="17"/>
      <c r="AMP33" s="17"/>
      <c r="AMQ33" s="17"/>
      <c r="AMR33" s="17"/>
      <c r="AMS33" s="17"/>
      <c r="AMT33" s="17"/>
      <c r="AMU33" s="17"/>
      <c r="AMV33" s="17"/>
      <c r="AMW33" s="17"/>
      <c r="AMX33" s="17"/>
      <c r="AMY33" s="19">
        <f t="shared" si="3226"/>
        <v>1017</v>
      </c>
      <c r="ANA33" s="17">
        <v>1018</v>
      </c>
      <c r="ANB33" s="17"/>
      <c r="ANC33" s="17"/>
      <c r="AND33" s="17"/>
      <c r="ANE33" s="17"/>
      <c r="ANF33" s="17"/>
      <c r="ANG33" s="17"/>
      <c r="ANH33" s="17"/>
      <c r="ANI33" s="17"/>
      <c r="ANJ33" s="17"/>
      <c r="ANK33" s="17"/>
      <c r="ANL33" s="17"/>
      <c r="ANM33" s="19">
        <f t="shared" si="3227"/>
        <v>1018</v>
      </c>
      <c r="ANO33" s="17">
        <v>1019</v>
      </c>
      <c r="ANP33" s="17"/>
      <c r="ANQ33" s="17"/>
      <c r="ANR33" s="17"/>
      <c r="ANS33" s="17"/>
      <c r="ANT33" s="17"/>
      <c r="ANU33" s="17"/>
      <c r="ANV33" s="17"/>
      <c r="ANW33" s="17"/>
      <c r="ANX33" s="17"/>
      <c r="ANY33" s="17"/>
      <c r="ANZ33" s="17"/>
      <c r="AOA33" s="19">
        <f t="shared" si="3228"/>
        <v>1019</v>
      </c>
      <c r="AOC33" s="17">
        <v>1020</v>
      </c>
      <c r="AOD33" s="17"/>
      <c r="AOE33" s="17"/>
      <c r="AOF33" s="17"/>
      <c r="AOG33" s="17"/>
      <c r="AOH33" s="17"/>
      <c r="AOI33" s="17"/>
      <c r="AOJ33" s="17"/>
      <c r="AOK33" s="17"/>
      <c r="AOL33" s="17"/>
      <c r="AOM33" s="17"/>
      <c r="AON33" s="17"/>
      <c r="AOO33" s="19">
        <f t="shared" si="3229"/>
        <v>1020</v>
      </c>
      <c r="AOQ33" s="17">
        <v>1021</v>
      </c>
      <c r="AOR33" s="17"/>
      <c r="AOS33" s="17"/>
      <c r="AOT33" s="17"/>
      <c r="AOU33" s="17"/>
      <c r="AOV33" s="17"/>
      <c r="AOW33" s="17"/>
      <c r="AOX33" s="17"/>
      <c r="AOY33" s="17"/>
      <c r="AOZ33" s="17"/>
      <c r="APA33" s="17"/>
      <c r="APB33" s="17"/>
      <c r="APC33" s="19">
        <f t="shared" si="3230"/>
        <v>1021</v>
      </c>
    </row>
    <row r="34" spans="3:1095" hidden="1" x14ac:dyDescent="0.35">
      <c r="C34" s="16" t="s">
        <v>17</v>
      </c>
      <c r="E34" s="17">
        <v>1000</v>
      </c>
      <c r="F34" s="17"/>
      <c r="G34" s="17"/>
      <c r="H34" s="17"/>
      <c r="I34" s="17"/>
      <c r="J34" s="17"/>
      <c r="K34" s="17"/>
      <c r="L34" s="17"/>
      <c r="M34" s="17"/>
      <c r="N34" s="17"/>
      <c r="O34" s="17"/>
      <c r="P34" s="17"/>
      <c r="Q34" s="19">
        <f t="shared" si="3231"/>
        <v>1000</v>
      </c>
      <c r="S34" s="17">
        <v>1001</v>
      </c>
      <c r="T34" s="17"/>
      <c r="U34" s="17"/>
      <c r="V34" s="17"/>
      <c r="W34" s="17"/>
      <c r="X34" s="17"/>
      <c r="Y34" s="17"/>
      <c r="Z34" s="17"/>
      <c r="AA34" s="17"/>
      <c r="AB34" s="17"/>
      <c r="AC34" s="17"/>
      <c r="AD34" s="17"/>
      <c r="AE34" s="19">
        <f t="shared" si="3232"/>
        <v>1001</v>
      </c>
      <c r="AG34" s="17">
        <v>1002</v>
      </c>
      <c r="AH34" s="17"/>
      <c r="AI34" s="17"/>
      <c r="AJ34" s="17"/>
      <c r="AK34" s="17"/>
      <c r="AL34" s="17"/>
      <c r="AM34" s="17"/>
      <c r="AN34" s="17"/>
      <c r="AO34" s="17"/>
      <c r="AP34" s="17"/>
      <c r="AQ34" s="17"/>
      <c r="AR34" s="17"/>
      <c r="AS34" s="19">
        <f t="shared" si="3156"/>
        <v>1002</v>
      </c>
      <c r="AU34" s="17">
        <v>1003</v>
      </c>
      <c r="AV34" s="17"/>
      <c r="AW34" s="17"/>
      <c r="AX34" s="17"/>
      <c r="AY34" s="17"/>
      <c r="AZ34" s="17"/>
      <c r="BA34" s="17"/>
      <c r="BB34" s="17"/>
      <c r="BC34" s="17"/>
      <c r="BD34" s="17"/>
      <c r="BE34" s="17"/>
      <c r="BF34" s="17"/>
      <c r="BG34" s="19">
        <f t="shared" si="3157"/>
        <v>1003</v>
      </c>
      <c r="BI34" s="17">
        <v>1004</v>
      </c>
      <c r="BJ34" s="17"/>
      <c r="BK34" s="17"/>
      <c r="BL34" s="17"/>
      <c r="BM34" s="17"/>
      <c r="BN34" s="17"/>
      <c r="BO34" s="17"/>
      <c r="BP34" s="17"/>
      <c r="BQ34" s="17"/>
      <c r="BR34" s="17"/>
      <c r="BS34" s="17"/>
      <c r="BT34" s="17"/>
      <c r="BU34" s="19">
        <f t="shared" si="3158"/>
        <v>1004</v>
      </c>
      <c r="BW34" s="17">
        <v>1005</v>
      </c>
      <c r="BX34" s="17"/>
      <c r="BY34" s="17"/>
      <c r="BZ34" s="17"/>
      <c r="CA34" s="17"/>
      <c r="CB34" s="17"/>
      <c r="CC34" s="17"/>
      <c r="CD34" s="17"/>
      <c r="CE34" s="17"/>
      <c r="CF34" s="17"/>
      <c r="CG34" s="17"/>
      <c r="CH34" s="17"/>
      <c r="CI34" s="19">
        <f t="shared" si="3159"/>
        <v>1005</v>
      </c>
      <c r="CK34" s="17">
        <v>1006</v>
      </c>
      <c r="CL34" s="17"/>
      <c r="CM34" s="17"/>
      <c r="CN34" s="17"/>
      <c r="CO34" s="17"/>
      <c r="CP34" s="17"/>
      <c r="CQ34" s="17"/>
      <c r="CR34" s="17"/>
      <c r="CS34" s="17"/>
      <c r="CT34" s="17"/>
      <c r="CU34" s="17"/>
      <c r="CV34" s="17"/>
      <c r="CW34" s="19">
        <f t="shared" si="3160"/>
        <v>1006</v>
      </c>
      <c r="CY34" s="17">
        <v>1007</v>
      </c>
      <c r="CZ34" s="17"/>
      <c r="DA34" s="17"/>
      <c r="DB34" s="17"/>
      <c r="DC34" s="17"/>
      <c r="DD34" s="17"/>
      <c r="DE34" s="17"/>
      <c r="DF34" s="17"/>
      <c r="DG34" s="17"/>
      <c r="DH34" s="17"/>
      <c r="DI34" s="17"/>
      <c r="DJ34" s="17"/>
      <c r="DK34" s="19">
        <f t="shared" si="3161"/>
        <v>1007</v>
      </c>
      <c r="DM34" s="17">
        <v>1008</v>
      </c>
      <c r="DN34" s="17"/>
      <c r="DO34" s="17"/>
      <c r="DP34" s="17"/>
      <c r="DQ34" s="17"/>
      <c r="DR34" s="17"/>
      <c r="DS34" s="17"/>
      <c r="DT34" s="17"/>
      <c r="DU34" s="17"/>
      <c r="DV34" s="17"/>
      <c r="DW34" s="17"/>
      <c r="DX34" s="17"/>
      <c r="DY34" s="19">
        <f t="shared" si="3162"/>
        <v>1008</v>
      </c>
      <c r="EA34" s="17">
        <v>1009</v>
      </c>
      <c r="EB34" s="17"/>
      <c r="EC34" s="17"/>
      <c r="ED34" s="17"/>
      <c r="EE34" s="17"/>
      <c r="EF34" s="17"/>
      <c r="EG34" s="17"/>
      <c r="EH34" s="17"/>
      <c r="EI34" s="17"/>
      <c r="EJ34" s="17"/>
      <c r="EK34" s="17"/>
      <c r="EL34" s="17"/>
      <c r="EM34" s="19">
        <f t="shared" si="3163"/>
        <v>1009</v>
      </c>
      <c r="EO34" s="17">
        <v>1010</v>
      </c>
      <c r="EP34" s="17"/>
      <c r="EQ34" s="17"/>
      <c r="ER34" s="17"/>
      <c r="ES34" s="17"/>
      <c r="ET34" s="17"/>
      <c r="EU34" s="17"/>
      <c r="EV34" s="17"/>
      <c r="EW34" s="17"/>
      <c r="EX34" s="17"/>
      <c r="EY34" s="17"/>
      <c r="EZ34" s="17"/>
      <c r="FA34" s="19">
        <f t="shared" si="3164"/>
        <v>1010</v>
      </c>
      <c r="FC34" s="17">
        <v>1011</v>
      </c>
      <c r="FD34" s="17"/>
      <c r="FE34" s="17"/>
      <c r="FF34" s="17"/>
      <c r="FG34" s="17"/>
      <c r="FH34" s="17"/>
      <c r="FI34" s="17"/>
      <c r="FJ34" s="17"/>
      <c r="FK34" s="17"/>
      <c r="FL34" s="17"/>
      <c r="FM34" s="17"/>
      <c r="FN34" s="17"/>
      <c r="FO34" s="19">
        <f t="shared" si="3165"/>
        <v>1011</v>
      </c>
      <c r="FQ34" s="17">
        <v>1012</v>
      </c>
      <c r="FR34" s="17"/>
      <c r="FS34" s="17"/>
      <c r="FT34" s="17"/>
      <c r="FU34" s="17"/>
      <c r="FV34" s="17"/>
      <c r="FW34" s="17"/>
      <c r="FX34" s="17"/>
      <c r="FY34" s="17"/>
      <c r="FZ34" s="17"/>
      <c r="GA34" s="17"/>
      <c r="GB34" s="17"/>
      <c r="GC34" s="19">
        <f t="shared" si="3166"/>
        <v>1012</v>
      </c>
      <c r="GE34" s="17">
        <v>1013</v>
      </c>
      <c r="GF34" s="17"/>
      <c r="GG34" s="17"/>
      <c r="GH34" s="17"/>
      <c r="GI34" s="17"/>
      <c r="GJ34" s="17"/>
      <c r="GK34" s="17"/>
      <c r="GL34" s="17"/>
      <c r="GM34" s="17"/>
      <c r="GN34" s="17"/>
      <c r="GO34" s="17"/>
      <c r="GP34" s="17"/>
      <c r="GQ34" s="19">
        <f t="shared" si="3167"/>
        <v>1013</v>
      </c>
      <c r="GS34" s="17">
        <v>1014</v>
      </c>
      <c r="GT34" s="17"/>
      <c r="GU34" s="17"/>
      <c r="GV34" s="17"/>
      <c r="GW34" s="17"/>
      <c r="GX34" s="17"/>
      <c r="GY34" s="17"/>
      <c r="GZ34" s="17"/>
      <c r="HA34" s="17"/>
      <c r="HB34" s="17"/>
      <c r="HC34" s="17"/>
      <c r="HD34" s="17"/>
      <c r="HE34" s="19">
        <f t="shared" si="3168"/>
        <v>1014</v>
      </c>
      <c r="HG34" s="17">
        <v>1015</v>
      </c>
      <c r="HH34" s="17"/>
      <c r="HI34" s="17"/>
      <c r="HJ34" s="17"/>
      <c r="HK34" s="17"/>
      <c r="HL34" s="17"/>
      <c r="HM34" s="17"/>
      <c r="HN34" s="17"/>
      <c r="HO34" s="17"/>
      <c r="HP34" s="17"/>
      <c r="HQ34" s="17"/>
      <c r="HR34" s="17"/>
      <c r="HS34" s="19">
        <f t="shared" si="3169"/>
        <v>1015</v>
      </c>
      <c r="HU34" s="17">
        <v>1016</v>
      </c>
      <c r="HV34" s="17"/>
      <c r="HW34" s="17"/>
      <c r="HX34" s="17"/>
      <c r="HY34" s="17"/>
      <c r="HZ34" s="17"/>
      <c r="IA34" s="17"/>
      <c r="IB34" s="17"/>
      <c r="IC34" s="17"/>
      <c r="ID34" s="17"/>
      <c r="IE34" s="17"/>
      <c r="IF34" s="17"/>
      <c r="IG34" s="19">
        <f t="shared" si="3170"/>
        <v>1016</v>
      </c>
      <c r="II34" s="17">
        <v>1017</v>
      </c>
      <c r="IJ34" s="17"/>
      <c r="IK34" s="17"/>
      <c r="IL34" s="17"/>
      <c r="IM34" s="17"/>
      <c r="IN34" s="17"/>
      <c r="IO34" s="17"/>
      <c r="IP34" s="17"/>
      <c r="IQ34" s="17"/>
      <c r="IR34" s="17"/>
      <c r="IS34" s="17"/>
      <c r="IT34" s="17"/>
      <c r="IU34" s="19">
        <f t="shared" si="3171"/>
        <v>1017</v>
      </c>
      <c r="IW34" s="17">
        <v>1018</v>
      </c>
      <c r="IX34" s="17"/>
      <c r="IY34" s="17"/>
      <c r="IZ34" s="17"/>
      <c r="JA34" s="17"/>
      <c r="JB34" s="17"/>
      <c r="JC34" s="17"/>
      <c r="JD34" s="17"/>
      <c r="JE34" s="17"/>
      <c r="JF34" s="17"/>
      <c r="JG34" s="17"/>
      <c r="JH34" s="17"/>
      <c r="JI34" s="19">
        <f t="shared" si="3172"/>
        <v>1018</v>
      </c>
      <c r="JK34" s="17">
        <v>1019</v>
      </c>
      <c r="JL34" s="17"/>
      <c r="JM34" s="17"/>
      <c r="JN34" s="17"/>
      <c r="JO34" s="17"/>
      <c r="JP34" s="17"/>
      <c r="JQ34" s="17"/>
      <c r="JR34" s="17"/>
      <c r="JS34" s="17"/>
      <c r="JT34" s="17"/>
      <c r="JU34" s="17"/>
      <c r="JV34" s="17"/>
      <c r="JW34" s="19">
        <f t="shared" si="3173"/>
        <v>1019</v>
      </c>
      <c r="JY34" s="17">
        <v>1020</v>
      </c>
      <c r="JZ34" s="17"/>
      <c r="KA34" s="17"/>
      <c r="KB34" s="17"/>
      <c r="KC34" s="17"/>
      <c r="KD34" s="17"/>
      <c r="KE34" s="17"/>
      <c r="KF34" s="17"/>
      <c r="KG34" s="17"/>
      <c r="KH34" s="17"/>
      <c r="KI34" s="17"/>
      <c r="KJ34" s="17"/>
      <c r="KK34" s="19">
        <f t="shared" si="3174"/>
        <v>1020</v>
      </c>
      <c r="KM34" s="17">
        <v>1021</v>
      </c>
      <c r="KN34" s="17"/>
      <c r="KO34" s="17"/>
      <c r="KP34" s="17"/>
      <c r="KQ34" s="17"/>
      <c r="KR34" s="17"/>
      <c r="KS34" s="17"/>
      <c r="KT34" s="17"/>
      <c r="KU34" s="17"/>
      <c r="KV34" s="17"/>
      <c r="KW34" s="17"/>
      <c r="KX34" s="17"/>
      <c r="KY34" s="19">
        <f t="shared" si="3175"/>
        <v>1021</v>
      </c>
      <c r="LA34" s="17">
        <v>1022</v>
      </c>
      <c r="LB34" s="17"/>
      <c r="LC34" s="17"/>
      <c r="LD34" s="17"/>
      <c r="LE34" s="17"/>
      <c r="LF34" s="17"/>
      <c r="LG34" s="17"/>
      <c r="LH34" s="17"/>
      <c r="LI34" s="17"/>
      <c r="LJ34" s="17"/>
      <c r="LK34" s="17"/>
      <c r="LL34" s="17"/>
      <c r="LM34" s="19">
        <f t="shared" si="3176"/>
        <v>1022</v>
      </c>
      <c r="LO34" s="17">
        <v>1023</v>
      </c>
      <c r="LP34" s="17"/>
      <c r="LQ34" s="17"/>
      <c r="LR34" s="17"/>
      <c r="LS34" s="17"/>
      <c r="LT34" s="17"/>
      <c r="LU34" s="17"/>
      <c r="LV34" s="17"/>
      <c r="LW34" s="17"/>
      <c r="LX34" s="17"/>
      <c r="LY34" s="17"/>
      <c r="LZ34" s="17"/>
      <c r="MA34" s="19">
        <f t="shared" si="3177"/>
        <v>1023</v>
      </c>
      <c r="MC34" s="17">
        <v>1024</v>
      </c>
      <c r="MD34" s="17"/>
      <c r="ME34" s="17"/>
      <c r="MF34" s="17"/>
      <c r="MG34" s="17"/>
      <c r="MH34" s="17"/>
      <c r="MI34" s="17"/>
      <c r="MJ34" s="17"/>
      <c r="MK34" s="17"/>
      <c r="ML34" s="17"/>
      <c r="MM34" s="17"/>
      <c r="MN34" s="17"/>
      <c r="MO34" s="19">
        <f t="shared" si="3178"/>
        <v>1024</v>
      </c>
      <c r="MQ34" s="17">
        <v>1025</v>
      </c>
      <c r="MR34" s="17"/>
      <c r="MS34" s="17"/>
      <c r="MT34" s="17"/>
      <c r="MU34" s="17"/>
      <c r="MV34" s="17"/>
      <c r="MW34" s="17"/>
      <c r="MX34" s="17"/>
      <c r="MY34" s="17"/>
      <c r="MZ34" s="17"/>
      <c r="NA34" s="17"/>
      <c r="NB34" s="17"/>
      <c r="NC34" s="19">
        <f t="shared" si="3179"/>
        <v>1025</v>
      </c>
      <c r="NE34" s="17">
        <v>1026</v>
      </c>
      <c r="NF34" s="17"/>
      <c r="NG34" s="17"/>
      <c r="NH34" s="17"/>
      <c r="NI34" s="17"/>
      <c r="NJ34" s="17"/>
      <c r="NK34" s="17"/>
      <c r="NL34" s="17"/>
      <c r="NM34" s="17"/>
      <c r="NN34" s="17"/>
      <c r="NO34" s="17"/>
      <c r="NP34" s="17"/>
      <c r="NQ34" s="19">
        <f t="shared" si="3180"/>
        <v>1026</v>
      </c>
      <c r="NS34" s="17">
        <v>1027</v>
      </c>
      <c r="NT34" s="17"/>
      <c r="NU34" s="17"/>
      <c r="NV34" s="17"/>
      <c r="NW34" s="17"/>
      <c r="NX34" s="17"/>
      <c r="NY34" s="17"/>
      <c r="NZ34" s="17"/>
      <c r="OA34" s="17"/>
      <c r="OB34" s="17"/>
      <c r="OC34" s="17"/>
      <c r="OD34" s="17"/>
      <c r="OE34" s="19">
        <f t="shared" si="3181"/>
        <v>1027</v>
      </c>
      <c r="OG34" s="17">
        <v>1028</v>
      </c>
      <c r="OH34" s="17"/>
      <c r="OI34" s="17"/>
      <c r="OJ34" s="17"/>
      <c r="OK34" s="17"/>
      <c r="OL34" s="17"/>
      <c r="OM34" s="17"/>
      <c r="ON34" s="17"/>
      <c r="OO34" s="17"/>
      <c r="OP34" s="17"/>
      <c r="OQ34" s="17"/>
      <c r="OR34" s="17"/>
      <c r="OS34" s="19">
        <f t="shared" si="3182"/>
        <v>1028</v>
      </c>
      <c r="OU34" s="17">
        <v>1029</v>
      </c>
      <c r="OV34" s="17"/>
      <c r="OW34" s="17"/>
      <c r="OX34" s="17"/>
      <c r="OY34" s="17"/>
      <c r="OZ34" s="17"/>
      <c r="PA34" s="17"/>
      <c r="PB34" s="17"/>
      <c r="PC34" s="17"/>
      <c r="PD34" s="17"/>
      <c r="PE34" s="17"/>
      <c r="PF34" s="17"/>
      <c r="PG34" s="19">
        <f t="shared" si="3183"/>
        <v>1029</v>
      </c>
      <c r="PI34" s="17">
        <v>1030</v>
      </c>
      <c r="PJ34" s="17"/>
      <c r="PK34" s="17"/>
      <c r="PL34" s="17"/>
      <c r="PM34" s="17"/>
      <c r="PN34" s="17"/>
      <c r="PO34" s="17"/>
      <c r="PP34" s="17"/>
      <c r="PQ34" s="17"/>
      <c r="PR34" s="17"/>
      <c r="PS34" s="17"/>
      <c r="PT34" s="17"/>
      <c r="PU34" s="19">
        <f t="shared" si="3184"/>
        <v>1030</v>
      </c>
      <c r="PW34" s="17">
        <v>1031</v>
      </c>
      <c r="PX34" s="17"/>
      <c r="PY34" s="17"/>
      <c r="PZ34" s="17"/>
      <c r="QA34" s="17"/>
      <c r="QB34" s="17"/>
      <c r="QC34" s="17"/>
      <c r="QD34" s="17"/>
      <c r="QE34" s="17"/>
      <c r="QF34" s="17"/>
      <c r="QG34" s="17"/>
      <c r="QH34" s="17"/>
      <c r="QI34" s="19">
        <f t="shared" si="3185"/>
        <v>1031</v>
      </c>
      <c r="QK34" s="17">
        <v>1032</v>
      </c>
      <c r="QL34" s="17"/>
      <c r="QM34" s="17"/>
      <c r="QN34" s="17"/>
      <c r="QO34" s="17"/>
      <c r="QP34" s="17"/>
      <c r="QQ34" s="17"/>
      <c r="QR34" s="17"/>
      <c r="QS34" s="17"/>
      <c r="QT34" s="17"/>
      <c r="QU34" s="17"/>
      <c r="QV34" s="17"/>
      <c r="QW34" s="19">
        <f t="shared" si="3186"/>
        <v>1032</v>
      </c>
      <c r="QY34" s="17">
        <v>1033</v>
      </c>
      <c r="QZ34" s="17"/>
      <c r="RA34" s="17"/>
      <c r="RB34" s="17"/>
      <c r="RC34" s="17"/>
      <c r="RD34" s="17"/>
      <c r="RE34" s="17"/>
      <c r="RF34" s="17"/>
      <c r="RG34" s="17"/>
      <c r="RH34" s="17"/>
      <c r="RI34" s="17"/>
      <c r="RJ34" s="17"/>
      <c r="RK34" s="19">
        <f t="shared" si="3187"/>
        <v>1033</v>
      </c>
      <c r="RM34" s="17">
        <v>1034</v>
      </c>
      <c r="RN34" s="17"/>
      <c r="RO34" s="17"/>
      <c r="RP34" s="17"/>
      <c r="RQ34" s="17"/>
      <c r="RR34" s="17"/>
      <c r="RS34" s="17"/>
      <c r="RT34" s="17"/>
      <c r="RU34" s="17"/>
      <c r="RV34" s="17"/>
      <c r="RW34" s="17"/>
      <c r="RX34" s="17"/>
      <c r="RY34" s="19">
        <f t="shared" si="3188"/>
        <v>1034</v>
      </c>
      <c r="SA34" s="17">
        <v>1035</v>
      </c>
      <c r="SB34" s="17"/>
      <c r="SC34" s="17"/>
      <c r="SD34" s="17"/>
      <c r="SE34" s="17"/>
      <c r="SF34" s="17"/>
      <c r="SG34" s="17"/>
      <c r="SH34" s="17"/>
      <c r="SI34" s="17"/>
      <c r="SJ34" s="17"/>
      <c r="SK34" s="17"/>
      <c r="SL34" s="17"/>
      <c r="SM34" s="19">
        <f t="shared" si="3189"/>
        <v>1035</v>
      </c>
      <c r="SO34" s="17">
        <v>1036</v>
      </c>
      <c r="SP34" s="17"/>
      <c r="SQ34" s="17"/>
      <c r="SR34" s="17"/>
      <c r="SS34" s="17"/>
      <c r="ST34" s="17"/>
      <c r="SU34" s="17"/>
      <c r="SV34" s="17"/>
      <c r="SW34" s="17"/>
      <c r="SX34" s="17"/>
      <c r="SY34" s="17"/>
      <c r="SZ34" s="17"/>
      <c r="TA34" s="19">
        <f t="shared" si="3190"/>
        <v>1036</v>
      </c>
      <c r="TC34" s="17">
        <v>1037</v>
      </c>
      <c r="TD34" s="17"/>
      <c r="TE34" s="17"/>
      <c r="TF34" s="17"/>
      <c r="TG34" s="17"/>
      <c r="TH34" s="17"/>
      <c r="TI34" s="17"/>
      <c r="TJ34" s="17"/>
      <c r="TK34" s="17"/>
      <c r="TL34" s="17"/>
      <c r="TM34" s="17"/>
      <c r="TN34" s="17"/>
      <c r="TO34" s="19">
        <f t="shared" si="3191"/>
        <v>1037</v>
      </c>
      <c r="TQ34" s="17">
        <v>1038</v>
      </c>
      <c r="TR34" s="17"/>
      <c r="TS34" s="17"/>
      <c r="TT34" s="17"/>
      <c r="TU34" s="17"/>
      <c r="TV34" s="17"/>
      <c r="TW34" s="17"/>
      <c r="TX34" s="17"/>
      <c r="TY34" s="17"/>
      <c r="TZ34" s="17"/>
      <c r="UA34" s="17"/>
      <c r="UB34" s="17"/>
      <c r="UC34" s="19">
        <f t="shared" si="3192"/>
        <v>1038</v>
      </c>
      <c r="UE34" s="17">
        <v>1039</v>
      </c>
      <c r="UF34" s="17"/>
      <c r="UG34" s="17"/>
      <c r="UH34" s="17"/>
      <c r="UI34" s="17"/>
      <c r="UJ34" s="17"/>
      <c r="UK34" s="17"/>
      <c r="UL34" s="17"/>
      <c r="UM34" s="17"/>
      <c r="UN34" s="17"/>
      <c r="UO34" s="17"/>
      <c r="UP34" s="17"/>
      <c r="UQ34" s="19">
        <f t="shared" si="3193"/>
        <v>1039</v>
      </c>
      <c r="US34" s="17">
        <v>1040</v>
      </c>
      <c r="UT34" s="17"/>
      <c r="UU34" s="17"/>
      <c r="UV34" s="17"/>
      <c r="UW34" s="17"/>
      <c r="UX34" s="17"/>
      <c r="UY34" s="17"/>
      <c r="UZ34" s="17"/>
      <c r="VA34" s="17"/>
      <c r="VB34" s="17"/>
      <c r="VC34" s="17"/>
      <c r="VD34" s="17"/>
      <c r="VE34" s="19">
        <f t="shared" si="3194"/>
        <v>1040</v>
      </c>
      <c r="VG34" s="17">
        <v>1041</v>
      </c>
      <c r="VH34" s="17"/>
      <c r="VI34" s="17"/>
      <c r="VJ34" s="17"/>
      <c r="VK34" s="17"/>
      <c r="VL34" s="17"/>
      <c r="VM34" s="17"/>
      <c r="VN34" s="17"/>
      <c r="VO34" s="17"/>
      <c r="VP34" s="17"/>
      <c r="VQ34" s="17"/>
      <c r="VR34" s="17"/>
      <c r="VS34" s="19">
        <f t="shared" si="3195"/>
        <v>1041</v>
      </c>
      <c r="VU34" s="17">
        <v>1042</v>
      </c>
      <c r="VV34" s="17"/>
      <c r="VW34" s="17"/>
      <c r="VX34" s="17"/>
      <c r="VY34" s="17"/>
      <c r="VZ34" s="17"/>
      <c r="WA34" s="17"/>
      <c r="WB34" s="17"/>
      <c r="WC34" s="17"/>
      <c r="WD34" s="17"/>
      <c r="WE34" s="17"/>
      <c r="WF34" s="17"/>
      <c r="WG34" s="19">
        <f t="shared" si="3196"/>
        <v>1042</v>
      </c>
      <c r="WI34" s="17">
        <v>1043</v>
      </c>
      <c r="WJ34" s="17"/>
      <c r="WK34" s="17"/>
      <c r="WL34" s="17"/>
      <c r="WM34" s="17"/>
      <c r="WN34" s="17"/>
      <c r="WO34" s="17"/>
      <c r="WP34" s="17"/>
      <c r="WQ34" s="17"/>
      <c r="WR34" s="17"/>
      <c r="WS34" s="17"/>
      <c r="WT34" s="17"/>
      <c r="WU34" s="19">
        <f t="shared" si="3197"/>
        <v>1043</v>
      </c>
      <c r="WW34" s="17">
        <v>1044</v>
      </c>
      <c r="WX34" s="17"/>
      <c r="WY34" s="17"/>
      <c r="WZ34" s="17"/>
      <c r="XA34" s="17"/>
      <c r="XB34" s="17"/>
      <c r="XC34" s="17"/>
      <c r="XD34" s="17"/>
      <c r="XE34" s="17"/>
      <c r="XF34" s="17"/>
      <c r="XG34" s="17"/>
      <c r="XH34" s="17"/>
      <c r="XI34" s="19">
        <f t="shared" si="3198"/>
        <v>1044</v>
      </c>
      <c r="XK34" s="17">
        <v>1045</v>
      </c>
      <c r="XL34" s="17"/>
      <c r="XM34" s="17"/>
      <c r="XN34" s="17"/>
      <c r="XO34" s="17"/>
      <c r="XP34" s="17"/>
      <c r="XQ34" s="17"/>
      <c r="XR34" s="17"/>
      <c r="XS34" s="17"/>
      <c r="XT34" s="17"/>
      <c r="XU34" s="17"/>
      <c r="XV34" s="17"/>
      <c r="XW34" s="19">
        <f t="shared" si="3199"/>
        <v>1045</v>
      </c>
      <c r="XY34" s="17">
        <v>1046</v>
      </c>
      <c r="XZ34" s="17"/>
      <c r="YA34" s="17"/>
      <c r="YB34" s="17"/>
      <c r="YC34" s="17"/>
      <c r="YD34" s="17"/>
      <c r="YE34" s="17"/>
      <c r="YF34" s="17"/>
      <c r="YG34" s="17"/>
      <c r="YH34" s="17"/>
      <c r="YI34" s="17"/>
      <c r="YJ34" s="17"/>
      <c r="YK34" s="19">
        <f t="shared" si="3200"/>
        <v>1046</v>
      </c>
      <c r="YM34" s="17">
        <v>1047</v>
      </c>
      <c r="YN34" s="17"/>
      <c r="YO34" s="17"/>
      <c r="YP34" s="17"/>
      <c r="YQ34" s="17"/>
      <c r="YR34" s="17"/>
      <c r="YS34" s="17"/>
      <c r="YT34" s="17"/>
      <c r="YU34" s="17"/>
      <c r="YV34" s="17"/>
      <c r="YW34" s="17"/>
      <c r="YX34" s="17"/>
      <c r="YY34" s="19">
        <f t="shared" si="3201"/>
        <v>1047</v>
      </c>
      <c r="ZA34" s="17">
        <v>1048</v>
      </c>
      <c r="ZB34" s="17"/>
      <c r="ZC34" s="17"/>
      <c r="ZD34" s="17"/>
      <c r="ZE34" s="17"/>
      <c r="ZF34" s="17"/>
      <c r="ZG34" s="17"/>
      <c r="ZH34" s="17"/>
      <c r="ZI34" s="17"/>
      <c r="ZJ34" s="17"/>
      <c r="ZK34" s="17"/>
      <c r="ZL34" s="17"/>
      <c r="ZM34" s="19">
        <f t="shared" si="3202"/>
        <v>1048</v>
      </c>
      <c r="ZO34" s="17">
        <v>1049</v>
      </c>
      <c r="ZP34" s="17"/>
      <c r="ZQ34" s="17"/>
      <c r="ZR34" s="17"/>
      <c r="ZS34" s="17"/>
      <c r="ZT34" s="17"/>
      <c r="ZU34" s="17"/>
      <c r="ZV34" s="17"/>
      <c r="ZW34" s="17"/>
      <c r="ZX34" s="17"/>
      <c r="ZY34" s="17"/>
      <c r="ZZ34" s="17"/>
      <c r="AAA34" s="19">
        <f t="shared" si="3203"/>
        <v>1049</v>
      </c>
      <c r="AAC34" s="17">
        <v>1050</v>
      </c>
      <c r="AAD34" s="17"/>
      <c r="AAE34" s="17"/>
      <c r="AAF34" s="17"/>
      <c r="AAG34" s="17"/>
      <c r="AAH34" s="17"/>
      <c r="AAI34" s="17"/>
      <c r="AAJ34" s="17"/>
      <c r="AAK34" s="17"/>
      <c r="AAL34" s="17"/>
      <c r="AAM34" s="17"/>
      <c r="AAN34" s="17"/>
      <c r="AAO34" s="19">
        <f t="shared" si="3204"/>
        <v>1050</v>
      </c>
      <c r="AAQ34" s="17">
        <v>1051</v>
      </c>
      <c r="AAR34" s="17"/>
      <c r="AAS34" s="17"/>
      <c r="AAT34" s="17"/>
      <c r="AAU34" s="17"/>
      <c r="AAV34" s="17"/>
      <c r="AAW34" s="17"/>
      <c r="AAX34" s="17"/>
      <c r="AAY34" s="17"/>
      <c r="AAZ34" s="17"/>
      <c r="ABA34" s="17"/>
      <c r="ABB34" s="17"/>
      <c r="ABC34" s="19">
        <f t="shared" si="3205"/>
        <v>1051</v>
      </c>
      <c r="ABE34" s="17">
        <v>1052</v>
      </c>
      <c r="ABF34" s="17"/>
      <c r="ABG34" s="17"/>
      <c r="ABH34" s="17"/>
      <c r="ABI34" s="17"/>
      <c r="ABJ34" s="17"/>
      <c r="ABK34" s="17"/>
      <c r="ABL34" s="17"/>
      <c r="ABM34" s="17"/>
      <c r="ABN34" s="17"/>
      <c r="ABO34" s="17"/>
      <c r="ABP34" s="17"/>
      <c r="ABQ34" s="19">
        <f t="shared" si="3206"/>
        <v>1052</v>
      </c>
      <c r="ABS34" s="17">
        <v>1053</v>
      </c>
      <c r="ABT34" s="17"/>
      <c r="ABU34" s="17"/>
      <c r="ABV34" s="17"/>
      <c r="ABW34" s="17"/>
      <c r="ABX34" s="17"/>
      <c r="ABY34" s="17"/>
      <c r="ABZ34" s="17"/>
      <c r="ACA34" s="17"/>
      <c r="ACB34" s="17"/>
      <c r="ACC34" s="17"/>
      <c r="ACD34" s="17"/>
      <c r="ACE34" s="19">
        <f t="shared" si="3207"/>
        <v>1053</v>
      </c>
      <c r="ACG34" s="17">
        <v>1054</v>
      </c>
      <c r="ACH34" s="17"/>
      <c r="ACI34" s="17"/>
      <c r="ACJ34" s="17"/>
      <c r="ACK34" s="17"/>
      <c r="ACL34" s="17"/>
      <c r="ACM34" s="17"/>
      <c r="ACN34" s="17"/>
      <c r="ACO34" s="17"/>
      <c r="ACP34" s="17"/>
      <c r="ACQ34" s="17"/>
      <c r="ACR34" s="17"/>
      <c r="ACS34" s="19">
        <f t="shared" si="3208"/>
        <v>1054</v>
      </c>
      <c r="ACU34" s="17">
        <v>1055</v>
      </c>
      <c r="ACV34" s="17"/>
      <c r="ACW34" s="17"/>
      <c r="ACX34" s="17"/>
      <c r="ACY34" s="17"/>
      <c r="ACZ34" s="17"/>
      <c r="ADA34" s="17"/>
      <c r="ADB34" s="17"/>
      <c r="ADC34" s="17"/>
      <c r="ADD34" s="17"/>
      <c r="ADE34" s="17"/>
      <c r="ADF34" s="17"/>
      <c r="ADG34" s="19">
        <f t="shared" si="3209"/>
        <v>1055</v>
      </c>
      <c r="ADI34" s="17">
        <v>1056</v>
      </c>
      <c r="ADJ34" s="17"/>
      <c r="ADK34" s="17"/>
      <c r="ADL34" s="17"/>
      <c r="ADM34" s="17"/>
      <c r="ADN34" s="17"/>
      <c r="ADO34" s="17"/>
      <c r="ADP34" s="17"/>
      <c r="ADQ34" s="17"/>
      <c r="ADR34" s="17"/>
      <c r="ADS34" s="17"/>
      <c r="ADT34" s="17"/>
      <c r="ADU34" s="19">
        <f t="shared" si="3210"/>
        <v>1056</v>
      </c>
      <c r="ADW34" s="17">
        <v>1057</v>
      </c>
      <c r="ADX34" s="17"/>
      <c r="ADY34" s="17"/>
      <c r="ADZ34" s="17"/>
      <c r="AEA34" s="17"/>
      <c r="AEB34" s="17"/>
      <c r="AEC34" s="17"/>
      <c r="AED34" s="17"/>
      <c r="AEE34" s="17"/>
      <c r="AEF34" s="17"/>
      <c r="AEG34" s="17"/>
      <c r="AEH34" s="17"/>
      <c r="AEI34" s="19">
        <f t="shared" si="3211"/>
        <v>1057</v>
      </c>
      <c r="AEK34" s="17">
        <v>1002</v>
      </c>
      <c r="AEL34" s="17"/>
      <c r="AEM34" s="17"/>
      <c r="AEN34" s="17"/>
      <c r="AEO34" s="17"/>
      <c r="AEP34" s="17"/>
      <c r="AEQ34" s="17"/>
      <c r="AER34" s="17"/>
      <c r="AES34" s="17"/>
      <c r="AET34" s="17"/>
      <c r="AEU34" s="17"/>
      <c r="AEV34" s="17"/>
      <c r="AEW34" s="19">
        <f t="shared" si="3233"/>
        <v>1002</v>
      </c>
      <c r="AEY34" s="17">
        <v>1003</v>
      </c>
      <c r="AEZ34" s="17"/>
      <c r="AFA34" s="17"/>
      <c r="AFB34" s="17"/>
      <c r="AFC34" s="17"/>
      <c r="AFD34" s="17"/>
      <c r="AFE34" s="17"/>
      <c r="AFF34" s="17"/>
      <c r="AFG34" s="17"/>
      <c r="AFH34" s="17"/>
      <c r="AFI34" s="17"/>
      <c r="AFJ34" s="17"/>
      <c r="AFK34" s="19">
        <f t="shared" si="3212"/>
        <v>1003</v>
      </c>
      <c r="AFM34" s="17">
        <v>1004</v>
      </c>
      <c r="AFN34" s="17"/>
      <c r="AFO34" s="17"/>
      <c r="AFP34" s="17"/>
      <c r="AFQ34" s="17"/>
      <c r="AFR34" s="17"/>
      <c r="AFS34" s="17"/>
      <c r="AFT34" s="17"/>
      <c r="AFU34" s="17"/>
      <c r="AFV34" s="17"/>
      <c r="AFW34" s="17"/>
      <c r="AFX34" s="17"/>
      <c r="AFY34" s="19">
        <f t="shared" si="3213"/>
        <v>1004</v>
      </c>
      <c r="AGA34" s="17">
        <v>1005</v>
      </c>
      <c r="AGB34" s="17"/>
      <c r="AGC34" s="17"/>
      <c r="AGD34" s="17"/>
      <c r="AGE34" s="17"/>
      <c r="AGF34" s="17"/>
      <c r="AGG34" s="17"/>
      <c r="AGH34" s="17"/>
      <c r="AGI34" s="17"/>
      <c r="AGJ34" s="17"/>
      <c r="AGK34" s="17"/>
      <c r="AGL34" s="17"/>
      <c r="AGM34" s="19">
        <f t="shared" si="3214"/>
        <v>1005</v>
      </c>
      <c r="AGO34" s="17">
        <v>1006</v>
      </c>
      <c r="AGP34" s="17"/>
      <c r="AGQ34" s="17"/>
      <c r="AGR34" s="17"/>
      <c r="AGS34" s="17"/>
      <c r="AGT34" s="17"/>
      <c r="AGU34" s="17"/>
      <c r="AGV34" s="17"/>
      <c r="AGW34" s="17"/>
      <c r="AGX34" s="17"/>
      <c r="AGY34" s="17"/>
      <c r="AGZ34" s="17"/>
      <c r="AHA34" s="19">
        <f t="shared" si="3215"/>
        <v>1006</v>
      </c>
      <c r="AHC34" s="17">
        <v>1007</v>
      </c>
      <c r="AHD34" s="17"/>
      <c r="AHE34" s="17"/>
      <c r="AHF34" s="17"/>
      <c r="AHG34" s="17"/>
      <c r="AHH34" s="17"/>
      <c r="AHI34" s="17"/>
      <c r="AHJ34" s="17"/>
      <c r="AHK34" s="17"/>
      <c r="AHL34" s="17"/>
      <c r="AHM34" s="17"/>
      <c r="AHN34" s="17"/>
      <c r="AHO34" s="19">
        <f t="shared" si="3216"/>
        <v>1007</v>
      </c>
      <c r="AHQ34" s="17">
        <v>1008</v>
      </c>
      <c r="AHR34" s="17"/>
      <c r="AHS34" s="17"/>
      <c r="AHT34" s="17"/>
      <c r="AHU34" s="17"/>
      <c r="AHV34" s="17"/>
      <c r="AHW34" s="17"/>
      <c r="AHX34" s="17"/>
      <c r="AHY34" s="17"/>
      <c r="AHZ34" s="17"/>
      <c r="AIA34" s="17"/>
      <c r="AIB34" s="17"/>
      <c r="AIC34" s="19">
        <f t="shared" si="3217"/>
        <v>1008</v>
      </c>
      <c r="AIE34" s="17">
        <v>1009</v>
      </c>
      <c r="AIF34" s="17"/>
      <c r="AIG34" s="17"/>
      <c r="AIH34" s="17"/>
      <c r="AII34" s="17"/>
      <c r="AIJ34" s="17"/>
      <c r="AIK34" s="17"/>
      <c r="AIL34" s="17"/>
      <c r="AIM34" s="17"/>
      <c r="AIN34" s="17"/>
      <c r="AIO34" s="17"/>
      <c r="AIP34" s="17"/>
      <c r="AIQ34" s="19">
        <f t="shared" si="3218"/>
        <v>1009</v>
      </c>
      <c r="AIS34" s="17">
        <v>1010</v>
      </c>
      <c r="AIT34" s="17"/>
      <c r="AIU34" s="17"/>
      <c r="AIV34" s="17"/>
      <c r="AIW34" s="17"/>
      <c r="AIX34" s="17"/>
      <c r="AIY34" s="17"/>
      <c r="AIZ34" s="17"/>
      <c r="AJA34" s="17"/>
      <c r="AJB34" s="17"/>
      <c r="AJC34" s="17"/>
      <c r="AJD34" s="17"/>
      <c r="AJE34" s="19">
        <f t="shared" si="3219"/>
        <v>1010</v>
      </c>
      <c r="AJG34" s="17">
        <v>1011</v>
      </c>
      <c r="AJH34" s="17"/>
      <c r="AJI34" s="17"/>
      <c r="AJJ34" s="17"/>
      <c r="AJK34" s="17"/>
      <c r="AJL34" s="17"/>
      <c r="AJM34" s="17"/>
      <c r="AJN34" s="17"/>
      <c r="AJO34" s="17"/>
      <c r="AJP34" s="17"/>
      <c r="AJQ34" s="17"/>
      <c r="AJR34" s="17"/>
      <c r="AJS34" s="19">
        <f t="shared" si="3220"/>
        <v>1011</v>
      </c>
      <c r="AJU34" s="17">
        <v>1012</v>
      </c>
      <c r="AJV34" s="17"/>
      <c r="AJW34" s="17"/>
      <c r="AJX34" s="17"/>
      <c r="AJY34" s="17"/>
      <c r="AJZ34" s="17"/>
      <c r="AKA34" s="17"/>
      <c r="AKB34" s="17"/>
      <c r="AKC34" s="17"/>
      <c r="AKD34" s="17"/>
      <c r="AKE34" s="17"/>
      <c r="AKF34" s="17"/>
      <c r="AKG34" s="19">
        <f t="shared" si="3221"/>
        <v>1012</v>
      </c>
      <c r="AKI34" s="17">
        <v>1013</v>
      </c>
      <c r="AKJ34" s="17"/>
      <c r="AKK34" s="17"/>
      <c r="AKL34" s="17"/>
      <c r="AKM34" s="17"/>
      <c r="AKN34" s="17"/>
      <c r="AKO34" s="17"/>
      <c r="AKP34" s="17"/>
      <c r="AKQ34" s="17"/>
      <c r="AKR34" s="17"/>
      <c r="AKS34" s="17"/>
      <c r="AKT34" s="17"/>
      <c r="AKU34" s="19">
        <f t="shared" si="3222"/>
        <v>1013</v>
      </c>
      <c r="AKW34" s="17">
        <v>1014</v>
      </c>
      <c r="AKX34" s="17"/>
      <c r="AKY34" s="17"/>
      <c r="AKZ34" s="17"/>
      <c r="ALA34" s="17"/>
      <c r="ALB34" s="17"/>
      <c r="ALC34" s="17"/>
      <c r="ALD34" s="17"/>
      <c r="ALE34" s="17"/>
      <c r="ALF34" s="17"/>
      <c r="ALG34" s="17"/>
      <c r="ALH34" s="17"/>
      <c r="ALI34" s="19">
        <f t="shared" si="3223"/>
        <v>1014</v>
      </c>
      <c r="ALK34" s="17">
        <v>1015</v>
      </c>
      <c r="ALL34" s="17"/>
      <c r="ALM34" s="17"/>
      <c r="ALN34" s="17"/>
      <c r="ALO34" s="17"/>
      <c r="ALP34" s="17"/>
      <c r="ALQ34" s="17"/>
      <c r="ALR34" s="17"/>
      <c r="ALS34" s="17"/>
      <c r="ALT34" s="17"/>
      <c r="ALU34" s="17"/>
      <c r="ALV34" s="17"/>
      <c r="ALW34" s="19">
        <f t="shared" si="3224"/>
        <v>1015</v>
      </c>
      <c r="ALY34" s="17">
        <v>1016</v>
      </c>
      <c r="ALZ34" s="17"/>
      <c r="AMA34" s="17"/>
      <c r="AMB34" s="17"/>
      <c r="AMC34" s="17"/>
      <c r="AMD34" s="17"/>
      <c r="AME34" s="17"/>
      <c r="AMF34" s="17"/>
      <c r="AMG34" s="17"/>
      <c r="AMH34" s="17"/>
      <c r="AMI34" s="17"/>
      <c r="AMJ34" s="17"/>
      <c r="AMK34" s="19">
        <f t="shared" si="3225"/>
        <v>1016</v>
      </c>
      <c r="AMM34" s="17">
        <v>1017</v>
      </c>
      <c r="AMN34" s="17"/>
      <c r="AMO34" s="17"/>
      <c r="AMP34" s="17"/>
      <c r="AMQ34" s="17"/>
      <c r="AMR34" s="17"/>
      <c r="AMS34" s="17"/>
      <c r="AMT34" s="17"/>
      <c r="AMU34" s="17"/>
      <c r="AMV34" s="17"/>
      <c r="AMW34" s="17"/>
      <c r="AMX34" s="17"/>
      <c r="AMY34" s="19">
        <f t="shared" si="3226"/>
        <v>1017</v>
      </c>
      <c r="ANA34" s="17">
        <v>1018</v>
      </c>
      <c r="ANB34" s="17"/>
      <c r="ANC34" s="17"/>
      <c r="AND34" s="17"/>
      <c r="ANE34" s="17"/>
      <c r="ANF34" s="17"/>
      <c r="ANG34" s="17"/>
      <c r="ANH34" s="17"/>
      <c r="ANI34" s="17"/>
      <c r="ANJ34" s="17"/>
      <c r="ANK34" s="17"/>
      <c r="ANL34" s="17"/>
      <c r="ANM34" s="19">
        <f t="shared" si="3227"/>
        <v>1018</v>
      </c>
      <c r="ANO34" s="17">
        <v>1019</v>
      </c>
      <c r="ANP34" s="17"/>
      <c r="ANQ34" s="17"/>
      <c r="ANR34" s="17"/>
      <c r="ANS34" s="17"/>
      <c r="ANT34" s="17"/>
      <c r="ANU34" s="17"/>
      <c r="ANV34" s="17"/>
      <c r="ANW34" s="17"/>
      <c r="ANX34" s="17"/>
      <c r="ANY34" s="17"/>
      <c r="ANZ34" s="17"/>
      <c r="AOA34" s="19">
        <f t="shared" si="3228"/>
        <v>1019</v>
      </c>
      <c r="AOC34" s="17">
        <v>1020</v>
      </c>
      <c r="AOD34" s="17"/>
      <c r="AOE34" s="17"/>
      <c r="AOF34" s="17"/>
      <c r="AOG34" s="17"/>
      <c r="AOH34" s="17"/>
      <c r="AOI34" s="17"/>
      <c r="AOJ34" s="17"/>
      <c r="AOK34" s="17"/>
      <c r="AOL34" s="17"/>
      <c r="AOM34" s="17"/>
      <c r="AON34" s="17"/>
      <c r="AOO34" s="19">
        <f t="shared" si="3229"/>
        <v>1020</v>
      </c>
      <c r="AOQ34" s="17">
        <v>1021</v>
      </c>
      <c r="AOR34" s="17"/>
      <c r="AOS34" s="17"/>
      <c r="AOT34" s="17"/>
      <c r="AOU34" s="17"/>
      <c r="AOV34" s="17"/>
      <c r="AOW34" s="17"/>
      <c r="AOX34" s="17"/>
      <c r="AOY34" s="17"/>
      <c r="AOZ34" s="17"/>
      <c r="APA34" s="17"/>
      <c r="APB34" s="17"/>
      <c r="APC34" s="19">
        <f t="shared" si="3230"/>
        <v>1021</v>
      </c>
    </row>
    <row r="35" spans="3:1095" hidden="1" x14ac:dyDescent="0.35">
      <c r="C35" s="16" t="s">
        <v>18</v>
      </c>
      <c r="E35" s="17">
        <v>1000</v>
      </c>
      <c r="F35" s="17"/>
      <c r="G35" s="17"/>
      <c r="H35" s="17"/>
      <c r="I35" s="17"/>
      <c r="J35" s="17"/>
      <c r="K35" s="17"/>
      <c r="L35" s="17"/>
      <c r="M35" s="17"/>
      <c r="N35" s="17"/>
      <c r="O35" s="17"/>
      <c r="P35" s="17"/>
      <c r="Q35" s="19">
        <f t="shared" si="3231"/>
        <v>1000</v>
      </c>
      <c r="S35" s="17">
        <v>1001</v>
      </c>
      <c r="T35" s="17"/>
      <c r="U35" s="17"/>
      <c r="V35" s="17"/>
      <c r="W35" s="17"/>
      <c r="X35" s="17"/>
      <c r="Y35" s="17"/>
      <c r="Z35" s="17"/>
      <c r="AA35" s="17"/>
      <c r="AB35" s="17"/>
      <c r="AC35" s="17"/>
      <c r="AD35" s="17"/>
      <c r="AE35" s="19">
        <f t="shared" si="3232"/>
        <v>1001</v>
      </c>
      <c r="AG35" s="17">
        <v>1002</v>
      </c>
      <c r="AH35" s="17"/>
      <c r="AI35" s="17"/>
      <c r="AJ35" s="17"/>
      <c r="AK35" s="17"/>
      <c r="AL35" s="17"/>
      <c r="AM35" s="17"/>
      <c r="AN35" s="17"/>
      <c r="AO35" s="17"/>
      <c r="AP35" s="17"/>
      <c r="AQ35" s="17"/>
      <c r="AR35" s="17"/>
      <c r="AS35" s="19">
        <f t="shared" si="3156"/>
        <v>1002</v>
      </c>
      <c r="AU35" s="17">
        <v>1003</v>
      </c>
      <c r="AV35" s="17"/>
      <c r="AW35" s="17"/>
      <c r="AX35" s="17"/>
      <c r="AY35" s="17"/>
      <c r="AZ35" s="17"/>
      <c r="BA35" s="17"/>
      <c r="BB35" s="17"/>
      <c r="BC35" s="17"/>
      <c r="BD35" s="17"/>
      <c r="BE35" s="17"/>
      <c r="BF35" s="17"/>
      <c r="BG35" s="19">
        <f t="shared" si="3157"/>
        <v>1003</v>
      </c>
      <c r="BI35" s="17">
        <v>1004</v>
      </c>
      <c r="BJ35" s="17"/>
      <c r="BK35" s="17"/>
      <c r="BL35" s="17"/>
      <c r="BM35" s="17"/>
      <c r="BN35" s="17"/>
      <c r="BO35" s="17"/>
      <c r="BP35" s="17"/>
      <c r="BQ35" s="17"/>
      <c r="BR35" s="17"/>
      <c r="BS35" s="17"/>
      <c r="BT35" s="17"/>
      <c r="BU35" s="19">
        <f t="shared" si="3158"/>
        <v>1004</v>
      </c>
      <c r="BW35" s="17">
        <v>1005</v>
      </c>
      <c r="BX35" s="17"/>
      <c r="BY35" s="17"/>
      <c r="BZ35" s="17"/>
      <c r="CA35" s="17"/>
      <c r="CB35" s="17"/>
      <c r="CC35" s="17"/>
      <c r="CD35" s="17"/>
      <c r="CE35" s="17"/>
      <c r="CF35" s="17"/>
      <c r="CG35" s="17"/>
      <c r="CH35" s="17"/>
      <c r="CI35" s="19">
        <f t="shared" si="3159"/>
        <v>1005</v>
      </c>
      <c r="CK35" s="17">
        <v>1006</v>
      </c>
      <c r="CL35" s="17"/>
      <c r="CM35" s="17"/>
      <c r="CN35" s="17"/>
      <c r="CO35" s="17"/>
      <c r="CP35" s="17"/>
      <c r="CQ35" s="17"/>
      <c r="CR35" s="17"/>
      <c r="CS35" s="17"/>
      <c r="CT35" s="17"/>
      <c r="CU35" s="17"/>
      <c r="CV35" s="17"/>
      <c r="CW35" s="19">
        <f t="shared" si="3160"/>
        <v>1006</v>
      </c>
      <c r="CY35" s="17">
        <v>1007</v>
      </c>
      <c r="CZ35" s="17"/>
      <c r="DA35" s="17"/>
      <c r="DB35" s="17"/>
      <c r="DC35" s="17"/>
      <c r="DD35" s="17"/>
      <c r="DE35" s="17"/>
      <c r="DF35" s="17"/>
      <c r="DG35" s="17"/>
      <c r="DH35" s="17"/>
      <c r="DI35" s="17"/>
      <c r="DJ35" s="17"/>
      <c r="DK35" s="19">
        <f t="shared" si="3161"/>
        <v>1007</v>
      </c>
      <c r="DM35" s="17">
        <v>1008</v>
      </c>
      <c r="DN35" s="17"/>
      <c r="DO35" s="17"/>
      <c r="DP35" s="17"/>
      <c r="DQ35" s="17"/>
      <c r="DR35" s="17"/>
      <c r="DS35" s="17"/>
      <c r="DT35" s="17"/>
      <c r="DU35" s="17"/>
      <c r="DV35" s="17"/>
      <c r="DW35" s="17"/>
      <c r="DX35" s="17"/>
      <c r="DY35" s="19">
        <f t="shared" si="3162"/>
        <v>1008</v>
      </c>
      <c r="EA35" s="17">
        <v>1009</v>
      </c>
      <c r="EB35" s="17"/>
      <c r="EC35" s="17"/>
      <c r="ED35" s="17"/>
      <c r="EE35" s="17"/>
      <c r="EF35" s="17"/>
      <c r="EG35" s="17"/>
      <c r="EH35" s="17"/>
      <c r="EI35" s="17"/>
      <c r="EJ35" s="17"/>
      <c r="EK35" s="17"/>
      <c r="EL35" s="17"/>
      <c r="EM35" s="19">
        <f t="shared" si="3163"/>
        <v>1009</v>
      </c>
      <c r="EO35" s="17">
        <v>1010</v>
      </c>
      <c r="EP35" s="17"/>
      <c r="EQ35" s="17"/>
      <c r="ER35" s="17"/>
      <c r="ES35" s="17"/>
      <c r="ET35" s="17"/>
      <c r="EU35" s="17"/>
      <c r="EV35" s="17"/>
      <c r="EW35" s="17"/>
      <c r="EX35" s="17"/>
      <c r="EY35" s="17"/>
      <c r="EZ35" s="17"/>
      <c r="FA35" s="19">
        <f t="shared" si="3164"/>
        <v>1010</v>
      </c>
      <c r="FC35" s="17">
        <v>1011</v>
      </c>
      <c r="FD35" s="17"/>
      <c r="FE35" s="17"/>
      <c r="FF35" s="17"/>
      <c r="FG35" s="17"/>
      <c r="FH35" s="17"/>
      <c r="FI35" s="17"/>
      <c r="FJ35" s="17"/>
      <c r="FK35" s="17"/>
      <c r="FL35" s="17"/>
      <c r="FM35" s="17"/>
      <c r="FN35" s="17"/>
      <c r="FO35" s="19">
        <f t="shared" si="3165"/>
        <v>1011</v>
      </c>
      <c r="FQ35" s="17">
        <v>1012</v>
      </c>
      <c r="FR35" s="17"/>
      <c r="FS35" s="17"/>
      <c r="FT35" s="17"/>
      <c r="FU35" s="17"/>
      <c r="FV35" s="17"/>
      <c r="FW35" s="17"/>
      <c r="FX35" s="17"/>
      <c r="FY35" s="17"/>
      <c r="FZ35" s="17"/>
      <c r="GA35" s="17"/>
      <c r="GB35" s="17"/>
      <c r="GC35" s="19">
        <f t="shared" si="3166"/>
        <v>1012</v>
      </c>
      <c r="GE35" s="17">
        <v>1013</v>
      </c>
      <c r="GF35" s="17"/>
      <c r="GG35" s="17"/>
      <c r="GH35" s="17"/>
      <c r="GI35" s="17"/>
      <c r="GJ35" s="17"/>
      <c r="GK35" s="17"/>
      <c r="GL35" s="17"/>
      <c r="GM35" s="17"/>
      <c r="GN35" s="17"/>
      <c r="GO35" s="17"/>
      <c r="GP35" s="17"/>
      <c r="GQ35" s="19">
        <f t="shared" si="3167"/>
        <v>1013</v>
      </c>
      <c r="GS35" s="17">
        <v>1014</v>
      </c>
      <c r="GT35" s="17"/>
      <c r="GU35" s="17"/>
      <c r="GV35" s="17"/>
      <c r="GW35" s="17"/>
      <c r="GX35" s="17"/>
      <c r="GY35" s="17"/>
      <c r="GZ35" s="17"/>
      <c r="HA35" s="17"/>
      <c r="HB35" s="17"/>
      <c r="HC35" s="17"/>
      <c r="HD35" s="17"/>
      <c r="HE35" s="19">
        <f t="shared" si="3168"/>
        <v>1014</v>
      </c>
      <c r="HG35" s="17">
        <v>1015</v>
      </c>
      <c r="HH35" s="17"/>
      <c r="HI35" s="17"/>
      <c r="HJ35" s="17"/>
      <c r="HK35" s="17"/>
      <c r="HL35" s="17"/>
      <c r="HM35" s="17"/>
      <c r="HN35" s="17"/>
      <c r="HO35" s="17"/>
      <c r="HP35" s="17"/>
      <c r="HQ35" s="17"/>
      <c r="HR35" s="17"/>
      <c r="HS35" s="19">
        <f t="shared" si="3169"/>
        <v>1015</v>
      </c>
      <c r="HU35" s="17">
        <v>1016</v>
      </c>
      <c r="HV35" s="17"/>
      <c r="HW35" s="17"/>
      <c r="HX35" s="17"/>
      <c r="HY35" s="17"/>
      <c r="HZ35" s="17"/>
      <c r="IA35" s="17"/>
      <c r="IB35" s="17"/>
      <c r="IC35" s="17"/>
      <c r="ID35" s="17"/>
      <c r="IE35" s="17"/>
      <c r="IF35" s="17"/>
      <c r="IG35" s="19">
        <f t="shared" si="3170"/>
        <v>1016</v>
      </c>
      <c r="II35" s="17">
        <v>1017</v>
      </c>
      <c r="IJ35" s="17"/>
      <c r="IK35" s="17"/>
      <c r="IL35" s="17"/>
      <c r="IM35" s="17"/>
      <c r="IN35" s="17"/>
      <c r="IO35" s="17"/>
      <c r="IP35" s="17"/>
      <c r="IQ35" s="17"/>
      <c r="IR35" s="17"/>
      <c r="IS35" s="17"/>
      <c r="IT35" s="17"/>
      <c r="IU35" s="19">
        <f t="shared" si="3171"/>
        <v>1017</v>
      </c>
      <c r="IW35" s="17">
        <v>1018</v>
      </c>
      <c r="IX35" s="17"/>
      <c r="IY35" s="17"/>
      <c r="IZ35" s="17"/>
      <c r="JA35" s="17"/>
      <c r="JB35" s="17"/>
      <c r="JC35" s="17"/>
      <c r="JD35" s="17"/>
      <c r="JE35" s="17"/>
      <c r="JF35" s="17"/>
      <c r="JG35" s="17"/>
      <c r="JH35" s="17"/>
      <c r="JI35" s="19">
        <f t="shared" si="3172"/>
        <v>1018</v>
      </c>
      <c r="JK35" s="17">
        <v>1019</v>
      </c>
      <c r="JL35" s="17"/>
      <c r="JM35" s="17"/>
      <c r="JN35" s="17"/>
      <c r="JO35" s="17"/>
      <c r="JP35" s="17"/>
      <c r="JQ35" s="17"/>
      <c r="JR35" s="17"/>
      <c r="JS35" s="17"/>
      <c r="JT35" s="17"/>
      <c r="JU35" s="17"/>
      <c r="JV35" s="17"/>
      <c r="JW35" s="19">
        <f t="shared" si="3173"/>
        <v>1019</v>
      </c>
      <c r="JY35" s="17">
        <v>1020</v>
      </c>
      <c r="JZ35" s="17"/>
      <c r="KA35" s="17"/>
      <c r="KB35" s="17"/>
      <c r="KC35" s="17"/>
      <c r="KD35" s="17"/>
      <c r="KE35" s="17"/>
      <c r="KF35" s="17"/>
      <c r="KG35" s="17"/>
      <c r="KH35" s="17"/>
      <c r="KI35" s="17"/>
      <c r="KJ35" s="17"/>
      <c r="KK35" s="19">
        <f t="shared" si="3174"/>
        <v>1020</v>
      </c>
      <c r="KM35" s="17">
        <v>1021</v>
      </c>
      <c r="KN35" s="17"/>
      <c r="KO35" s="17"/>
      <c r="KP35" s="17"/>
      <c r="KQ35" s="17"/>
      <c r="KR35" s="17"/>
      <c r="KS35" s="17"/>
      <c r="KT35" s="17"/>
      <c r="KU35" s="17"/>
      <c r="KV35" s="17"/>
      <c r="KW35" s="17"/>
      <c r="KX35" s="17"/>
      <c r="KY35" s="19">
        <f t="shared" si="3175"/>
        <v>1021</v>
      </c>
      <c r="LA35" s="17">
        <v>1022</v>
      </c>
      <c r="LB35" s="17"/>
      <c r="LC35" s="17"/>
      <c r="LD35" s="17"/>
      <c r="LE35" s="17"/>
      <c r="LF35" s="17"/>
      <c r="LG35" s="17"/>
      <c r="LH35" s="17"/>
      <c r="LI35" s="17"/>
      <c r="LJ35" s="17"/>
      <c r="LK35" s="17"/>
      <c r="LL35" s="17"/>
      <c r="LM35" s="19">
        <f t="shared" si="3176"/>
        <v>1022</v>
      </c>
      <c r="LO35" s="17">
        <v>1023</v>
      </c>
      <c r="LP35" s="17"/>
      <c r="LQ35" s="17"/>
      <c r="LR35" s="17"/>
      <c r="LS35" s="17"/>
      <c r="LT35" s="17"/>
      <c r="LU35" s="17"/>
      <c r="LV35" s="17"/>
      <c r="LW35" s="17"/>
      <c r="LX35" s="17"/>
      <c r="LY35" s="17"/>
      <c r="LZ35" s="17"/>
      <c r="MA35" s="19">
        <f t="shared" si="3177"/>
        <v>1023</v>
      </c>
      <c r="MC35" s="17">
        <v>1024</v>
      </c>
      <c r="MD35" s="17"/>
      <c r="ME35" s="17"/>
      <c r="MF35" s="17"/>
      <c r="MG35" s="17"/>
      <c r="MH35" s="17"/>
      <c r="MI35" s="17"/>
      <c r="MJ35" s="17"/>
      <c r="MK35" s="17"/>
      <c r="ML35" s="17"/>
      <c r="MM35" s="17"/>
      <c r="MN35" s="17"/>
      <c r="MO35" s="19">
        <f t="shared" si="3178"/>
        <v>1024</v>
      </c>
      <c r="MQ35" s="17">
        <v>1025</v>
      </c>
      <c r="MR35" s="17"/>
      <c r="MS35" s="17"/>
      <c r="MT35" s="17"/>
      <c r="MU35" s="17"/>
      <c r="MV35" s="17"/>
      <c r="MW35" s="17"/>
      <c r="MX35" s="17"/>
      <c r="MY35" s="17"/>
      <c r="MZ35" s="17"/>
      <c r="NA35" s="17"/>
      <c r="NB35" s="17"/>
      <c r="NC35" s="19">
        <f t="shared" si="3179"/>
        <v>1025</v>
      </c>
      <c r="NE35" s="17">
        <v>1026</v>
      </c>
      <c r="NF35" s="17"/>
      <c r="NG35" s="17"/>
      <c r="NH35" s="17"/>
      <c r="NI35" s="17"/>
      <c r="NJ35" s="17"/>
      <c r="NK35" s="17"/>
      <c r="NL35" s="17"/>
      <c r="NM35" s="17"/>
      <c r="NN35" s="17"/>
      <c r="NO35" s="17"/>
      <c r="NP35" s="17"/>
      <c r="NQ35" s="19">
        <f t="shared" si="3180"/>
        <v>1026</v>
      </c>
      <c r="NS35" s="17">
        <v>1027</v>
      </c>
      <c r="NT35" s="17"/>
      <c r="NU35" s="17"/>
      <c r="NV35" s="17"/>
      <c r="NW35" s="17"/>
      <c r="NX35" s="17"/>
      <c r="NY35" s="17"/>
      <c r="NZ35" s="17"/>
      <c r="OA35" s="17"/>
      <c r="OB35" s="17"/>
      <c r="OC35" s="17"/>
      <c r="OD35" s="17"/>
      <c r="OE35" s="19">
        <f t="shared" si="3181"/>
        <v>1027</v>
      </c>
      <c r="OG35" s="17">
        <v>1028</v>
      </c>
      <c r="OH35" s="17"/>
      <c r="OI35" s="17"/>
      <c r="OJ35" s="17"/>
      <c r="OK35" s="17"/>
      <c r="OL35" s="17"/>
      <c r="OM35" s="17"/>
      <c r="ON35" s="17"/>
      <c r="OO35" s="17"/>
      <c r="OP35" s="17"/>
      <c r="OQ35" s="17"/>
      <c r="OR35" s="17"/>
      <c r="OS35" s="19">
        <f t="shared" si="3182"/>
        <v>1028</v>
      </c>
      <c r="OU35" s="17">
        <v>1029</v>
      </c>
      <c r="OV35" s="17"/>
      <c r="OW35" s="17"/>
      <c r="OX35" s="17"/>
      <c r="OY35" s="17"/>
      <c r="OZ35" s="17"/>
      <c r="PA35" s="17"/>
      <c r="PB35" s="17"/>
      <c r="PC35" s="17"/>
      <c r="PD35" s="17"/>
      <c r="PE35" s="17"/>
      <c r="PF35" s="17"/>
      <c r="PG35" s="19">
        <f t="shared" si="3183"/>
        <v>1029</v>
      </c>
      <c r="PI35" s="17">
        <v>1030</v>
      </c>
      <c r="PJ35" s="17"/>
      <c r="PK35" s="17"/>
      <c r="PL35" s="17"/>
      <c r="PM35" s="17"/>
      <c r="PN35" s="17"/>
      <c r="PO35" s="17"/>
      <c r="PP35" s="17"/>
      <c r="PQ35" s="17"/>
      <c r="PR35" s="17"/>
      <c r="PS35" s="17"/>
      <c r="PT35" s="17"/>
      <c r="PU35" s="19">
        <f t="shared" si="3184"/>
        <v>1030</v>
      </c>
      <c r="PW35" s="17">
        <v>1031</v>
      </c>
      <c r="PX35" s="17"/>
      <c r="PY35" s="17"/>
      <c r="PZ35" s="17"/>
      <c r="QA35" s="17"/>
      <c r="QB35" s="17"/>
      <c r="QC35" s="17"/>
      <c r="QD35" s="17"/>
      <c r="QE35" s="17"/>
      <c r="QF35" s="17"/>
      <c r="QG35" s="17"/>
      <c r="QH35" s="17"/>
      <c r="QI35" s="19">
        <f t="shared" si="3185"/>
        <v>1031</v>
      </c>
      <c r="QK35" s="17">
        <v>1032</v>
      </c>
      <c r="QL35" s="17"/>
      <c r="QM35" s="17"/>
      <c r="QN35" s="17"/>
      <c r="QO35" s="17"/>
      <c r="QP35" s="17"/>
      <c r="QQ35" s="17"/>
      <c r="QR35" s="17"/>
      <c r="QS35" s="17"/>
      <c r="QT35" s="17"/>
      <c r="QU35" s="17"/>
      <c r="QV35" s="17"/>
      <c r="QW35" s="19">
        <f t="shared" si="3186"/>
        <v>1032</v>
      </c>
      <c r="QY35" s="17">
        <v>1033</v>
      </c>
      <c r="QZ35" s="17"/>
      <c r="RA35" s="17"/>
      <c r="RB35" s="17"/>
      <c r="RC35" s="17"/>
      <c r="RD35" s="17"/>
      <c r="RE35" s="17"/>
      <c r="RF35" s="17"/>
      <c r="RG35" s="17"/>
      <c r="RH35" s="17"/>
      <c r="RI35" s="17"/>
      <c r="RJ35" s="17"/>
      <c r="RK35" s="19">
        <f t="shared" si="3187"/>
        <v>1033</v>
      </c>
      <c r="RM35" s="17">
        <v>1034</v>
      </c>
      <c r="RN35" s="17"/>
      <c r="RO35" s="17"/>
      <c r="RP35" s="17"/>
      <c r="RQ35" s="17"/>
      <c r="RR35" s="17"/>
      <c r="RS35" s="17"/>
      <c r="RT35" s="17"/>
      <c r="RU35" s="17"/>
      <c r="RV35" s="17"/>
      <c r="RW35" s="17"/>
      <c r="RX35" s="17"/>
      <c r="RY35" s="19">
        <f t="shared" si="3188"/>
        <v>1034</v>
      </c>
      <c r="SA35" s="17">
        <v>1035</v>
      </c>
      <c r="SB35" s="17"/>
      <c r="SC35" s="17"/>
      <c r="SD35" s="17"/>
      <c r="SE35" s="17"/>
      <c r="SF35" s="17"/>
      <c r="SG35" s="17"/>
      <c r="SH35" s="17"/>
      <c r="SI35" s="17"/>
      <c r="SJ35" s="17"/>
      <c r="SK35" s="17"/>
      <c r="SL35" s="17"/>
      <c r="SM35" s="19">
        <f t="shared" si="3189"/>
        <v>1035</v>
      </c>
      <c r="SO35" s="17">
        <v>1036</v>
      </c>
      <c r="SP35" s="17"/>
      <c r="SQ35" s="17"/>
      <c r="SR35" s="17"/>
      <c r="SS35" s="17"/>
      <c r="ST35" s="17"/>
      <c r="SU35" s="17"/>
      <c r="SV35" s="17"/>
      <c r="SW35" s="17"/>
      <c r="SX35" s="17"/>
      <c r="SY35" s="17"/>
      <c r="SZ35" s="17"/>
      <c r="TA35" s="19">
        <f t="shared" si="3190"/>
        <v>1036</v>
      </c>
      <c r="TC35" s="17">
        <v>1037</v>
      </c>
      <c r="TD35" s="17"/>
      <c r="TE35" s="17"/>
      <c r="TF35" s="17"/>
      <c r="TG35" s="17"/>
      <c r="TH35" s="17"/>
      <c r="TI35" s="17"/>
      <c r="TJ35" s="17"/>
      <c r="TK35" s="17"/>
      <c r="TL35" s="17"/>
      <c r="TM35" s="17"/>
      <c r="TN35" s="17"/>
      <c r="TO35" s="19">
        <f t="shared" si="3191"/>
        <v>1037</v>
      </c>
      <c r="TQ35" s="17">
        <v>1038</v>
      </c>
      <c r="TR35" s="17"/>
      <c r="TS35" s="17"/>
      <c r="TT35" s="17"/>
      <c r="TU35" s="17"/>
      <c r="TV35" s="17"/>
      <c r="TW35" s="17"/>
      <c r="TX35" s="17"/>
      <c r="TY35" s="17"/>
      <c r="TZ35" s="17"/>
      <c r="UA35" s="17"/>
      <c r="UB35" s="17"/>
      <c r="UC35" s="19">
        <f t="shared" si="3192"/>
        <v>1038</v>
      </c>
      <c r="UE35" s="17">
        <v>1039</v>
      </c>
      <c r="UF35" s="17"/>
      <c r="UG35" s="17"/>
      <c r="UH35" s="17"/>
      <c r="UI35" s="17"/>
      <c r="UJ35" s="17"/>
      <c r="UK35" s="17"/>
      <c r="UL35" s="17"/>
      <c r="UM35" s="17"/>
      <c r="UN35" s="17"/>
      <c r="UO35" s="17"/>
      <c r="UP35" s="17"/>
      <c r="UQ35" s="19">
        <f t="shared" si="3193"/>
        <v>1039</v>
      </c>
      <c r="US35" s="17">
        <v>1040</v>
      </c>
      <c r="UT35" s="17"/>
      <c r="UU35" s="17"/>
      <c r="UV35" s="17"/>
      <c r="UW35" s="17"/>
      <c r="UX35" s="17"/>
      <c r="UY35" s="17"/>
      <c r="UZ35" s="17"/>
      <c r="VA35" s="17"/>
      <c r="VB35" s="17"/>
      <c r="VC35" s="17"/>
      <c r="VD35" s="17"/>
      <c r="VE35" s="19">
        <f t="shared" si="3194"/>
        <v>1040</v>
      </c>
      <c r="VG35" s="17">
        <v>1041</v>
      </c>
      <c r="VH35" s="17"/>
      <c r="VI35" s="17"/>
      <c r="VJ35" s="17"/>
      <c r="VK35" s="17"/>
      <c r="VL35" s="17"/>
      <c r="VM35" s="17"/>
      <c r="VN35" s="17"/>
      <c r="VO35" s="17"/>
      <c r="VP35" s="17"/>
      <c r="VQ35" s="17"/>
      <c r="VR35" s="17"/>
      <c r="VS35" s="19">
        <f t="shared" si="3195"/>
        <v>1041</v>
      </c>
      <c r="VU35" s="17">
        <v>1042</v>
      </c>
      <c r="VV35" s="17"/>
      <c r="VW35" s="17"/>
      <c r="VX35" s="17"/>
      <c r="VY35" s="17"/>
      <c r="VZ35" s="17"/>
      <c r="WA35" s="17"/>
      <c r="WB35" s="17"/>
      <c r="WC35" s="17"/>
      <c r="WD35" s="17"/>
      <c r="WE35" s="17"/>
      <c r="WF35" s="17"/>
      <c r="WG35" s="19">
        <f t="shared" si="3196"/>
        <v>1042</v>
      </c>
      <c r="WI35" s="17">
        <v>1043</v>
      </c>
      <c r="WJ35" s="17"/>
      <c r="WK35" s="17"/>
      <c r="WL35" s="17"/>
      <c r="WM35" s="17"/>
      <c r="WN35" s="17"/>
      <c r="WO35" s="17"/>
      <c r="WP35" s="17"/>
      <c r="WQ35" s="17"/>
      <c r="WR35" s="17"/>
      <c r="WS35" s="17"/>
      <c r="WT35" s="17"/>
      <c r="WU35" s="19">
        <f t="shared" si="3197"/>
        <v>1043</v>
      </c>
      <c r="WW35" s="17">
        <v>1044</v>
      </c>
      <c r="WX35" s="17"/>
      <c r="WY35" s="17"/>
      <c r="WZ35" s="17"/>
      <c r="XA35" s="17"/>
      <c r="XB35" s="17"/>
      <c r="XC35" s="17"/>
      <c r="XD35" s="17"/>
      <c r="XE35" s="17"/>
      <c r="XF35" s="17"/>
      <c r="XG35" s="17"/>
      <c r="XH35" s="17"/>
      <c r="XI35" s="19">
        <f t="shared" si="3198"/>
        <v>1044</v>
      </c>
      <c r="XK35" s="17">
        <v>1045</v>
      </c>
      <c r="XL35" s="17"/>
      <c r="XM35" s="17"/>
      <c r="XN35" s="17"/>
      <c r="XO35" s="17"/>
      <c r="XP35" s="17"/>
      <c r="XQ35" s="17"/>
      <c r="XR35" s="17"/>
      <c r="XS35" s="17"/>
      <c r="XT35" s="17"/>
      <c r="XU35" s="17"/>
      <c r="XV35" s="17"/>
      <c r="XW35" s="19">
        <f t="shared" si="3199"/>
        <v>1045</v>
      </c>
      <c r="XY35" s="17">
        <v>1046</v>
      </c>
      <c r="XZ35" s="17"/>
      <c r="YA35" s="17"/>
      <c r="YB35" s="17"/>
      <c r="YC35" s="17"/>
      <c r="YD35" s="17"/>
      <c r="YE35" s="17"/>
      <c r="YF35" s="17"/>
      <c r="YG35" s="17"/>
      <c r="YH35" s="17"/>
      <c r="YI35" s="17"/>
      <c r="YJ35" s="17"/>
      <c r="YK35" s="19">
        <f t="shared" si="3200"/>
        <v>1046</v>
      </c>
      <c r="YM35" s="17">
        <v>1047</v>
      </c>
      <c r="YN35" s="17"/>
      <c r="YO35" s="17"/>
      <c r="YP35" s="17"/>
      <c r="YQ35" s="17"/>
      <c r="YR35" s="17"/>
      <c r="YS35" s="17"/>
      <c r="YT35" s="17"/>
      <c r="YU35" s="17"/>
      <c r="YV35" s="17"/>
      <c r="YW35" s="17"/>
      <c r="YX35" s="17"/>
      <c r="YY35" s="19">
        <f t="shared" si="3201"/>
        <v>1047</v>
      </c>
      <c r="ZA35" s="17">
        <v>1048</v>
      </c>
      <c r="ZB35" s="17"/>
      <c r="ZC35" s="17"/>
      <c r="ZD35" s="17"/>
      <c r="ZE35" s="17"/>
      <c r="ZF35" s="17"/>
      <c r="ZG35" s="17"/>
      <c r="ZH35" s="17"/>
      <c r="ZI35" s="17"/>
      <c r="ZJ35" s="17"/>
      <c r="ZK35" s="17"/>
      <c r="ZL35" s="17"/>
      <c r="ZM35" s="19">
        <f t="shared" si="3202"/>
        <v>1048</v>
      </c>
      <c r="ZO35" s="17">
        <v>1049</v>
      </c>
      <c r="ZP35" s="17"/>
      <c r="ZQ35" s="17"/>
      <c r="ZR35" s="17"/>
      <c r="ZS35" s="17"/>
      <c r="ZT35" s="17"/>
      <c r="ZU35" s="17"/>
      <c r="ZV35" s="17"/>
      <c r="ZW35" s="17"/>
      <c r="ZX35" s="17"/>
      <c r="ZY35" s="17"/>
      <c r="ZZ35" s="17"/>
      <c r="AAA35" s="19">
        <f t="shared" si="3203"/>
        <v>1049</v>
      </c>
      <c r="AAC35" s="17">
        <v>1050</v>
      </c>
      <c r="AAD35" s="17"/>
      <c r="AAE35" s="17"/>
      <c r="AAF35" s="17"/>
      <c r="AAG35" s="17"/>
      <c r="AAH35" s="17"/>
      <c r="AAI35" s="17"/>
      <c r="AAJ35" s="17"/>
      <c r="AAK35" s="17"/>
      <c r="AAL35" s="17"/>
      <c r="AAM35" s="17"/>
      <c r="AAN35" s="17"/>
      <c r="AAO35" s="19">
        <f t="shared" si="3204"/>
        <v>1050</v>
      </c>
      <c r="AAQ35" s="17">
        <v>1051</v>
      </c>
      <c r="AAR35" s="17"/>
      <c r="AAS35" s="17"/>
      <c r="AAT35" s="17"/>
      <c r="AAU35" s="17"/>
      <c r="AAV35" s="17"/>
      <c r="AAW35" s="17"/>
      <c r="AAX35" s="17"/>
      <c r="AAY35" s="17"/>
      <c r="AAZ35" s="17"/>
      <c r="ABA35" s="17"/>
      <c r="ABB35" s="17"/>
      <c r="ABC35" s="19">
        <f t="shared" si="3205"/>
        <v>1051</v>
      </c>
      <c r="ABE35" s="17">
        <v>1052</v>
      </c>
      <c r="ABF35" s="17"/>
      <c r="ABG35" s="17"/>
      <c r="ABH35" s="17"/>
      <c r="ABI35" s="17"/>
      <c r="ABJ35" s="17"/>
      <c r="ABK35" s="17"/>
      <c r="ABL35" s="17"/>
      <c r="ABM35" s="17"/>
      <c r="ABN35" s="17"/>
      <c r="ABO35" s="17"/>
      <c r="ABP35" s="17"/>
      <c r="ABQ35" s="19">
        <f t="shared" si="3206"/>
        <v>1052</v>
      </c>
      <c r="ABS35" s="17">
        <v>1053</v>
      </c>
      <c r="ABT35" s="17"/>
      <c r="ABU35" s="17"/>
      <c r="ABV35" s="17"/>
      <c r="ABW35" s="17"/>
      <c r="ABX35" s="17"/>
      <c r="ABY35" s="17"/>
      <c r="ABZ35" s="17"/>
      <c r="ACA35" s="17"/>
      <c r="ACB35" s="17"/>
      <c r="ACC35" s="17"/>
      <c r="ACD35" s="17"/>
      <c r="ACE35" s="19">
        <f t="shared" si="3207"/>
        <v>1053</v>
      </c>
      <c r="ACG35" s="17">
        <v>1054</v>
      </c>
      <c r="ACH35" s="17"/>
      <c r="ACI35" s="17"/>
      <c r="ACJ35" s="17"/>
      <c r="ACK35" s="17"/>
      <c r="ACL35" s="17"/>
      <c r="ACM35" s="17"/>
      <c r="ACN35" s="17"/>
      <c r="ACO35" s="17"/>
      <c r="ACP35" s="17"/>
      <c r="ACQ35" s="17"/>
      <c r="ACR35" s="17"/>
      <c r="ACS35" s="19">
        <f t="shared" si="3208"/>
        <v>1054</v>
      </c>
      <c r="ACU35" s="17">
        <v>1055</v>
      </c>
      <c r="ACV35" s="17"/>
      <c r="ACW35" s="17"/>
      <c r="ACX35" s="17"/>
      <c r="ACY35" s="17"/>
      <c r="ACZ35" s="17"/>
      <c r="ADA35" s="17"/>
      <c r="ADB35" s="17"/>
      <c r="ADC35" s="17"/>
      <c r="ADD35" s="17"/>
      <c r="ADE35" s="17"/>
      <c r="ADF35" s="17"/>
      <c r="ADG35" s="19">
        <f t="shared" si="3209"/>
        <v>1055</v>
      </c>
      <c r="ADI35" s="17">
        <v>1056</v>
      </c>
      <c r="ADJ35" s="17"/>
      <c r="ADK35" s="17"/>
      <c r="ADL35" s="17"/>
      <c r="ADM35" s="17"/>
      <c r="ADN35" s="17"/>
      <c r="ADO35" s="17"/>
      <c r="ADP35" s="17"/>
      <c r="ADQ35" s="17"/>
      <c r="ADR35" s="17"/>
      <c r="ADS35" s="17"/>
      <c r="ADT35" s="17"/>
      <c r="ADU35" s="19">
        <f t="shared" si="3210"/>
        <v>1056</v>
      </c>
      <c r="ADW35" s="17">
        <v>1057</v>
      </c>
      <c r="ADX35" s="17"/>
      <c r="ADY35" s="17"/>
      <c r="ADZ35" s="17"/>
      <c r="AEA35" s="17"/>
      <c r="AEB35" s="17"/>
      <c r="AEC35" s="17"/>
      <c r="AED35" s="17"/>
      <c r="AEE35" s="17"/>
      <c r="AEF35" s="17"/>
      <c r="AEG35" s="17"/>
      <c r="AEH35" s="17"/>
      <c r="AEI35" s="19">
        <f t="shared" si="3211"/>
        <v>1057</v>
      </c>
      <c r="AEK35" s="17">
        <v>1002</v>
      </c>
      <c r="AEL35" s="17"/>
      <c r="AEM35" s="17"/>
      <c r="AEN35" s="17"/>
      <c r="AEO35" s="17"/>
      <c r="AEP35" s="17"/>
      <c r="AEQ35" s="17"/>
      <c r="AER35" s="17"/>
      <c r="AES35" s="17"/>
      <c r="AET35" s="17"/>
      <c r="AEU35" s="17"/>
      <c r="AEV35" s="17"/>
      <c r="AEW35" s="19">
        <f t="shared" si="3233"/>
        <v>1002</v>
      </c>
      <c r="AEY35" s="17">
        <v>1003</v>
      </c>
      <c r="AEZ35" s="17"/>
      <c r="AFA35" s="17"/>
      <c r="AFB35" s="17"/>
      <c r="AFC35" s="17"/>
      <c r="AFD35" s="17"/>
      <c r="AFE35" s="17"/>
      <c r="AFF35" s="17"/>
      <c r="AFG35" s="17"/>
      <c r="AFH35" s="17"/>
      <c r="AFI35" s="17"/>
      <c r="AFJ35" s="17"/>
      <c r="AFK35" s="19">
        <f t="shared" si="3212"/>
        <v>1003</v>
      </c>
      <c r="AFM35" s="17">
        <v>1004</v>
      </c>
      <c r="AFN35" s="17"/>
      <c r="AFO35" s="17"/>
      <c r="AFP35" s="17"/>
      <c r="AFQ35" s="17"/>
      <c r="AFR35" s="17"/>
      <c r="AFS35" s="17"/>
      <c r="AFT35" s="17"/>
      <c r="AFU35" s="17"/>
      <c r="AFV35" s="17"/>
      <c r="AFW35" s="17"/>
      <c r="AFX35" s="17"/>
      <c r="AFY35" s="19">
        <f t="shared" si="3213"/>
        <v>1004</v>
      </c>
      <c r="AGA35" s="17">
        <v>1005</v>
      </c>
      <c r="AGB35" s="17"/>
      <c r="AGC35" s="17"/>
      <c r="AGD35" s="17"/>
      <c r="AGE35" s="17"/>
      <c r="AGF35" s="17"/>
      <c r="AGG35" s="17"/>
      <c r="AGH35" s="17"/>
      <c r="AGI35" s="17"/>
      <c r="AGJ35" s="17"/>
      <c r="AGK35" s="17"/>
      <c r="AGL35" s="17"/>
      <c r="AGM35" s="19">
        <f t="shared" si="3214"/>
        <v>1005</v>
      </c>
      <c r="AGO35" s="17">
        <v>1006</v>
      </c>
      <c r="AGP35" s="17"/>
      <c r="AGQ35" s="17"/>
      <c r="AGR35" s="17"/>
      <c r="AGS35" s="17"/>
      <c r="AGT35" s="17"/>
      <c r="AGU35" s="17"/>
      <c r="AGV35" s="17"/>
      <c r="AGW35" s="17"/>
      <c r="AGX35" s="17"/>
      <c r="AGY35" s="17"/>
      <c r="AGZ35" s="17"/>
      <c r="AHA35" s="19">
        <f t="shared" si="3215"/>
        <v>1006</v>
      </c>
      <c r="AHC35" s="17">
        <v>1007</v>
      </c>
      <c r="AHD35" s="17"/>
      <c r="AHE35" s="17"/>
      <c r="AHF35" s="17"/>
      <c r="AHG35" s="17"/>
      <c r="AHH35" s="17"/>
      <c r="AHI35" s="17"/>
      <c r="AHJ35" s="17"/>
      <c r="AHK35" s="17"/>
      <c r="AHL35" s="17"/>
      <c r="AHM35" s="17"/>
      <c r="AHN35" s="17"/>
      <c r="AHO35" s="19">
        <f t="shared" si="3216"/>
        <v>1007</v>
      </c>
      <c r="AHQ35" s="17">
        <v>1008</v>
      </c>
      <c r="AHR35" s="17"/>
      <c r="AHS35" s="17"/>
      <c r="AHT35" s="17"/>
      <c r="AHU35" s="17"/>
      <c r="AHV35" s="17"/>
      <c r="AHW35" s="17"/>
      <c r="AHX35" s="17"/>
      <c r="AHY35" s="17"/>
      <c r="AHZ35" s="17"/>
      <c r="AIA35" s="17"/>
      <c r="AIB35" s="17"/>
      <c r="AIC35" s="19">
        <f t="shared" si="3217"/>
        <v>1008</v>
      </c>
      <c r="AIE35" s="17">
        <v>1009</v>
      </c>
      <c r="AIF35" s="17"/>
      <c r="AIG35" s="17"/>
      <c r="AIH35" s="17"/>
      <c r="AII35" s="17"/>
      <c r="AIJ35" s="17"/>
      <c r="AIK35" s="17"/>
      <c r="AIL35" s="17"/>
      <c r="AIM35" s="17"/>
      <c r="AIN35" s="17"/>
      <c r="AIO35" s="17"/>
      <c r="AIP35" s="17"/>
      <c r="AIQ35" s="19">
        <f t="shared" si="3218"/>
        <v>1009</v>
      </c>
      <c r="AIS35" s="17">
        <v>1010</v>
      </c>
      <c r="AIT35" s="17"/>
      <c r="AIU35" s="17"/>
      <c r="AIV35" s="17"/>
      <c r="AIW35" s="17"/>
      <c r="AIX35" s="17"/>
      <c r="AIY35" s="17"/>
      <c r="AIZ35" s="17"/>
      <c r="AJA35" s="17"/>
      <c r="AJB35" s="17"/>
      <c r="AJC35" s="17"/>
      <c r="AJD35" s="17"/>
      <c r="AJE35" s="19">
        <f t="shared" si="3219"/>
        <v>1010</v>
      </c>
      <c r="AJG35" s="17">
        <v>1011</v>
      </c>
      <c r="AJH35" s="17"/>
      <c r="AJI35" s="17"/>
      <c r="AJJ35" s="17"/>
      <c r="AJK35" s="17"/>
      <c r="AJL35" s="17"/>
      <c r="AJM35" s="17"/>
      <c r="AJN35" s="17"/>
      <c r="AJO35" s="17"/>
      <c r="AJP35" s="17"/>
      <c r="AJQ35" s="17"/>
      <c r="AJR35" s="17"/>
      <c r="AJS35" s="19">
        <f t="shared" si="3220"/>
        <v>1011</v>
      </c>
      <c r="AJU35" s="17">
        <v>1012</v>
      </c>
      <c r="AJV35" s="17"/>
      <c r="AJW35" s="17"/>
      <c r="AJX35" s="17"/>
      <c r="AJY35" s="17"/>
      <c r="AJZ35" s="17"/>
      <c r="AKA35" s="17"/>
      <c r="AKB35" s="17"/>
      <c r="AKC35" s="17"/>
      <c r="AKD35" s="17"/>
      <c r="AKE35" s="17"/>
      <c r="AKF35" s="17"/>
      <c r="AKG35" s="19">
        <f t="shared" si="3221"/>
        <v>1012</v>
      </c>
      <c r="AKI35" s="17">
        <v>1013</v>
      </c>
      <c r="AKJ35" s="17"/>
      <c r="AKK35" s="17"/>
      <c r="AKL35" s="17"/>
      <c r="AKM35" s="17"/>
      <c r="AKN35" s="17"/>
      <c r="AKO35" s="17"/>
      <c r="AKP35" s="17"/>
      <c r="AKQ35" s="17"/>
      <c r="AKR35" s="17"/>
      <c r="AKS35" s="17"/>
      <c r="AKT35" s="17"/>
      <c r="AKU35" s="19">
        <f t="shared" si="3222"/>
        <v>1013</v>
      </c>
      <c r="AKW35" s="17">
        <v>1014</v>
      </c>
      <c r="AKX35" s="17"/>
      <c r="AKY35" s="17"/>
      <c r="AKZ35" s="17"/>
      <c r="ALA35" s="17"/>
      <c r="ALB35" s="17"/>
      <c r="ALC35" s="17"/>
      <c r="ALD35" s="17"/>
      <c r="ALE35" s="17"/>
      <c r="ALF35" s="17"/>
      <c r="ALG35" s="17"/>
      <c r="ALH35" s="17"/>
      <c r="ALI35" s="19">
        <f t="shared" si="3223"/>
        <v>1014</v>
      </c>
      <c r="ALK35" s="17">
        <v>1015</v>
      </c>
      <c r="ALL35" s="17"/>
      <c r="ALM35" s="17"/>
      <c r="ALN35" s="17"/>
      <c r="ALO35" s="17"/>
      <c r="ALP35" s="17"/>
      <c r="ALQ35" s="17"/>
      <c r="ALR35" s="17"/>
      <c r="ALS35" s="17"/>
      <c r="ALT35" s="17"/>
      <c r="ALU35" s="17"/>
      <c r="ALV35" s="17"/>
      <c r="ALW35" s="19">
        <f t="shared" si="3224"/>
        <v>1015</v>
      </c>
      <c r="ALY35" s="17">
        <v>1016</v>
      </c>
      <c r="ALZ35" s="17"/>
      <c r="AMA35" s="17"/>
      <c r="AMB35" s="17"/>
      <c r="AMC35" s="17"/>
      <c r="AMD35" s="17"/>
      <c r="AME35" s="17"/>
      <c r="AMF35" s="17"/>
      <c r="AMG35" s="17"/>
      <c r="AMH35" s="17"/>
      <c r="AMI35" s="17"/>
      <c r="AMJ35" s="17"/>
      <c r="AMK35" s="19">
        <f t="shared" si="3225"/>
        <v>1016</v>
      </c>
      <c r="AMM35" s="17">
        <v>1017</v>
      </c>
      <c r="AMN35" s="17"/>
      <c r="AMO35" s="17"/>
      <c r="AMP35" s="17"/>
      <c r="AMQ35" s="17"/>
      <c r="AMR35" s="17"/>
      <c r="AMS35" s="17"/>
      <c r="AMT35" s="17"/>
      <c r="AMU35" s="17"/>
      <c r="AMV35" s="17"/>
      <c r="AMW35" s="17"/>
      <c r="AMX35" s="17"/>
      <c r="AMY35" s="19">
        <f t="shared" si="3226"/>
        <v>1017</v>
      </c>
      <c r="ANA35" s="17">
        <v>1018</v>
      </c>
      <c r="ANB35" s="17"/>
      <c r="ANC35" s="17"/>
      <c r="AND35" s="17"/>
      <c r="ANE35" s="17"/>
      <c r="ANF35" s="17"/>
      <c r="ANG35" s="17"/>
      <c r="ANH35" s="17"/>
      <c r="ANI35" s="17"/>
      <c r="ANJ35" s="17"/>
      <c r="ANK35" s="17"/>
      <c r="ANL35" s="17"/>
      <c r="ANM35" s="19">
        <f t="shared" si="3227"/>
        <v>1018</v>
      </c>
      <c r="ANO35" s="17">
        <v>1019</v>
      </c>
      <c r="ANP35" s="17"/>
      <c r="ANQ35" s="17"/>
      <c r="ANR35" s="17"/>
      <c r="ANS35" s="17"/>
      <c r="ANT35" s="17"/>
      <c r="ANU35" s="17"/>
      <c r="ANV35" s="17"/>
      <c r="ANW35" s="17"/>
      <c r="ANX35" s="17"/>
      <c r="ANY35" s="17"/>
      <c r="ANZ35" s="17"/>
      <c r="AOA35" s="19">
        <f t="shared" si="3228"/>
        <v>1019</v>
      </c>
      <c r="AOC35" s="17">
        <v>1020</v>
      </c>
      <c r="AOD35" s="17"/>
      <c r="AOE35" s="17"/>
      <c r="AOF35" s="17"/>
      <c r="AOG35" s="17"/>
      <c r="AOH35" s="17"/>
      <c r="AOI35" s="17"/>
      <c r="AOJ35" s="17"/>
      <c r="AOK35" s="17"/>
      <c r="AOL35" s="17"/>
      <c r="AOM35" s="17"/>
      <c r="AON35" s="17"/>
      <c r="AOO35" s="19">
        <f t="shared" si="3229"/>
        <v>1020</v>
      </c>
      <c r="AOQ35" s="17">
        <v>1021</v>
      </c>
      <c r="AOR35" s="17"/>
      <c r="AOS35" s="17"/>
      <c r="AOT35" s="17"/>
      <c r="AOU35" s="17"/>
      <c r="AOV35" s="17"/>
      <c r="AOW35" s="17"/>
      <c r="AOX35" s="17"/>
      <c r="AOY35" s="17"/>
      <c r="AOZ35" s="17"/>
      <c r="APA35" s="17"/>
      <c r="APB35" s="17"/>
      <c r="APC35" s="19">
        <f t="shared" si="3230"/>
        <v>1021</v>
      </c>
    </row>
    <row r="36" spans="3:1095" hidden="1" x14ac:dyDescent="0.35">
      <c r="C36" s="16" t="s">
        <v>19</v>
      </c>
      <c r="E36" s="17">
        <v>1000</v>
      </c>
      <c r="F36" s="17"/>
      <c r="G36" s="17"/>
      <c r="H36" s="17"/>
      <c r="I36" s="17"/>
      <c r="J36" s="17"/>
      <c r="K36" s="17"/>
      <c r="L36" s="17"/>
      <c r="M36" s="17"/>
      <c r="N36" s="17"/>
      <c r="O36" s="17"/>
      <c r="P36" s="17"/>
      <c r="Q36" s="19">
        <f t="shared" si="3231"/>
        <v>1000</v>
      </c>
      <c r="S36" s="17">
        <v>1001</v>
      </c>
      <c r="T36" s="17"/>
      <c r="U36" s="17"/>
      <c r="V36" s="17"/>
      <c r="W36" s="17"/>
      <c r="X36" s="17"/>
      <c r="Y36" s="17"/>
      <c r="Z36" s="17"/>
      <c r="AA36" s="17"/>
      <c r="AB36" s="17"/>
      <c r="AC36" s="17"/>
      <c r="AD36" s="17"/>
      <c r="AE36" s="19">
        <f t="shared" si="3232"/>
        <v>1001</v>
      </c>
      <c r="AG36" s="17">
        <v>1002</v>
      </c>
      <c r="AH36" s="17"/>
      <c r="AI36" s="17"/>
      <c r="AJ36" s="17"/>
      <c r="AK36" s="17"/>
      <c r="AL36" s="17"/>
      <c r="AM36" s="17"/>
      <c r="AN36" s="17"/>
      <c r="AO36" s="17"/>
      <c r="AP36" s="17"/>
      <c r="AQ36" s="17"/>
      <c r="AR36" s="17"/>
      <c r="AS36" s="19">
        <f t="shared" si="3156"/>
        <v>1002</v>
      </c>
      <c r="AU36" s="17">
        <v>1003</v>
      </c>
      <c r="AV36" s="17"/>
      <c r="AW36" s="17"/>
      <c r="AX36" s="17"/>
      <c r="AY36" s="17"/>
      <c r="AZ36" s="17"/>
      <c r="BA36" s="17"/>
      <c r="BB36" s="17"/>
      <c r="BC36" s="17"/>
      <c r="BD36" s="17"/>
      <c r="BE36" s="17"/>
      <c r="BF36" s="17"/>
      <c r="BG36" s="19">
        <f t="shared" si="3157"/>
        <v>1003</v>
      </c>
      <c r="BI36" s="17">
        <v>1004</v>
      </c>
      <c r="BJ36" s="17"/>
      <c r="BK36" s="17"/>
      <c r="BL36" s="17"/>
      <c r="BM36" s="17"/>
      <c r="BN36" s="17"/>
      <c r="BO36" s="17"/>
      <c r="BP36" s="17"/>
      <c r="BQ36" s="17"/>
      <c r="BR36" s="17"/>
      <c r="BS36" s="17"/>
      <c r="BT36" s="17"/>
      <c r="BU36" s="19">
        <f t="shared" si="3158"/>
        <v>1004</v>
      </c>
      <c r="BW36" s="17">
        <v>1005</v>
      </c>
      <c r="BX36" s="17"/>
      <c r="BY36" s="17"/>
      <c r="BZ36" s="17"/>
      <c r="CA36" s="17"/>
      <c r="CB36" s="17"/>
      <c r="CC36" s="17"/>
      <c r="CD36" s="17"/>
      <c r="CE36" s="17"/>
      <c r="CF36" s="17"/>
      <c r="CG36" s="17"/>
      <c r="CH36" s="17"/>
      <c r="CI36" s="19">
        <f t="shared" si="3159"/>
        <v>1005</v>
      </c>
      <c r="CK36" s="17">
        <v>1006</v>
      </c>
      <c r="CL36" s="17"/>
      <c r="CM36" s="17"/>
      <c r="CN36" s="17"/>
      <c r="CO36" s="17"/>
      <c r="CP36" s="17"/>
      <c r="CQ36" s="17"/>
      <c r="CR36" s="17"/>
      <c r="CS36" s="17"/>
      <c r="CT36" s="17"/>
      <c r="CU36" s="17"/>
      <c r="CV36" s="17"/>
      <c r="CW36" s="19">
        <f t="shared" si="3160"/>
        <v>1006</v>
      </c>
      <c r="CY36" s="17">
        <v>1007</v>
      </c>
      <c r="CZ36" s="17"/>
      <c r="DA36" s="17"/>
      <c r="DB36" s="17"/>
      <c r="DC36" s="17"/>
      <c r="DD36" s="17"/>
      <c r="DE36" s="17"/>
      <c r="DF36" s="17"/>
      <c r="DG36" s="17"/>
      <c r="DH36" s="17"/>
      <c r="DI36" s="17"/>
      <c r="DJ36" s="17"/>
      <c r="DK36" s="19">
        <f t="shared" si="3161"/>
        <v>1007</v>
      </c>
      <c r="DM36" s="17">
        <v>1008</v>
      </c>
      <c r="DN36" s="17"/>
      <c r="DO36" s="17"/>
      <c r="DP36" s="17"/>
      <c r="DQ36" s="17"/>
      <c r="DR36" s="17"/>
      <c r="DS36" s="17"/>
      <c r="DT36" s="17"/>
      <c r="DU36" s="17"/>
      <c r="DV36" s="17"/>
      <c r="DW36" s="17"/>
      <c r="DX36" s="17"/>
      <c r="DY36" s="19">
        <f t="shared" si="3162"/>
        <v>1008</v>
      </c>
      <c r="EA36" s="17">
        <v>1009</v>
      </c>
      <c r="EB36" s="17"/>
      <c r="EC36" s="17"/>
      <c r="ED36" s="17"/>
      <c r="EE36" s="17"/>
      <c r="EF36" s="17"/>
      <c r="EG36" s="17"/>
      <c r="EH36" s="17"/>
      <c r="EI36" s="17"/>
      <c r="EJ36" s="17"/>
      <c r="EK36" s="17"/>
      <c r="EL36" s="17"/>
      <c r="EM36" s="19">
        <f t="shared" si="3163"/>
        <v>1009</v>
      </c>
      <c r="EO36" s="17">
        <v>1010</v>
      </c>
      <c r="EP36" s="17"/>
      <c r="EQ36" s="17"/>
      <c r="ER36" s="17"/>
      <c r="ES36" s="17"/>
      <c r="ET36" s="17"/>
      <c r="EU36" s="17"/>
      <c r="EV36" s="17"/>
      <c r="EW36" s="17"/>
      <c r="EX36" s="17"/>
      <c r="EY36" s="17"/>
      <c r="EZ36" s="17"/>
      <c r="FA36" s="19">
        <f t="shared" si="3164"/>
        <v>1010</v>
      </c>
      <c r="FC36" s="17">
        <v>1011</v>
      </c>
      <c r="FD36" s="17"/>
      <c r="FE36" s="17"/>
      <c r="FF36" s="17"/>
      <c r="FG36" s="17"/>
      <c r="FH36" s="17"/>
      <c r="FI36" s="17"/>
      <c r="FJ36" s="17"/>
      <c r="FK36" s="17"/>
      <c r="FL36" s="17"/>
      <c r="FM36" s="17"/>
      <c r="FN36" s="17"/>
      <c r="FO36" s="19">
        <f t="shared" si="3165"/>
        <v>1011</v>
      </c>
      <c r="FQ36" s="17">
        <v>1012</v>
      </c>
      <c r="FR36" s="17"/>
      <c r="FS36" s="17"/>
      <c r="FT36" s="17"/>
      <c r="FU36" s="17"/>
      <c r="FV36" s="17"/>
      <c r="FW36" s="17"/>
      <c r="FX36" s="17"/>
      <c r="FY36" s="17"/>
      <c r="FZ36" s="17"/>
      <c r="GA36" s="17"/>
      <c r="GB36" s="17"/>
      <c r="GC36" s="19">
        <f t="shared" si="3166"/>
        <v>1012</v>
      </c>
      <c r="GE36" s="17">
        <v>1013</v>
      </c>
      <c r="GF36" s="17"/>
      <c r="GG36" s="17"/>
      <c r="GH36" s="17"/>
      <c r="GI36" s="17"/>
      <c r="GJ36" s="17"/>
      <c r="GK36" s="17"/>
      <c r="GL36" s="17"/>
      <c r="GM36" s="17"/>
      <c r="GN36" s="17"/>
      <c r="GO36" s="17"/>
      <c r="GP36" s="17"/>
      <c r="GQ36" s="19">
        <f t="shared" si="3167"/>
        <v>1013</v>
      </c>
      <c r="GS36" s="17">
        <v>1014</v>
      </c>
      <c r="GT36" s="17"/>
      <c r="GU36" s="17"/>
      <c r="GV36" s="17"/>
      <c r="GW36" s="17"/>
      <c r="GX36" s="17"/>
      <c r="GY36" s="17"/>
      <c r="GZ36" s="17"/>
      <c r="HA36" s="17"/>
      <c r="HB36" s="17"/>
      <c r="HC36" s="17"/>
      <c r="HD36" s="17"/>
      <c r="HE36" s="19">
        <f t="shared" si="3168"/>
        <v>1014</v>
      </c>
      <c r="HG36" s="17">
        <v>1015</v>
      </c>
      <c r="HH36" s="17"/>
      <c r="HI36" s="17"/>
      <c r="HJ36" s="17"/>
      <c r="HK36" s="17"/>
      <c r="HL36" s="17"/>
      <c r="HM36" s="17"/>
      <c r="HN36" s="17"/>
      <c r="HO36" s="17"/>
      <c r="HP36" s="17"/>
      <c r="HQ36" s="17"/>
      <c r="HR36" s="17"/>
      <c r="HS36" s="19">
        <f t="shared" si="3169"/>
        <v>1015</v>
      </c>
      <c r="HU36" s="17">
        <v>1016</v>
      </c>
      <c r="HV36" s="17"/>
      <c r="HW36" s="17"/>
      <c r="HX36" s="17"/>
      <c r="HY36" s="17"/>
      <c r="HZ36" s="17"/>
      <c r="IA36" s="17"/>
      <c r="IB36" s="17"/>
      <c r="IC36" s="17"/>
      <c r="ID36" s="17"/>
      <c r="IE36" s="17"/>
      <c r="IF36" s="17"/>
      <c r="IG36" s="19">
        <f t="shared" si="3170"/>
        <v>1016</v>
      </c>
      <c r="II36" s="17">
        <v>1017</v>
      </c>
      <c r="IJ36" s="17"/>
      <c r="IK36" s="17"/>
      <c r="IL36" s="17"/>
      <c r="IM36" s="17"/>
      <c r="IN36" s="17"/>
      <c r="IO36" s="17"/>
      <c r="IP36" s="17"/>
      <c r="IQ36" s="17"/>
      <c r="IR36" s="17"/>
      <c r="IS36" s="17"/>
      <c r="IT36" s="17"/>
      <c r="IU36" s="19">
        <f t="shared" si="3171"/>
        <v>1017</v>
      </c>
      <c r="IW36" s="17">
        <v>1018</v>
      </c>
      <c r="IX36" s="17"/>
      <c r="IY36" s="17"/>
      <c r="IZ36" s="17"/>
      <c r="JA36" s="17"/>
      <c r="JB36" s="17"/>
      <c r="JC36" s="17"/>
      <c r="JD36" s="17"/>
      <c r="JE36" s="17"/>
      <c r="JF36" s="17"/>
      <c r="JG36" s="17"/>
      <c r="JH36" s="17"/>
      <c r="JI36" s="19">
        <f t="shared" si="3172"/>
        <v>1018</v>
      </c>
      <c r="JK36" s="17">
        <v>1019</v>
      </c>
      <c r="JL36" s="17"/>
      <c r="JM36" s="17"/>
      <c r="JN36" s="17"/>
      <c r="JO36" s="17"/>
      <c r="JP36" s="17"/>
      <c r="JQ36" s="17"/>
      <c r="JR36" s="17"/>
      <c r="JS36" s="17"/>
      <c r="JT36" s="17"/>
      <c r="JU36" s="17"/>
      <c r="JV36" s="17"/>
      <c r="JW36" s="19">
        <f t="shared" si="3173"/>
        <v>1019</v>
      </c>
      <c r="JY36" s="17">
        <v>1020</v>
      </c>
      <c r="JZ36" s="17"/>
      <c r="KA36" s="17"/>
      <c r="KB36" s="17"/>
      <c r="KC36" s="17"/>
      <c r="KD36" s="17"/>
      <c r="KE36" s="17"/>
      <c r="KF36" s="17"/>
      <c r="KG36" s="17"/>
      <c r="KH36" s="17"/>
      <c r="KI36" s="17"/>
      <c r="KJ36" s="17"/>
      <c r="KK36" s="19">
        <f t="shared" si="3174"/>
        <v>1020</v>
      </c>
      <c r="KM36" s="17">
        <v>1021</v>
      </c>
      <c r="KN36" s="17"/>
      <c r="KO36" s="17"/>
      <c r="KP36" s="17"/>
      <c r="KQ36" s="17"/>
      <c r="KR36" s="17"/>
      <c r="KS36" s="17"/>
      <c r="KT36" s="17"/>
      <c r="KU36" s="17"/>
      <c r="KV36" s="17"/>
      <c r="KW36" s="17"/>
      <c r="KX36" s="17"/>
      <c r="KY36" s="19">
        <f t="shared" si="3175"/>
        <v>1021</v>
      </c>
      <c r="LA36" s="17">
        <v>1022</v>
      </c>
      <c r="LB36" s="17"/>
      <c r="LC36" s="17"/>
      <c r="LD36" s="17"/>
      <c r="LE36" s="17"/>
      <c r="LF36" s="17"/>
      <c r="LG36" s="17"/>
      <c r="LH36" s="17"/>
      <c r="LI36" s="17"/>
      <c r="LJ36" s="17"/>
      <c r="LK36" s="17"/>
      <c r="LL36" s="17"/>
      <c r="LM36" s="19">
        <f t="shared" si="3176"/>
        <v>1022</v>
      </c>
      <c r="LO36" s="17">
        <v>1023</v>
      </c>
      <c r="LP36" s="17"/>
      <c r="LQ36" s="17"/>
      <c r="LR36" s="17"/>
      <c r="LS36" s="17"/>
      <c r="LT36" s="17"/>
      <c r="LU36" s="17"/>
      <c r="LV36" s="17"/>
      <c r="LW36" s="17"/>
      <c r="LX36" s="17"/>
      <c r="LY36" s="17"/>
      <c r="LZ36" s="17"/>
      <c r="MA36" s="19">
        <f t="shared" si="3177"/>
        <v>1023</v>
      </c>
      <c r="MC36" s="17">
        <v>1024</v>
      </c>
      <c r="MD36" s="17"/>
      <c r="ME36" s="17"/>
      <c r="MF36" s="17"/>
      <c r="MG36" s="17"/>
      <c r="MH36" s="17"/>
      <c r="MI36" s="17"/>
      <c r="MJ36" s="17"/>
      <c r="MK36" s="17"/>
      <c r="ML36" s="17"/>
      <c r="MM36" s="17"/>
      <c r="MN36" s="17"/>
      <c r="MO36" s="19">
        <f t="shared" si="3178"/>
        <v>1024</v>
      </c>
      <c r="MQ36" s="17">
        <v>1025</v>
      </c>
      <c r="MR36" s="17"/>
      <c r="MS36" s="17"/>
      <c r="MT36" s="17"/>
      <c r="MU36" s="17"/>
      <c r="MV36" s="17"/>
      <c r="MW36" s="17"/>
      <c r="MX36" s="17"/>
      <c r="MY36" s="17"/>
      <c r="MZ36" s="17"/>
      <c r="NA36" s="17"/>
      <c r="NB36" s="17"/>
      <c r="NC36" s="19">
        <f t="shared" si="3179"/>
        <v>1025</v>
      </c>
      <c r="NE36" s="17">
        <v>1026</v>
      </c>
      <c r="NF36" s="17"/>
      <c r="NG36" s="17"/>
      <c r="NH36" s="17"/>
      <c r="NI36" s="17"/>
      <c r="NJ36" s="17"/>
      <c r="NK36" s="17"/>
      <c r="NL36" s="17"/>
      <c r="NM36" s="17"/>
      <c r="NN36" s="17"/>
      <c r="NO36" s="17"/>
      <c r="NP36" s="17"/>
      <c r="NQ36" s="19">
        <f t="shared" si="3180"/>
        <v>1026</v>
      </c>
      <c r="NS36" s="17">
        <v>1027</v>
      </c>
      <c r="NT36" s="17"/>
      <c r="NU36" s="17"/>
      <c r="NV36" s="17"/>
      <c r="NW36" s="17"/>
      <c r="NX36" s="17"/>
      <c r="NY36" s="17"/>
      <c r="NZ36" s="17"/>
      <c r="OA36" s="17"/>
      <c r="OB36" s="17"/>
      <c r="OC36" s="17"/>
      <c r="OD36" s="17"/>
      <c r="OE36" s="19">
        <f t="shared" si="3181"/>
        <v>1027</v>
      </c>
      <c r="OG36" s="17">
        <v>1028</v>
      </c>
      <c r="OH36" s="17"/>
      <c r="OI36" s="17"/>
      <c r="OJ36" s="17"/>
      <c r="OK36" s="17"/>
      <c r="OL36" s="17"/>
      <c r="OM36" s="17"/>
      <c r="ON36" s="17"/>
      <c r="OO36" s="17"/>
      <c r="OP36" s="17"/>
      <c r="OQ36" s="17"/>
      <c r="OR36" s="17"/>
      <c r="OS36" s="19">
        <f t="shared" si="3182"/>
        <v>1028</v>
      </c>
      <c r="OU36" s="17">
        <v>1029</v>
      </c>
      <c r="OV36" s="17"/>
      <c r="OW36" s="17"/>
      <c r="OX36" s="17"/>
      <c r="OY36" s="17"/>
      <c r="OZ36" s="17"/>
      <c r="PA36" s="17"/>
      <c r="PB36" s="17"/>
      <c r="PC36" s="17"/>
      <c r="PD36" s="17"/>
      <c r="PE36" s="17"/>
      <c r="PF36" s="17"/>
      <c r="PG36" s="19">
        <f t="shared" si="3183"/>
        <v>1029</v>
      </c>
      <c r="PI36" s="17">
        <v>1030</v>
      </c>
      <c r="PJ36" s="17"/>
      <c r="PK36" s="17"/>
      <c r="PL36" s="17"/>
      <c r="PM36" s="17"/>
      <c r="PN36" s="17"/>
      <c r="PO36" s="17"/>
      <c r="PP36" s="17"/>
      <c r="PQ36" s="17"/>
      <c r="PR36" s="17"/>
      <c r="PS36" s="17"/>
      <c r="PT36" s="17"/>
      <c r="PU36" s="19">
        <f t="shared" si="3184"/>
        <v>1030</v>
      </c>
      <c r="PW36" s="17">
        <v>1031</v>
      </c>
      <c r="PX36" s="17"/>
      <c r="PY36" s="17"/>
      <c r="PZ36" s="17"/>
      <c r="QA36" s="17"/>
      <c r="QB36" s="17"/>
      <c r="QC36" s="17"/>
      <c r="QD36" s="17"/>
      <c r="QE36" s="17"/>
      <c r="QF36" s="17"/>
      <c r="QG36" s="17"/>
      <c r="QH36" s="17"/>
      <c r="QI36" s="19">
        <f t="shared" si="3185"/>
        <v>1031</v>
      </c>
      <c r="QK36" s="17">
        <v>1032</v>
      </c>
      <c r="QL36" s="17"/>
      <c r="QM36" s="17"/>
      <c r="QN36" s="17"/>
      <c r="QO36" s="17"/>
      <c r="QP36" s="17"/>
      <c r="QQ36" s="17"/>
      <c r="QR36" s="17"/>
      <c r="QS36" s="17"/>
      <c r="QT36" s="17"/>
      <c r="QU36" s="17"/>
      <c r="QV36" s="17"/>
      <c r="QW36" s="19">
        <f t="shared" si="3186"/>
        <v>1032</v>
      </c>
      <c r="QY36" s="17">
        <v>1033</v>
      </c>
      <c r="QZ36" s="17"/>
      <c r="RA36" s="17"/>
      <c r="RB36" s="17"/>
      <c r="RC36" s="17"/>
      <c r="RD36" s="17"/>
      <c r="RE36" s="17"/>
      <c r="RF36" s="17"/>
      <c r="RG36" s="17"/>
      <c r="RH36" s="17"/>
      <c r="RI36" s="17"/>
      <c r="RJ36" s="17"/>
      <c r="RK36" s="19">
        <f t="shared" si="3187"/>
        <v>1033</v>
      </c>
      <c r="RM36" s="17">
        <v>1034</v>
      </c>
      <c r="RN36" s="17"/>
      <c r="RO36" s="17"/>
      <c r="RP36" s="17"/>
      <c r="RQ36" s="17"/>
      <c r="RR36" s="17"/>
      <c r="RS36" s="17"/>
      <c r="RT36" s="17"/>
      <c r="RU36" s="17"/>
      <c r="RV36" s="17"/>
      <c r="RW36" s="17"/>
      <c r="RX36" s="17"/>
      <c r="RY36" s="19">
        <f t="shared" si="3188"/>
        <v>1034</v>
      </c>
      <c r="SA36" s="17">
        <v>1035</v>
      </c>
      <c r="SB36" s="17"/>
      <c r="SC36" s="17"/>
      <c r="SD36" s="17"/>
      <c r="SE36" s="17"/>
      <c r="SF36" s="17"/>
      <c r="SG36" s="17"/>
      <c r="SH36" s="17"/>
      <c r="SI36" s="17"/>
      <c r="SJ36" s="17"/>
      <c r="SK36" s="17"/>
      <c r="SL36" s="17"/>
      <c r="SM36" s="19">
        <f t="shared" si="3189"/>
        <v>1035</v>
      </c>
      <c r="SO36" s="17">
        <v>1036</v>
      </c>
      <c r="SP36" s="17"/>
      <c r="SQ36" s="17"/>
      <c r="SR36" s="17"/>
      <c r="SS36" s="17"/>
      <c r="ST36" s="17"/>
      <c r="SU36" s="17"/>
      <c r="SV36" s="17"/>
      <c r="SW36" s="17"/>
      <c r="SX36" s="17"/>
      <c r="SY36" s="17"/>
      <c r="SZ36" s="17"/>
      <c r="TA36" s="19">
        <f t="shared" si="3190"/>
        <v>1036</v>
      </c>
      <c r="TC36" s="17">
        <v>1037</v>
      </c>
      <c r="TD36" s="17"/>
      <c r="TE36" s="17"/>
      <c r="TF36" s="17"/>
      <c r="TG36" s="17"/>
      <c r="TH36" s="17"/>
      <c r="TI36" s="17"/>
      <c r="TJ36" s="17"/>
      <c r="TK36" s="17"/>
      <c r="TL36" s="17"/>
      <c r="TM36" s="17"/>
      <c r="TN36" s="17"/>
      <c r="TO36" s="19">
        <f t="shared" si="3191"/>
        <v>1037</v>
      </c>
      <c r="TQ36" s="17">
        <v>1038</v>
      </c>
      <c r="TR36" s="17"/>
      <c r="TS36" s="17"/>
      <c r="TT36" s="17"/>
      <c r="TU36" s="17"/>
      <c r="TV36" s="17"/>
      <c r="TW36" s="17"/>
      <c r="TX36" s="17"/>
      <c r="TY36" s="17"/>
      <c r="TZ36" s="17"/>
      <c r="UA36" s="17"/>
      <c r="UB36" s="17"/>
      <c r="UC36" s="19">
        <f t="shared" si="3192"/>
        <v>1038</v>
      </c>
      <c r="UE36" s="17">
        <v>1039</v>
      </c>
      <c r="UF36" s="17"/>
      <c r="UG36" s="17"/>
      <c r="UH36" s="17"/>
      <c r="UI36" s="17"/>
      <c r="UJ36" s="17"/>
      <c r="UK36" s="17"/>
      <c r="UL36" s="17"/>
      <c r="UM36" s="17"/>
      <c r="UN36" s="17"/>
      <c r="UO36" s="17"/>
      <c r="UP36" s="17"/>
      <c r="UQ36" s="19">
        <f t="shared" si="3193"/>
        <v>1039</v>
      </c>
      <c r="US36" s="17">
        <v>1040</v>
      </c>
      <c r="UT36" s="17"/>
      <c r="UU36" s="17"/>
      <c r="UV36" s="17"/>
      <c r="UW36" s="17"/>
      <c r="UX36" s="17"/>
      <c r="UY36" s="17"/>
      <c r="UZ36" s="17"/>
      <c r="VA36" s="17"/>
      <c r="VB36" s="17"/>
      <c r="VC36" s="17"/>
      <c r="VD36" s="17"/>
      <c r="VE36" s="19">
        <f t="shared" si="3194"/>
        <v>1040</v>
      </c>
      <c r="VG36" s="17">
        <v>1041</v>
      </c>
      <c r="VH36" s="17"/>
      <c r="VI36" s="17"/>
      <c r="VJ36" s="17"/>
      <c r="VK36" s="17"/>
      <c r="VL36" s="17"/>
      <c r="VM36" s="17"/>
      <c r="VN36" s="17"/>
      <c r="VO36" s="17"/>
      <c r="VP36" s="17"/>
      <c r="VQ36" s="17"/>
      <c r="VR36" s="17"/>
      <c r="VS36" s="19">
        <f t="shared" si="3195"/>
        <v>1041</v>
      </c>
      <c r="VU36" s="17">
        <v>1042</v>
      </c>
      <c r="VV36" s="17"/>
      <c r="VW36" s="17"/>
      <c r="VX36" s="17"/>
      <c r="VY36" s="17"/>
      <c r="VZ36" s="17"/>
      <c r="WA36" s="17"/>
      <c r="WB36" s="17"/>
      <c r="WC36" s="17"/>
      <c r="WD36" s="17"/>
      <c r="WE36" s="17"/>
      <c r="WF36" s="17"/>
      <c r="WG36" s="19">
        <f t="shared" si="3196"/>
        <v>1042</v>
      </c>
      <c r="WI36" s="17">
        <v>1043</v>
      </c>
      <c r="WJ36" s="17"/>
      <c r="WK36" s="17"/>
      <c r="WL36" s="17"/>
      <c r="WM36" s="17"/>
      <c r="WN36" s="17"/>
      <c r="WO36" s="17"/>
      <c r="WP36" s="17"/>
      <c r="WQ36" s="17"/>
      <c r="WR36" s="17"/>
      <c r="WS36" s="17"/>
      <c r="WT36" s="17"/>
      <c r="WU36" s="19">
        <f t="shared" si="3197"/>
        <v>1043</v>
      </c>
      <c r="WW36" s="17">
        <v>1044</v>
      </c>
      <c r="WX36" s="17"/>
      <c r="WY36" s="17"/>
      <c r="WZ36" s="17"/>
      <c r="XA36" s="17"/>
      <c r="XB36" s="17"/>
      <c r="XC36" s="17"/>
      <c r="XD36" s="17"/>
      <c r="XE36" s="17"/>
      <c r="XF36" s="17"/>
      <c r="XG36" s="17"/>
      <c r="XH36" s="17"/>
      <c r="XI36" s="19">
        <f t="shared" si="3198"/>
        <v>1044</v>
      </c>
      <c r="XK36" s="17">
        <v>1045</v>
      </c>
      <c r="XL36" s="17"/>
      <c r="XM36" s="17"/>
      <c r="XN36" s="17"/>
      <c r="XO36" s="17"/>
      <c r="XP36" s="17"/>
      <c r="XQ36" s="17"/>
      <c r="XR36" s="17"/>
      <c r="XS36" s="17"/>
      <c r="XT36" s="17"/>
      <c r="XU36" s="17"/>
      <c r="XV36" s="17"/>
      <c r="XW36" s="19">
        <f t="shared" si="3199"/>
        <v>1045</v>
      </c>
      <c r="XY36" s="17">
        <v>1046</v>
      </c>
      <c r="XZ36" s="17"/>
      <c r="YA36" s="17"/>
      <c r="YB36" s="17"/>
      <c r="YC36" s="17"/>
      <c r="YD36" s="17"/>
      <c r="YE36" s="17"/>
      <c r="YF36" s="17"/>
      <c r="YG36" s="17"/>
      <c r="YH36" s="17"/>
      <c r="YI36" s="17"/>
      <c r="YJ36" s="17"/>
      <c r="YK36" s="19">
        <f t="shared" si="3200"/>
        <v>1046</v>
      </c>
      <c r="YM36" s="17">
        <v>1047</v>
      </c>
      <c r="YN36" s="17"/>
      <c r="YO36" s="17"/>
      <c r="YP36" s="17"/>
      <c r="YQ36" s="17"/>
      <c r="YR36" s="17"/>
      <c r="YS36" s="17"/>
      <c r="YT36" s="17"/>
      <c r="YU36" s="17"/>
      <c r="YV36" s="17"/>
      <c r="YW36" s="17"/>
      <c r="YX36" s="17"/>
      <c r="YY36" s="19">
        <f t="shared" si="3201"/>
        <v>1047</v>
      </c>
      <c r="ZA36" s="17">
        <v>1048</v>
      </c>
      <c r="ZB36" s="17"/>
      <c r="ZC36" s="17"/>
      <c r="ZD36" s="17"/>
      <c r="ZE36" s="17"/>
      <c r="ZF36" s="17"/>
      <c r="ZG36" s="17"/>
      <c r="ZH36" s="17"/>
      <c r="ZI36" s="17"/>
      <c r="ZJ36" s="17"/>
      <c r="ZK36" s="17"/>
      <c r="ZL36" s="17"/>
      <c r="ZM36" s="19">
        <f t="shared" si="3202"/>
        <v>1048</v>
      </c>
      <c r="ZO36" s="17">
        <v>1049</v>
      </c>
      <c r="ZP36" s="17"/>
      <c r="ZQ36" s="17"/>
      <c r="ZR36" s="17"/>
      <c r="ZS36" s="17"/>
      <c r="ZT36" s="17"/>
      <c r="ZU36" s="17"/>
      <c r="ZV36" s="17"/>
      <c r="ZW36" s="17"/>
      <c r="ZX36" s="17"/>
      <c r="ZY36" s="17"/>
      <c r="ZZ36" s="17"/>
      <c r="AAA36" s="19">
        <f t="shared" si="3203"/>
        <v>1049</v>
      </c>
      <c r="AAC36" s="17">
        <v>1050</v>
      </c>
      <c r="AAD36" s="17"/>
      <c r="AAE36" s="17"/>
      <c r="AAF36" s="17"/>
      <c r="AAG36" s="17"/>
      <c r="AAH36" s="17"/>
      <c r="AAI36" s="17"/>
      <c r="AAJ36" s="17"/>
      <c r="AAK36" s="17"/>
      <c r="AAL36" s="17"/>
      <c r="AAM36" s="17"/>
      <c r="AAN36" s="17"/>
      <c r="AAO36" s="19">
        <f t="shared" si="3204"/>
        <v>1050</v>
      </c>
      <c r="AAQ36" s="17">
        <v>1051</v>
      </c>
      <c r="AAR36" s="17"/>
      <c r="AAS36" s="17"/>
      <c r="AAT36" s="17"/>
      <c r="AAU36" s="17"/>
      <c r="AAV36" s="17"/>
      <c r="AAW36" s="17"/>
      <c r="AAX36" s="17"/>
      <c r="AAY36" s="17"/>
      <c r="AAZ36" s="17"/>
      <c r="ABA36" s="17"/>
      <c r="ABB36" s="17"/>
      <c r="ABC36" s="19">
        <f t="shared" si="3205"/>
        <v>1051</v>
      </c>
      <c r="ABE36" s="17">
        <v>1052</v>
      </c>
      <c r="ABF36" s="17"/>
      <c r="ABG36" s="17"/>
      <c r="ABH36" s="17"/>
      <c r="ABI36" s="17"/>
      <c r="ABJ36" s="17"/>
      <c r="ABK36" s="17"/>
      <c r="ABL36" s="17"/>
      <c r="ABM36" s="17"/>
      <c r="ABN36" s="17"/>
      <c r="ABO36" s="17"/>
      <c r="ABP36" s="17"/>
      <c r="ABQ36" s="19">
        <f t="shared" si="3206"/>
        <v>1052</v>
      </c>
      <c r="ABS36" s="17">
        <v>1053</v>
      </c>
      <c r="ABT36" s="17"/>
      <c r="ABU36" s="17"/>
      <c r="ABV36" s="17"/>
      <c r="ABW36" s="17"/>
      <c r="ABX36" s="17"/>
      <c r="ABY36" s="17"/>
      <c r="ABZ36" s="17"/>
      <c r="ACA36" s="17"/>
      <c r="ACB36" s="17"/>
      <c r="ACC36" s="17"/>
      <c r="ACD36" s="17"/>
      <c r="ACE36" s="19">
        <f t="shared" si="3207"/>
        <v>1053</v>
      </c>
      <c r="ACG36" s="17">
        <v>1054</v>
      </c>
      <c r="ACH36" s="17"/>
      <c r="ACI36" s="17"/>
      <c r="ACJ36" s="17"/>
      <c r="ACK36" s="17"/>
      <c r="ACL36" s="17"/>
      <c r="ACM36" s="17"/>
      <c r="ACN36" s="17"/>
      <c r="ACO36" s="17"/>
      <c r="ACP36" s="17"/>
      <c r="ACQ36" s="17"/>
      <c r="ACR36" s="17"/>
      <c r="ACS36" s="19">
        <f t="shared" si="3208"/>
        <v>1054</v>
      </c>
      <c r="ACU36" s="17">
        <v>1055</v>
      </c>
      <c r="ACV36" s="17"/>
      <c r="ACW36" s="17"/>
      <c r="ACX36" s="17"/>
      <c r="ACY36" s="17"/>
      <c r="ACZ36" s="17"/>
      <c r="ADA36" s="17"/>
      <c r="ADB36" s="17"/>
      <c r="ADC36" s="17"/>
      <c r="ADD36" s="17"/>
      <c r="ADE36" s="17"/>
      <c r="ADF36" s="17"/>
      <c r="ADG36" s="19">
        <f t="shared" si="3209"/>
        <v>1055</v>
      </c>
      <c r="ADI36" s="17">
        <v>1056</v>
      </c>
      <c r="ADJ36" s="17"/>
      <c r="ADK36" s="17"/>
      <c r="ADL36" s="17"/>
      <c r="ADM36" s="17"/>
      <c r="ADN36" s="17"/>
      <c r="ADO36" s="17"/>
      <c r="ADP36" s="17"/>
      <c r="ADQ36" s="17"/>
      <c r="ADR36" s="17"/>
      <c r="ADS36" s="17"/>
      <c r="ADT36" s="17"/>
      <c r="ADU36" s="19">
        <f t="shared" si="3210"/>
        <v>1056</v>
      </c>
      <c r="ADW36" s="17">
        <v>1057</v>
      </c>
      <c r="ADX36" s="17"/>
      <c r="ADY36" s="17"/>
      <c r="ADZ36" s="17"/>
      <c r="AEA36" s="17"/>
      <c r="AEB36" s="17"/>
      <c r="AEC36" s="17"/>
      <c r="AED36" s="17"/>
      <c r="AEE36" s="17"/>
      <c r="AEF36" s="17"/>
      <c r="AEG36" s="17"/>
      <c r="AEH36" s="17"/>
      <c r="AEI36" s="19">
        <f t="shared" si="3211"/>
        <v>1057</v>
      </c>
      <c r="AEK36" s="17">
        <v>1002</v>
      </c>
      <c r="AEL36" s="17"/>
      <c r="AEM36" s="17"/>
      <c r="AEN36" s="17"/>
      <c r="AEO36" s="17"/>
      <c r="AEP36" s="17"/>
      <c r="AEQ36" s="17"/>
      <c r="AER36" s="17"/>
      <c r="AES36" s="17"/>
      <c r="AET36" s="17"/>
      <c r="AEU36" s="17"/>
      <c r="AEV36" s="17"/>
      <c r="AEW36" s="19">
        <f t="shared" si="3233"/>
        <v>1002</v>
      </c>
      <c r="AEY36" s="17">
        <v>1003</v>
      </c>
      <c r="AEZ36" s="17"/>
      <c r="AFA36" s="17"/>
      <c r="AFB36" s="17"/>
      <c r="AFC36" s="17"/>
      <c r="AFD36" s="17"/>
      <c r="AFE36" s="17"/>
      <c r="AFF36" s="17"/>
      <c r="AFG36" s="17"/>
      <c r="AFH36" s="17"/>
      <c r="AFI36" s="17"/>
      <c r="AFJ36" s="17"/>
      <c r="AFK36" s="19">
        <f t="shared" si="3212"/>
        <v>1003</v>
      </c>
      <c r="AFM36" s="17">
        <v>1004</v>
      </c>
      <c r="AFN36" s="17"/>
      <c r="AFO36" s="17"/>
      <c r="AFP36" s="17"/>
      <c r="AFQ36" s="17"/>
      <c r="AFR36" s="17"/>
      <c r="AFS36" s="17"/>
      <c r="AFT36" s="17"/>
      <c r="AFU36" s="17"/>
      <c r="AFV36" s="17"/>
      <c r="AFW36" s="17"/>
      <c r="AFX36" s="17"/>
      <c r="AFY36" s="19">
        <f t="shared" si="3213"/>
        <v>1004</v>
      </c>
      <c r="AGA36" s="17">
        <v>1005</v>
      </c>
      <c r="AGB36" s="17"/>
      <c r="AGC36" s="17"/>
      <c r="AGD36" s="17"/>
      <c r="AGE36" s="17"/>
      <c r="AGF36" s="17"/>
      <c r="AGG36" s="17"/>
      <c r="AGH36" s="17"/>
      <c r="AGI36" s="17"/>
      <c r="AGJ36" s="17"/>
      <c r="AGK36" s="17"/>
      <c r="AGL36" s="17"/>
      <c r="AGM36" s="19">
        <f t="shared" si="3214"/>
        <v>1005</v>
      </c>
      <c r="AGO36" s="17">
        <v>1006</v>
      </c>
      <c r="AGP36" s="17"/>
      <c r="AGQ36" s="17"/>
      <c r="AGR36" s="17"/>
      <c r="AGS36" s="17"/>
      <c r="AGT36" s="17"/>
      <c r="AGU36" s="17"/>
      <c r="AGV36" s="17"/>
      <c r="AGW36" s="17"/>
      <c r="AGX36" s="17"/>
      <c r="AGY36" s="17"/>
      <c r="AGZ36" s="17"/>
      <c r="AHA36" s="19">
        <f t="shared" si="3215"/>
        <v>1006</v>
      </c>
      <c r="AHC36" s="17">
        <v>1007</v>
      </c>
      <c r="AHD36" s="17"/>
      <c r="AHE36" s="17"/>
      <c r="AHF36" s="17"/>
      <c r="AHG36" s="17"/>
      <c r="AHH36" s="17"/>
      <c r="AHI36" s="17"/>
      <c r="AHJ36" s="17"/>
      <c r="AHK36" s="17"/>
      <c r="AHL36" s="17"/>
      <c r="AHM36" s="17"/>
      <c r="AHN36" s="17"/>
      <c r="AHO36" s="19">
        <f t="shared" si="3216"/>
        <v>1007</v>
      </c>
      <c r="AHQ36" s="17">
        <v>1008</v>
      </c>
      <c r="AHR36" s="17"/>
      <c r="AHS36" s="17"/>
      <c r="AHT36" s="17"/>
      <c r="AHU36" s="17"/>
      <c r="AHV36" s="17"/>
      <c r="AHW36" s="17"/>
      <c r="AHX36" s="17"/>
      <c r="AHY36" s="17"/>
      <c r="AHZ36" s="17"/>
      <c r="AIA36" s="17"/>
      <c r="AIB36" s="17"/>
      <c r="AIC36" s="19">
        <f t="shared" si="3217"/>
        <v>1008</v>
      </c>
      <c r="AIE36" s="17">
        <v>1009</v>
      </c>
      <c r="AIF36" s="17"/>
      <c r="AIG36" s="17"/>
      <c r="AIH36" s="17"/>
      <c r="AII36" s="17"/>
      <c r="AIJ36" s="17"/>
      <c r="AIK36" s="17"/>
      <c r="AIL36" s="17"/>
      <c r="AIM36" s="17"/>
      <c r="AIN36" s="17"/>
      <c r="AIO36" s="17"/>
      <c r="AIP36" s="17"/>
      <c r="AIQ36" s="19">
        <f t="shared" si="3218"/>
        <v>1009</v>
      </c>
      <c r="AIS36" s="17">
        <v>1010</v>
      </c>
      <c r="AIT36" s="17"/>
      <c r="AIU36" s="17"/>
      <c r="AIV36" s="17"/>
      <c r="AIW36" s="17"/>
      <c r="AIX36" s="17"/>
      <c r="AIY36" s="17"/>
      <c r="AIZ36" s="17"/>
      <c r="AJA36" s="17"/>
      <c r="AJB36" s="17"/>
      <c r="AJC36" s="17"/>
      <c r="AJD36" s="17"/>
      <c r="AJE36" s="19">
        <f t="shared" si="3219"/>
        <v>1010</v>
      </c>
      <c r="AJG36" s="17">
        <v>1011</v>
      </c>
      <c r="AJH36" s="17"/>
      <c r="AJI36" s="17"/>
      <c r="AJJ36" s="17"/>
      <c r="AJK36" s="17"/>
      <c r="AJL36" s="17"/>
      <c r="AJM36" s="17"/>
      <c r="AJN36" s="17"/>
      <c r="AJO36" s="17"/>
      <c r="AJP36" s="17"/>
      <c r="AJQ36" s="17"/>
      <c r="AJR36" s="17"/>
      <c r="AJS36" s="19">
        <f t="shared" si="3220"/>
        <v>1011</v>
      </c>
      <c r="AJU36" s="17">
        <v>1012</v>
      </c>
      <c r="AJV36" s="17"/>
      <c r="AJW36" s="17"/>
      <c r="AJX36" s="17"/>
      <c r="AJY36" s="17"/>
      <c r="AJZ36" s="17"/>
      <c r="AKA36" s="17"/>
      <c r="AKB36" s="17"/>
      <c r="AKC36" s="17"/>
      <c r="AKD36" s="17"/>
      <c r="AKE36" s="17"/>
      <c r="AKF36" s="17"/>
      <c r="AKG36" s="19">
        <f t="shared" si="3221"/>
        <v>1012</v>
      </c>
      <c r="AKI36" s="17">
        <v>1013</v>
      </c>
      <c r="AKJ36" s="17"/>
      <c r="AKK36" s="17"/>
      <c r="AKL36" s="17"/>
      <c r="AKM36" s="17"/>
      <c r="AKN36" s="17"/>
      <c r="AKO36" s="17"/>
      <c r="AKP36" s="17"/>
      <c r="AKQ36" s="17"/>
      <c r="AKR36" s="17"/>
      <c r="AKS36" s="17"/>
      <c r="AKT36" s="17"/>
      <c r="AKU36" s="19">
        <f t="shared" si="3222"/>
        <v>1013</v>
      </c>
      <c r="AKW36" s="17">
        <v>1014</v>
      </c>
      <c r="AKX36" s="17"/>
      <c r="AKY36" s="17"/>
      <c r="AKZ36" s="17"/>
      <c r="ALA36" s="17"/>
      <c r="ALB36" s="17"/>
      <c r="ALC36" s="17"/>
      <c r="ALD36" s="17"/>
      <c r="ALE36" s="17"/>
      <c r="ALF36" s="17"/>
      <c r="ALG36" s="17"/>
      <c r="ALH36" s="17"/>
      <c r="ALI36" s="19">
        <f t="shared" si="3223"/>
        <v>1014</v>
      </c>
      <c r="ALK36" s="17">
        <v>1015</v>
      </c>
      <c r="ALL36" s="17"/>
      <c r="ALM36" s="17"/>
      <c r="ALN36" s="17"/>
      <c r="ALO36" s="17"/>
      <c r="ALP36" s="17"/>
      <c r="ALQ36" s="17"/>
      <c r="ALR36" s="17"/>
      <c r="ALS36" s="17"/>
      <c r="ALT36" s="17"/>
      <c r="ALU36" s="17"/>
      <c r="ALV36" s="17"/>
      <c r="ALW36" s="19">
        <f t="shared" si="3224"/>
        <v>1015</v>
      </c>
      <c r="ALY36" s="17">
        <v>1016</v>
      </c>
      <c r="ALZ36" s="17"/>
      <c r="AMA36" s="17"/>
      <c r="AMB36" s="17"/>
      <c r="AMC36" s="17"/>
      <c r="AMD36" s="17"/>
      <c r="AME36" s="17"/>
      <c r="AMF36" s="17"/>
      <c r="AMG36" s="17"/>
      <c r="AMH36" s="17"/>
      <c r="AMI36" s="17"/>
      <c r="AMJ36" s="17"/>
      <c r="AMK36" s="19">
        <f t="shared" si="3225"/>
        <v>1016</v>
      </c>
      <c r="AMM36" s="17">
        <v>1017</v>
      </c>
      <c r="AMN36" s="17"/>
      <c r="AMO36" s="17"/>
      <c r="AMP36" s="17"/>
      <c r="AMQ36" s="17"/>
      <c r="AMR36" s="17"/>
      <c r="AMS36" s="17"/>
      <c r="AMT36" s="17"/>
      <c r="AMU36" s="17"/>
      <c r="AMV36" s="17"/>
      <c r="AMW36" s="17"/>
      <c r="AMX36" s="17"/>
      <c r="AMY36" s="19">
        <f t="shared" si="3226"/>
        <v>1017</v>
      </c>
      <c r="ANA36" s="17">
        <v>1018</v>
      </c>
      <c r="ANB36" s="17"/>
      <c r="ANC36" s="17"/>
      <c r="AND36" s="17"/>
      <c r="ANE36" s="17"/>
      <c r="ANF36" s="17"/>
      <c r="ANG36" s="17"/>
      <c r="ANH36" s="17"/>
      <c r="ANI36" s="17"/>
      <c r="ANJ36" s="17"/>
      <c r="ANK36" s="17"/>
      <c r="ANL36" s="17"/>
      <c r="ANM36" s="19">
        <f t="shared" si="3227"/>
        <v>1018</v>
      </c>
      <c r="ANO36" s="17">
        <v>1019</v>
      </c>
      <c r="ANP36" s="17"/>
      <c r="ANQ36" s="17"/>
      <c r="ANR36" s="17"/>
      <c r="ANS36" s="17"/>
      <c r="ANT36" s="17"/>
      <c r="ANU36" s="17"/>
      <c r="ANV36" s="17"/>
      <c r="ANW36" s="17"/>
      <c r="ANX36" s="17"/>
      <c r="ANY36" s="17"/>
      <c r="ANZ36" s="17"/>
      <c r="AOA36" s="19">
        <f t="shared" si="3228"/>
        <v>1019</v>
      </c>
      <c r="AOC36" s="17">
        <v>1020</v>
      </c>
      <c r="AOD36" s="17"/>
      <c r="AOE36" s="17"/>
      <c r="AOF36" s="17"/>
      <c r="AOG36" s="17"/>
      <c r="AOH36" s="17"/>
      <c r="AOI36" s="17"/>
      <c r="AOJ36" s="17"/>
      <c r="AOK36" s="17"/>
      <c r="AOL36" s="17"/>
      <c r="AOM36" s="17"/>
      <c r="AON36" s="17"/>
      <c r="AOO36" s="19">
        <f t="shared" si="3229"/>
        <v>1020</v>
      </c>
      <c r="AOQ36" s="17">
        <v>1021</v>
      </c>
      <c r="AOR36" s="17"/>
      <c r="AOS36" s="17"/>
      <c r="AOT36" s="17"/>
      <c r="AOU36" s="17"/>
      <c r="AOV36" s="17"/>
      <c r="AOW36" s="17"/>
      <c r="AOX36" s="17"/>
      <c r="AOY36" s="17"/>
      <c r="AOZ36" s="17"/>
      <c r="APA36" s="17"/>
      <c r="APB36" s="17"/>
      <c r="APC36" s="19">
        <f t="shared" si="3230"/>
        <v>1021</v>
      </c>
    </row>
    <row r="37" spans="3:1095" hidden="1" x14ac:dyDescent="0.35">
      <c r="C37" s="16" t="s">
        <v>20</v>
      </c>
      <c r="E37" s="17">
        <v>1000</v>
      </c>
      <c r="F37" s="17"/>
      <c r="G37" s="17"/>
      <c r="H37" s="17"/>
      <c r="I37" s="17"/>
      <c r="J37" s="17"/>
      <c r="K37" s="17"/>
      <c r="L37" s="17"/>
      <c r="M37" s="17"/>
      <c r="N37" s="17"/>
      <c r="O37" s="17"/>
      <c r="P37" s="17"/>
      <c r="Q37" s="19">
        <f t="shared" si="3231"/>
        <v>1000</v>
      </c>
      <c r="S37" s="17">
        <v>1001</v>
      </c>
      <c r="T37" s="17"/>
      <c r="U37" s="17"/>
      <c r="V37" s="17"/>
      <c r="W37" s="17"/>
      <c r="X37" s="17"/>
      <c r="Y37" s="17"/>
      <c r="Z37" s="17"/>
      <c r="AA37" s="17"/>
      <c r="AB37" s="17"/>
      <c r="AC37" s="17"/>
      <c r="AD37" s="17"/>
      <c r="AE37" s="19">
        <f t="shared" si="3232"/>
        <v>1001</v>
      </c>
      <c r="AG37" s="17">
        <v>1002</v>
      </c>
      <c r="AH37" s="17"/>
      <c r="AI37" s="17"/>
      <c r="AJ37" s="17"/>
      <c r="AK37" s="17"/>
      <c r="AL37" s="17"/>
      <c r="AM37" s="17"/>
      <c r="AN37" s="17"/>
      <c r="AO37" s="17"/>
      <c r="AP37" s="17"/>
      <c r="AQ37" s="17"/>
      <c r="AR37" s="17"/>
      <c r="AS37" s="19">
        <f t="shared" si="3156"/>
        <v>1002</v>
      </c>
      <c r="AU37" s="17">
        <v>1003</v>
      </c>
      <c r="AV37" s="17"/>
      <c r="AW37" s="17"/>
      <c r="AX37" s="17"/>
      <c r="AY37" s="17"/>
      <c r="AZ37" s="17"/>
      <c r="BA37" s="17"/>
      <c r="BB37" s="17"/>
      <c r="BC37" s="17"/>
      <c r="BD37" s="17"/>
      <c r="BE37" s="17"/>
      <c r="BF37" s="17"/>
      <c r="BG37" s="19">
        <f t="shared" si="3157"/>
        <v>1003</v>
      </c>
      <c r="BI37" s="17">
        <v>1004</v>
      </c>
      <c r="BJ37" s="17"/>
      <c r="BK37" s="17"/>
      <c r="BL37" s="17"/>
      <c r="BM37" s="17"/>
      <c r="BN37" s="17"/>
      <c r="BO37" s="17"/>
      <c r="BP37" s="17"/>
      <c r="BQ37" s="17"/>
      <c r="BR37" s="17"/>
      <c r="BS37" s="17"/>
      <c r="BT37" s="17"/>
      <c r="BU37" s="19">
        <f t="shared" si="3158"/>
        <v>1004</v>
      </c>
      <c r="BW37" s="17">
        <v>1005</v>
      </c>
      <c r="BX37" s="17"/>
      <c r="BY37" s="17"/>
      <c r="BZ37" s="17"/>
      <c r="CA37" s="17"/>
      <c r="CB37" s="17"/>
      <c r="CC37" s="17"/>
      <c r="CD37" s="17"/>
      <c r="CE37" s="17"/>
      <c r="CF37" s="17"/>
      <c r="CG37" s="17"/>
      <c r="CH37" s="17"/>
      <c r="CI37" s="19">
        <f t="shared" si="3159"/>
        <v>1005</v>
      </c>
      <c r="CK37" s="17">
        <v>1006</v>
      </c>
      <c r="CL37" s="17"/>
      <c r="CM37" s="17"/>
      <c r="CN37" s="17"/>
      <c r="CO37" s="17"/>
      <c r="CP37" s="17"/>
      <c r="CQ37" s="17"/>
      <c r="CR37" s="17"/>
      <c r="CS37" s="17"/>
      <c r="CT37" s="17"/>
      <c r="CU37" s="17"/>
      <c r="CV37" s="17"/>
      <c r="CW37" s="19">
        <f t="shared" si="3160"/>
        <v>1006</v>
      </c>
      <c r="CY37" s="17">
        <v>1007</v>
      </c>
      <c r="CZ37" s="17"/>
      <c r="DA37" s="17"/>
      <c r="DB37" s="17"/>
      <c r="DC37" s="17"/>
      <c r="DD37" s="17"/>
      <c r="DE37" s="17"/>
      <c r="DF37" s="17"/>
      <c r="DG37" s="17"/>
      <c r="DH37" s="17"/>
      <c r="DI37" s="17"/>
      <c r="DJ37" s="17"/>
      <c r="DK37" s="19">
        <f t="shared" si="3161"/>
        <v>1007</v>
      </c>
      <c r="DM37" s="17">
        <v>1008</v>
      </c>
      <c r="DN37" s="17"/>
      <c r="DO37" s="17"/>
      <c r="DP37" s="17"/>
      <c r="DQ37" s="17"/>
      <c r="DR37" s="17"/>
      <c r="DS37" s="17"/>
      <c r="DT37" s="17"/>
      <c r="DU37" s="17"/>
      <c r="DV37" s="17"/>
      <c r="DW37" s="17"/>
      <c r="DX37" s="17"/>
      <c r="DY37" s="19">
        <f t="shared" si="3162"/>
        <v>1008</v>
      </c>
      <c r="EA37" s="17">
        <v>1009</v>
      </c>
      <c r="EB37" s="17"/>
      <c r="EC37" s="17"/>
      <c r="ED37" s="17"/>
      <c r="EE37" s="17"/>
      <c r="EF37" s="17"/>
      <c r="EG37" s="17"/>
      <c r="EH37" s="17"/>
      <c r="EI37" s="17"/>
      <c r="EJ37" s="17"/>
      <c r="EK37" s="17"/>
      <c r="EL37" s="17"/>
      <c r="EM37" s="19">
        <f t="shared" si="3163"/>
        <v>1009</v>
      </c>
      <c r="EO37" s="17">
        <v>1010</v>
      </c>
      <c r="EP37" s="17"/>
      <c r="EQ37" s="17"/>
      <c r="ER37" s="17"/>
      <c r="ES37" s="17"/>
      <c r="ET37" s="17"/>
      <c r="EU37" s="17"/>
      <c r="EV37" s="17"/>
      <c r="EW37" s="17"/>
      <c r="EX37" s="17"/>
      <c r="EY37" s="17"/>
      <c r="EZ37" s="17"/>
      <c r="FA37" s="19">
        <f t="shared" si="3164"/>
        <v>1010</v>
      </c>
      <c r="FC37" s="17">
        <v>1011</v>
      </c>
      <c r="FD37" s="17"/>
      <c r="FE37" s="17"/>
      <c r="FF37" s="17"/>
      <c r="FG37" s="17"/>
      <c r="FH37" s="17"/>
      <c r="FI37" s="17"/>
      <c r="FJ37" s="17"/>
      <c r="FK37" s="17"/>
      <c r="FL37" s="17"/>
      <c r="FM37" s="17"/>
      <c r="FN37" s="17"/>
      <c r="FO37" s="19">
        <f t="shared" si="3165"/>
        <v>1011</v>
      </c>
      <c r="FQ37" s="17">
        <v>1012</v>
      </c>
      <c r="FR37" s="17"/>
      <c r="FS37" s="17"/>
      <c r="FT37" s="17"/>
      <c r="FU37" s="17"/>
      <c r="FV37" s="17"/>
      <c r="FW37" s="17"/>
      <c r="FX37" s="17"/>
      <c r="FY37" s="17"/>
      <c r="FZ37" s="17"/>
      <c r="GA37" s="17"/>
      <c r="GB37" s="17"/>
      <c r="GC37" s="19">
        <f t="shared" si="3166"/>
        <v>1012</v>
      </c>
      <c r="GE37" s="17">
        <v>1013</v>
      </c>
      <c r="GF37" s="17"/>
      <c r="GG37" s="17"/>
      <c r="GH37" s="17"/>
      <c r="GI37" s="17"/>
      <c r="GJ37" s="17"/>
      <c r="GK37" s="17"/>
      <c r="GL37" s="17"/>
      <c r="GM37" s="17"/>
      <c r="GN37" s="17"/>
      <c r="GO37" s="17"/>
      <c r="GP37" s="17"/>
      <c r="GQ37" s="19">
        <f t="shared" si="3167"/>
        <v>1013</v>
      </c>
      <c r="GS37" s="17">
        <v>1014</v>
      </c>
      <c r="GT37" s="17"/>
      <c r="GU37" s="17"/>
      <c r="GV37" s="17"/>
      <c r="GW37" s="17"/>
      <c r="GX37" s="17"/>
      <c r="GY37" s="17"/>
      <c r="GZ37" s="17"/>
      <c r="HA37" s="17"/>
      <c r="HB37" s="17"/>
      <c r="HC37" s="17"/>
      <c r="HD37" s="17"/>
      <c r="HE37" s="19">
        <f t="shared" si="3168"/>
        <v>1014</v>
      </c>
      <c r="HG37" s="17">
        <v>1015</v>
      </c>
      <c r="HH37" s="17"/>
      <c r="HI37" s="17"/>
      <c r="HJ37" s="17"/>
      <c r="HK37" s="17"/>
      <c r="HL37" s="17"/>
      <c r="HM37" s="17"/>
      <c r="HN37" s="17"/>
      <c r="HO37" s="17"/>
      <c r="HP37" s="17"/>
      <c r="HQ37" s="17"/>
      <c r="HR37" s="17"/>
      <c r="HS37" s="19">
        <f t="shared" si="3169"/>
        <v>1015</v>
      </c>
      <c r="HU37" s="17">
        <v>1016</v>
      </c>
      <c r="HV37" s="17"/>
      <c r="HW37" s="17"/>
      <c r="HX37" s="17"/>
      <c r="HY37" s="17"/>
      <c r="HZ37" s="17"/>
      <c r="IA37" s="17"/>
      <c r="IB37" s="17"/>
      <c r="IC37" s="17"/>
      <c r="ID37" s="17"/>
      <c r="IE37" s="17"/>
      <c r="IF37" s="17"/>
      <c r="IG37" s="19">
        <f t="shared" si="3170"/>
        <v>1016</v>
      </c>
      <c r="II37" s="17">
        <v>1017</v>
      </c>
      <c r="IJ37" s="17"/>
      <c r="IK37" s="17"/>
      <c r="IL37" s="17"/>
      <c r="IM37" s="17"/>
      <c r="IN37" s="17"/>
      <c r="IO37" s="17"/>
      <c r="IP37" s="17"/>
      <c r="IQ37" s="17"/>
      <c r="IR37" s="17"/>
      <c r="IS37" s="17"/>
      <c r="IT37" s="17"/>
      <c r="IU37" s="19">
        <f t="shared" si="3171"/>
        <v>1017</v>
      </c>
      <c r="IW37" s="17">
        <v>1018</v>
      </c>
      <c r="IX37" s="17"/>
      <c r="IY37" s="17"/>
      <c r="IZ37" s="17"/>
      <c r="JA37" s="17"/>
      <c r="JB37" s="17"/>
      <c r="JC37" s="17"/>
      <c r="JD37" s="17"/>
      <c r="JE37" s="17"/>
      <c r="JF37" s="17"/>
      <c r="JG37" s="17"/>
      <c r="JH37" s="17"/>
      <c r="JI37" s="19">
        <f t="shared" si="3172"/>
        <v>1018</v>
      </c>
      <c r="JK37" s="17">
        <v>1019</v>
      </c>
      <c r="JL37" s="17"/>
      <c r="JM37" s="17"/>
      <c r="JN37" s="17"/>
      <c r="JO37" s="17"/>
      <c r="JP37" s="17"/>
      <c r="JQ37" s="17"/>
      <c r="JR37" s="17"/>
      <c r="JS37" s="17"/>
      <c r="JT37" s="17"/>
      <c r="JU37" s="17"/>
      <c r="JV37" s="17"/>
      <c r="JW37" s="19">
        <f t="shared" si="3173"/>
        <v>1019</v>
      </c>
      <c r="JY37" s="17">
        <v>1020</v>
      </c>
      <c r="JZ37" s="17"/>
      <c r="KA37" s="17"/>
      <c r="KB37" s="17"/>
      <c r="KC37" s="17"/>
      <c r="KD37" s="17"/>
      <c r="KE37" s="17"/>
      <c r="KF37" s="17"/>
      <c r="KG37" s="17"/>
      <c r="KH37" s="17"/>
      <c r="KI37" s="17"/>
      <c r="KJ37" s="17"/>
      <c r="KK37" s="19">
        <f t="shared" si="3174"/>
        <v>1020</v>
      </c>
      <c r="KM37" s="17">
        <v>1021</v>
      </c>
      <c r="KN37" s="17"/>
      <c r="KO37" s="17"/>
      <c r="KP37" s="17"/>
      <c r="KQ37" s="17"/>
      <c r="KR37" s="17"/>
      <c r="KS37" s="17"/>
      <c r="KT37" s="17"/>
      <c r="KU37" s="17"/>
      <c r="KV37" s="17"/>
      <c r="KW37" s="17"/>
      <c r="KX37" s="17"/>
      <c r="KY37" s="19">
        <f t="shared" si="3175"/>
        <v>1021</v>
      </c>
      <c r="LA37" s="17">
        <v>1022</v>
      </c>
      <c r="LB37" s="17"/>
      <c r="LC37" s="17"/>
      <c r="LD37" s="17"/>
      <c r="LE37" s="17"/>
      <c r="LF37" s="17"/>
      <c r="LG37" s="17"/>
      <c r="LH37" s="17"/>
      <c r="LI37" s="17"/>
      <c r="LJ37" s="17"/>
      <c r="LK37" s="17"/>
      <c r="LL37" s="17"/>
      <c r="LM37" s="19">
        <f t="shared" si="3176"/>
        <v>1022</v>
      </c>
      <c r="LO37" s="17">
        <v>1023</v>
      </c>
      <c r="LP37" s="17"/>
      <c r="LQ37" s="17"/>
      <c r="LR37" s="17"/>
      <c r="LS37" s="17"/>
      <c r="LT37" s="17"/>
      <c r="LU37" s="17"/>
      <c r="LV37" s="17"/>
      <c r="LW37" s="17"/>
      <c r="LX37" s="17"/>
      <c r="LY37" s="17"/>
      <c r="LZ37" s="17"/>
      <c r="MA37" s="19">
        <f t="shared" si="3177"/>
        <v>1023</v>
      </c>
      <c r="MC37" s="17">
        <v>1024</v>
      </c>
      <c r="MD37" s="17"/>
      <c r="ME37" s="17"/>
      <c r="MF37" s="17"/>
      <c r="MG37" s="17"/>
      <c r="MH37" s="17"/>
      <c r="MI37" s="17"/>
      <c r="MJ37" s="17"/>
      <c r="MK37" s="17"/>
      <c r="ML37" s="17"/>
      <c r="MM37" s="17"/>
      <c r="MN37" s="17"/>
      <c r="MO37" s="19">
        <f t="shared" si="3178"/>
        <v>1024</v>
      </c>
      <c r="MQ37" s="17">
        <v>1025</v>
      </c>
      <c r="MR37" s="17"/>
      <c r="MS37" s="17"/>
      <c r="MT37" s="17"/>
      <c r="MU37" s="17"/>
      <c r="MV37" s="17"/>
      <c r="MW37" s="17"/>
      <c r="MX37" s="17"/>
      <c r="MY37" s="17"/>
      <c r="MZ37" s="17"/>
      <c r="NA37" s="17"/>
      <c r="NB37" s="17"/>
      <c r="NC37" s="19">
        <f t="shared" si="3179"/>
        <v>1025</v>
      </c>
      <c r="NE37" s="17">
        <v>1026</v>
      </c>
      <c r="NF37" s="17"/>
      <c r="NG37" s="17"/>
      <c r="NH37" s="17"/>
      <c r="NI37" s="17"/>
      <c r="NJ37" s="17"/>
      <c r="NK37" s="17"/>
      <c r="NL37" s="17"/>
      <c r="NM37" s="17"/>
      <c r="NN37" s="17"/>
      <c r="NO37" s="17"/>
      <c r="NP37" s="17"/>
      <c r="NQ37" s="19">
        <f t="shared" si="3180"/>
        <v>1026</v>
      </c>
      <c r="NS37" s="17">
        <v>1027</v>
      </c>
      <c r="NT37" s="17"/>
      <c r="NU37" s="17"/>
      <c r="NV37" s="17"/>
      <c r="NW37" s="17"/>
      <c r="NX37" s="17"/>
      <c r="NY37" s="17"/>
      <c r="NZ37" s="17"/>
      <c r="OA37" s="17"/>
      <c r="OB37" s="17"/>
      <c r="OC37" s="17"/>
      <c r="OD37" s="17"/>
      <c r="OE37" s="19">
        <f t="shared" si="3181"/>
        <v>1027</v>
      </c>
      <c r="OG37" s="17">
        <v>1028</v>
      </c>
      <c r="OH37" s="17"/>
      <c r="OI37" s="17"/>
      <c r="OJ37" s="17"/>
      <c r="OK37" s="17"/>
      <c r="OL37" s="17"/>
      <c r="OM37" s="17"/>
      <c r="ON37" s="17"/>
      <c r="OO37" s="17"/>
      <c r="OP37" s="17"/>
      <c r="OQ37" s="17"/>
      <c r="OR37" s="17"/>
      <c r="OS37" s="19">
        <f t="shared" si="3182"/>
        <v>1028</v>
      </c>
      <c r="OU37" s="17">
        <v>1029</v>
      </c>
      <c r="OV37" s="17"/>
      <c r="OW37" s="17"/>
      <c r="OX37" s="17"/>
      <c r="OY37" s="17"/>
      <c r="OZ37" s="17"/>
      <c r="PA37" s="17"/>
      <c r="PB37" s="17"/>
      <c r="PC37" s="17"/>
      <c r="PD37" s="17"/>
      <c r="PE37" s="17"/>
      <c r="PF37" s="17"/>
      <c r="PG37" s="19">
        <f t="shared" si="3183"/>
        <v>1029</v>
      </c>
      <c r="PI37" s="17">
        <v>1030</v>
      </c>
      <c r="PJ37" s="17"/>
      <c r="PK37" s="17"/>
      <c r="PL37" s="17"/>
      <c r="PM37" s="17"/>
      <c r="PN37" s="17"/>
      <c r="PO37" s="17"/>
      <c r="PP37" s="17"/>
      <c r="PQ37" s="17"/>
      <c r="PR37" s="17"/>
      <c r="PS37" s="17"/>
      <c r="PT37" s="17"/>
      <c r="PU37" s="19">
        <f t="shared" si="3184"/>
        <v>1030</v>
      </c>
      <c r="PW37" s="17">
        <v>1031</v>
      </c>
      <c r="PX37" s="17"/>
      <c r="PY37" s="17"/>
      <c r="PZ37" s="17"/>
      <c r="QA37" s="17"/>
      <c r="QB37" s="17"/>
      <c r="QC37" s="17"/>
      <c r="QD37" s="17"/>
      <c r="QE37" s="17"/>
      <c r="QF37" s="17"/>
      <c r="QG37" s="17"/>
      <c r="QH37" s="17"/>
      <c r="QI37" s="19">
        <f t="shared" si="3185"/>
        <v>1031</v>
      </c>
      <c r="QK37" s="17">
        <v>1032</v>
      </c>
      <c r="QL37" s="17"/>
      <c r="QM37" s="17"/>
      <c r="QN37" s="17"/>
      <c r="QO37" s="17"/>
      <c r="QP37" s="17"/>
      <c r="QQ37" s="17"/>
      <c r="QR37" s="17"/>
      <c r="QS37" s="17"/>
      <c r="QT37" s="17"/>
      <c r="QU37" s="17"/>
      <c r="QV37" s="17"/>
      <c r="QW37" s="19">
        <f t="shared" si="3186"/>
        <v>1032</v>
      </c>
      <c r="QY37" s="17">
        <v>1033</v>
      </c>
      <c r="QZ37" s="17"/>
      <c r="RA37" s="17"/>
      <c r="RB37" s="17"/>
      <c r="RC37" s="17"/>
      <c r="RD37" s="17"/>
      <c r="RE37" s="17"/>
      <c r="RF37" s="17"/>
      <c r="RG37" s="17"/>
      <c r="RH37" s="17"/>
      <c r="RI37" s="17"/>
      <c r="RJ37" s="17"/>
      <c r="RK37" s="19">
        <f t="shared" si="3187"/>
        <v>1033</v>
      </c>
      <c r="RM37" s="17">
        <v>1034</v>
      </c>
      <c r="RN37" s="17"/>
      <c r="RO37" s="17"/>
      <c r="RP37" s="17"/>
      <c r="RQ37" s="17"/>
      <c r="RR37" s="17"/>
      <c r="RS37" s="17"/>
      <c r="RT37" s="17"/>
      <c r="RU37" s="17"/>
      <c r="RV37" s="17"/>
      <c r="RW37" s="17"/>
      <c r="RX37" s="17"/>
      <c r="RY37" s="19">
        <f t="shared" si="3188"/>
        <v>1034</v>
      </c>
      <c r="SA37" s="17">
        <v>1035</v>
      </c>
      <c r="SB37" s="17"/>
      <c r="SC37" s="17"/>
      <c r="SD37" s="17"/>
      <c r="SE37" s="17"/>
      <c r="SF37" s="17"/>
      <c r="SG37" s="17"/>
      <c r="SH37" s="17"/>
      <c r="SI37" s="17"/>
      <c r="SJ37" s="17"/>
      <c r="SK37" s="17"/>
      <c r="SL37" s="17"/>
      <c r="SM37" s="19">
        <f t="shared" si="3189"/>
        <v>1035</v>
      </c>
      <c r="SO37" s="17">
        <v>1036</v>
      </c>
      <c r="SP37" s="17"/>
      <c r="SQ37" s="17"/>
      <c r="SR37" s="17"/>
      <c r="SS37" s="17"/>
      <c r="ST37" s="17"/>
      <c r="SU37" s="17"/>
      <c r="SV37" s="17"/>
      <c r="SW37" s="17"/>
      <c r="SX37" s="17"/>
      <c r="SY37" s="17"/>
      <c r="SZ37" s="17"/>
      <c r="TA37" s="19">
        <f t="shared" si="3190"/>
        <v>1036</v>
      </c>
      <c r="TC37" s="17">
        <v>1037</v>
      </c>
      <c r="TD37" s="17"/>
      <c r="TE37" s="17"/>
      <c r="TF37" s="17"/>
      <c r="TG37" s="17"/>
      <c r="TH37" s="17"/>
      <c r="TI37" s="17"/>
      <c r="TJ37" s="17"/>
      <c r="TK37" s="17"/>
      <c r="TL37" s="17"/>
      <c r="TM37" s="17"/>
      <c r="TN37" s="17"/>
      <c r="TO37" s="19">
        <f t="shared" si="3191"/>
        <v>1037</v>
      </c>
      <c r="TQ37" s="17">
        <v>1038</v>
      </c>
      <c r="TR37" s="17"/>
      <c r="TS37" s="17"/>
      <c r="TT37" s="17"/>
      <c r="TU37" s="17"/>
      <c r="TV37" s="17"/>
      <c r="TW37" s="17"/>
      <c r="TX37" s="17"/>
      <c r="TY37" s="17"/>
      <c r="TZ37" s="17"/>
      <c r="UA37" s="17"/>
      <c r="UB37" s="17"/>
      <c r="UC37" s="19">
        <f t="shared" si="3192"/>
        <v>1038</v>
      </c>
      <c r="UE37" s="17">
        <v>1039</v>
      </c>
      <c r="UF37" s="17"/>
      <c r="UG37" s="17"/>
      <c r="UH37" s="17"/>
      <c r="UI37" s="17"/>
      <c r="UJ37" s="17"/>
      <c r="UK37" s="17"/>
      <c r="UL37" s="17"/>
      <c r="UM37" s="17"/>
      <c r="UN37" s="17"/>
      <c r="UO37" s="17"/>
      <c r="UP37" s="17"/>
      <c r="UQ37" s="19">
        <f t="shared" si="3193"/>
        <v>1039</v>
      </c>
      <c r="US37" s="17">
        <v>1040</v>
      </c>
      <c r="UT37" s="17"/>
      <c r="UU37" s="17"/>
      <c r="UV37" s="17"/>
      <c r="UW37" s="17"/>
      <c r="UX37" s="17"/>
      <c r="UY37" s="17"/>
      <c r="UZ37" s="17"/>
      <c r="VA37" s="17"/>
      <c r="VB37" s="17"/>
      <c r="VC37" s="17"/>
      <c r="VD37" s="17"/>
      <c r="VE37" s="19">
        <f t="shared" si="3194"/>
        <v>1040</v>
      </c>
      <c r="VG37" s="17">
        <v>1041</v>
      </c>
      <c r="VH37" s="17"/>
      <c r="VI37" s="17"/>
      <c r="VJ37" s="17"/>
      <c r="VK37" s="17"/>
      <c r="VL37" s="17"/>
      <c r="VM37" s="17"/>
      <c r="VN37" s="17"/>
      <c r="VO37" s="17"/>
      <c r="VP37" s="17"/>
      <c r="VQ37" s="17"/>
      <c r="VR37" s="17"/>
      <c r="VS37" s="19">
        <f t="shared" si="3195"/>
        <v>1041</v>
      </c>
      <c r="VU37" s="17">
        <v>1042</v>
      </c>
      <c r="VV37" s="17"/>
      <c r="VW37" s="17"/>
      <c r="VX37" s="17"/>
      <c r="VY37" s="17"/>
      <c r="VZ37" s="17"/>
      <c r="WA37" s="17"/>
      <c r="WB37" s="17"/>
      <c r="WC37" s="17"/>
      <c r="WD37" s="17"/>
      <c r="WE37" s="17"/>
      <c r="WF37" s="17"/>
      <c r="WG37" s="19">
        <f t="shared" si="3196"/>
        <v>1042</v>
      </c>
      <c r="WI37" s="17">
        <v>1043</v>
      </c>
      <c r="WJ37" s="17"/>
      <c r="WK37" s="17"/>
      <c r="WL37" s="17"/>
      <c r="WM37" s="17"/>
      <c r="WN37" s="17"/>
      <c r="WO37" s="17"/>
      <c r="WP37" s="17"/>
      <c r="WQ37" s="17"/>
      <c r="WR37" s="17"/>
      <c r="WS37" s="17"/>
      <c r="WT37" s="17"/>
      <c r="WU37" s="19">
        <f t="shared" si="3197"/>
        <v>1043</v>
      </c>
      <c r="WW37" s="17">
        <v>1044</v>
      </c>
      <c r="WX37" s="17"/>
      <c r="WY37" s="17"/>
      <c r="WZ37" s="17"/>
      <c r="XA37" s="17"/>
      <c r="XB37" s="17"/>
      <c r="XC37" s="17"/>
      <c r="XD37" s="17"/>
      <c r="XE37" s="17"/>
      <c r="XF37" s="17"/>
      <c r="XG37" s="17"/>
      <c r="XH37" s="17"/>
      <c r="XI37" s="19">
        <f t="shared" si="3198"/>
        <v>1044</v>
      </c>
      <c r="XK37" s="17">
        <v>1045</v>
      </c>
      <c r="XL37" s="17"/>
      <c r="XM37" s="17"/>
      <c r="XN37" s="17"/>
      <c r="XO37" s="17"/>
      <c r="XP37" s="17"/>
      <c r="XQ37" s="17"/>
      <c r="XR37" s="17"/>
      <c r="XS37" s="17"/>
      <c r="XT37" s="17"/>
      <c r="XU37" s="17"/>
      <c r="XV37" s="17"/>
      <c r="XW37" s="19">
        <f t="shared" si="3199"/>
        <v>1045</v>
      </c>
      <c r="XY37" s="17">
        <v>1046</v>
      </c>
      <c r="XZ37" s="17"/>
      <c r="YA37" s="17"/>
      <c r="YB37" s="17"/>
      <c r="YC37" s="17"/>
      <c r="YD37" s="17"/>
      <c r="YE37" s="17"/>
      <c r="YF37" s="17"/>
      <c r="YG37" s="17"/>
      <c r="YH37" s="17"/>
      <c r="YI37" s="17"/>
      <c r="YJ37" s="17"/>
      <c r="YK37" s="19">
        <f t="shared" si="3200"/>
        <v>1046</v>
      </c>
      <c r="YM37" s="17">
        <v>1047</v>
      </c>
      <c r="YN37" s="17"/>
      <c r="YO37" s="17"/>
      <c r="YP37" s="17"/>
      <c r="YQ37" s="17"/>
      <c r="YR37" s="17"/>
      <c r="YS37" s="17"/>
      <c r="YT37" s="17"/>
      <c r="YU37" s="17"/>
      <c r="YV37" s="17"/>
      <c r="YW37" s="17"/>
      <c r="YX37" s="17"/>
      <c r="YY37" s="19">
        <f t="shared" si="3201"/>
        <v>1047</v>
      </c>
      <c r="ZA37" s="17">
        <v>1048</v>
      </c>
      <c r="ZB37" s="17"/>
      <c r="ZC37" s="17"/>
      <c r="ZD37" s="17"/>
      <c r="ZE37" s="17"/>
      <c r="ZF37" s="17"/>
      <c r="ZG37" s="17"/>
      <c r="ZH37" s="17"/>
      <c r="ZI37" s="17"/>
      <c r="ZJ37" s="17"/>
      <c r="ZK37" s="17"/>
      <c r="ZL37" s="17"/>
      <c r="ZM37" s="19">
        <f t="shared" si="3202"/>
        <v>1048</v>
      </c>
      <c r="ZO37" s="17">
        <v>1049</v>
      </c>
      <c r="ZP37" s="17"/>
      <c r="ZQ37" s="17"/>
      <c r="ZR37" s="17"/>
      <c r="ZS37" s="17"/>
      <c r="ZT37" s="17"/>
      <c r="ZU37" s="17"/>
      <c r="ZV37" s="17"/>
      <c r="ZW37" s="17"/>
      <c r="ZX37" s="17"/>
      <c r="ZY37" s="17"/>
      <c r="ZZ37" s="17"/>
      <c r="AAA37" s="19">
        <f t="shared" si="3203"/>
        <v>1049</v>
      </c>
      <c r="AAC37" s="17">
        <v>1050</v>
      </c>
      <c r="AAD37" s="17"/>
      <c r="AAE37" s="17"/>
      <c r="AAF37" s="17"/>
      <c r="AAG37" s="17"/>
      <c r="AAH37" s="17"/>
      <c r="AAI37" s="17"/>
      <c r="AAJ37" s="17"/>
      <c r="AAK37" s="17"/>
      <c r="AAL37" s="17"/>
      <c r="AAM37" s="17"/>
      <c r="AAN37" s="17"/>
      <c r="AAO37" s="19">
        <f t="shared" si="3204"/>
        <v>1050</v>
      </c>
      <c r="AAQ37" s="17">
        <v>1051</v>
      </c>
      <c r="AAR37" s="17"/>
      <c r="AAS37" s="17"/>
      <c r="AAT37" s="17"/>
      <c r="AAU37" s="17"/>
      <c r="AAV37" s="17"/>
      <c r="AAW37" s="17"/>
      <c r="AAX37" s="17"/>
      <c r="AAY37" s="17"/>
      <c r="AAZ37" s="17"/>
      <c r="ABA37" s="17"/>
      <c r="ABB37" s="17"/>
      <c r="ABC37" s="19">
        <f t="shared" si="3205"/>
        <v>1051</v>
      </c>
      <c r="ABE37" s="17">
        <v>1052</v>
      </c>
      <c r="ABF37" s="17"/>
      <c r="ABG37" s="17"/>
      <c r="ABH37" s="17"/>
      <c r="ABI37" s="17"/>
      <c r="ABJ37" s="17"/>
      <c r="ABK37" s="17"/>
      <c r="ABL37" s="17"/>
      <c r="ABM37" s="17"/>
      <c r="ABN37" s="17"/>
      <c r="ABO37" s="17"/>
      <c r="ABP37" s="17"/>
      <c r="ABQ37" s="19">
        <f t="shared" si="3206"/>
        <v>1052</v>
      </c>
      <c r="ABS37" s="17">
        <v>1053</v>
      </c>
      <c r="ABT37" s="17"/>
      <c r="ABU37" s="17"/>
      <c r="ABV37" s="17"/>
      <c r="ABW37" s="17"/>
      <c r="ABX37" s="17"/>
      <c r="ABY37" s="17"/>
      <c r="ABZ37" s="17"/>
      <c r="ACA37" s="17"/>
      <c r="ACB37" s="17"/>
      <c r="ACC37" s="17"/>
      <c r="ACD37" s="17"/>
      <c r="ACE37" s="19">
        <f t="shared" si="3207"/>
        <v>1053</v>
      </c>
      <c r="ACG37" s="17">
        <v>1054</v>
      </c>
      <c r="ACH37" s="17"/>
      <c r="ACI37" s="17"/>
      <c r="ACJ37" s="17"/>
      <c r="ACK37" s="17"/>
      <c r="ACL37" s="17"/>
      <c r="ACM37" s="17"/>
      <c r="ACN37" s="17"/>
      <c r="ACO37" s="17"/>
      <c r="ACP37" s="17"/>
      <c r="ACQ37" s="17"/>
      <c r="ACR37" s="17"/>
      <c r="ACS37" s="19">
        <f t="shared" si="3208"/>
        <v>1054</v>
      </c>
      <c r="ACU37" s="17">
        <v>1055</v>
      </c>
      <c r="ACV37" s="17"/>
      <c r="ACW37" s="17"/>
      <c r="ACX37" s="17"/>
      <c r="ACY37" s="17"/>
      <c r="ACZ37" s="17"/>
      <c r="ADA37" s="17"/>
      <c r="ADB37" s="17"/>
      <c r="ADC37" s="17"/>
      <c r="ADD37" s="17"/>
      <c r="ADE37" s="17"/>
      <c r="ADF37" s="17"/>
      <c r="ADG37" s="19">
        <f t="shared" si="3209"/>
        <v>1055</v>
      </c>
      <c r="ADI37" s="17">
        <v>1056</v>
      </c>
      <c r="ADJ37" s="17"/>
      <c r="ADK37" s="17"/>
      <c r="ADL37" s="17"/>
      <c r="ADM37" s="17"/>
      <c r="ADN37" s="17"/>
      <c r="ADO37" s="17"/>
      <c r="ADP37" s="17"/>
      <c r="ADQ37" s="17"/>
      <c r="ADR37" s="17"/>
      <c r="ADS37" s="17"/>
      <c r="ADT37" s="17"/>
      <c r="ADU37" s="19">
        <f t="shared" si="3210"/>
        <v>1056</v>
      </c>
      <c r="ADW37" s="17">
        <v>1057</v>
      </c>
      <c r="ADX37" s="17"/>
      <c r="ADY37" s="17"/>
      <c r="ADZ37" s="17"/>
      <c r="AEA37" s="17"/>
      <c r="AEB37" s="17"/>
      <c r="AEC37" s="17"/>
      <c r="AED37" s="17"/>
      <c r="AEE37" s="17"/>
      <c r="AEF37" s="17"/>
      <c r="AEG37" s="17"/>
      <c r="AEH37" s="17"/>
      <c r="AEI37" s="19">
        <f t="shared" si="3211"/>
        <v>1057</v>
      </c>
      <c r="AEK37" s="17">
        <v>1002</v>
      </c>
      <c r="AEL37" s="17"/>
      <c r="AEM37" s="17"/>
      <c r="AEN37" s="17"/>
      <c r="AEO37" s="17"/>
      <c r="AEP37" s="17"/>
      <c r="AEQ37" s="17"/>
      <c r="AER37" s="17"/>
      <c r="AES37" s="17"/>
      <c r="AET37" s="17"/>
      <c r="AEU37" s="17"/>
      <c r="AEV37" s="17"/>
      <c r="AEW37" s="19">
        <f t="shared" si="3233"/>
        <v>1002</v>
      </c>
      <c r="AEY37" s="17">
        <v>1003</v>
      </c>
      <c r="AEZ37" s="17"/>
      <c r="AFA37" s="17"/>
      <c r="AFB37" s="17"/>
      <c r="AFC37" s="17"/>
      <c r="AFD37" s="17"/>
      <c r="AFE37" s="17"/>
      <c r="AFF37" s="17"/>
      <c r="AFG37" s="17"/>
      <c r="AFH37" s="17"/>
      <c r="AFI37" s="17"/>
      <c r="AFJ37" s="17"/>
      <c r="AFK37" s="19">
        <f t="shared" si="3212"/>
        <v>1003</v>
      </c>
      <c r="AFM37" s="17">
        <v>1004</v>
      </c>
      <c r="AFN37" s="17"/>
      <c r="AFO37" s="17"/>
      <c r="AFP37" s="17"/>
      <c r="AFQ37" s="17"/>
      <c r="AFR37" s="17"/>
      <c r="AFS37" s="17"/>
      <c r="AFT37" s="17"/>
      <c r="AFU37" s="17"/>
      <c r="AFV37" s="17"/>
      <c r="AFW37" s="17"/>
      <c r="AFX37" s="17"/>
      <c r="AFY37" s="19">
        <f t="shared" si="3213"/>
        <v>1004</v>
      </c>
      <c r="AGA37" s="17">
        <v>1005</v>
      </c>
      <c r="AGB37" s="17"/>
      <c r="AGC37" s="17"/>
      <c r="AGD37" s="17"/>
      <c r="AGE37" s="17"/>
      <c r="AGF37" s="17"/>
      <c r="AGG37" s="17"/>
      <c r="AGH37" s="17"/>
      <c r="AGI37" s="17"/>
      <c r="AGJ37" s="17"/>
      <c r="AGK37" s="17"/>
      <c r="AGL37" s="17"/>
      <c r="AGM37" s="19">
        <f t="shared" si="3214"/>
        <v>1005</v>
      </c>
      <c r="AGO37" s="17">
        <v>1006</v>
      </c>
      <c r="AGP37" s="17"/>
      <c r="AGQ37" s="17"/>
      <c r="AGR37" s="17"/>
      <c r="AGS37" s="17"/>
      <c r="AGT37" s="17"/>
      <c r="AGU37" s="17"/>
      <c r="AGV37" s="17"/>
      <c r="AGW37" s="17"/>
      <c r="AGX37" s="17"/>
      <c r="AGY37" s="17"/>
      <c r="AGZ37" s="17"/>
      <c r="AHA37" s="19">
        <f t="shared" si="3215"/>
        <v>1006</v>
      </c>
      <c r="AHC37" s="17">
        <v>1007</v>
      </c>
      <c r="AHD37" s="17"/>
      <c r="AHE37" s="17"/>
      <c r="AHF37" s="17"/>
      <c r="AHG37" s="17"/>
      <c r="AHH37" s="17"/>
      <c r="AHI37" s="17"/>
      <c r="AHJ37" s="17"/>
      <c r="AHK37" s="17"/>
      <c r="AHL37" s="17"/>
      <c r="AHM37" s="17"/>
      <c r="AHN37" s="17"/>
      <c r="AHO37" s="19">
        <f t="shared" si="3216"/>
        <v>1007</v>
      </c>
      <c r="AHQ37" s="17">
        <v>1008</v>
      </c>
      <c r="AHR37" s="17"/>
      <c r="AHS37" s="17"/>
      <c r="AHT37" s="17"/>
      <c r="AHU37" s="17"/>
      <c r="AHV37" s="17"/>
      <c r="AHW37" s="17"/>
      <c r="AHX37" s="17"/>
      <c r="AHY37" s="17"/>
      <c r="AHZ37" s="17"/>
      <c r="AIA37" s="17"/>
      <c r="AIB37" s="17"/>
      <c r="AIC37" s="19">
        <f t="shared" si="3217"/>
        <v>1008</v>
      </c>
      <c r="AIE37" s="17">
        <v>1009</v>
      </c>
      <c r="AIF37" s="17"/>
      <c r="AIG37" s="17"/>
      <c r="AIH37" s="17"/>
      <c r="AII37" s="17"/>
      <c r="AIJ37" s="17"/>
      <c r="AIK37" s="17"/>
      <c r="AIL37" s="17"/>
      <c r="AIM37" s="17"/>
      <c r="AIN37" s="17"/>
      <c r="AIO37" s="17"/>
      <c r="AIP37" s="17"/>
      <c r="AIQ37" s="19">
        <f t="shared" si="3218"/>
        <v>1009</v>
      </c>
      <c r="AIS37" s="17">
        <v>1010</v>
      </c>
      <c r="AIT37" s="17"/>
      <c r="AIU37" s="17"/>
      <c r="AIV37" s="17"/>
      <c r="AIW37" s="17"/>
      <c r="AIX37" s="17"/>
      <c r="AIY37" s="17"/>
      <c r="AIZ37" s="17"/>
      <c r="AJA37" s="17"/>
      <c r="AJB37" s="17"/>
      <c r="AJC37" s="17"/>
      <c r="AJD37" s="17"/>
      <c r="AJE37" s="19">
        <f t="shared" si="3219"/>
        <v>1010</v>
      </c>
      <c r="AJG37" s="17">
        <v>1011</v>
      </c>
      <c r="AJH37" s="17"/>
      <c r="AJI37" s="17"/>
      <c r="AJJ37" s="17"/>
      <c r="AJK37" s="17"/>
      <c r="AJL37" s="17"/>
      <c r="AJM37" s="17"/>
      <c r="AJN37" s="17"/>
      <c r="AJO37" s="17"/>
      <c r="AJP37" s="17"/>
      <c r="AJQ37" s="17"/>
      <c r="AJR37" s="17"/>
      <c r="AJS37" s="19">
        <f t="shared" si="3220"/>
        <v>1011</v>
      </c>
      <c r="AJU37" s="17">
        <v>1012</v>
      </c>
      <c r="AJV37" s="17"/>
      <c r="AJW37" s="17"/>
      <c r="AJX37" s="17"/>
      <c r="AJY37" s="17"/>
      <c r="AJZ37" s="17"/>
      <c r="AKA37" s="17"/>
      <c r="AKB37" s="17"/>
      <c r="AKC37" s="17"/>
      <c r="AKD37" s="17"/>
      <c r="AKE37" s="17"/>
      <c r="AKF37" s="17"/>
      <c r="AKG37" s="19">
        <f t="shared" si="3221"/>
        <v>1012</v>
      </c>
      <c r="AKI37" s="17">
        <v>1013</v>
      </c>
      <c r="AKJ37" s="17"/>
      <c r="AKK37" s="17"/>
      <c r="AKL37" s="17"/>
      <c r="AKM37" s="17"/>
      <c r="AKN37" s="17"/>
      <c r="AKO37" s="17"/>
      <c r="AKP37" s="17"/>
      <c r="AKQ37" s="17"/>
      <c r="AKR37" s="17"/>
      <c r="AKS37" s="17"/>
      <c r="AKT37" s="17"/>
      <c r="AKU37" s="19">
        <f t="shared" si="3222"/>
        <v>1013</v>
      </c>
      <c r="AKW37" s="17">
        <v>1014</v>
      </c>
      <c r="AKX37" s="17"/>
      <c r="AKY37" s="17"/>
      <c r="AKZ37" s="17"/>
      <c r="ALA37" s="17"/>
      <c r="ALB37" s="17"/>
      <c r="ALC37" s="17"/>
      <c r="ALD37" s="17"/>
      <c r="ALE37" s="17"/>
      <c r="ALF37" s="17"/>
      <c r="ALG37" s="17"/>
      <c r="ALH37" s="17"/>
      <c r="ALI37" s="19">
        <f t="shared" si="3223"/>
        <v>1014</v>
      </c>
      <c r="ALK37" s="17">
        <v>1015</v>
      </c>
      <c r="ALL37" s="17"/>
      <c r="ALM37" s="17"/>
      <c r="ALN37" s="17"/>
      <c r="ALO37" s="17"/>
      <c r="ALP37" s="17"/>
      <c r="ALQ37" s="17"/>
      <c r="ALR37" s="17"/>
      <c r="ALS37" s="17"/>
      <c r="ALT37" s="17"/>
      <c r="ALU37" s="17"/>
      <c r="ALV37" s="17"/>
      <c r="ALW37" s="19">
        <f t="shared" si="3224"/>
        <v>1015</v>
      </c>
      <c r="ALY37" s="17">
        <v>1016</v>
      </c>
      <c r="ALZ37" s="17"/>
      <c r="AMA37" s="17"/>
      <c r="AMB37" s="17"/>
      <c r="AMC37" s="17"/>
      <c r="AMD37" s="17"/>
      <c r="AME37" s="17"/>
      <c r="AMF37" s="17"/>
      <c r="AMG37" s="17"/>
      <c r="AMH37" s="17"/>
      <c r="AMI37" s="17"/>
      <c r="AMJ37" s="17"/>
      <c r="AMK37" s="19">
        <f t="shared" si="3225"/>
        <v>1016</v>
      </c>
      <c r="AMM37" s="17">
        <v>1017</v>
      </c>
      <c r="AMN37" s="17"/>
      <c r="AMO37" s="17"/>
      <c r="AMP37" s="17"/>
      <c r="AMQ37" s="17"/>
      <c r="AMR37" s="17"/>
      <c r="AMS37" s="17"/>
      <c r="AMT37" s="17"/>
      <c r="AMU37" s="17"/>
      <c r="AMV37" s="17"/>
      <c r="AMW37" s="17"/>
      <c r="AMX37" s="17"/>
      <c r="AMY37" s="19">
        <f t="shared" si="3226"/>
        <v>1017</v>
      </c>
      <c r="ANA37" s="17">
        <v>1018</v>
      </c>
      <c r="ANB37" s="17"/>
      <c r="ANC37" s="17"/>
      <c r="AND37" s="17"/>
      <c r="ANE37" s="17"/>
      <c r="ANF37" s="17"/>
      <c r="ANG37" s="17"/>
      <c r="ANH37" s="17"/>
      <c r="ANI37" s="17"/>
      <c r="ANJ37" s="17"/>
      <c r="ANK37" s="17"/>
      <c r="ANL37" s="17"/>
      <c r="ANM37" s="19">
        <f t="shared" si="3227"/>
        <v>1018</v>
      </c>
      <c r="ANO37" s="17">
        <v>1019</v>
      </c>
      <c r="ANP37" s="17"/>
      <c r="ANQ37" s="17"/>
      <c r="ANR37" s="17"/>
      <c r="ANS37" s="17"/>
      <c r="ANT37" s="17"/>
      <c r="ANU37" s="17"/>
      <c r="ANV37" s="17"/>
      <c r="ANW37" s="17"/>
      <c r="ANX37" s="17"/>
      <c r="ANY37" s="17"/>
      <c r="ANZ37" s="17"/>
      <c r="AOA37" s="19">
        <f t="shared" si="3228"/>
        <v>1019</v>
      </c>
      <c r="AOC37" s="17">
        <v>1020</v>
      </c>
      <c r="AOD37" s="17"/>
      <c r="AOE37" s="17"/>
      <c r="AOF37" s="17"/>
      <c r="AOG37" s="17"/>
      <c r="AOH37" s="17"/>
      <c r="AOI37" s="17"/>
      <c r="AOJ37" s="17"/>
      <c r="AOK37" s="17"/>
      <c r="AOL37" s="17"/>
      <c r="AOM37" s="17"/>
      <c r="AON37" s="17"/>
      <c r="AOO37" s="19">
        <f t="shared" si="3229"/>
        <v>1020</v>
      </c>
      <c r="AOQ37" s="17">
        <v>1021</v>
      </c>
      <c r="AOR37" s="17"/>
      <c r="AOS37" s="17"/>
      <c r="AOT37" s="17"/>
      <c r="AOU37" s="17"/>
      <c r="AOV37" s="17"/>
      <c r="AOW37" s="17"/>
      <c r="AOX37" s="17"/>
      <c r="AOY37" s="17"/>
      <c r="AOZ37" s="17"/>
      <c r="APA37" s="17"/>
      <c r="APB37" s="17"/>
      <c r="APC37" s="19">
        <f t="shared" si="3230"/>
        <v>1021</v>
      </c>
    </row>
    <row r="38" spans="3:1095" hidden="1" x14ac:dyDescent="0.35">
      <c r="C38" s="16" t="s">
        <v>28</v>
      </c>
      <c r="E38" s="17">
        <v>1000</v>
      </c>
      <c r="F38" s="17"/>
      <c r="G38" s="17"/>
      <c r="H38" s="17"/>
      <c r="I38" s="17"/>
      <c r="J38" s="17"/>
      <c r="K38" s="17"/>
      <c r="L38" s="17"/>
      <c r="M38" s="17"/>
      <c r="N38" s="17"/>
      <c r="O38" s="17"/>
      <c r="P38" s="17"/>
      <c r="Q38" s="19">
        <f t="shared" si="3231"/>
        <v>1000</v>
      </c>
      <c r="S38" s="17">
        <v>1001</v>
      </c>
      <c r="T38" s="17"/>
      <c r="U38" s="17"/>
      <c r="V38" s="17"/>
      <c r="W38" s="17"/>
      <c r="X38" s="17"/>
      <c r="Y38" s="17"/>
      <c r="Z38" s="17"/>
      <c r="AA38" s="17"/>
      <c r="AB38" s="17"/>
      <c r="AC38" s="17"/>
      <c r="AD38" s="17"/>
      <c r="AE38" s="19">
        <f t="shared" si="3232"/>
        <v>1001</v>
      </c>
      <c r="AG38" s="17">
        <v>1002</v>
      </c>
      <c r="AH38" s="17"/>
      <c r="AI38" s="17"/>
      <c r="AJ38" s="17"/>
      <c r="AK38" s="17"/>
      <c r="AL38" s="17"/>
      <c r="AM38" s="17"/>
      <c r="AN38" s="17"/>
      <c r="AO38" s="17"/>
      <c r="AP38" s="17"/>
      <c r="AQ38" s="17"/>
      <c r="AR38" s="17"/>
      <c r="AS38" s="19">
        <f t="shared" si="3156"/>
        <v>1002</v>
      </c>
      <c r="AU38" s="17">
        <v>1003</v>
      </c>
      <c r="AV38" s="17"/>
      <c r="AW38" s="17"/>
      <c r="AX38" s="17"/>
      <c r="AY38" s="17"/>
      <c r="AZ38" s="17"/>
      <c r="BA38" s="17"/>
      <c r="BB38" s="17"/>
      <c r="BC38" s="17"/>
      <c r="BD38" s="17"/>
      <c r="BE38" s="17"/>
      <c r="BF38" s="17"/>
      <c r="BG38" s="19">
        <f t="shared" si="3157"/>
        <v>1003</v>
      </c>
      <c r="BI38" s="17">
        <v>1004</v>
      </c>
      <c r="BJ38" s="17"/>
      <c r="BK38" s="17"/>
      <c r="BL38" s="17"/>
      <c r="BM38" s="17"/>
      <c r="BN38" s="17"/>
      <c r="BO38" s="17"/>
      <c r="BP38" s="17"/>
      <c r="BQ38" s="17"/>
      <c r="BR38" s="17"/>
      <c r="BS38" s="17"/>
      <c r="BT38" s="17"/>
      <c r="BU38" s="19">
        <f t="shared" si="3158"/>
        <v>1004</v>
      </c>
      <c r="BW38" s="17">
        <v>1005</v>
      </c>
      <c r="BX38" s="17"/>
      <c r="BY38" s="17"/>
      <c r="BZ38" s="17"/>
      <c r="CA38" s="17"/>
      <c r="CB38" s="17"/>
      <c r="CC38" s="17"/>
      <c r="CD38" s="17"/>
      <c r="CE38" s="17"/>
      <c r="CF38" s="17"/>
      <c r="CG38" s="17"/>
      <c r="CH38" s="17"/>
      <c r="CI38" s="19">
        <f t="shared" si="3159"/>
        <v>1005</v>
      </c>
      <c r="CK38" s="17">
        <v>1006</v>
      </c>
      <c r="CL38" s="17"/>
      <c r="CM38" s="17"/>
      <c r="CN38" s="17"/>
      <c r="CO38" s="17"/>
      <c r="CP38" s="17"/>
      <c r="CQ38" s="17"/>
      <c r="CR38" s="17"/>
      <c r="CS38" s="17"/>
      <c r="CT38" s="17"/>
      <c r="CU38" s="17"/>
      <c r="CV38" s="17"/>
      <c r="CW38" s="19">
        <f t="shared" si="3160"/>
        <v>1006</v>
      </c>
      <c r="CY38" s="17">
        <v>1007</v>
      </c>
      <c r="CZ38" s="17"/>
      <c r="DA38" s="17"/>
      <c r="DB38" s="17"/>
      <c r="DC38" s="17"/>
      <c r="DD38" s="17"/>
      <c r="DE38" s="17"/>
      <c r="DF38" s="17"/>
      <c r="DG38" s="17"/>
      <c r="DH38" s="17"/>
      <c r="DI38" s="17"/>
      <c r="DJ38" s="17"/>
      <c r="DK38" s="19">
        <f t="shared" si="3161"/>
        <v>1007</v>
      </c>
      <c r="DM38" s="17">
        <v>1008</v>
      </c>
      <c r="DN38" s="17"/>
      <c r="DO38" s="17"/>
      <c r="DP38" s="17"/>
      <c r="DQ38" s="17"/>
      <c r="DR38" s="17"/>
      <c r="DS38" s="17"/>
      <c r="DT38" s="17"/>
      <c r="DU38" s="17"/>
      <c r="DV38" s="17"/>
      <c r="DW38" s="17"/>
      <c r="DX38" s="17"/>
      <c r="DY38" s="19">
        <f t="shared" si="3162"/>
        <v>1008</v>
      </c>
      <c r="EA38" s="17">
        <v>1009</v>
      </c>
      <c r="EB38" s="17"/>
      <c r="EC38" s="17"/>
      <c r="ED38" s="17"/>
      <c r="EE38" s="17"/>
      <c r="EF38" s="17"/>
      <c r="EG38" s="17"/>
      <c r="EH38" s="17"/>
      <c r="EI38" s="17"/>
      <c r="EJ38" s="17"/>
      <c r="EK38" s="17"/>
      <c r="EL38" s="17"/>
      <c r="EM38" s="19">
        <f t="shared" si="3163"/>
        <v>1009</v>
      </c>
      <c r="EO38" s="17">
        <v>1010</v>
      </c>
      <c r="EP38" s="17"/>
      <c r="EQ38" s="17"/>
      <c r="ER38" s="17"/>
      <c r="ES38" s="17"/>
      <c r="ET38" s="17"/>
      <c r="EU38" s="17"/>
      <c r="EV38" s="17"/>
      <c r="EW38" s="17"/>
      <c r="EX38" s="17"/>
      <c r="EY38" s="17"/>
      <c r="EZ38" s="17"/>
      <c r="FA38" s="19">
        <f t="shared" si="3164"/>
        <v>1010</v>
      </c>
      <c r="FC38" s="17">
        <v>1011</v>
      </c>
      <c r="FD38" s="17"/>
      <c r="FE38" s="17"/>
      <c r="FF38" s="17"/>
      <c r="FG38" s="17"/>
      <c r="FH38" s="17"/>
      <c r="FI38" s="17"/>
      <c r="FJ38" s="17"/>
      <c r="FK38" s="17"/>
      <c r="FL38" s="17"/>
      <c r="FM38" s="17"/>
      <c r="FN38" s="17"/>
      <c r="FO38" s="19">
        <f t="shared" si="3165"/>
        <v>1011</v>
      </c>
      <c r="FQ38" s="17">
        <v>1012</v>
      </c>
      <c r="FR38" s="17"/>
      <c r="FS38" s="17"/>
      <c r="FT38" s="17"/>
      <c r="FU38" s="17"/>
      <c r="FV38" s="17"/>
      <c r="FW38" s="17"/>
      <c r="FX38" s="17"/>
      <c r="FY38" s="17"/>
      <c r="FZ38" s="17"/>
      <c r="GA38" s="17"/>
      <c r="GB38" s="17"/>
      <c r="GC38" s="19">
        <f t="shared" si="3166"/>
        <v>1012</v>
      </c>
      <c r="GE38" s="17">
        <v>1013</v>
      </c>
      <c r="GF38" s="17"/>
      <c r="GG38" s="17"/>
      <c r="GH38" s="17"/>
      <c r="GI38" s="17"/>
      <c r="GJ38" s="17"/>
      <c r="GK38" s="17"/>
      <c r="GL38" s="17"/>
      <c r="GM38" s="17"/>
      <c r="GN38" s="17"/>
      <c r="GO38" s="17"/>
      <c r="GP38" s="17"/>
      <c r="GQ38" s="19">
        <f t="shared" si="3167"/>
        <v>1013</v>
      </c>
      <c r="GS38" s="17">
        <v>1014</v>
      </c>
      <c r="GT38" s="17"/>
      <c r="GU38" s="17"/>
      <c r="GV38" s="17"/>
      <c r="GW38" s="17"/>
      <c r="GX38" s="17"/>
      <c r="GY38" s="17"/>
      <c r="GZ38" s="17"/>
      <c r="HA38" s="17"/>
      <c r="HB38" s="17"/>
      <c r="HC38" s="17"/>
      <c r="HD38" s="17"/>
      <c r="HE38" s="19">
        <f t="shared" si="3168"/>
        <v>1014</v>
      </c>
      <c r="HG38" s="17">
        <v>1015</v>
      </c>
      <c r="HH38" s="17"/>
      <c r="HI38" s="17"/>
      <c r="HJ38" s="17"/>
      <c r="HK38" s="17"/>
      <c r="HL38" s="17"/>
      <c r="HM38" s="17"/>
      <c r="HN38" s="17"/>
      <c r="HO38" s="17"/>
      <c r="HP38" s="17"/>
      <c r="HQ38" s="17"/>
      <c r="HR38" s="17"/>
      <c r="HS38" s="19">
        <f t="shared" si="3169"/>
        <v>1015</v>
      </c>
      <c r="HU38" s="17">
        <v>1016</v>
      </c>
      <c r="HV38" s="17"/>
      <c r="HW38" s="17"/>
      <c r="HX38" s="17"/>
      <c r="HY38" s="17"/>
      <c r="HZ38" s="17"/>
      <c r="IA38" s="17"/>
      <c r="IB38" s="17"/>
      <c r="IC38" s="17"/>
      <c r="ID38" s="17"/>
      <c r="IE38" s="17"/>
      <c r="IF38" s="17"/>
      <c r="IG38" s="19">
        <f t="shared" si="3170"/>
        <v>1016</v>
      </c>
      <c r="II38" s="17">
        <v>1017</v>
      </c>
      <c r="IJ38" s="17"/>
      <c r="IK38" s="17"/>
      <c r="IL38" s="17"/>
      <c r="IM38" s="17"/>
      <c r="IN38" s="17"/>
      <c r="IO38" s="17"/>
      <c r="IP38" s="17"/>
      <c r="IQ38" s="17"/>
      <c r="IR38" s="17"/>
      <c r="IS38" s="17"/>
      <c r="IT38" s="17"/>
      <c r="IU38" s="19">
        <f t="shared" si="3171"/>
        <v>1017</v>
      </c>
      <c r="IW38" s="17">
        <v>1018</v>
      </c>
      <c r="IX38" s="17"/>
      <c r="IY38" s="17"/>
      <c r="IZ38" s="17"/>
      <c r="JA38" s="17"/>
      <c r="JB38" s="17"/>
      <c r="JC38" s="17"/>
      <c r="JD38" s="17"/>
      <c r="JE38" s="17"/>
      <c r="JF38" s="17"/>
      <c r="JG38" s="17"/>
      <c r="JH38" s="17"/>
      <c r="JI38" s="19">
        <f t="shared" si="3172"/>
        <v>1018</v>
      </c>
      <c r="JK38" s="17">
        <v>1019</v>
      </c>
      <c r="JL38" s="17"/>
      <c r="JM38" s="17"/>
      <c r="JN38" s="17"/>
      <c r="JO38" s="17"/>
      <c r="JP38" s="17"/>
      <c r="JQ38" s="17"/>
      <c r="JR38" s="17"/>
      <c r="JS38" s="17"/>
      <c r="JT38" s="17"/>
      <c r="JU38" s="17"/>
      <c r="JV38" s="17"/>
      <c r="JW38" s="19">
        <f t="shared" si="3173"/>
        <v>1019</v>
      </c>
      <c r="JY38" s="17">
        <v>1020</v>
      </c>
      <c r="JZ38" s="17"/>
      <c r="KA38" s="17"/>
      <c r="KB38" s="17"/>
      <c r="KC38" s="17"/>
      <c r="KD38" s="17"/>
      <c r="KE38" s="17"/>
      <c r="KF38" s="17"/>
      <c r="KG38" s="17"/>
      <c r="KH38" s="17"/>
      <c r="KI38" s="17"/>
      <c r="KJ38" s="17"/>
      <c r="KK38" s="19">
        <f t="shared" si="3174"/>
        <v>1020</v>
      </c>
      <c r="KM38" s="17">
        <v>1021</v>
      </c>
      <c r="KN38" s="17"/>
      <c r="KO38" s="17"/>
      <c r="KP38" s="17"/>
      <c r="KQ38" s="17"/>
      <c r="KR38" s="17"/>
      <c r="KS38" s="17"/>
      <c r="KT38" s="17"/>
      <c r="KU38" s="17"/>
      <c r="KV38" s="17"/>
      <c r="KW38" s="17"/>
      <c r="KX38" s="17"/>
      <c r="KY38" s="19">
        <f t="shared" si="3175"/>
        <v>1021</v>
      </c>
      <c r="LA38" s="17">
        <v>1022</v>
      </c>
      <c r="LB38" s="17"/>
      <c r="LC38" s="17"/>
      <c r="LD38" s="17"/>
      <c r="LE38" s="17"/>
      <c r="LF38" s="17"/>
      <c r="LG38" s="17"/>
      <c r="LH38" s="17"/>
      <c r="LI38" s="17"/>
      <c r="LJ38" s="17"/>
      <c r="LK38" s="17"/>
      <c r="LL38" s="17"/>
      <c r="LM38" s="19">
        <f t="shared" si="3176"/>
        <v>1022</v>
      </c>
      <c r="LO38" s="17">
        <v>1023</v>
      </c>
      <c r="LP38" s="17"/>
      <c r="LQ38" s="17"/>
      <c r="LR38" s="17"/>
      <c r="LS38" s="17"/>
      <c r="LT38" s="17"/>
      <c r="LU38" s="17"/>
      <c r="LV38" s="17"/>
      <c r="LW38" s="17"/>
      <c r="LX38" s="17"/>
      <c r="LY38" s="17"/>
      <c r="LZ38" s="17"/>
      <c r="MA38" s="19">
        <f t="shared" si="3177"/>
        <v>1023</v>
      </c>
      <c r="MC38" s="17">
        <v>1024</v>
      </c>
      <c r="MD38" s="17"/>
      <c r="ME38" s="17"/>
      <c r="MF38" s="17"/>
      <c r="MG38" s="17"/>
      <c r="MH38" s="17"/>
      <c r="MI38" s="17"/>
      <c r="MJ38" s="17"/>
      <c r="MK38" s="17"/>
      <c r="ML38" s="17"/>
      <c r="MM38" s="17"/>
      <c r="MN38" s="17"/>
      <c r="MO38" s="19">
        <f t="shared" si="3178"/>
        <v>1024</v>
      </c>
      <c r="MQ38" s="17">
        <v>1025</v>
      </c>
      <c r="MR38" s="17"/>
      <c r="MS38" s="17"/>
      <c r="MT38" s="17"/>
      <c r="MU38" s="17"/>
      <c r="MV38" s="17"/>
      <c r="MW38" s="17"/>
      <c r="MX38" s="17"/>
      <c r="MY38" s="17"/>
      <c r="MZ38" s="17"/>
      <c r="NA38" s="17"/>
      <c r="NB38" s="17"/>
      <c r="NC38" s="19">
        <f t="shared" si="3179"/>
        <v>1025</v>
      </c>
      <c r="NE38" s="17">
        <v>1026</v>
      </c>
      <c r="NF38" s="17"/>
      <c r="NG38" s="17"/>
      <c r="NH38" s="17"/>
      <c r="NI38" s="17"/>
      <c r="NJ38" s="17"/>
      <c r="NK38" s="17"/>
      <c r="NL38" s="17"/>
      <c r="NM38" s="17"/>
      <c r="NN38" s="17"/>
      <c r="NO38" s="17"/>
      <c r="NP38" s="17"/>
      <c r="NQ38" s="19">
        <f t="shared" si="3180"/>
        <v>1026</v>
      </c>
      <c r="NS38" s="17">
        <v>1027</v>
      </c>
      <c r="NT38" s="17"/>
      <c r="NU38" s="17"/>
      <c r="NV38" s="17"/>
      <c r="NW38" s="17"/>
      <c r="NX38" s="17"/>
      <c r="NY38" s="17"/>
      <c r="NZ38" s="17"/>
      <c r="OA38" s="17"/>
      <c r="OB38" s="17"/>
      <c r="OC38" s="17"/>
      <c r="OD38" s="17"/>
      <c r="OE38" s="19">
        <f t="shared" si="3181"/>
        <v>1027</v>
      </c>
      <c r="OG38" s="17">
        <v>1028</v>
      </c>
      <c r="OH38" s="17"/>
      <c r="OI38" s="17"/>
      <c r="OJ38" s="17"/>
      <c r="OK38" s="17"/>
      <c r="OL38" s="17"/>
      <c r="OM38" s="17"/>
      <c r="ON38" s="17"/>
      <c r="OO38" s="17"/>
      <c r="OP38" s="17"/>
      <c r="OQ38" s="17"/>
      <c r="OR38" s="17"/>
      <c r="OS38" s="19">
        <f t="shared" si="3182"/>
        <v>1028</v>
      </c>
      <c r="OU38" s="17">
        <v>1029</v>
      </c>
      <c r="OV38" s="17"/>
      <c r="OW38" s="17"/>
      <c r="OX38" s="17"/>
      <c r="OY38" s="17"/>
      <c r="OZ38" s="17"/>
      <c r="PA38" s="17"/>
      <c r="PB38" s="17"/>
      <c r="PC38" s="17"/>
      <c r="PD38" s="17"/>
      <c r="PE38" s="17"/>
      <c r="PF38" s="17"/>
      <c r="PG38" s="19">
        <f t="shared" si="3183"/>
        <v>1029</v>
      </c>
      <c r="PI38" s="17">
        <v>1030</v>
      </c>
      <c r="PJ38" s="17"/>
      <c r="PK38" s="17"/>
      <c r="PL38" s="17"/>
      <c r="PM38" s="17"/>
      <c r="PN38" s="17"/>
      <c r="PO38" s="17"/>
      <c r="PP38" s="17"/>
      <c r="PQ38" s="17"/>
      <c r="PR38" s="17"/>
      <c r="PS38" s="17"/>
      <c r="PT38" s="17"/>
      <c r="PU38" s="19">
        <f t="shared" si="3184"/>
        <v>1030</v>
      </c>
      <c r="PW38" s="17">
        <v>1031</v>
      </c>
      <c r="PX38" s="17"/>
      <c r="PY38" s="17"/>
      <c r="PZ38" s="17"/>
      <c r="QA38" s="17"/>
      <c r="QB38" s="17"/>
      <c r="QC38" s="17"/>
      <c r="QD38" s="17"/>
      <c r="QE38" s="17"/>
      <c r="QF38" s="17"/>
      <c r="QG38" s="17"/>
      <c r="QH38" s="17"/>
      <c r="QI38" s="19">
        <f t="shared" si="3185"/>
        <v>1031</v>
      </c>
      <c r="QK38" s="17">
        <v>1032</v>
      </c>
      <c r="QL38" s="17"/>
      <c r="QM38" s="17"/>
      <c r="QN38" s="17"/>
      <c r="QO38" s="17"/>
      <c r="QP38" s="17"/>
      <c r="QQ38" s="17"/>
      <c r="QR38" s="17"/>
      <c r="QS38" s="17"/>
      <c r="QT38" s="17"/>
      <c r="QU38" s="17"/>
      <c r="QV38" s="17"/>
      <c r="QW38" s="19">
        <f t="shared" si="3186"/>
        <v>1032</v>
      </c>
      <c r="QY38" s="17">
        <v>1033</v>
      </c>
      <c r="QZ38" s="17"/>
      <c r="RA38" s="17"/>
      <c r="RB38" s="17"/>
      <c r="RC38" s="17"/>
      <c r="RD38" s="17"/>
      <c r="RE38" s="17"/>
      <c r="RF38" s="17"/>
      <c r="RG38" s="17"/>
      <c r="RH38" s="17"/>
      <c r="RI38" s="17"/>
      <c r="RJ38" s="17"/>
      <c r="RK38" s="19">
        <f t="shared" si="3187"/>
        <v>1033</v>
      </c>
      <c r="RM38" s="17">
        <v>1034</v>
      </c>
      <c r="RN38" s="17"/>
      <c r="RO38" s="17"/>
      <c r="RP38" s="17"/>
      <c r="RQ38" s="17"/>
      <c r="RR38" s="17"/>
      <c r="RS38" s="17"/>
      <c r="RT38" s="17"/>
      <c r="RU38" s="17"/>
      <c r="RV38" s="17"/>
      <c r="RW38" s="17"/>
      <c r="RX38" s="17"/>
      <c r="RY38" s="19">
        <f t="shared" si="3188"/>
        <v>1034</v>
      </c>
      <c r="SA38" s="17">
        <v>1035</v>
      </c>
      <c r="SB38" s="17"/>
      <c r="SC38" s="17"/>
      <c r="SD38" s="17"/>
      <c r="SE38" s="17"/>
      <c r="SF38" s="17"/>
      <c r="SG38" s="17"/>
      <c r="SH38" s="17"/>
      <c r="SI38" s="17"/>
      <c r="SJ38" s="17"/>
      <c r="SK38" s="17"/>
      <c r="SL38" s="17"/>
      <c r="SM38" s="19">
        <f t="shared" si="3189"/>
        <v>1035</v>
      </c>
      <c r="SO38" s="17">
        <v>1036</v>
      </c>
      <c r="SP38" s="17"/>
      <c r="SQ38" s="17"/>
      <c r="SR38" s="17"/>
      <c r="SS38" s="17"/>
      <c r="ST38" s="17"/>
      <c r="SU38" s="17"/>
      <c r="SV38" s="17"/>
      <c r="SW38" s="17"/>
      <c r="SX38" s="17"/>
      <c r="SY38" s="17"/>
      <c r="SZ38" s="17"/>
      <c r="TA38" s="19">
        <f t="shared" si="3190"/>
        <v>1036</v>
      </c>
      <c r="TC38" s="17">
        <v>1037</v>
      </c>
      <c r="TD38" s="17"/>
      <c r="TE38" s="17"/>
      <c r="TF38" s="17"/>
      <c r="TG38" s="17"/>
      <c r="TH38" s="17"/>
      <c r="TI38" s="17"/>
      <c r="TJ38" s="17"/>
      <c r="TK38" s="17"/>
      <c r="TL38" s="17"/>
      <c r="TM38" s="17"/>
      <c r="TN38" s="17"/>
      <c r="TO38" s="19">
        <f t="shared" si="3191"/>
        <v>1037</v>
      </c>
      <c r="TQ38" s="17">
        <v>1038</v>
      </c>
      <c r="TR38" s="17"/>
      <c r="TS38" s="17"/>
      <c r="TT38" s="17"/>
      <c r="TU38" s="17"/>
      <c r="TV38" s="17"/>
      <c r="TW38" s="17"/>
      <c r="TX38" s="17"/>
      <c r="TY38" s="17"/>
      <c r="TZ38" s="17"/>
      <c r="UA38" s="17"/>
      <c r="UB38" s="17"/>
      <c r="UC38" s="19">
        <f t="shared" si="3192"/>
        <v>1038</v>
      </c>
      <c r="UE38" s="17">
        <v>1039</v>
      </c>
      <c r="UF38" s="17"/>
      <c r="UG38" s="17"/>
      <c r="UH38" s="17"/>
      <c r="UI38" s="17"/>
      <c r="UJ38" s="17"/>
      <c r="UK38" s="17"/>
      <c r="UL38" s="17"/>
      <c r="UM38" s="17"/>
      <c r="UN38" s="17"/>
      <c r="UO38" s="17"/>
      <c r="UP38" s="17"/>
      <c r="UQ38" s="19">
        <f t="shared" si="3193"/>
        <v>1039</v>
      </c>
      <c r="US38" s="17">
        <v>1040</v>
      </c>
      <c r="UT38" s="17"/>
      <c r="UU38" s="17"/>
      <c r="UV38" s="17"/>
      <c r="UW38" s="17"/>
      <c r="UX38" s="17"/>
      <c r="UY38" s="17"/>
      <c r="UZ38" s="17"/>
      <c r="VA38" s="17"/>
      <c r="VB38" s="17"/>
      <c r="VC38" s="17"/>
      <c r="VD38" s="17"/>
      <c r="VE38" s="19">
        <f t="shared" si="3194"/>
        <v>1040</v>
      </c>
      <c r="VG38" s="17">
        <v>1041</v>
      </c>
      <c r="VH38" s="17"/>
      <c r="VI38" s="17"/>
      <c r="VJ38" s="17"/>
      <c r="VK38" s="17"/>
      <c r="VL38" s="17"/>
      <c r="VM38" s="17"/>
      <c r="VN38" s="17"/>
      <c r="VO38" s="17"/>
      <c r="VP38" s="17"/>
      <c r="VQ38" s="17"/>
      <c r="VR38" s="17"/>
      <c r="VS38" s="19">
        <f t="shared" si="3195"/>
        <v>1041</v>
      </c>
      <c r="VU38" s="17">
        <v>1042</v>
      </c>
      <c r="VV38" s="17"/>
      <c r="VW38" s="17"/>
      <c r="VX38" s="17"/>
      <c r="VY38" s="17"/>
      <c r="VZ38" s="17"/>
      <c r="WA38" s="17"/>
      <c r="WB38" s="17"/>
      <c r="WC38" s="17"/>
      <c r="WD38" s="17"/>
      <c r="WE38" s="17"/>
      <c r="WF38" s="17"/>
      <c r="WG38" s="19">
        <f t="shared" si="3196"/>
        <v>1042</v>
      </c>
      <c r="WI38" s="17">
        <v>1043</v>
      </c>
      <c r="WJ38" s="17"/>
      <c r="WK38" s="17"/>
      <c r="WL38" s="17"/>
      <c r="WM38" s="17"/>
      <c r="WN38" s="17"/>
      <c r="WO38" s="17"/>
      <c r="WP38" s="17"/>
      <c r="WQ38" s="17"/>
      <c r="WR38" s="17"/>
      <c r="WS38" s="17"/>
      <c r="WT38" s="17"/>
      <c r="WU38" s="19">
        <f t="shared" si="3197"/>
        <v>1043</v>
      </c>
      <c r="WW38" s="17">
        <v>1044</v>
      </c>
      <c r="WX38" s="17"/>
      <c r="WY38" s="17"/>
      <c r="WZ38" s="17"/>
      <c r="XA38" s="17"/>
      <c r="XB38" s="17"/>
      <c r="XC38" s="17"/>
      <c r="XD38" s="17"/>
      <c r="XE38" s="17"/>
      <c r="XF38" s="17"/>
      <c r="XG38" s="17"/>
      <c r="XH38" s="17"/>
      <c r="XI38" s="19">
        <f t="shared" si="3198"/>
        <v>1044</v>
      </c>
      <c r="XK38" s="17">
        <v>1045</v>
      </c>
      <c r="XL38" s="17"/>
      <c r="XM38" s="17"/>
      <c r="XN38" s="17"/>
      <c r="XO38" s="17"/>
      <c r="XP38" s="17"/>
      <c r="XQ38" s="17"/>
      <c r="XR38" s="17"/>
      <c r="XS38" s="17"/>
      <c r="XT38" s="17"/>
      <c r="XU38" s="17"/>
      <c r="XV38" s="17"/>
      <c r="XW38" s="19">
        <f t="shared" si="3199"/>
        <v>1045</v>
      </c>
      <c r="XY38" s="17">
        <v>1046</v>
      </c>
      <c r="XZ38" s="17"/>
      <c r="YA38" s="17"/>
      <c r="YB38" s="17"/>
      <c r="YC38" s="17"/>
      <c r="YD38" s="17"/>
      <c r="YE38" s="17"/>
      <c r="YF38" s="17"/>
      <c r="YG38" s="17"/>
      <c r="YH38" s="17"/>
      <c r="YI38" s="17"/>
      <c r="YJ38" s="17"/>
      <c r="YK38" s="19">
        <f t="shared" si="3200"/>
        <v>1046</v>
      </c>
      <c r="YM38" s="17">
        <v>1047</v>
      </c>
      <c r="YN38" s="17"/>
      <c r="YO38" s="17"/>
      <c r="YP38" s="17"/>
      <c r="YQ38" s="17"/>
      <c r="YR38" s="17"/>
      <c r="YS38" s="17"/>
      <c r="YT38" s="17"/>
      <c r="YU38" s="17"/>
      <c r="YV38" s="17"/>
      <c r="YW38" s="17"/>
      <c r="YX38" s="17"/>
      <c r="YY38" s="19">
        <f t="shared" si="3201"/>
        <v>1047</v>
      </c>
      <c r="ZA38" s="17">
        <v>1048</v>
      </c>
      <c r="ZB38" s="17"/>
      <c r="ZC38" s="17"/>
      <c r="ZD38" s="17"/>
      <c r="ZE38" s="17"/>
      <c r="ZF38" s="17"/>
      <c r="ZG38" s="17"/>
      <c r="ZH38" s="17"/>
      <c r="ZI38" s="17"/>
      <c r="ZJ38" s="17"/>
      <c r="ZK38" s="17"/>
      <c r="ZL38" s="17"/>
      <c r="ZM38" s="19">
        <f t="shared" si="3202"/>
        <v>1048</v>
      </c>
      <c r="ZO38" s="17">
        <v>1049</v>
      </c>
      <c r="ZP38" s="17"/>
      <c r="ZQ38" s="17"/>
      <c r="ZR38" s="17"/>
      <c r="ZS38" s="17"/>
      <c r="ZT38" s="17"/>
      <c r="ZU38" s="17"/>
      <c r="ZV38" s="17"/>
      <c r="ZW38" s="17"/>
      <c r="ZX38" s="17"/>
      <c r="ZY38" s="17"/>
      <c r="ZZ38" s="17"/>
      <c r="AAA38" s="19">
        <f t="shared" si="3203"/>
        <v>1049</v>
      </c>
      <c r="AAC38" s="17">
        <v>1050</v>
      </c>
      <c r="AAD38" s="17"/>
      <c r="AAE38" s="17"/>
      <c r="AAF38" s="17"/>
      <c r="AAG38" s="17"/>
      <c r="AAH38" s="17"/>
      <c r="AAI38" s="17"/>
      <c r="AAJ38" s="17"/>
      <c r="AAK38" s="17"/>
      <c r="AAL38" s="17"/>
      <c r="AAM38" s="17"/>
      <c r="AAN38" s="17"/>
      <c r="AAO38" s="19">
        <f t="shared" si="3204"/>
        <v>1050</v>
      </c>
      <c r="AAQ38" s="17">
        <v>1051</v>
      </c>
      <c r="AAR38" s="17"/>
      <c r="AAS38" s="17"/>
      <c r="AAT38" s="17"/>
      <c r="AAU38" s="17"/>
      <c r="AAV38" s="17"/>
      <c r="AAW38" s="17"/>
      <c r="AAX38" s="17"/>
      <c r="AAY38" s="17"/>
      <c r="AAZ38" s="17"/>
      <c r="ABA38" s="17"/>
      <c r="ABB38" s="17"/>
      <c r="ABC38" s="19">
        <f t="shared" si="3205"/>
        <v>1051</v>
      </c>
      <c r="ABE38" s="17">
        <v>1052</v>
      </c>
      <c r="ABF38" s="17"/>
      <c r="ABG38" s="17"/>
      <c r="ABH38" s="17"/>
      <c r="ABI38" s="17"/>
      <c r="ABJ38" s="17"/>
      <c r="ABK38" s="17"/>
      <c r="ABL38" s="17"/>
      <c r="ABM38" s="17"/>
      <c r="ABN38" s="17"/>
      <c r="ABO38" s="17"/>
      <c r="ABP38" s="17"/>
      <c r="ABQ38" s="19">
        <f t="shared" si="3206"/>
        <v>1052</v>
      </c>
      <c r="ABS38" s="17">
        <v>1053</v>
      </c>
      <c r="ABT38" s="17"/>
      <c r="ABU38" s="17"/>
      <c r="ABV38" s="17"/>
      <c r="ABW38" s="17"/>
      <c r="ABX38" s="17"/>
      <c r="ABY38" s="17"/>
      <c r="ABZ38" s="17"/>
      <c r="ACA38" s="17"/>
      <c r="ACB38" s="17"/>
      <c r="ACC38" s="17"/>
      <c r="ACD38" s="17"/>
      <c r="ACE38" s="19">
        <f t="shared" si="3207"/>
        <v>1053</v>
      </c>
      <c r="ACG38" s="17">
        <v>1054</v>
      </c>
      <c r="ACH38" s="17"/>
      <c r="ACI38" s="17"/>
      <c r="ACJ38" s="17"/>
      <c r="ACK38" s="17"/>
      <c r="ACL38" s="17"/>
      <c r="ACM38" s="17"/>
      <c r="ACN38" s="17"/>
      <c r="ACO38" s="17"/>
      <c r="ACP38" s="17"/>
      <c r="ACQ38" s="17"/>
      <c r="ACR38" s="17"/>
      <c r="ACS38" s="19">
        <f t="shared" si="3208"/>
        <v>1054</v>
      </c>
      <c r="ACU38" s="17">
        <v>1055</v>
      </c>
      <c r="ACV38" s="17"/>
      <c r="ACW38" s="17"/>
      <c r="ACX38" s="17"/>
      <c r="ACY38" s="17"/>
      <c r="ACZ38" s="17"/>
      <c r="ADA38" s="17"/>
      <c r="ADB38" s="17"/>
      <c r="ADC38" s="17"/>
      <c r="ADD38" s="17"/>
      <c r="ADE38" s="17"/>
      <c r="ADF38" s="17"/>
      <c r="ADG38" s="19">
        <f t="shared" si="3209"/>
        <v>1055</v>
      </c>
      <c r="ADI38" s="17">
        <v>1056</v>
      </c>
      <c r="ADJ38" s="17"/>
      <c r="ADK38" s="17"/>
      <c r="ADL38" s="17"/>
      <c r="ADM38" s="17"/>
      <c r="ADN38" s="17"/>
      <c r="ADO38" s="17"/>
      <c r="ADP38" s="17"/>
      <c r="ADQ38" s="17"/>
      <c r="ADR38" s="17"/>
      <c r="ADS38" s="17"/>
      <c r="ADT38" s="17"/>
      <c r="ADU38" s="19">
        <f t="shared" si="3210"/>
        <v>1056</v>
      </c>
      <c r="ADW38" s="17">
        <v>1057</v>
      </c>
      <c r="ADX38" s="17"/>
      <c r="ADY38" s="17"/>
      <c r="ADZ38" s="17"/>
      <c r="AEA38" s="17"/>
      <c r="AEB38" s="17"/>
      <c r="AEC38" s="17"/>
      <c r="AED38" s="17"/>
      <c r="AEE38" s="17"/>
      <c r="AEF38" s="17"/>
      <c r="AEG38" s="17"/>
      <c r="AEH38" s="17"/>
      <c r="AEI38" s="19">
        <f t="shared" si="3211"/>
        <v>1057</v>
      </c>
      <c r="AEK38" s="17">
        <v>1002</v>
      </c>
      <c r="AEL38" s="17"/>
      <c r="AEM38" s="17"/>
      <c r="AEN38" s="17"/>
      <c r="AEO38" s="17"/>
      <c r="AEP38" s="17"/>
      <c r="AEQ38" s="17"/>
      <c r="AER38" s="17"/>
      <c r="AES38" s="17"/>
      <c r="AET38" s="17"/>
      <c r="AEU38" s="17"/>
      <c r="AEV38" s="17"/>
      <c r="AEW38" s="19">
        <f t="shared" si="3233"/>
        <v>1002</v>
      </c>
      <c r="AEY38" s="17">
        <v>1003</v>
      </c>
      <c r="AEZ38" s="17"/>
      <c r="AFA38" s="17"/>
      <c r="AFB38" s="17"/>
      <c r="AFC38" s="17"/>
      <c r="AFD38" s="17"/>
      <c r="AFE38" s="17"/>
      <c r="AFF38" s="17"/>
      <c r="AFG38" s="17"/>
      <c r="AFH38" s="17"/>
      <c r="AFI38" s="17"/>
      <c r="AFJ38" s="17"/>
      <c r="AFK38" s="19">
        <f t="shared" si="3212"/>
        <v>1003</v>
      </c>
      <c r="AFM38" s="17">
        <v>1004</v>
      </c>
      <c r="AFN38" s="17"/>
      <c r="AFO38" s="17"/>
      <c r="AFP38" s="17"/>
      <c r="AFQ38" s="17"/>
      <c r="AFR38" s="17"/>
      <c r="AFS38" s="17"/>
      <c r="AFT38" s="17"/>
      <c r="AFU38" s="17"/>
      <c r="AFV38" s="17"/>
      <c r="AFW38" s="17"/>
      <c r="AFX38" s="17"/>
      <c r="AFY38" s="19">
        <f t="shared" si="3213"/>
        <v>1004</v>
      </c>
      <c r="AGA38" s="17">
        <v>1005</v>
      </c>
      <c r="AGB38" s="17"/>
      <c r="AGC38" s="17"/>
      <c r="AGD38" s="17"/>
      <c r="AGE38" s="17"/>
      <c r="AGF38" s="17"/>
      <c r="AGG38" s="17"/>
      <c r="AGH38" s="17"/>
      <c r="AGI38" s="17"/>
      <c r="AGJ38" s="17"/>
      <c r="AGK38" s="17"/>
      <c r="AGL38" s="17"/>
      <c r="AGM38" s="19">
        <f t="shared" si="3214"/>
        <v>1005</v>
      </c>
      <c r="AGO38" s="17">
        <v>1006</v>
      </c>
      <c r="AGP38" s="17"/>
      <c r="AGQ38" s="17"/>
      <c r="AGR38" s="17"/>
      <c r="AGS38" s="17"/>
      <c r="AGT38" s="17"/>
      <c r="AGU38" s="17"/>
      <c r="AGV38" s="17"/>
      <c r="AGW38" s="17"/>
      <c r="AGX38" s="17"/>
      <c r="AGY38" s="17"/>
      <c r="AGZ38" s="17"/>
      <c r="AHA38" s="19">
        <f t="shared" si="3215"/>
        <v>1006</v>
      </c>
      <c r="AHC38" s="17">
        <v>1007</v>
      </c>
      <c r="AHD38" s="17"/>
      <c r="AHE38" s="17"/>
      <c r="AHF38" s="17"/>
      <c r="AHG38" s="17"/>
      <c r="AHH38" s="17"/>
      <c r="AHI38" s="17"/>
      <c r="AHJ38" s="17"/>
      <c r="AHK38" s="17"/>
      <c r="AHL38" s="17"/>
      <c r="AHM38" s="17"/>
      <c r="AHN38" s="17"/>
      <c r="AHO38" s="19">
        <f t="shared" si="3216"/>
        <v>1007</v>
      </c>
      <c r="AHQ38" s="17">
        <v>1008</v>
      </c>
      <c r="AHR38" s="17"/>
      <c r="AHS38" s="17"/>
      <c r="AHT38" s="17"/>
      <c r="AHU38" s="17"/>
      <c r="AHV38" s="17"/>
      <c r="AHW38" s="17"/>
      <c r="AHX38" s="17"/>
      <c r="AHY38" s="17"/>
      <c r="AHZ38" s="17"/>
      <c r="AIA38" s="17"/>
      <c r="AIB38" s="17"/>
      <c r="AIC38" s="19">
        <f t="shared" si="3217"/>
        <v>1008</v>
      </c>
      <c r="AIE38" s="17">
        <v>1009</v>
      </c>
      <c r="AIF38" s="17"/>
      <c r="AIG38" s="17"/>
      <c r="AIH38" s="17"/>
      <c r="AII38" s="17"/>
      <c r="AIJ38" s="17"/>
      <c r="AIK38" s="17"/>
      <c r="AIL38" s="17"/>
      <c r="AIM38" s="17"/>
      <c r="AIN38" s="17"/>
      <c r="AIO38" s="17"/>
      <c r="AIP38" s="17"/>
      <c r="AIQ38" s="19">
        <f t="shared" si="3218"/>
        <v>1009</v>
      </c>
      <c r="AIS38" s="17">
        <v>1010</v>
      </c>
      <c r="AIT38" s="17"/>
      <c r="AIU38" s="17"/>
      <c r="AIV38" s="17"/>
      <c r="AIW38" s="17"/>
      <c r="AIX38" s="17"/>
      <c r="AIY38" s="17"/>
      <c r="AIZ38" s="17"/>
      <c r="AJA38" s="17"/>
      <c r="AJB38" s="17"/>
      <c r="AJC38" s="17"/>
      <c r="AJD38" s="17"/>
      <c r="AJE38" s="19">
        <f t="shared" si="3219"/>
        <v>1010</v>
      </c>
      <c r="AJG38" s="17">
        <v>1011</v>
      </c>
      <c r="AJH38" s="17"/>
      <c r="AJI38" s="17"/>
      <c r="AJJ38" s="17"/>
      <c r="AJK38" s="17"/>
      <c r="AJL38" s="17"/>
      <c r="AJM38" s="17"/>
      <c r="AJN38" s="17"/>
      <c r="AJO38" s="17"/>
      <c r="AJP38" s="17"/>
      <c r="AJQ38" s="17"/>
      <c r="AJR38" s="17"/>
      <c r="AJS38" s="19">
        <f t="shared" si="3220"/>
        <v>1011</v>
      </c>
      <c r="AJU38" s="17">
        <v>1012</v>
      </c>
      <c r="AJV38" s="17"/>
      <c r="AJW38" s="17"/>
      <c r="AJX38" s="17"/>
      <c r="AJY38" s="17"/>
      <c r="AJZ38" s="17"/>
      <c r="AKA38" s="17"/>
      <c r="AKB38" s="17"/>
      <c r="AKC38" s="17"/>
      <c r="AKD38" s="17"/>
      <c r="AKE38" s="17"/>
      <c r="AKF38" s="17"/>
      <c r="AKG38" s="19">
        <f t="shared" si="3221"/>
        <v>1012</v>
      </c>
      <c r="AKI38" s="17">
        <v>1013</v>
      </c>
      <c r="AKJ38" s="17"/>
      <c r="AKK38" s="17"/>
      <c r="AKL38" s="17"/>
      <c r="AKM38" s="17"/>
      <c r="AKN38" s="17"/>
      <c r="AKO38" s="17"/>
      <c r="AKP38" s="17"/>
      <c r="AKQ38" s="17"/>
      <c r="AKR38" s="17"/>
      <c r="AKS38" s="17"/>
      <c r="AKT38" s="17"/>
      <c r="AKU38" s="19">
        <f t="shared" si="3222"/>
        <v>1013</v>
      </c>
      <c r="AKW38" s="17">
        <v>1014</v>
      </c>
      <c r="AKX38" s="17"/>
      <c r="AKY38" s="17"/>
      <c r="AKZ38" s="17"/>
      <c r="ALA38" s="17"/>
      <c r="ALB38" s="17"/>
      <c r="ALC38" s="17"/>
      <c r="ALD38" s="17"/>
      <c r="ALE38" s="17"/>
      <c r="ALF38" s="17"/>
      <c r="ALG38" s="17"/>
      <c r="ALH38" s="17"/>
      <c r="ALI38" s="19">
        <f t="shared" si="3223"/>
        <v>1014</v>
      </c>
      <c r="ALK38" s="17">
        <v>1015</v>
      </c>
      <c r="ALL38" s="17"/>
      <c r="ALM38" s="17"/>
      <c r="ALN38" s="17"/>
      <c r="ALO38" s="17"/>
      <c r="ALP38" s="17"/>
      <c r="ALQ38" s="17"/>
      <c r="ALR38" s="17"/>
      <c r="ALS38" s="17"/>
      <c r="ALT38" s="17"/>
      <c r="ALU38" s="17"/>
      <c r="ALV38" s="17"/>
      <c r="ALW38" s="19">
        <f t="shared" si="3224"/>
        <v>1015</v>
      </c>
      <c r="ALY38" s="17">
        <v>1016</v>
      </c>
      <c r="ALZ38" s="17"/>
      <c r="AMA38" s="17"/>
      <c r="AMB38" s="17"/>
      <c r="AMC38" s="17"/>
      <c r="AMD38" s="17"/>
      <c r="AME38" s="17"/>
      <c r="AMF38" s="17"/>
      <c r="AMG38" s="17"/>
      <c r="AMH38" s="17"/>
      <c r="AMI38" s="17"/>
      <c r="AMJ38" s="17"/>
      <c r="AMK38" s="19">
        <f t="shared" si="3225"/>
        <v>1016</v>
      </c>
      <c r="AMM38" s="17">
        <v>1017</v>
      </c>
      <c r="AMN38" s="17"/>
      <c r="AMO38" s="17"/>
      <c r="AMP38" s="17"/>
      <c r="AMQ38" s="17"/>
      <c r="AMR38" s="17"/>
      <c r="AMS38" s="17"/>
      <c r="AMT38" s="17"/>
      <c r="AMU38" s="17"/>
      <c r="AMV38" s="17"/>
      <c r="AMW38" s="17"/>
      <c r="AMX38" s="17"/>
      <c r="AMY38" s="19">
        <f t="shared" si="3226"/>
        <v>1017</v>
      </c>
      <c r="ANA38" s="17">
        <v>1018</v>
      </c>
      <c r="ANB38" s="17"/>
      <c r="ANC38" s="17"/>
      <c r="AND38" s="17"/>
      <c r="ANE38" s="17"/>
      <c r="ANF38" s="17"/>
      <c r="ANG38" s="17"/>
      <c r="ANH38" s="17"/>
      <c r="ANI38" s="17"/>
      <c r="ANJ38" s="17"/>
      <c r="ANK38" s="17"/>
      <c r="ANL38" s="17"/>
      <c r="ANM38" s="19">
        <f t="shared" si="3227"/>
        <v>1018</v>
      </c>
      <c r="ANO38" s="17">
        <v>1019</v>
      </c>
      <c r="ANP38" s="17"/>
      <c r="ANQ38" s="17"/>
      <c r="ANR38" s="17"/>
      <c r="ANS38" s="17"/>
      <c r="ANT38" s="17"/>
      <c r="ANU38" s="17"/>
      <c r="ANV38" s="17"/>
      <c r="ANW38" s="17"/>
      <c r="ANX38" s="17"/>
      <c r="ANY38" s="17"/>
      <c r="ANZ38" s="17"/>
      <c r="AOA38" s="19">
        <f t="shared" si="3228"/>
        <v>1019</v>
      </c>
      <c r="AOC38" s="17">
        <v>1020</v>
      </c>
      <c r="AOD38" s="17"/>
      <c r="AOE38" s="17"/>
      <c r="AOF38" s="17"/>
      <c r="AOG38" s="17"/>
      <c r="AOH38" s="17"/>
      <c r="AOI38" s="17"/>
      <c r="AOJ38" s="17"/>
      <c r="AOK38" s="17"/>
      <c r="AOL38" s="17"/>
      <c r="AOM38" s="17"/>
      <c r="AON38" s="17"/>
      <c r="AOO38" s="19">
        <f t="shared" si="3229"/>
        <v>1020</v>
      </c>
      <c r="AOQ38" s="17">
        <v>1021</v>
      </c>
      <c r="AOR38" s="17"/>
      <c r="AOS38" s="17"/>
      <c r="AOT38" s="17"/>
      <c r="AOU38" s="17"/>
      <c r="AOV38" s="17"/>
      <c r="AOW38" s="17"/>
      <c r="AOX38" s="17"/>
      <c r="AOY38" s="17"/>
      <c r="AOZ38" s="17"/>
      <c r="APA38" s="17"/>
      <c r="APB38" s="17"/>
      <c r="APC38" s="19">
        <f t="shared" si="3230"/>
        <v>1021</v>
      </c>
    </row>
    <row r="39" spans="3:1095" hidden="1" x14ac:dyDescent="0.35">
      <c r="C39" s="16" t="s">
        <v>29</v>
      </c>
      <c r="E39" s="17">
        <v>1000</v>
      </c>
      <c r="F39" s="17"/>
      <c r="G39" s="17"/>
      <c r="H39" s="17"/>
      <c r="I39" s="17"/>
      <c r="J39" s="17"/>
      <c r="K39" s="17"/>
      <c r="L39" s="17"/>
      <c r="M39" s="17"/>
      <c r="N39" s="17"/>
      <c r="O39" s="17"/>
      <c r="P39" s="17"/>
      <c r="Q39" s="19">
        <f t="shared" si="3231"/>
        <v>1000</v>
      </c>
      <c r="S39" s="17">
        <v>1001</v>
      </c>
      <c r="T39" s="17"/>
      <c r="U39" s="17"/>
      <c r="V39" s="17"/>
      <c r="W39" s="17"/>
      <c r="X39" s="17"/>
      <c r="Y39" s="17"/>
      <c r="Z39" s="17"/>
      <c r="AA39" s="17"/>
      <c r="AB39" s="17"/>
      <c r="AC39" s="17"/>
      <c r="AD39" s="17"/>
      <c r="AE39" s="19">
        <f t="shared" si="3232"/>
        <v>1001</v>
      </c>
      <c r="AG39" s="17">
        <v>1002</v>
      </c>
      <c r="AH39" s="17"/>
      <c r="AI39" s="17"/>
      <c r="AJ39" s="17"/>
      <c r="AK39" s="17"/>
      <c r="AL39" s="17"/>
      <c r="AM39" s="17"/>
      <c r="AN39" s="17"/>
      <c r="AO39" s="17"/>
      <c r="AP39" s="17"/>
      <c r="AQ39" s="17"/>
      <c r="AR39" s="17"/>
      <c r="AS39" s="19">
        <f t="shared" si="3156"/>
        <v>1002</v>
      </c>
      <c r="AU39" s="17">
        <v>1003</v>
      </c>
      <c r="AV39" s="17"/>
      <c r="AW39" s="17"/>
      <c r="AX39" s="17"/>
      <c r="AY39" s="17"/>
      <c r="AZ39" s="17"/>
      <c r="BA39" s="17"/>
      <c r="BB39" s="17"/>
      <c r="BC39" s="17"/>
      <c r="BD39" s="17"/>
      <c r="BE39" s="17"/>
      <c r="BF39" s="17"/>
      <c r="BG39" s="19">
        <f t="shared" si="3157"/>
        <v>1003</v>
      </c>
      <c r="BI39" s="17">
        <v>1004</v>
      </c>
      <c r="BJ39" s="17"/>
      <c r="BK39" s="17"/>
      <c r="BL39" s="17"/>
      <c r="BM39" s="17"/>
      <c r="BN39" s="17"/>
      <c r="BO39" s="17"/>
      <c r="BP39" s="17"/>
      <c r="BQ39" s="17"/>
      <c r="BR39" s="17"/>
      <c r="BS39" s="17"/>
      <c r="BT39" s="17"/>
      <c r="BU39" s="19">
        <f t="shared" si="3158"/>
        <v>1004</v>
      </c>
      <c r="BW39" s="17">
        <v>1005</v>
      </c>
      <c r="BX39" s="17"/>
      <c r="BY39" s="17"/>
      <c r="BZ39" s="17"/>
      <c r="CA39" s="17"/>
      <c r="CB39" s="17"/>
      <c r="CC39" s="17"/>
      <c r="CD39" s="17"/>
      <c r="CE39" s="17"/>
      <c r="CF39" s="17"/>
      <c r="CG39" s="17"/>
      <c r="CH39" s="17"/>
      <c r="CI39" s="19">
        <f t="shared" si="3159"/>
        <v>1005</v>
      </c>
      <c r="CK39" s="17">
        <v>1006</v>
      </c>
      <c r="CL39" s="17"/>
      <c r="CM39" s="17"/>
      <c r="CN39" s="17"/>
      <c r="CO39" s="17"/>
      <c r="CP39" s="17"/>
      <c r="CQ39" s="17"/>
      <c r="CR39" s="17"/>
      <c r="CS39" s="17"/>
      <c r="CT39" s="17"/>
      <c r="CU39" s="17"/>
      <c r="CV39" s="17"/>
      <c r="CW39" s="19">
        <f t="shared" si="3160"/>
        <v>1006</v>
      </c>
      <c r="CY39" s="17">
        <v>1007</v>
      </c>
      <c r="CZ39" s="17"/>
      <c r="DA39" s="17"/>
      <c r="DB39" s="17"/>
      <c r="DC39" s="17"/>
      <c r="DD39" s="17"/>
      <c r="DE39" s="17"/>
      <c r="DF39" s="17"/>
      <c r="DG39" s="17"/>
      <c r="DH39" s="17"/>
      <c r="DI39" s="17"/>
      <c r="DJ39" s="17"/>
      <c r="DK39" s="19">
        <f t="shared" si="3161"/>
        <v>1007</v>
      </c>
      <c r="DM39" s="17">
        <v>1008</v>
      </c>
      <c r="DN39" s="17"/>
      <c r="DO39" s="17"/>
      <c r="DP39" s="17"/>
      <c r="DQ39" s="17"/>
      <c r="DR39" s="17"/>
      <c r="DS39" s="17"/>
      <c r="DT39" s="17"/>
      <c r="DU39" s="17"/>
      <c r="DV39" s="17"/>
      <c r="DW39" s="17"/>
      <c r="DX39" s="17"/>
      <c r="DY39" s="19">
        <f t="shared" si="3162"/>
        <v>1008</v>
      </c>
      <c r="EA39" s="17">
        <v>1009</v>
      </c>
      <c r="EB39" s="17"/>
      <c r="EC39" s="17"/>
      <c r="ED39" s="17"/>
      <c r="EE39" s="17"/>
      <c r="EF39" s="17"/>
      <c r="EG39" s="17"/>
      <c r="EH39" s="17"/>
      <c r="EI39" s="17"/>
      <c r="EJ39" s="17"/>
      <c r="EK39" s="17"/>
      <c r="EL39" s="17"/>
      <c r="EM39" s="19">
        <f t="shared" si="3163"/>
        <v>1009</v>
      </c>
      <c r="EO39" s="17">
        <v>1010</v>
      </c>
      <c r="EP39" s="17"/>
      <c r="EQ39" s="17"/>
      <c r="ER39" s="17"/>
      <c r="ES39" s="17"/>
      <c r="ET39" s="17"/>
      <c r="EU39" s="17"/>
      <c r="EV39" s="17"/>
      <c r="EW39" s="17"/>
      <c r="EX39" s="17"/>
      <c r="EY39" s="17"/>
      <c r="EZ39" s="17"/>
      <c r="FA39" s="19">
        <f t="shared" si="3164"/>
        <v>1010</v>
      </c>
      <c r="FC39" s="17">
        <v>1011</v>
      </c>
      <c r="FD39" s="17"/>
      <c r="FE39" s="17"/>
      <c r="FF39" s="17"/>
      <c r="FG39" s="17"/>
      <c r="FH39" s="17"/>
      <c r="FI39" s="17"/>
      <c r="FJ39" s="17"/>
      <c r="FK39" s="17"/>
      <c r="FL39" s="17"/>
      <c r="FM39" s="17"/>
      <c r="FN39" s="17"/>
      <c r="FO39" s="19">
        <f t="shared" si="3165"/>
        <v>1011</v>
      </c>
      <c r="FQ39" s="17">
        <v>1012</v>
      </c>
      <c r="FR39" s="17"/>
      <c r="FS39" s="17"/>
      <c r="FT39" s="17"/>
      <c r="FU39" s="17"/>
      <c r="FV39" s="17"/>
      <c r="FW39" s="17"/>
      <c r="FX39" s="17"/>
      <c r="FY39" s="17"/>
      <c r="FZ39" s="17"/>
      <c r="GA39" s="17"/>
      <c r="GB39" s="17"/>
      <c r="GC39" s="19">
        <f t="shared" si="3166"/>
        <v>1012</v>
      </c>
      <c r="GE39" s="17">
        <v>1013</v>
      </c>
      <c r="GF39" s="17"/>
      <c r="GG39" s="17"/>
      <c r="GH39" s="17"/>
      <c r="GI39" s="17"/>
      <c r="GJ39" s="17"/>
      <c r="GK39" s="17"/>
      <c r="GL39" s="17"/>
      <c r="GM39" s="17"/>
      <c r="GN39" s="17"/>
      <c r="GO39" s="17"/>
      <c r="GP39" s="17"/>
      <c r="GQ39" s="19">
        <f t="shared" si="3167"/>
        <v>1013</v>
      </c>
      <c r="GS39" s="17">
        <v>1014</v>
      </c>
      <c r="GT39" s="17"/>
      <c r="GU39" s="17"/>
      <c r="GV39" s="17"/>
      <c r="GW39" s="17"/>
      <c r="GX39" s="17"/>
      <c r="GY39" s="17"/>
      <c r="GZ39" s="17"/>
      <c r="HA39" s="17"/>
      <c r="HB39" s="17"/>
      <c r="HC39" s="17"/>
      <c r="HD39" s="17"/>
      <c r="HE39" s="19">
        <f t="shared" si="3168"/>
        <v>1014</v>
      </c>
      <c r="HG39" s="17">
        <v>1015</v>
      </c>
      <c r="HH39" s="17"/>
      <c r="HI39" s="17"/>
      <c r="HJ39" s="17"/>
      <c r="HK39" s="17"/>
      <c r="HL39" s="17"/>
      <c r="HM39" s="17"/>
      <c r="HN39" s="17"/>
      <c r="HO39" s="17"/>
      <c r="HP39" s="17"/>
      <c r="HQ39" s="17"/>
      <c r="HR39" s="17"/>
      <c r="HS39" s="19">
        <f t="shared" si="3169"/>
        <v>1015</v>
      </c>
      <c r="HU39" s="17">
        <v>1016</v>
      </c>
      <c r="HV39" s="17"/>
      <c r="HW39" s="17"/>
      <c r="HX39" s="17"/>
      <c r="HY39" s="17"/>
      <c r="HZ39" s="17"/>
      <c r="IA39" s="17"/>
      <c r="IB39" s="17"/>
      <c r="IC39" s="17"/>
      <c r="ID39" s="17"/>
      <c r="IE39" s="17"/>
      <c r="IF39" s="17"/>
      <c r="IG39" s="19">
        <f t="shared" si="3170"/>
        <v>1016</v>
      </c>
      <c r="II39" s="17">
        <v>1017</v>
      </c>
      <c r="IJ39" s="17"/>
      <c r="IK39" s="17"/>
      <c r="IL39" s="17"/>
      <c r="IM39" s="17"/>
      <c r="IN39" s="17"/>
      <c r="IO39" s="17"/>
      <c r="IP39" s="17"/>
      <c r="IQ39" s="17"/>
      <c r="IR39" s="17"/>
      <c r="IS39" s="17"/>
      <c r="IT39" s="17"/>
      <c r="IU39" s="19">
        <f t="shared" si="3171"/>
        <v>1017</v>
      </c>
      <c r="IW39" s="17">
        <v>1018</v>
      </c>
      <c r="IX39" s="17"/>
      <c r="IY39" s="17"/>
      <c r="IZ39" s="17"/>
      <c r="JA39" s="17"/>
      <c r="JB39" s="17"/>
      <c r="JC39" s="17"/>
      <c r="JD39" s="17"/>
      <c r="JE39" s="17"/>
      <c r="JF39" s="17"/>
      <c r="JG39" s="17"/>
      <c r="JH39" s="17"/>
      <c r="JI39" s="19">
        <f t="shared" si="3172"/>
        <v>1018</v>
      </c>
      <c r="JK39" s="17">
        <v>1019</v>
      </c>
      <c r="JL39" s="17"/>
      <c r="JM39" s="17"/>
      <c r="JN39" s="17"/>
      <c r="JO39" s="17"/>
      <c r="JP39" s="17"/>
      <c r="JQ39" s="17"/>
      <c r="JR39" s="17"/>
      <c r="JS39" s="17"/>
      <c r="JT39" s="17"/>
      <c r="JU39" s="17"/>
      <c r="JV39" s="17"/>
      <c r="JW39" s="19">
        <f t="shared" si="3173"/>
        <v>1019</v>
      </c>
      <c r="JY39" s="17">
        <v>1020</v>
      </c>
      <c r="JZ39" s="17"/>
      <c r="KA39" s="17"/>
      <c r="KB39" s="17"/>
      <c r="KC39" s="17"/>
      <c r="KD39" s="17"/>
      <c r="KE39" s="17"/>
      <c r="KF39" s="17"/>
      <c r="KG39" s="17"/>
      <c r="KH39" s="17"/>
      <c r="KI39" s="17"/>
      <c r="KJ39" s="17"/>
      <c r="KK39" s="19">
        <f t="shared" si="3174"/>
        <v>1020</v>
      </c>
      <c r="KM39" s="17">
        <v>1021</v>
      </c>
      <c r="KN39" s="17"/>
      <c r="KO39" s="17"/>
      <c r="KP39" s="17"/>
      <c r="KQ39" s="17"/>
      <c r="KR39" s="17"/>
      <c r="KS39" s="17"/>
      <c r="KT39" s="17"/>
      <c r="KU39" s="17"/>
      <c r="KV39" s="17"/>
      <c r="KW39" s="17"/>
      <c r="KX39" s="17"/>
      <c r="KY39" s="19">
        <f t="shared" si="3175"/>
        <v>1021</v>
      </c>
      <c r="LA39" s="17">
        <v>1022</v>
      </c>
      <c r="LB39" s="17"/>
      <c r="LC39" s="17"/>
      <c r="LD39" s="17"/>
      <c r="LE39" s="17"/>
      <c r="LF39" s="17"/>
      <c r="LG39" s="17"/>
      <c r="LH39" s="17"/>
      <c r="LI39" s="17"/>
      <c r="LJ39" s="17"/>
      <c r="LK39" s="17"/>
      <c r="LL39" s="17"/>
      <c r="LM39" s="19">
        <f t="shared" si="3176"/>
        <v>1022</v>
      </c>
      <c r="LO39" s="17">
        <v>1023</v>
      </c>
      <c r="LP39" s="17"/>
      <c r="LQ39" s="17"/>
      <c r="LR39" s="17"/>
      <c r="LS39" s="17"/>
      <c r="LT39" s="17"/>
      <c r="LU39" s="17"/>
      <c r="LV39" s="17"/>
      <c r="LW39" s="17"/>
      <c r="LX39" s="17"/>
      <c r="LY39" s="17"/>
      <c r="LZ39" s="17"/>
      <c r="MA39" s="19">
        <f t="shared" si="3177"/>
        <v>1023</v>
      </c>
      <c r="MC39" s="17">
        <v>1024</v>
      </c>
      <c r="MD39" s="17"/>
      <c r="ME39" s="17"/>
      <c r="MF39" s="17"/>
      <c r="MG39" s="17"/>
      <c r="MH39" s="17"/>
      <c r="MI39" s="17"/>
      <c r="MJ39" s="17"/>
      <c r="MK39" s="17"/>
      <c r="ML39" s="17"/>
      <c r="MM39" s="17"/>
      <c r="MN39" s="17"/>
      <c r="MO39" s="19">
        <f t="shared" si="3178"/>
        <v>1024</v>
      </c>
      <c r="MQ39" s="17">
        <v>1025</v>
      </c>
      <c r="MR39" s="17"/>
      <c r="MS39" s="17"/>
      <c r="MT39" s="17"/>
      <c r="MU39" s="17"/>
      <c r="MV39" s="17"/>
      <c r="MW39" s="17"/>
      <c r="MX39" s="17"/>
      <c r="MY39" s="17"/>
      <c r="MZ39" s="17"/>
      <c r="NA39" s="17"/>
      <c r="NB39" s="17"/>
      <c r="NC39" s="19">
        <f t="shared" si="3179"/>
        <v>1025</v>
      </c>
      <c r="NE39" s="17">
        <v>1026</v>
      </c>
      <c r="NF39" s="17"/>
      <c r="NG39" s="17"/>
      <c r="NH39" s="17"/>
      <c r="NI39" s="17"/>
      <c r="NJ39" s="17"/>
      <c r="NK39" s="17"/>
      <c r="NL39" s="17"/>
      <c r="NM39" s="17"/>
      <c r="NN39" s="17"/>
      <c r="NO39" s="17"/>
      <c r="NP39" s="17"/>
      <c r="NQ39" s="19">
        <f t="shared" si="3180"/>
        <v>1026</v>
      </c>
      <c r="NS39" s="17">
        <v>1027</v>
      </c>
      <c r="NT39" s="17"/>
      <c r="NU39" s="17"/>
      <c r="NV39" s="17"/>
      <c r="NW39" s="17"/>
      <c r="NX39" s="17"/>
      <c r="NY39" s="17"/>
      <c r="NZ39" s="17"/>
      <c r="OA39" s="17"/>
      <c r="OB39" s="17"/>
      <c r="OC39" s="17"/>
      <c r="OD39" s="17"/>
      <c r="OE39" s="19">
        <f t="shared" si="3181"/>
        <v>1027</v>
      </c>
      <c r="OG39" s="17">
        <v>1028</v>
      </c>
      <c r="OH39" s="17"/>
      <c r="OI39" s="17"/>
      <c r="OJ39" s="17"/>
      <c r="OK39" s="17"/>
      <c r="OL39" s="17"/>
      <c r="OM39" s="17"/>
      <c r="ON39" s="17"/>
      <c r="OO39" s="17"/>
      <c r="OP39" s="17"/>
      <c r="OQ39" s="17"/>
      <c r="OR39" s="17"/>
      <c r="OS39" s="19">
        <f t="shared" si="3182"/>
        <v>1028</v>
      </c>
      <c r="OU39" s="17">
        <v>1029</v>
      </c>
      <c r="OV39" s="17"/>
      <c r="OW39" s="17"/>
      <c r="OX39" s="17"/>
      <c r="OY39" s="17"/>
      <c r="OZ39" s="17"/>
      <c r="PA39" s="17"/>
      <c r="PB39" s="17"/>
      <c r="PC39" s="17"/>
      <c r="PD39" s="17"/>
      <c r="PE39" s="17"/>
      <c r="PF39" s="17"/>
      <c r="PG39" s="19">
        <f t="shared" si="3183"/>
        <v>1029</v>
      </c>
      <c r="PI39" s="17">
        <v>1030</v>
      </c>
      <c r="PJ39" s="17"/>
      <c r="PK39" s="17"/>
      <c r="PL39" s="17"/>
      <c r="PM39" s="17"/>
      <c r="PN39" s="17"/>
      <c r="PO39" s="17"/>
      <c r="PP39" s="17"/>
      <c r="PQ39" s="17"/>
      <c r="PR39" s="17"/>
      <c r="PS39" s="17"/>
      <c r="PT39" s="17"/>
      <c r="PU39" s="19">
        <f t="shared" si="3184"/>
        <v>1030</v>
      </c>
      <c r="PW39" s="17">
        <v>1031</v>
      </c>
      <c r="PX39" s="17"/>
      <c r="PY39" s="17"/>
      <c r="PZ39" s="17"/>
      <c r="QA39" s="17"/>
      <c r="QB39" s="17"/>
      <c r="QC39" s="17"/>
      <c r="QD39" s="17"/>
      <c r="QE39" s="17"/>
      <c r="QF39" s="17"/>
      <c r="QG39" s="17"/>
      <c r="QH39" s="17"/>
      <c r="QI39" s="19">
        <f t="shared" si="3185"/>
        <v>1031</v>
      </c>
      <c r="QK39" s="17">
        <v>1032</v>
      </c>
      <c r="QL39" s="17"/>
      <c r="QM39" s="17"/>
      <c r="QN39" s="17"/>
      <c r="QO39" s="17"/>
      <c r="QP39" s="17"/>
      <c r="QQ39" s="17"/>
      <c r="QR39" s="17"/>
      <c r="QS39" s="17"/>
      <c r="QT39" s="17"/>
      <c r="QU39" s="17"/>
      <c r="QV39" s="17"/>
      <c r="QW39" s="19">
        <f t="shared" si="3186"/>
        <v>1032</v>
      </c>
      <c r="QY39" s="17">
        <v>1033</v>
      </c>
      <c r="QZ39" s="17"/>
      <c r="RA39" s="17"/>
      <c r="RB39" s="17"/>
      <c r="RC39" s="17"/>
      <c r="RD39" s="17"/>
      <c r="RE39" s="17"/>
      <c r="RF39" s="17"/>
      <c r="RG39" s="17"/>
      <c r="RH39" s="17"/>
      <c r="RI39" s="17"/>
      <c r="RJ39" s="17"/>
      <c r="RK39" s="19">
        <f t="shared" si="3187"/>
        <v>1033</v>
      </c>
      <c r="RM39" s="17">
        <v>1034</v>
      </c>
      <c r="RN39" s="17"/>
      <c r="RO39" s="17"/>
      <c r="RP39" s="17"/>
      <c r="RQ39" s="17"/>
      <c r="RR39" s="17"/>
      <c r="RS39" s="17"/>
      <c r="RT39" s="17"/>
      <c r="RU39" s="17"/>
      <c r="RV39" s="17"/>
      <c r="RW39" s="17"/>
      <c r="RX39" s="17"/>
      <c r="RY39" s="19">
        <f t="shared" si="3188"/>
        <v>1034</v>
      </c>
      <c r="SA39" s="17">
        <v>1035</v>
      </c>
      <c r="SB39" s="17"/>
      <c r="SC39" s="17"/>
      <c r="SD39" s="17"/>
      <c r="SE39" s="17"/>
      <c r="SF39" s="17"/>
      <c r="SG39" s="17"/>
      <c r="SH39" s="17"/>
      <c r="SI39" s="17"/>
      <c r="SJ39" s="17"/>
      <c r="SK39" s="17"/>
      <c r="SL39" s="17"/>
      <c r="SM39" s="19">
        <f t="shared" si="3189"/>
        <v>1035</v>
      </c>
      <c r="SO39" s="17">
        <v>1036</v>
      </c>
      <c r="SP39" s="17"/>
      <c r="SQ39" s="17"/>
      <c r="SR39" s="17"/>
      <c r="SS39" s="17"/>
      <c r="ST39" s="17"/>
      <c r="SU39" s="17"/>
      <c r="SV39" s="17"/>
      <c r="SW39" s="17"/>
      <c r="SX39" s="17"/>
      <c r="SY39" s="17"/>
      <c r="SZ39" s="17"/>
      <c r="TA39" s="19">
        <f t="shared" si="3190"/>
        <v>1036</v>
      </c>
      <c r="TC39" s="17">
        <v>1037</v>
      </c>
      <c r="TD39" s="17"/>
      <c r="TE39" s="17"/>
      <c r="TF39" s="17"/>
      <c r="TG39" s="17"/>
      <c r="TH39" s="17"/>
      <c r="TI39" s="17"/>
      <c r="TJ39" s="17"/>
      <c r="TK39" s="17"/>
      <c r="TL39" s="17"/>
      <c r="TM39" s="17"/>
      <c r="TN39" s="17"/>
      <c r="TO39" s="19">
        <f t="shared" si="3191"/>
        <v>1037</v>
      </c>
      <c r="TQ39" s="17">
        <v>1038</v>
      </c>
      <c r="TR39" s="17"/>
      <c r="TS39" s="17"/>
      <c r="TT39" s="17"/>
      <c r="TU39" s="17"/>
      <c r="TV39" s="17"/>
      <c r="TW39" s="17"/>
      <c r="TX39" s="17"/>
      <c r="TY39" s="17"/>
      <c r="TZ39" s="17"/>
      <c r="UA39" s="17"/>
      <c r="UB39" s="17"/>
      <c r="UC39" s="19">
        <f t="shared" si="3192"/>
        <v>1038</v>
      </c>
      <c r="UE39" s="17">
        <v>1039</v>
      </c>
      <c r="UF39" s="17"/>
      <c r="UG39" s="17"/>
      <c r="UH39" s="17"/>
      <c r="UI39" s="17"/>
      <c r="UJ39" s="17"/>
      <c r="UK39" s="17"/>
      <c r="UL39" s="17"/>
      <c r="UM39" s="17"/>
      <c r="UN39" s="17"/>
      <c r="UO39" s="17"/>
      <c r="UP39" s="17"/>
      <c r="UQ39" s="19">
        <f t="shared" si="3193"/>
        <v>1039</v>
      </c>
      <c r="US39" s="17">
        <v>1040</v>
      </c>
      <c r="UT39" s="17"/>
      <c r="UU39" s="17"/>
      <c r="UV39" s="17"/>
      <c r="UW39" s="17"/>
      <c r="UX39" s="17"/>
      <c r="UY39" s="17"/>
      <c r="UZ39" s="17"/>
      <c r="VA39" s="17"/>
      <c r="VB39" s="17"/>
      <c r="VC39" s="17"/>
      <c r="VD39" s="17"/>
      <c r="VE39" s="19">
        <f t="shared" si="3194"/>
        <v>1040</v>
      </c>
      <c r="VG39" s="17">
        <v>1041</v>
      </c>
      <c r="VH39" s="17"/>
      <c r="VI39" s="17"/>
      <c r="VJ39" s="17"/>
      <c r="VK39" s="17"/>
      <c r="VL39" s="17"/>
      <c r="VM39" s="17"/>
      <c r="VN39" s="17"/>
      <c r="VO39" s="17"/>
      <c r="VP39" s="17"/>
      <c r="VQ39" s="17"/>
      <c r="VR39" s="17"/>
      <c r="VS39" s="19">
        <f t="shared" si="3195"/>
        <v>1041</v>
      </c>
      <c r="VU39" s="17">
        <v>1042</v>
      </c>
      <c r="VV39" s="17"/>
      <c r="VW39" s="17"/>
      <c r="VX39" s="17"/>
      <c r="VY39" s="17"/>
      <c r="VZ39" s="17"/>
      <c r="WA39" s="17"/>
      <c r="WB39" s="17"/>
      <c r="WC39" s="17"/>
      <c r="WD39" s="17"/>
      <c r="WE39" s="17"/>
      <c r="WF39" s="17"/>
      <c r="WG39" s="19">
        <f t="shared" si="3196"/>
        <v>1042</v>
      </c>
      <c r="WI39" s="17">
        <v>1043</v>
      </c>
      <c r="WJ39" s="17"/>
      <c r="WK39" s="17"/>
      <c r="WL39" s="17"/>
      <c r="WM39" s="17"/>
      <c r="WN39" s="17"/>
      <c r="WO39" s="17"/>
      <c r="WP39" s="17"/>
      <c r="WQ39" s="17"/>
      <c r="WR39" s="17"/>
      <c r="WS39" s="17"/>
      <c r="WT39" s="17"/>
      <c r="WU39" s="19">
        <f t="shared" si="3197"/>
        <v>1043</v>
      </c>
      <c r="WW39" s="17">
        <v>1044</v>
      </c>
      <c r="WX39" s="17"/>
      <c r="WY39" s="17"/>
      <c r="WZ39" s="17"/>
      <c r="XA39" s="17"/>
      <c r="XB39" s="17"/>
      <c r="XC39" s="17"/>
      <c r="XD39" s="17"/>
      <c r="XE39" s="17"/>
      <c r="XF39" s="17"/>
      <c r="XG39" s="17"/>
      <c r="XH39" s="17"/>
      <c r="XI39" s="19">
        <f t="shared" si="3198"/>
        <v>1044</v>
      </c>
      <c r="XK39" s="17">
        <v>1045</v>
      </c>
      <c r="XL39" s="17"/>
      <c r="XM39" s="17"/>
      <c r="XN39" s="17"/>
      <c r="XO39" s="17"/>
      <c r="XP39" s="17"/>
      <c r="XQ39" s="17"/>
      <c r="XR39" s="17"/>
      <c r="XS39" s="17"/>
      <c r="XT39" s="17"/>
      <c r="XU39" s="17"/>
      <c r="XV39" s="17"/>
      <c r="XW39" s="19">
        <f t="shared" si="3199"/>
        <v>1045</v>
      </c>
      <c r="XY39" s="17">
        <v>1046</v>
      </c>
      <c r="XZ39" s="17"/>
      <c r="YA39" s="17"/>
      <c r="YB39" s="17"/>
      <c r="YC39" s="17"/>
      <c r="YD39" s="17"/>
      <c r="YE39" s="17"/>
      <c r="YF39" s="17"/>
      <c r="YG39" s="17"/>
      <c r="YH39" s="17"/>
      <c r="YI39" s="17"/>
      <c r="YJ39" s="17"/>
      <c r="YK39" s="19">
        <f t="shared" si="3200"/>
        <v>1046</v>
      </c>
      <c r="YM39" s="17">
        <v>1047</v>
      </c>
      <c r="YN39" s="17"/>
      <c r="YO39" s="17"/>
      <c r="YP39" s="17"/>
      <c r="YQ39" s="17"/>
      <c r="YR39" s="17"/>
      <c r="YS39" s="17"/>
      <c r="YT39" s="17"/>
      <c r="YU39" s="17"/>
      <c r="YV39" s="17"/>
      <c r="YW39" s="17"/>
      <c r="YX39" s="17"/>
      <c r="YY39" s="19">
        <f t="shared" si="3201"/>
        <v>1047</v>
      </c>
      <c r="ZA39" s="17">
        <v>1048</v>
      </c>
      <c r="ZB39" s="17"/>
      <c r="ZC39" s="17"/>
      <c r="ZD39" s="17"/>
      <c r="ZE39" s="17"/>
      <c r="ZF39" s="17"/>
      <c r="ZG39" s="17"/>
      <c r="ZH39" s="17"/>
      <c r="ZI39" s="17"/>
      <c r="ZJ39" s="17"/>
      <c r="ZK39" s="17"/>
      <c r="ZL39" s="17"/>
      <c r="ZM39" s="19">
        <f t="shared" si="3202"/>
        <v>1048</v>
      </c>
      <c r="ZO39" s="17">
        <v>1049</v>
      </c>
      <c r="ZP39" s="17"/>
      <c r="ZQ39" s="17"/>
      <c r="ZR39" s="17"/>
      <c r="ZS39" s="17"/>
      <c r="ZT39" s="17"/>
      <c r="ZU39" s="17"/>
      <c r="ZV39" s="17"/>
      <c r="ZW39" s="17"/>
      <c r="ZX39" s="17"/>
      <c r="ZY39" s="17"/>
      <c r="ZZ39" s="17"/>
      <c r="AAA39" s="19">
        <f t="shared" si="3203"/>
        <v>1049</v>
      </c>
      <c r="AAC39" s="17">
        <v>1050</v>
      </c>
      <c r="AAD39" s="17"/>
      <c r="AAE39" s="17"/>
      <c r="AAF39" s="17"/>
      <c r="AAG39" s="17"/>
      <c r="AAH39" s="17"/>
      <c r="AAI39" s="17"/>
      <c r="AAJ39" s="17"/>
      <c r="AAK39" s="17"/>
      <c r="AAL39" s="17"/>
      <c r="AAM39" s="17"/>
      <c r="AAN39" s="17"/>
      <c r="AAO39" s="19">
        <f t="shared" si="3204"/>
        <v>1050</v>
      </c>
      <c r="AAQ39" s="17">
        <v>1051</v>
      </c>
      <c r="AAR39" s="17"/>
      <c r="AAS39" s="17"/>
      <c r="AAT39" s="17"/>
      <c r="AAU39" s="17"/>
      <c r="AAV39" s="17"/>
      <c r="AAW39" s="17"/>
      <c r="AAX39" s="17"/>
      <c r="AAY39" s="17"/>
      <c r="AAZ39" s="17"/>
      <c r="ABA39" s="17"/>
      <c r="ABB39" s="17"/>
      <c r="ABC39" s="19">
        <f t="shared" si="3205"/>
        <v>1051</v>
      </c>
      <c r="ABE39" s="17">
        <v>1052</v>
      </c>
      <c r="ABF39" s="17"/>
      <c r="ABG39" s="17"/>
      <c r="ABH39" s="17"/>
      <c r="ABI39" s="17"/>
      <c r="ABJ39" s="17"/>
      <c r="ABK39" s="17"/>
      <c r="ABL39" s="17"/>
      <c r="ABM39" s="17"/>
      <c r="ABN39" s="17"/>
      <c r="ABO39" s="17"/>
      <c r="ABP39" s="17"/>
      <c r="ABQ39" s="19">
        <f t="shared" si="3206"/>
        <v>1052</v>
      </c>
      <c r="ABS39" s="17">
        <v>1053</v>
      </c>
      <c r="ABT39" s="17"/>
      <c r="ABU39" s="17"/>
      <c r="ABV39" s="17"/>
      <c r="ABW39" s="17"/>
      <c r="ABX39" s="17"/>
      <c r="ABY39" s="17"/>
      <c r="ABZ39" s="17"/>
      <c r="ACA39" s="17"/>
      <c r="ACB39" s="17"/>
      <c r="ACC39" s="17"/>
      <c r="ACD39" s="17"/>
      <c r="ACE39" s="19">
        <f t="shared" si="3207"/>
        <v>1053</v>
      </c>
      <c r="ACG39" s="17">
        <v>1054</v>
      </c>
      <c r="ACH39" s="17"/>
      <c r="ACI39" s="17"/>
      <c r="ACJ39" s="17"/>
      <c r="ACK39" s="17"/>
      <c r="ACL39" s="17"/>
      <c r="ACM39" s="17"/>
      <c r="ACN39" s="17"/>
      <c r="ACO39" s="17"/>
      <c r="ACP39" s="17"/>
      <c r="ACQ39" s="17"/>
      <c r="ACR39" s="17"/>
      <c r="ACS39" s="19">
        <f t="shared" si="3208"/>
        <v>1054</v>
      </c>
      <c r="ACU39" s="17">
        <v>1055</v>
      </c>
      <c r="ACV39" s="17"/>
      <c r="ACW39" s="17"/>
      <c r="ACX39" s="17"/>
      <c r="ACY39" s="17"/>
      <c r="ACZ39" s="17"/>
      <c r="ADA39" s="17"/>
      <c r="ADB39" s="17"/>
      <c r="ADC39" s="17"/>
      <c r="ADD39" s="17"/>
      <c r="ADE39" s="17"/>
      <c r="ADF39" s="17"/>
      <c r="ADG39" s="19">
        <f t="shared" si="3209"/>
        <v>1055</v>
      </c>
      <c r="ADI39" s="17">
        <v>1056</v>
      </c>
      <c r="ADJ39" s="17"/>
      <c r="ADK39" s="17"/>
      <c r="ADL39" s="17"/>
      <c r="ADM39" s="17"/>
      <c r="ADN39" s="17"/>
      <c r="ADO39" s="17"/>
      <c r="ADP39" s="17"/>
      <c r="ADQ39" s="17"/>
      <c r="ADR39" s="17"/>
      <c r="ADS39" s="17"/>
      <c r="ADT39" s="17"/>
      <c r="ADU39" s="19">
        <f t="shared" si="3210"/>
        <v>1056</v>
      </c>
      <c r="ADW39" s="17">
        <v>1057</v>
      </c>
      <c r="ADX39" s="17"/>
      <c r="ADY39" s="17"/>
      <c r="ADZ39" s="17"/>
      <c r="AEA39" s="17"/>
      <c r="AEB39" s="17"/>
      <c r="AEC39" s="17"/>
      <c r="AED39" s="17"/>
      <c r="AEE39" s="17"/>
      <c r="AEF39" s="17"/>
      <c r="AEG39" s="17"/>
      <c r="AEH39" s="17"/>
      <c r="AEI39" s="19">
        <f t="shared" si="3211"/>
        <v>1057</v>
      </c>
      <c r="AEK39" s="17">
        <v>1002</v>
      </c>
      <c r="AEL39" s="17"/>
      <c r="AEM39" s="17"/>
      <c r="AEN39" s="17"/>
      <c r="AEO39" s="17"/>
      <c r="AEP39" s="17"/>
      <c r="AEQ39" s="17"/>
      <c r="AER39" s="17"/>
      <c r="AES39" s="17"/>
      <c r="AET39" s="17"/>
      <c r="AEU39" s="17"/>
      <c r="AEV39" s="17"/>
      <c r="AEW39" s="19">
        <f t="shared" si="3233"/>
        <v>1002</v>
      </c>
      <c r="AEY39" s="17">
        <v>1003</v>
      </c>
      <c r="AEZ39" s="17"/>
      <c r="AFA39" s="17"/>
      <c r="AFB39" s="17"/>
      <c r="AFC39" s="17"/>
      <c r="AFD39" s="17"/>
      <c r="AFE39" s="17"/>
      <c r="AFF39" s="17"/>
      <c r="AFG39" s="17"/>
      <c r="AFH39" s="17"/>
      <c r="AFI39" s="17"/>
      <c r="AFJ39" s="17"/>
      <c r="AFK39" s="19">
        <f t="shared" si="3212"/>
        <v>1003</v>
      </c>
      <c r="AFM39" s="17">
        <v>1004</v>
      </c>
      <c r="AFN39" s="17"/>
      <c r="AFO39" s="17"/>
      <c r="AFP39" s="17"/>
      <c r="AFQ39" s="17"/>
      <c r="AFR39" s="17"/>
      <c r="AFS39" s="17"/>
      <c r="AFT39" s="17"/>
      <c r="AFU39" s="17"/>
      <c r="AFV39" s="17"/>
      <c r="AFW39" s="17"/>
      <c r="AFX39" s="17"/>
      <c r="AFY39" s="19">
        <f t="shared" si="3213"/>
        <v>1004</v>
      </c>
      <c r="AGA39" s="17">
        <v>1005</v>
      </c>
      <c r="AGB39" s="17"/>
      <c r="AGC39" s="17"/>
      <c r="AGD39" s="17"/>
      <c r="AGE39" s="17"/>
      <c r="AGF39" s="17"/>
      <c r="AGG39" s="17"/>
      <c r="AGH39" s="17"/>
      <c r="AGI39" s="17"/>
      <c r="AGJ39" s="17"/>
      <c r="AGK39" s="17"/>
      <c r="AGL39" s="17"/>
      <c r="AGM39" s="19">
        <f t="shared" si="3214"/>
        <v>1005</v>
      </c>
      <c r="AGO39" s="17">
        <v>1006</v>
      </c>
      <c r="AGP39" s="17"/>
      <c r="AGQ39" s="17"/>
      <c r="AGR39" s="17"/>
      <c r="AGS39" s="17"/>
      <c r="AGT39" s="17"/>
      <c r="AGU39" s="17"/>
      <c r="AGV39" s="17"/>
      <c r="AGW39" s="17"/>
      <c r="AGX39" s="17"/>
      <c r="AGY39" s="17"/>
      <c r="AGZ39" s="17"/>
      <c r="AHA39" s="19">
        <f t="shared" si="3215"/>
        <v>1006</v>
      </c>
      <c r="AHC39" s="17">
        <v>1007</v>
      </c>
      <c r="AHD39" s="17"/>
      <c r="AHE39" s="17"/>
      <c r="AHF39" s="17"/>
      <c r="AHG39" s="17"/>
      <c r="AHH39" s="17"/>
      <c r="AHI39" s="17"/>
      <c r="AHJ39" s="17"/>
      <c r="AHK39" s="17"/>
      <c r="AHL39" s="17"/>
      <c r="AHM39" s="17"/>
      <c r="AHN39" s="17"/>
      <c r="AHO39" s="19">
        <f t="shared" si="3216"/>
        <v>1007</v>
      </c>
      <c r="AHQ39" s="17">
        <v>1008</v>
      </c>
      <c r="AHR39" s="17"/>
      <c r="AHS39" s="17"/>
      <c r="AHT39" s="17"/>
      <c r="AHU39" s="17"/>
      <c r="AHV39" s="17"/>
      <c r="AHW39" s="17"/>
      <c r="AHX39" s="17"/>
      <c r="AHY39" s="17"/>
      <c r="AHZ39" s="17"/>
      <c r="AIA39" s="17"/>
      <c r="AIB39" s="17"/>
      <c r="AIC39" s="19">
        <f t="shared" si="3217"/>
        <v>1008</v>
      </c>
      <c r="AIE39" s="17">
        <v>1009</v>
      </c>
      <c r="AIF39" s="17"/>
      <c r="AIG39" s="17"/>
      <c r="AIH39" s="17"/>
      <c r="AII39" s="17"/>
      <c r="AIJ39" s="17"/>
      <c r="AIK39" s="17"/>
      <c r="AIL39" s="17"/>
      <c r="AIM39" s="17"/>
      <c r="AIN39" s="17"/>
      <c r="AIO39" s="17"/>
      <c r="AIP39" s="17"/>
      <c r="AIQ39" s="19">
        <f t="shared" si="3218"/>
        <v>1009</v>
      </c>
      <c r="AIS39" s="17">
        <v>1010</v>
      </c>
      <c r="AIT39" s="17"/>
      <c r="AIU39" s="17"/>
      <c r="AIV39" s="17"/>
      <c r="AIW39" s="17"/>
      <c r="AIX39" s="17"/>
      <c r="AIY39" s="17"/>
      <c r="AIZ39" s="17"/>
      <c r="AJA39" s="17"/>
      <c r="AJB39" s="17"/>
      <c r="AJC39" s="17"/>
      <c r="AJD39" s="17"/>
      <c r="AJE39" s="19">
        <f t="shared" si="3219"/>
        <v>1010</v>
      </c>
      <c r="AJG39" s="17">
        <v>1011</v>
      </c>
      <c r="AJH39" s="17"/>
      <c r="AJI39" s="17"/>
      <c r="AJJ39" s="17"/>
      <c r="AJK39" s="17"/>
      <c r="AJL39" s="17"/>
      <c r="AJM39" s="17"/>
      <c r="AJN39" s="17"/>
      <c r="AJO39" s="17"/>
      <c r="AJP39" s="17"/>
      <c r="AJQ39" s="17"/>
      <c r="AJR39" s="17"/>
      <c r="AJS39" s="19">
        <f t="shared" si="3220"/>
        <v>1011</v>
      </c>
      <c r="AJU39" s="17">
        <v>1012</v>
      </c>
      <c r="AJV39" s="17"/>
      <c r="AJW39" s="17"/>
      <c r="AJX39" s="17"/>
      <c r="AJY39" s="17"/>
      <c r="AJZ39" s="17"/>
      <c r="AKA39" s="17"/>
      <c r="AKB39" s="17"/>
      <c r="AKC39" s="17"/>
      <c r="AKD39" s="17"/>
      <c r="AKE39" s="17"/>
      <c r="AKF39" s="17"/>
      <c r="AKG39" s="19">
        <f t="shared" si="3221"/>
        <v>1012</v>
      </c>
      <c r="AKI39" s="17">
        <v>1013</v>
      </c>
      <c r="AKJ39" s="17"/>
      <c r="AKK39" s="17"/>
      <c r="AKL39" s="17"/>
      <c r="AKM39" s="17"/>
      <c r="AKN39" s="17"/>
      <c r="AKO39" s="17"/>
      <c r="AKP39" s="17"/>
      <c r="AKQ39" s="17"/>
      <c r="AKR39" s="17"/>
      <c r="AKS39" s="17"/>
      <c r="AKT39" s="17"/>
      <c r="AKU39" s="19">
        <f t="shared" si="3222"/>
        <v>1013</v>
      </c>
      <c r="AKW39" s="17">
        <v>1014</v>
      </c>
      <c r="AKX39" s="17"/>
      <c r="AKY39" s="17"/>
      <c r="AKZ39" s="17"/>
      <c r="ALA39" s="17"/>
      <c r="ALB39" s="17"/>
      <c r="ALC39" s="17"/>
      <c r="ALD39" s="17"/>
      <c r="ALE39" s="17"/>
      <c r="ALF39" s="17"/>
      <c r="ALG39" s="17"/>
      <c r="ALH39" s="17"/>
      <c r="ALI39" s="19">
        <f t="shared" si="3223"/>
        <v>1014</v>
      </c>
      <c r="ALK39" s="17">
        <v>1015</v>
      </c>
      <c r="ALL39" s="17"/>
      <c r="ALM39" s="17"/>
      <c r="ALN39" s="17"/>
      <c r="ALO39" s="17"/>
      <c r="ALP39" s="17"/>
      <c r="ALQ39" s="17"/>
      <c r="ALR39" s="17"/>
      <c r="ALS39" s="17"/>
      <c r="ALT39" s="17"/>
      <c r="ALU39" s="17"/>
      <c r="ALV39" s="17"/>
      <c r="ALW39" s="19">
        <f t="shared" si="3224"/>
        <v>1015</v>
      </c>
      <c r="ALY39" s="17">
        <v>1016</v>
      </c>
      <c r="ALZ39" s="17"/>
      <c r="AMA39" s="17"/>
      <c r="AMB39" s="17"/>
      <c r="AMC39" s="17"/>
      <c r="AMD39" s="17"/>
      <c r="AME39" s="17"/>
      <c r="AMF39" s="17"/>
      <c r="AMG39" s="17"/>
      <c r="AMH39" s="17"/>
      <c r="AMI39" s="17"/>
      <c r="AMJ39" s="17"/>
      <c r="AMK39" s="19">
        <f t="shared" si="3225"/>
        <v>1016</v>
      </c>
      <c r="AMM39" s="17">
        <v>1017</v>
      </c>
      <c r="AMN39" s="17"/>
      <c r="AMO39" s="17"/>
      <c r="AMP39" s="17"/>
      <c r="AMQ39" s="17"/>
      <c r="AMR39" s="17"/>
      <c r="AMS39" s="17"/>
      <c r="AMT39" s="17"/>
      <c r="AMU39" s="17"/>
      <c r="AMV39" s="17"/>
      <c r="AMW39" s="17"/>
      <c r="AMX39" s="17"/>
      <c r="AMY39" s="19">
        <f t="shared" si="3226"/>
        <v>1017</v>
      </c>
      <c r="ANA39" s="17">
        <v>1018</v>
      </c>
      <c r="ANB39" s="17"/>
      <c r="ANC39" s="17"/>
      <c r="AND39" s="17"/>
      <c r="ANE39" s="17"/>
      <c r="ANF39" s="17"/>
      <c r="ANG39" s="17"/>
      <c r="ANH39" s="17"/>
      <c r="ANI39" s="17"/>
      <c r="ANJ39" s="17"/>
      <c r="ANK39" s="17"/>
      <c r="ANL39" s="17"/>
      <c r="ANM39" s="19">
        <f t="shared" si="3227"/>
        <v>1018</v>
      </c>
      <c r="ANO39" s="17">
        <v>1019</v>
      </c>
      <c r="ANP39" s="17"/>
      <c r="ANQ39" s="17"/>
      <c r="ANR39" s="17"/>
      <c r="ANS39" s="17"/>
      <c r="ANT39" s="17"/>
      <c r="ANU39" s="17"/>
      <c r="ANV39" s="17"/>
      <c r="ANW39" s="17"/>
      <c r="ANX39" s="17"/>
      <c r="ANY39" s="17"/>
      <c r="ANZ39" s="17"/>
      <c r="AOA39" s="19">
        <f t="shared" si="3228"/>
        <v>1019</v>
      </c>
      <c r="AOC39" s="17">
        <v>1020</v>
      </c>
      <c r="AOD39" s="17"/>
      <c r="AOE39" s="17"/>
      <c r="AOF39" s="17"/>
      <c r="AOG39" s="17"/>
      <c r="AOH39" s="17"/>
      <c r="AOI39" s="17"/>
      <c r="AOJ39" s="17"/>
      <c r="AOK39" s="17"/>
      <c r="AOL39" s="17"/>
      <c r="AOM39" s="17"/>
      <c r="AON39" s="17"/>
      <c r="AOO39" s="19">
        <f t="shared" si="3229"/>
        <v>1020</v>
      </c>
      <c r="AOQ39" s="17">
        <v>1021</v>
      </c>
      <c r="AOR39" s="17"/>
      <c r="AOS39" s="17"/>
      <c r="AOT39" s="17"/>
      <c r="AOU39" s="17"/>
      <c r="AOV39" s="17"/>
      <c r="AOW39" s="17"/>
      <c r="AOX39" s="17"/>
      <c r="AOY39" s="17"/>
      <c r="AOZ39" s="17"/>
      <c r="APA39" s="17"/>
      <c r="APB39" s="17"/>
      <c r="APC39" s="19">
        <f t="shared" si="3230"/>
        <v>1021</v>
      </c>
    </row>
    <row r="40" spans="3:1095" hidden="1" x14ac:dyDescent="0.35">
      <c r="C40" s="16" t="s">
        <v>31</v>
      </c>
      <c r="E40" s="17">
        <v>1000</v>
      </c>
      <c r="F40" s="17"/>
      <c r="G40" s="17"/>
      <c r="H40" s="17"/>
      <c r="I40" s="17"/>
      <c r="J40" s="17"/>
      <c r="K40" s="17"/>
      <c r="L40" s="17"/>
      <c r="M40" s="17"/>
      <c r="N40" s="17"/>
      <c r="O40" s="17"/>
      <c r="P40" s="17"/>
      <c r="Q40" s="19">
        <f t="shared" si="3231"/>
        <v>1000</v>
      </c>
      <c r="S40" s="17">
        <v>1001</v>
      </c>
      <c r="T40" s="17"/>
      <c r="U40" s="17"/>
      <c r="V40" s="17"/>
      <c r="W40" s="17"/>
      <c r="X40" s="17"/>
      <c r="Y40" s="17"/>
      <c r="Z40" s="17"/>
      <c r="AA40" s="17"/>
      <c r="AB40" s="17"/>
      <c r="AC40" s="17"/>
      <c r="AD40" s="17"/>
      <c r="AE40" s="19">
        <f t="shared" si="3232"/>
        <v>1001</v>
      </c>
      <c r="AG40" s="17">
        <v>1002</v>
      </c>
      <c r="AH40" s="17"/>
      <c r="AI40" s="17"/>
      <c r="AJ40" s="17"/>
      <c r="AK40" s="17"/>
      <c r="AL40" s="17"/>
      <c r="AM40" s="17"/>
      <c r="AN40" s="17"/>
      <c r="AO40" s="17"/>
      <c r="AP40" s="17"/>
      <c r="AQ40" s="17"/>
      <c r="AR40" s="17"/>
      <c r="AS40" s="19">
        <f t="shared" si="3156"/>
        <v>1002</v>
      </c>
      <c r="AU40" s="17">
        <v>1003</v>
      </c>
      <c r="AV40" s="17"/>
      <c r="AW40" s="17"/>
      <c r="AX40" s="17"/>
      <c r="AY40" s="17"/>
      <c r="AZ40" s="17"/>
      <c r="BA40" s="17"/>
      <c r="BB40" s="17"/>
      <c r="BC40" s="17"/>
      <c r="BD40" s="17"/>
      <c r="BE40" s="17"/>
      <c r="BF40" s="17"/>
      <c r="BG40" s="19">
        <f t="shared" si="3157"/>
        <v>1003</v>
      </c>
      <c r="BI40" s="17">
        <v>1004</v>
      </c>
      <c r="BJ40" s="17"/>
      <c r="BK40" s="17"/>
      <c r="BL40" s="17"/>
      <c r="BM40" s="17"/>
      <c r="BN40" s="17"/>
      <c r="BO40" s="17"/>
      <c r="BP40" s="17"/>
      <c r="BQ40" s="17"/>
      <c r="BR40" s="17"/>
      <c r="BS40" s="17"/>
      <c r="BT40" s="17"/>
      <c r="BU40" s="19">
        <f t="shared" si="3158"/>
        <v>1004</v>
      </c>
      <c r="BW40" s="17">
        <v>1005</v>
      </c>
      <c r="BX40" s="17"/>
      <c r="BY40" s="17"/>
      <c r="BZ40" s="17"/>
      <c r="CA40" s="17"/>
      <c r="CB40" s="17"/>
      <c r="CC40" s="17"/>
      <c r="CD40" s="17"/>
      <c r="CE40" s="17"/>
      <c r="CF40" s="17"/>
      <c r="CG40" s="17"/>
      <c r="CH40" s="17"/>
      <c r="CI40" s="19">
        <f t="shared" si="3159"/>
        <v>1005</v>
      </c>
      <c r="CK40" s="17">
        <v>1006</v>
      </c>
      <c r="CL40" s="17"/>
      <c r="CM40" s="17"/>
      <c r="CN40" s="17"/>
      <c r="CO40" s="17"/>
      <c r="CP40" s="17"/>
      <c r="CQ40" s="17"/>
      <c r="CR40" s="17"/>
      <c r="CS40" s="17"/>
      <c r="CT40" s="17"/>
      <c r="CU40" s="17"/>
      <c r="CV40" s="17"/>
      <c r="CW40" s="19">
        <f t="shared" si="3160"/>
        <v>1006</v>
      </c>
      <c r="CY40" s="17">
        <v>1007</v>
      </c>
      <c r="CZ40" s="17"/>
      <c r="DA40" s="17"/>
      <c r="DB40" s="17"/>
      <c r="DC40" s="17"/>
      <c r="DD40" s="17"/>
      <c r="DE40" s="17"/>
      <c r="DF40" s="17"/>
      <c r="DG40" s="17"/>
      <c r="DH40" s="17"/>
      <c r="DI40" s="17"/>
      <c r="DJ40" s="17"/>
      <c r="DK40" s="19">
        <f t="shared" si="3161"/>
        <v>1007</v>
      </c>
      <c r="DM40" s="17">
        <v>1008</v>
      </c>
      <c r="DN40" s="17"/>
      <c r="DO40" s="17"/>
      <c r="DP40" s="17"/>
      <c r="DQ40" s="17"/>
      <c r="DR40" s="17"/>
      <c r="DS40" s="17"/>
      <c r="DT40" s="17"/>
      <c r="DU40" s="17"/>
      <c r="DV40" s="17"/>
      <c r="DW40" s="17"/>
      <c r="DX40" s="17"/>
      <c r="DY40" s="19">
        <f t="shared" si="3162"/>
        <v>1008</v>
      </c>
      <c r="EA40" s="17">
        <v>1009</v>
      </c>
      <c r="EB40" s="17"/>
      <c r="EC40" s="17"/>
      <c r="ED40" s="17"/>
      <c r="EE40" s="17"/>
      <c r="EF40" s="17"/>
      <c r="EG40" s="17"/>
      <c r="EH40" s="17"/>
      <c r="EI40" s="17"/>
      <c r="EJ40" s="17"/>
      <c r="EK40" s="17"/>
      <c r="EL40" s="17"/>
      <c r="EM40" s="19">
        <f t="shared" si="3163"/>
        <v>1009</v>
      </c>
      <c r="EO40" s="17">
        <v>1010</v>
      </c>
      <c r="EP40" s="17"/>
      <c r="EQ40" s="17"/>
      <c r="ER40" s="17"/>
      <c r="ES40" s="17"/>
      <c r="ET40" s="17"/>
      <c r="EU40" s="17"/>
      <c r="EV40" s="17"/>
      <c r="EW40" s="17"/>
      <c r="EX40" s="17"/>
      <c r="EY40" s="17"/>
      <c r="EZ40" s="17"/>
      <c r="FA40" s="19">
        <f t="shared" si="3164"/>
        <v>1010</v>
      </c>
      <c r="FC40" s="17">
        <v>1011</v>
      </c>
      <c r="FD40" s="17"/>
      <c r="FE40" s="17"/>
      <c r="FF40" s="17"/>
      <c r="FG40" s="17"/>
      <c r="FH40" s="17"/>
      <c r="FI40" s="17"/>
      <c r="FJ40" s="17"/>
      <c r="FK40" s="17"/>
      <c r="FL40" s="17"/>
      <c r="FM40" s="17"/>
      <c r="FN40" s="17"/>
      <c r="FO40" s="19">
        <f t="shared" si="3165"/>
        <v>1011</v>
      </c>
      <c r="FQ40" s="17">
        <v>1012</v>
      </c>
      <c r="FR40" s="17"/>
      <c r="FS40" s="17"/>
      <c r="FT40" s="17"/>
      <c r="FU40" s="17"/>
      <c r="FV40" s="17"/>
      <c r="FW40" s="17"/>
      <c r="FX40" s="17"/>
      <c r="FY40" s="17"/>
      <c r="FZ40" s="17"/>
      <c r="GA40" s="17"/>
      <c r="GB40" s="17"/>
      <c r="GC40" s="19">
        <f t="shared" si="3166"/>
        <v>1012</v>
      </c>
      <c r="GE40" s="17">
        <v>1013</v>
      </c>
      <c r="GF40" s="17"/>
      <c r="GG40" s="17"/>
      <c r="GH40" s="17"/>
      <c r="GI40" s="17"/>
      <c r="GJ40" s="17"/>
      <c r="GK40" s="17"/>
      <c r="GL40" s="17"/>
      <c r="GM40" s="17"/>
      <c r="GN40" s="17"/>
      <c r="GO40" s="17"/>
      <c r="GP40" s="17"/>
      <c r="GQ40" s="19">
        <f t="shared" si="3167"/>
        <v>1013</v>
      </c>
      <c r="GS40" s="17">
        <v>1014</v>
      </c>
      <c r="GT40" s="17"/>
      <c r="GU40" s="17"/>
      <c r="GV40" s="17"/>
      <c r="GW40" s="17"/>
      <c r="GX40" s="17"/>
      <c r="GY40" s="17"/>
      <c r="GZ40" s="17"/>
      <c r="HA40" s="17"/>
      <c r="HB40" s="17"/>
      <c r="HC40" s="17"/>
      <c r="HD40" s="17"/>
      <c r="HE40" s="19">
        <f t="shared" si="3168"/>
        <v>1014</v>
      </c>
      <c r="HG40" s="17">
        <v>1015</v>
      </c>
      <c r="HH40" s="17"/>
      <c r="HI40" s="17"/>
      <c r="HJ40" s="17"/>
      <c r="HK40" s="17"/>
      <c r="HL40" s="17"/>
      <c r="HM40" s="17"/>
      <c r="HN40" s="17"/>
      <c r="HO40" s="17"/>
      <c r="HP40" s="17"/>
      <c r="HQ40" s="17"/>
      <c r="HR40" s="17"/>
      <c r="HS40" s="19">
        <f t="shared" si="3169"/>
        <v>1015</v>
      </c>
      <c r="HU40" s="17">
        <v>1016</v>
      </c>
      <c r="HV40" s="17"/>
      <c r="HW40" s="17"/>
      <c r="HX40" s="17"/>
      <c r="HY40" s="17"/>
      <c r="HZ40" s="17"/>
      <c r="IA40" s="17"/>
      <c r="IB40" s="17"/>
      <c r="IC40" s="17"/>
      <c r="ID40" s="17"/>
      <c r="IE40" s="17"/>
      <c r="IF40" s="17"/>
      <c r="IG40" s="19">
        <f t="shared" si="3170"/>
        <v>1016</v>
      </c>
      <c r="II40" s="17">
        <v>1017</v>
      </c>
      <c r="IJ40" s="17"/>
      <c r="IK40" s="17"/>
      <c r="IL40" s="17"/>
      <c r="IM40" s="17"/>
      <c r="IN40" s="17"/>
      <c r="IO40" s="17"/>
      <c r="IP40" s="17"/>
      <c r="IQ40" s="17"/>
      <c r="IR40" s="17"/>
      <c r="IS40" s="17"/>
      <c r="IT40" s="17"/>
      <c r="IU40" s="19">
        <f t="shared" si="3171"/>
        <v>1017</v>
      </c>
      <c r="IW40" s="17">
        <v>1018</v>
      </c>
      <c r="IX40" s="17"/>
      <c r="IY40" s="17"/>
      <c r="IZ40" s="17"/>
      <c r="JA40" s="17"/>
      <c r="JB40" s="17"/>
      <c r="JC40" s="17"/>
      <c r="JD40" s="17"/>
      <c r="JE40" s="17"/>
      <c r="JF40" s="17"/>
      <c r="JG40" s="17"/>
      <c r="JH40" s="17"/>
      <c r="JI40" s="19">
        <f t="shared" si="3172"/>
        <v>1018</v>
      </c>
      <c r="JK40" s="17">
        <v>1019</v>
      </c>
      <c r="JL40" s="17"/>
      <c r="JM40" s="17"/>
      <c r="JN40" s="17"/>
      <c r="JO40" s="17"/>
      <c r="JP40" s="17"/>
      <c r="JQ40" s="17"/>
      <c r="JR40" s="17"/>
      <c r="JS40" s="17"/>
      <c r="JT40" s="17"/>
      <c r="JU40" s="17"/>
      <c r="JV40" s="17"/>
      <c r="JW40" s="19">
        <f t="shared" si="3173"/>
        <v>1019</v>
      </c>
      <c r="JY40" s="17">
        <v>1020</v>
      </c>
      <c r="JZ40" s="17"/>
      <c r="KA40" s="17"/>
      <c r="KB40" s="17"/>
      <c r="KC40" s="17"/>
      <c r="KD40" s="17"/>
      <c r="KE40" s="17"/>
      <c r="KF40" s="17"/>
      <c r="KG40" s="17"/>
      <c r="KH40" s="17"/>
      <c r="KI40" s="17"/>
      <c r="KJ40" s="17"/>
      <c r="KK40" s="19">
        <f t="shared" si="3174"/>
        <v>1020</v>
      </c>
      <c r="KM40" s="17">
        <v>1021</v>
      </c>
      <c r="KN40" s="17"/>
      <c r="KO40" s="17"/>
      <c r="KP40" s="17"/>
      <c r="KQ40" s="17"/>
      <c r="KR40" s="17"/>
      <c r="KS40" s="17"/>
      <c r="KT40" s="17"/>
      <c r="KU40" s="17"/>
      <c r="KV40" s="17"/>
      <c r="KW40" s="17"/>
      <c r="KX40" s="17"/>
      <c r="KY40" s="19">
        <f t="shared" si="3175"/>
        <v>1021</v>
      </c>
      <c r="LA40" s="17">
        <v>1022</v>
      </c>
      <c r="LB40" s="17"/>
      <c r="LC40" s="17"/>
      <c r="LD40" s="17"/>
      <c r="LE40" s="17"/>
      <c r="LF40" s="17"/>
      <c r="LG40" s="17"/>
      <c r="LH40" s="17"/>
      <c r="LI40" s="17"/>
      <c r="LJ40" s="17"/>
      <c r="LK40" s="17"/>
      <c r="LL40" s="17"/>
      <c r="LM40" s="19">
        <f t="shared" si="3176"/>
        <v>1022</v>
      </c>
      <c r="LO40" s="17">
        <v>1023</v>
      </c>
      <c r="LP40" s="17"/>
      <c r="LQ40" s="17"/>
      <c r="LR40" s="17"/>
      <c r="LS40" s="17"/>
      <c r="LT40" s="17"/>
      <c r="LU40" s="17"/>
      <c r="LV40" s="17"/>
      <c r="LW40" s="17"/>
      <c r="LX40" s="17"/>
      <c r="LY40" s="17"/>
      <c r="LZ40" s="17"/>
      <c r="MA40" s="19">
        <f t="shared" si="3177"/>
        <v>1023</v>
      </c>
      <c r="MC40" s="17">
        <v>1024</v>
      </c>
      <c r="MD40" s="17"/>
      <c r="ME40" s="17"/>
      <c r="MF40" s="17"/>
      <c r="MG40" s="17"/>
      <c r="MH40" s="17"/>
      <c r="MI40" s="17"/>
      <c r="MJ40" s="17"/>
      <c r="MK40" s="17"/>
      <c r="ML40" s="17"/>
      <c r="MM40" s="17"/>
      <c r="MN40" s="17"/>
      <c r="MO40" s="19">
        <f t="shared" si="3178"/>
        <v>1024</v>
      </c>
      <c r="MQ40" s="17">
        <v>1025</v>
      </c>
      <c r="MR40" s="17"/>
      <c r="MS40" s="17"/>
      <c r="MT40" s="17"/>
      <c r="MU40" s="17"/>
      <c r="MV40" s="17"/>
      <c r="MW40" s="17"/>
      <c r="MX40" s="17"/>
      <c r="MY40" s="17"/>
      <c r="MZ40" s="17"/>
      <c r="NA40" s="17"/>
      <c r="NB40" s="17"/>
      <c r="NC40" s="19">
        <f t="shared" si="3179"/>
        <v>1025</v>
      </c>
      <c r="NE40" s="17">
        <v>1026</v>
      </c>
      <c r="NF40" s="17"/>
      <c r="NG40" s="17"/>
      <c r="NH40" s="17"/>
      <c r="NI40" s="17"/>
      <c r="NJ40" s="17"/>
      <c r="NK40" s="17"/>
      <c r="NL40" s="17"/>
      <c r="NM40" s="17"/>
      <c r="NN40" s="17"/>
      <c r="NO40" s="17"/>
      <c r="NP40" s="17"/>
      <c r="NQ40" s="19">
        <f t="shared" si="3180"/>
        <v>1026</v>
      </c>
      <c r="NS40" s="17">
        <v>1027</v>
      </c>
      <c r="NT40" s="17"/>
      <c r="NU40" s="17"/>
      <c r="NV40" s="17"/>
      <c r="NW40" s="17"/>
      <c r="NX40" s="17"/>
      <c r="NY40" s="17"/>
      <c r="NZ40" s="17"/>
      <c r="OA40" s="17"/>
      <c r="OB40" s="17"/>
      <c r="OC40" s="17"/>
      <c r="OD40" s="17"/>
      <c r="OE40" s="19">
        <f t="shared" si="3181"/>
        <v>1027</v>
      </c>
      <c r="OG40" s="17">
        <v>1028</v>
      </c>
      <c r="OH40" s="17"/>
      <c r="OI40" s="17"/>
      <c r="OJ40" s="17"/>
      <c r="OK40" s="17"/>
      <c r="OL40" s="17"/>
      <c r="OM40" s="17"/>
      <c r="ON40" s="17"/>
      <c r="OO40" s="17"/>
      <c r="OP40" s="17"/>
      <c r="OQ40" s="17"/>
      <c r="OR40" s="17"/>
      <c r="OS40" s="19">
        <f t="shared" si="3182"/>
        <v>1028</v>
      </c>
      <c r="OU40" s="17">
        <v>1029</v>
      </c>
      <c r="OV40" s="17"/>
      <c r="OW40" s="17"/>
      <c r="OX40" s="17"/>
      <c r="OY40" s="17"/>
      <c r="OZ40" s="17"/>
      <c r="PA40" s="17"/>
      <c r="PB40" s="17"/>
      <c r="PC40" s="17"/>
      <c r="PD40" s="17"/>
      <c r="PE40" s="17"/>
      <c r="PF40" s="17"/>
      <c r="PG40" s="19">
        <f t="shared" si="3183"/>
        <v>1029</v>
      </c>
      <c r="PI40" s="17">
        <v>1030</v>
      </c>
      <c r="PJ40" s="17"/>
      <c r="PK40" s="17"/>
      <c r="PL40" s="17"/>
      <c r="PM40" s="17"/>
      <c r="PN40" s="17"/>
      <c r="PO40" s="17"/>
      <c r="PP40" s="17"/>
      <c r="PQ40" s="17"/>
      <c r="PR40" s="17"/>
      <c r="PS40" s="17"/>
      <c r="PT40" s="17"/>
      <c r="PU40" s="19">
        <f t="shared" si="3184"/>
        <v>1030</v>
      </c>
      <c r="PW40" s="17">
        <v>1031</v>
      </c>
      <c r="PX40" s="17"/>
      <c r="PY40" s="17"/>
      <c r="PZ40" s="17"/>
      <c r="QA40" s="17"/>
      <c r="QB40" s="17"/>
      <c r="QC40" s="17"/>
      <c r="QD40" s="17"/>
      <c r="QE40" s="17"/>
      <c r="QF40" s="17"/>
      <c r="QG40" s="17"/>
      <c r="QH40" s="17"/>
      <c r="QI40" s="19">
        <f t="shared" si="3185"/>
        <v>1031</v>
      </c>
      <c r="QK40" s="17">
        <v>1032</v>
      </c>
      <c r="QL40" s="17"/>
      <c r="QM40" s="17"/>
      <c r="QN40" s="17"/>
      <c r="QO40" s="17"/>
      <c r="QP40" s="17"/>
      <c r="QQ40" s="17"/>
      <c r="QR40" s="17"/>
      <c r="QS40" s="17"/>
      <c r="QT40" s="17"/>
      <c r="QU40" s="17"/>
      <c r="QV40" s="17"/>
      <c r="QW40" s="19">
        <f t="shared" si="3186"/>
        <v>1032</v>
      </c>
      <c r="QY40" s="17">
        <v>1033</v>
      </c>
      <c r="QZ40" s="17"/>
      <c r="RA40" s="17"/>
      <c r="RB40" s="17"/>
      <c r="RC40" s="17"/>
      <c r="RD40" s="17"/>
      <c r="RE40" s="17"/>
      <c r="RF40" s="17"/>
      <c r="RG40" s="17"/>
      <c r="RH40" s="17"/>
      <c r="RI40" s="17"/>
      <c r="RJ40" s="17"/>
      <c r="RK40" s="19">
        <f t="shared" si="3187"/>
        <v>1033</v>
      </c>
      <c r="RM40" s="17">
        <v>1034</v>
      </c>
      <c r="RN40" s="17"/>
      <c r="RO40" s="17"/>
      <c r="RP40" s="17"/>
      <c r="RQ40" s="17"/>
      <c r="RR40" s="17"/>
      <c r="RS40" s="17"/>
      <c r="RT40" s="17"/>
      <c r="RU40" s="17"/>
      <c r="RV40" s="17"/>
      <c r="RW40" s="17"/>
      <c r="RX40" s="17"/>
      <c r="RY40" s="19">
        <f t="shared" si="3188"/>
        <v>1034</v>
      </c>
      <c r="SA40" s="17">
        <v>1035</v>
      </c>
      <c r="SB40" s="17"/>
      <c r="SC40" s="17"/>
      <c r="SD40" s="17"/>
      <c r="SE40" s="17"/>
      <c r="SF40" s="17"/>
      <c r="SG40" s="17"/>
      <c r="SH40" s="17"/>
      <c r="SI40" s="17"/>
      <c r="SJ40" s="17"/>
      <c r="SK40" s="17"/>
      <c r="SL40" s="17"/>
      <c r="SM40" s="19">
        <f t="shared" si="3189"/>
        <v>1035</v>
      </c>
      <c r="SO40" s="17">
        <v>1036</v>
      </c>
      <c r="SP40" s="17"/>
      <c r="SQ40" s="17"/>
      <c r="SR40" s="17"/>
      <c r="SS40" s="17"/>
      <c r="ST40" s="17"/>
      <c r="SU40" s="17"/>
      <c r="SV40" s="17"/>
      <c r="SW40" s="17"/>
      <c r="SX40" s="17"/>
      <c r="SY40" s="17"/>
      <c r="SZ40" s="17"/>
      <c r="TA40" s="19">
        <f t="shared" si="3190"/>
        <v>1036</v>
      </c>
      <c r="TC40" s="17">
        <v>1037</v>
      </c>
      <c r="TD40" s="17"/>
      <c r="TE40" s="17"/>
      <c r="TF40" s="17"/>
      <c r="TG40" s="17"/>
      <c r="TH40" s="17"/>
      <c r="TI40" s="17"/>
      <c r="TJ40" s="17"/>
      <c r="TK40" s="17"/>
      <c r="TL40" s="17"/>
      <c r="TM40" s="17"/>
      <c r="TN40" s="17"/>
      <c r="TO40" s="19">
        <f t="shared" si="3191"/>
        <v>1037</v>
      </c>
      <c r="TQ40" s="17">
        <v>1038</v>
      </c>
      <c r="TR40" s="17"/>
      <c r="TS40" s="17"/>
      <c r="TT40" s="17"/>
      <c r="TU40" s="17"/>
      <c r="TV40" s="17"/>
      <c r="TW40" s="17"/>
      <c r="TX40" s="17"/>
      <c r="TY40" s="17"/>
      <c r="TZ40" s="17"/>
      <c r="UA40" s="17"/>
      <c r="UB40" s="17"/>
      <c r="UC40" s="19">
        <f t="shared" si="3192"/>
        <v>1038</v>
      </c>
      <c r="UE40" s="17">
        <v>1039</v>
      </c>
      <c r="UF40" s="17"/>
      <c r="UG40" s="17"/>
      <c r="UH40" s="17"/>
      <c r="UI40" s="17"/>
      <c r="UJ40" s="17"/>
      <c r="UK40" s="17"/>
      <c r="UL40" s="17"/>
      <c r="UM40" s="17"/>
      <c r="UN40" s="17"/>
      <c r="UO40" s="17"/>
      <c r="UP40" s="17"/>
      <c r="UQ40" s="19">
        <f t="shared" si="3193"/>
        <v>1039</v>
      </c>
      <c r="US40" s="17">
        <v>1040</v>
      </c>
      <c r="UT40" s="17"/>
      <c r="UU40" s="17"/>
      <c r="UV40" s="17"/>
      <c r="UW40" s="17"/>
      <c r="UX40" s="17"/>
      <c r="UY40" s="17"/>
      <c r="UZ40" s="17"/>
      <c r="VA40" s="17"/>
      <c r="VB40" s="17"/>
      <c r="VC40" s="17"/>
      <c r="VD40" s="17"/>
      <c r="VE40" s="19">
        <f t="shared" si="3194"/>
        <v>1040</v>
      </c>
      <c r="VG40" s="17">
        <v>1041</v>
      </c>
      <c r="VH40" s="17"/>
      <c r="VI40" s="17"/>
      <c r="VJ40" s="17"/>
      <c r="VK40" s="17"/>
      <c r="VL40" s="17"/>
      <c r="VM40" s="17"/>
      <c r="VN40" s="17"/>
      <c r="VO40" s="17"/>
      <c r="VP40" s="17"/>
      <c r="VQ40" s="17"/>
      <c r="VR40" s="17"/>
      <c r="VS40" s="19">
        <f t="shared" si="3195"/>
        <v>1041</v>
      </c>
      <c r="VU40" s="17">
        <v>1042</v>
      </c>
      <c r="VV40" s="17"/>
      <c r="VW40" s="17"/>
      <c r="VX40" s="17"/>
      <c r="VY40" s="17"/>
      <c r="VZ40" s="17"/>
      <c r="WA40" s="17"/>
      <c r="WB40" s="17"/>
      <c r="WC40" s="17"/>
      <c r="WD40" s="17"/>
      <c r="WE40" s="17"/>
      <c r="WF40" s="17"/>
      <c r="WG40" s="19">
        <f t="shared" si="3196"/>
        <v>1042</v>
      </c>
      <c r="WI40" s="17">
        <v>1043</v>
      </c>
      <c r="WJ40" s="17"/>
      <c r="WK40" s="17"/>
      <c r="WL40" s="17"/>
      <c r="WM40" s="17"/>
      <c r="WN40" s="17"/>
      <c r="WO40" s="17"/>
      <c r="WP40" s="17"/>
      <c r="WQ40" s="17"/>
      <c r="WR40" s="17"/>
      <c r="WS40" s="17"/>
      <c r="WT40" s="17"/>
      <c r="WU40" s="19">
        <f t="shared" si="3197"/>
        <v>1043</v>
      </c>
      <c r="WW40" s="17">
        <v>1044</v>
      </c>
      <c r="WX40" s="17"/>
      <c r="WY40" s="17"/>
      <c r="WZ40" s="17"/>
      <c r="XA40" s="17"/>
      <c r="XB40" s="17"/>
      <c r="XC40" s="17"/>
      <c r="XD40" s="17"/>
      <c r="XE40" s="17"/>
      <c r="XF40" s="17"/>
      <c r="XG40" s="17"/>
      <c r="XH40" s="17"/>
      <c r="XI40" s="19">
        <f t="shared" si="3198"/>
        <v>1044</v>
      </c>
      <c r="XK40" s="17">
        <v>1045</v>
      </c>
      <c r="XL40" s="17"/>
      <c r="XM40" s="17"/>
      <c r="XN40" s="17"/>
      <c r="XO40" s="17"/>
      <c r="XP40" s="17"/>
      <c r="XQ40" s="17"/>
      <c r="XR40" s="17"/>
      <c r="XS40" s="17"/>
      <c r="XT40" s="17"/>
      <c r="XU40" s="17"/>
      <c r="XV40" s="17"/>
      <c r="XW40" s="19">
        <f t="shared" si="3199"/>
        <v>1045</v>
      </c>
      <c r="XY40" s="17">
        <v>1046</v>
      </c>
      <c r="XZ40" s="17"/>
      <c r="YA40" s="17"/>
      <c r="YB40" s="17"/>
      <c r="YC40" s="17"/>
      <c r="YD40" s="17"/>
      <c r="YE40" s="17"/>
      <c r="YF40" s="17"/>
      <c r="YG40" s="17"/>
      <c r="YH40" s="17"/>
      <c r="YI40" s="17"/>
      <c r="YJ40" s="17"/>
      <c r="YK40" s="19">
        <f t="shared" si="3200"/>
        <v>1046</v>
      </c>
      <c r="YM40" s="17">
        <v>1047</v>
      </c>
      <c r="YN40" s="17"/>
      <c r="YO40" s="17"/>
      <c r="YP40" s="17"/>
      <c r="YQ40" s="17"/>
      <c r="YR40" s="17"/>
      <c r="YS40" s="17"/>
      <c r="YT40" s="17"/>
      <c r="YU40" s="17"/>
      <c r="YV40" s="17"/>
      <c r="YW40" s="17"/>
      <c r="YX40" s="17"/>
      <c r="YY40" s="19">
        <f t="shared" si="3201"/>
        <v>1047</v>
      </c>
      <c r="ZA40" s="17">
        <v>1048</v>
      </c>
      <c r="ZB40" s="17"/>
      <c r="ZC40" s="17"/>
      <c r="ZD40" s="17"/>
      <c r="ZE40" s="17"/>
      <c r="ZF40" s="17"/>
      <c r="ZG40" s="17"/>
      <c r="ZH40" s="17"/>
      <c r="ZI40" s="17"/>
      <c r="ZJ40" s="17"/>
      <c r="ZK40" s="17"/>
      <c r="ZL40" s="17"/>
      <c r="ZM40" s="19">
        <f t="shared" si="3202"/>
        <v>1048</v>
      </c>
      <c r="ZO40" s="17">
        <v>1049</v>
      </c>
      <c r="ZP40" s="17"/>
      <c r="ZQ40" s="17"/>
      <c r="ZR40" s="17"/>
      <c r="ZS40" s="17"/>
      <c r="ZT40" s="17"/>
      <c r="ZU40" s="17"/>
      <c r="ZV40" s="17"/>
      <c r="ZW40" s="17"/>
      <c r="ZX40" s="17"/>
      <c r="ZY40" s="17"/>
      <c r="ZZ40" s="17"/>
      <c r="AAA40" s="19">
        <f t="shared" si="3203"/>
        <v>1049</v>
      </c>
      <c r="AAC40" s="17">
        <v>1050</v>
      </c>
      <c r="AAD40" s="17"/>
      <c r="AAE40" s="17"/>
      <c r="AAF40" s="17"/>
      <c r="AAG40" s="17"/>
      <c r="AAH40" s="17"/>
      <c r="AAI40" s="17"/>
      <c r="AAJ40" s="17"/>
      <c r="AAK40" s="17"/>
      <c r="AAL40" s="17"/>
      <c r="AAM40" s="17"/>
      <c r="AAN40" s="17"/>
      <c r="AAO40" s="19">
        <f t="shared" si="3204"/>
        <v>1050</v>
      </c>
      <c r="AAQ40" s="17">
        <v>1051</v>
      </c>
      <c r="AAR40" s="17"/>
      <c r="AAS40" s="17"/>
      <c r="AAT40" s="17"/>
      <c r="AAU40" s="17"/>
      <c r="AAV40" s="17"/>
      <c r="AAW40" s="17"/>
      <c r="AAX40" s="17"/>
      <c r="AAY40" s="17"/>
      <c r="AAZ40" s="17"/>
      <c r="ABA40" s="17"/>
      <c r="ABB40" s="17"/>
      <c r="ABC40" s="19">
        <f t="shared" si="3205"/>
        <v>1051</v>
      </c>
      <c r="ABE40" s="17">
        <v>1052</v>
      </c>
      <c r="ABF40" s="17"/>
      <c r="ABG40" s="17"/>
      <c r="ABH40" s="17"/>
      <c r="ABI40" s="17"/>
      <c r="ABJ40" s="17"/>
      <c r="ABK40" s="17"/>
      <c r="ABL40" s="17"/>
      <c r="ABM40" s="17"/>
      <c r="ABN40" s="17"/>
      <c r="ABO40" s="17"/>
      <c r="ABP40" s="17"/>
      <c r="ABQ40" s="19">
        <f t="shared" si="3206"/>
        <v>1052</v>
      </c>
      <c r="ABS40" s="17">
        <v>1053</v>
      </c>
      <c r="ABT40" s="17"/>
      <c r="ABU40" s="17"/>
      <c r="ABV40" s="17"/>
      <c r="ABW40" s="17"/>
      <c r="ABX40" s="17"/>
      <c r="ABY40" s="17"/>
      <c r="ABZ40" s="17"/>
      <c r="ACA40" s="17"/>
      <c r="ACB40" s="17"/>
      <c r="ACC40" s="17"/>
      <c r="ACD40" s="17"/>
      <c r="ACE40" s="19">
        <f t="shared" si="3207"/>
        <v>1053</v>
      </c>
      <c r="ACG40" s="17">
        <v>1054</v>
      </c>
      <c r="ACH40" s="17"/>
      <c r="ACI40" s="17"/>
      <c r="ACJ40" s="17"/>
      <c r="ACK40" s="17"/>
      <c r="ACL40" s="17"/>
      <c r="ACM40" s="17"/>
      <c r="ACN40" s="17"/>
      <c r="ACO40" s="17"/>
      <c r="ACP40" s="17"/>
      <c r="ACQ40" s="17"/>
      <c r="ACR40" s="17"/>
      <c r="ACS40" s="19">
        <f t="shared" si="3208"/>
        <v>1054</v>
      </c>
      <c r="ACU40" s="17">
        <v>1055</v>
      </c>
      <c r="ACV40" s="17"/>
      <c r="ACW40" s="17"/>
      <c r="ACX40" s="17"/>
      <c r="ACY40" s="17"/>
      <c r="ACZ40" s="17"/>
      <c r="ADA40" s="17"/>
      <c r="ADB40" s="17"/>
      <c r="ADC40" s="17"/>
      <c r="ADD40" s="17"/>
      <c r="ADE40" s="17"/>
      <c r="ADF40" s="17"/>
      <c r="ADG40" s="19">
        <f t="shared" si="3209"/>
        <v>1055</v>
      </c>
      <c r="ADI40" s="17">
        <v>1056</v>
      </c>
      <c r="ADJ40" s="17"/>
      <c r="ADK40" s="17"/>
      <c r="ADL40" s="17"/>
      <c r="ADM40" s="17"/>
      <c r="ADN40" s="17"/>
      <c r="ADO40" s="17"/>
      <c r="ADP40" s="17"/>
      <c r="ADQ40" s="17"/>
      <c r="ADR40" s="17"/>
      <c r="ADS40" s="17"/>
      <c r="ADT40" s="17"/>
      <c r="ADU40" s="19">
        <f t="shared" si="3210"/>
        <v>1056</v>
      </c>
      <c r="ADW40" s="17">
        <v>1057</v>
      </c>
      <c r="ADX40" s="17"/>
      <c r="ADY40" s="17"/>
      <c r="ADZ40" s="17"/>
      <c r="AEA40" s="17"/>
      <c r="AEB40" s="17"/>
      <c r="AEC40" s="17"/>
      <c r="AED40" s="17"/>
      <c r="AEE40" s="17"/>
      <c r="AEF40" s="17"/>
      <c r="AEG40" s="17"/>
      <c r="AEH40" s="17"/>
      <c r="AEI40" s="19">
        <f t="shared" si="3211"/>
        <v>1057</v>
      </c>
      <c r="AEK40" s="17">
        <v>1002</v>
      </c>
      <c r="AEL40" s="17"/>
      <c r="AEM40" s="17"/>
      <c r="AEN40" s="17"/>
      <c r="AEO40" s="17"/>
      <c r="AEP40" s="17"/>
      <c r="AEQ40" s="17"/>
      <c r="AER40" s="17"/>
      <c r="AES40" s="17"/>
      <c r="AET40" s="17"/>
      <c r="AEU40" s="17"/>
      <c r="AEV40" s="17"/>
      <c r="AEW40" s="19">
        <f t="shared" si="3233"/>
        <v>1002</v>
      </c>
      <c r="AEY40" s="17">
        <v>1003</v>
      </c>
      <c r="AEZ40" s="17"/>
      <c r="AFA40" s="17"/>
      <c r="AFB40" s="17"/>
      <c r="AFC40" s="17"/>
      <c r="AFD40" s="17"/>
      <c r="AFE40" s="17"/>
      <c r="AFF40" s="17"/>
      <c r="AFG40" s="17"/>
      <c r="AFH40" s="17"/>
      <c r="AFI40" s="17"/>
      <c r="AFJ40" s="17"/>
      <c r="AFK40" s="19">
        <f t="shared" si="3212"/>
        <v>1003</v>
      </c>
      <c r="AFM40" s="17">
        <v>1004</v>
      </c>
      <c r="AFN40" s="17"/>
      <c r="AFO40" s="17"/>
      <c r="AFP40" s="17"/>
      <c r="AFQ40" s="17"/>
      <c r="AFR40" s="17"/>
      <c r="AFS40" s="17"/>
      <c r="AFT40" s="17"/>
      <c r="AFU40" s="17"/>
      <c r="AFV40" s="17"/>
      <c r="AFW40" s="17"/>
      <c r="AFX40" s="17"/>
      <c r="AFY40" s="19">
        <f t="shared" si="3213"/>
        <v>1004</v>
      </c>
      <c r="AGA40" s="17">
        <v>1005</v>
      </c>
      <c r="AGB40" s="17"/>
      <c r="AGC40" s="17"/>
      <c r="AGD40" s="17"/>
      <c r="AGE40" s="17"/>
      <c r="AGF40" s="17"/>
      <c r="AGG40" s="17"/>
      <c r="AGH40" s="17"/>
      <c r="AGI40" s="17"/>
      <c r="AGJ40" s="17"/>
      <c r="AGK40" s="17"/>
      <c r="AGL40" s="17"/>
      <c r="AGM40" s="19">
        <f t="shared" si="3214"/>
        <v>1005</v>
      </c>
      <c r="AGO40" s="17">
        <v>1006</v>
      </c>
      <c r="AGP40" s="17"/>
      <c r="AGQ40" s="17"/>
      <c r="AGR40" s="17"/>
      <c r="AGS40" s="17"/>
      <c r="AGT40" s="17"/>
      <c r="AGU40" s="17"/>
      <c r="AGV40" s="17"/>
      <c r="AGW40" s="17"/>
      <c r="AGX40" s="17"/>
      <c r="AGY40" s="17"/>
      <c r="AGZ40" s="17"/>
      <c r="AHA40" s="19">
        <f t="shared" si="3215"/>
        <v>1006</v>
      </c>
      <c r="AHC40" s="17">
        <v>1007</v>
      </c>
      <c r="AHD40" s="17"/>
      <c r="AHE40" s="17"/>
      <c r="AHF40" s="17"/>
      <c r="AHG40" s="17"/>
      <c r="AHH40" s="17"/>
      <c r="AHI40" s="17"/>
      <c r="AHJ40" s="17"/>
      <c r="AHK40" s="17"/>
      <c r="AHL40" s="17"/>
      <c r="AHM40" s="17"/>
      <c r="AHN40" s="17"/>
      <c r="AHO40" s="19">
        <f t="shared" si="3216"/>
        <v>1007</v>
      </c>
      <c r="AHQ40" s="17">
        <v>1008</v>
      </c>
      <c r="AHR40" s="17"/>
      <c r="AHS40" s="17"/>
      <c r="AHT40" s="17"/>
      <c r="AHU40" s="17"/>
      <c r="AHV40" s="17"/>
      <c r="AHW40" s="17"/>
      <c r="AHX40" s="17"/>
      <c r="AHY40" s="17"/>
      <c r="AHZ40" s="17"/>
      <c r="AIA40" s="17"/>
      <c r="AIB40" s="17"/>
      <c r="AIC40" s="19">
        <f t="shared" si="3217"/>
        <v>1008</v>
      </c>
      <c r="AIE40" s="17">
        <v>1009</v>
      </c>
      <c r="AIF40" s="17"/>
      <c r="AIG40" s="17"/>
      <c r="AIH40" s="17"/>
      <c r="AII40" s="17"/>
      <c r="AIJ40" s="17"/>
      <c r="AIK40" s="17"/>
      <c r="AIL40" s="17"/>
      <c r="AIM40" s="17"/>
      <c r="AIN40" s="17"/>
      <c r="AIO40" s="17"/>
      <c r="AIP40" s="17"/>
      <c r="AIQ40" s="19">
        <f t="shared" si="3218"/>
        <v>1009</v>
      </c>
      <c r="AIS40" s="17">
        <v>1010</v>
      </c>
      <c r="AIT40" s="17"/>
      <c r="AIU40" s="17"/>
      <c r="AIV40" s="17"/>
      <c r="AIW40" s="17"/>
      <c r="AIX40" s="17"/>
      <c r="AIY40" s="17"/>
      <c r="AIZ40" s="17"/>
      <c r="AJA40" s="17"/>
      <c r="AJB40" s="17"/>
      <c r="AJC40" s="17"/>
      <c r="AJD40" s="17"/>
      <c r="AJE40" s="19">
        <f t="shared" si="3219"/>
        <v>1010</v>
      </c>
      <c r="AJG40" s="17">
        <v>1011</v>
      </c>
      <c r="AJH40" s="17"/>
      <c r="AJI40" s="17"/>
      <c r="AJJ40" s="17"/>
      <c r="AJK40" s="17"/>
      <c r="AJL40" s="17"/>
      <c r="AJM40" s="17"/>
      <c r="AJN40" s="17"/>
      <c r="AJO40" s="17"/>
      <c r="AJP40" s="17"/>
      <c r="AJQ40" s="17"/>
      <c r="AJR40" s="17"/>
      <c r="AJS40" s="19">
        <f t="shared" si="3220"/>
        <v>1011</v>
      </c>
      <c r="AJU40" s="17">
        <v>1012</v>
      </c>
      <c r="AJV40" s="17"/>
      <c r="AJW40" s="17"/>
      <c r="AJX40" s="17"/>
      <c r="AJY40" s="17"/>
      <c r="AJZ40" s="17"/>
      <c r="AKA40" s="17"/>
      <c r="AKB40" s="17"/>
      <c r="AKC40" s="17"/>
      <c r="AKD40" s="17"/>
      <c r="AKE40" s="17"/>
      <c r="AKF40" s="17"/>
      <c r="AKG40" s="19">
        <f t="shared" si="3221"/>
        <v>1012</v>
      </c>
      <c r="AKI40" s="17">
        <v>1013</v>
      </c>
      <c r="AKJ40" s="17"/>
      <c r="AKK40" s="17"/>
      <c r="AKL40" s="17"/>
      <c r="AKM40" s="17"/>
      <c r="AKN40" s="17"/>
      <c r="AKO40" s="17"/>
      <c r="AKP40" s="17"/>
      <c r="AKQ40" s="17"/>
      <c r="AKR40" s="17"/>
      <c r="AKS40" s="17"/>
      <c r="AKT40" s="17"/>
      <c r="AKU40" s="19">
        <f t="shared" si="3222"/>
        <v>1013</v>
      </c>
      <c r="AKW40" s="17">
        <v>1014</v>
      </c>
      <c r="AKX40" s="17"/>
      <c r="AKY40" s="17"/>
      <c r="AKZ40" s="17"/>
      <c r="ALA40" s="17"/>
      <c r="ALB40" s="17"/>
      <c r="ALC40" s="17"/>
      <c r="ALD40" s="17"/>
      <c r="ALE40" s="17"/>
      <c r="ALF40" s="17"/>
      <c r="ALG40" s="17"/>
      <c r="ALH40" s="17"/>
      <c r="ALI40" s="19">
        <f t="shared" si="3223"/>
        <v>1014</v>
      </c>
      <c r="ALK40" s="17">
        <v>1015</v>
      </c>
      <c r="ALL40" s="17"/>
      <c r="ALM40" s="17"/>
      <c r="ALN40" s="17"/>
      <c r="ALO40" s="17"/>
      <c r="ALP40" s="17"/>
      <c r="ALQ40" s="17"/>
      <c r="ALR40" s="17"/>
      <c r="ALS40" s="17"/>
      <c r="ALT40" s="17"/>
      <c r="ALU40" s="17"/>
      <c r="ALV40" s="17"/>
      <c r="ALW40" s="19">
        <f t="shared" si="3224"/>
        <v>1015</v>
      </c>
      <c r="ALY40" s="17">
        <v>1016</v>
      </c>
      <c r="ALZ40" s="17"/>
      <c r="AMA40" s="17"/>
      <c r="AMB40" s="17"/>
      <c r="AMC40" s="17"/>
      <c r="AMD40" s="17"/>
      <c r="AME40" s="17"/>
      <c r="AMF40" s="17"/>
      <c r="AMG40" s="17"/>
      <c r="AMH40" s="17"/>
      <c r="AMI40" s="17"/>
      <c r="AMJ40" s="17"/>
      <c r="AMK40" s="19">
        <f t="shared" si="3225"/>
        <v>1016</v>
      </c>
      <c r="AMM40" s="17">
        <v>1017</v>
      </c>
      <c r="AMN40" s="17"/>
      <c r="AMO40" s="17"/>
      <c r="AMP40" s="17"/>
      <c r="AMQ40" s="17"/>
      <c r="AMR40" s="17"/>
      <c r="AMS40" s="17"/>
      <c r="AMT40" s="17"/>
      <c r="AMU40" s="17"/>
      <c r="AMV40" s="17"/>
      <c r="AMW40" s="17"/>
      <c r="AMX40" s="17"/>
      <c r="AMY40" s="19">
        <f t="shared" si="3226"/>
        <v>1017</v>
      </c>
      <c r="ANA40" s="17">
        <v>1018</v>
      </c>
      <c r="ANB40" s="17"/>
      <c r="ANC40" s="17"/>
      <c r="AND40" s="17"/>
      <c r="ANE40" s="17"/>
      <c r="ANF40" s="17"/>
      <c r="ANG40" s="17"/>
      <c r="ANH40" s="17"/>
      <c r="ANI40" s="17"/>
      <c r="ANJ40" s="17"/>
      <c r="ANK40" s="17"/>
      <c r="ANL40" s="17"/>
      <c r="ANM40" s="19">
        <f t="shared" si="3227"/>
        <v>1018</v>
      </c>
      <c r="ANO40" s="17">
        <v>1019</v>
      </c>
      <c r="ANP40" s="17"/>
      <c r="ANQ40" s="17"/>
      <c r="ANR40" s="17"/>
      <c r="ANS40" s="17"/>
      <c r="ANT40" s="17"/>
      <c r="ANU40" s="17"/>
      <c r="ANV40" s="17"/>
      <c r="ANW40" s="17"/>
      <c r="ANX40" s="17"/>
      <c r="ANY40" s="17"/>
      <c r="ANZ40" s="17"/>
      <c r="AOA40" s="19">
        <f t="shared" si="3228"/>
        <v>1019</v>
      </c>
      <c r="AOC40" s="17">
        <v>1020</v>
      </c>
      <c r="AOD40" s="17"/>
      <c r="AOE40" s="17"/>
      <c r="AOF40" s="17"/>
      <c r="AOG40" s="17"/>
      <c r="AOH40" s="17"/>
      <c r="AOI40" s="17"/>
      <c r="AOJ40" s="17"/>
      <c r="AOK40" s="17"/>
      <c r="AOL40" s="17"/>
      <c r="AOM40" s="17"/>
      <c r="AON40" s="17"/>
      <c r="AOO40" s="19">
        <f t="shared" si="3229"/>
        <v>1020</v>
      </c>
      <c r="AOQ40" s="17">
        <v>1021</v>
      </c>
      <c r="AOR40" s="17"/>
      <c r="AOS40" s="17"/>
      <c r="AOT40" s="17"/>
      <c r="AOU40" s="17"/>
      <c r="AOV40" s="17"/>
      <c r="AOW40" s="17"/>
      <c r="AOX40" s="17"/>
      <c r="AOY40" s="17"/>
      <c r="AOZ40" s="17"/>
      <c r="APA40" s="17"/>
      <c r="APB40" s="17"/>
      <c r="APC40" s="19">
        <f t="shared" si="3230"/>
        <v>1021</v>
      </c>
    </row>
    <row r="41" spans="3:1095" hidden="1" x14ac:dyDescent="0.35">
      <c r="C41" s="16" t="s">
        <v>22</v>
      </c>
      <c r="E41" s="17">
        <v>1000</v>
      </c>
      <c r="F41" s="17"/>
      <c r="G41" s="17"/>
      <c r="H41" s="17"/>
      <c r="I41" s="17"/>
      <c r="J41" s="17"/>
      <c r="K41" s="17"/>
      <c r="L41" s="17"/>
      <c r="M41" s="17"/>
      <c r="N41" s="17"/>
      <c r="O41" s="17"/>
      <c r="P41" s="17"/>
      <c r="Q41" s="19">
        <f t="shared" si="3231"/>
        <v>1000</v>
      </c>
      <c r="S41" s="17">
        <v>1001</v>
      </c>
      <c r="T41" s="17"/>
      <c r="U41" s="17"/>
      <c r="V41" s="17"/>
      <c r="W41" s="17"/>
      <c r="X41" s="17"/>
      <c r="Y41" s="17"/>
      <c r="Z41" s="17"/>
      <c r="AA41" s="17"/>
      <c r="AB41" s="17"/>
      <c r="AC41" s="17"/>
      <c r="AD41" s="17"/>
      <c r="AE41" s="19">
        <f t="shared" si="3232"/>
        <v>1001</v>
      </c>
      <c r="AG41" s="17">
        <v>1002</v>
      </c>
      <c r="AH41" s="17"/>
      <c r="AI41" s="17"/>
      <c r="AJ41" s="17"/>
      <c r="AK41" s="17"/>
      <c r="AL41" s="17"/>
      <c r="AM41" s="17"/>
      <c r="AN41" s="17"/>
      <c r="AO41" s="17"/>
      <c r="AP41" s="17"/>
      <c r="AQ41" s="17"/>
      <c r="AR41" s="17"/>
      <c r="AS41" s="19">
        <f t="shared" si="3156"/>
        <v>1002</v>
      </c>
      <c r="AU41" s="17">
        <v>1003</v>
      </c>
      <c r="AV41" s="17"/>
      <c r="AW41" s="17"/>
      <c r="AX41" s="17"/>
      <c r="AY41" s="17"/>
      <c r="AZ41" s="17"/>
      <c r="BA41" s="17"/>
      <c r="BB41" s="17"/>
      <c r="BC41" s="17"/>
      <c r="BD41" s="17"/>
      <c r="BE41" s="17"/>
      <c r="BF41" s="17"/>
      <c r="BG41" s="19">
        <f t="shared" si="3157"/>
        <v>1003</v>
      </c>
      <c r="BI41" s="17">
        <v>1004</v>
      </c>
      <c r="BJ41" s="17"/>
      <c r="BK41" s="17"/>
      <c r="BL41" s="17"/>
      <c r="BM41" s="17"/>
      <c r="BN41" s="17"/>
      <c r="BO41" s="17"/>
      <c r="BP41" s="17"/>
      <c r="BQ41" s="17"/>
      <c r="BR41" s="17"/>
      <c r="BS41" s="17"/>
      <c r="BT41" s="17"/>
      <c r="BU41" s="19">
        <f t="shared" si="3158"/>
        <v>1004</v>
      </c>
      <c r="BW41" s="17">
        <v>1005</v>
      </c>
      <c r="BX41" s="17"/>
      <c r="BY41" s="17"/>
      <c r="BZ41" s="17"/>
      <c r="CA41" s="17"/>
      <c r="CB41" s="17"/>
      <c r="CC41" s="17"/>
      <c r="CD41" s="17"/>
      <c r="CE41" s="17"/>
      <c r="CF41" s="17"/>
      <c r="CG41" s="17"/>
      <c r="CH41" s="17"/>
      <c r="CI41" s="19">
        <f t="shared" si="3159"/>
        <v>1005</v>
      </c>
      <c r="CK41" s="17">
        <v>1006</v>
      </c>
      <c r="CL41" s="17"/>
      <c r="CM41" s="17"/>
      <c r="CN41" s="17"/>
      <c r="CO41" s="17"/>
      <c r="CP41" s="17"/>
      <c r="CQ41" s="17"/>
      <c r="CR41" s="17"/>
      <c r="CS41" s="17"/>
      <c r="CT41" s="17"/>
      <c r="CU41" s="17"/>
      <c r="CV41" s="17"/>
      <c r="CW41" s="19">
        <f t="shared" si="3160"/>
        <v>1006</v>
      </c>
      <c r="CY41" s="17">
        <v>1007</v>
      </c>
      <c r="CZ41" s="17"/>
      <c r="DA41" s="17"/>
      <c r="DB41" s="17"/>
      <c r="DC41" s="17"/>
      <c r="DD41" s="17"/>
      <c r="DE41" s="17"/>
      <c r="DF41" s="17"/>
      <c r="DG41" s="17"/>
      <c r="DH41" s="17"/>
      <c r="DI41" s="17"/>
      <c r="DJ41" s="17"/>
      <c r="DK41" s="19">
        <f t="shared" si="3161"/>
        <v>1007</v>
      </c>
      <c r="DM41" s="17">
        <v>1008</v>
      </c>
      <c r="DN41" s="17"/>
      <c r="DO41" s="17"/>
      <c r="DP41" s="17"/>
      <c r="DQ41" s="17"/>
      <c r="DR41" s="17"/>
      <c r="DS41" s="17"/>
      <c r="DT41" s="17"/>
      <c r="DU41" s="17"/>
      <c r="DV41" s="17"/>
      <c r="DW41" s="17"/>
      <c r="DX41" s="17"/>
      <c r="DY41" s="19">
        <f t="shared" si="3162"/>
        <v>1008</v>
      </c>
      <c r="EA41" s="17">
        <v>1009</v>
      </c>
      <c r="EB41" s="17"/>
      <c r="EC41" s="17"/>
      <c r="ED41" s="17"/>
      <c r="EE41" s="17"/>
      <c r="EF41" s="17"/>
      <c r="EG41" s="17"/>
      <c r="EH41" s="17"/>
      <c r="EI41" s="17"/>
      <c r="EJ41" s="17"/>
      <c r="EK41" s="17"/>
      <c r="EL41" s="17"/>
      <c r="EM41" s="19">
        <f t="shared" si="3163"/>
        <v>1009</v>
      </c>
      <c r="EO41" s="17">
        <v>1010</v>
      </c>
      <c r="EP41" s="17"/>
      <c r="EQ41" s="17"/>
      <c r="ER41" s="17"/>
      <c r="ES41" s="17"/>
      <c r="ET41" s="17"/>
      <c r="EU41" s="17"/>
      <c r="EV41" s="17"/>
      <c r="EW41" s="17"/>
      <c r="EX41" s="17"/>
      <c r="EY41" s="17"/>
      <c r="EZ41" s="17"/>
      <c r="FA41" s="19">
        <f t="shared" si="3164"/>
        <v>1010</v>
      </c>
      <c r="FC41" s="17">
        <v>1011</v>
      </c>
      <c r="FD41" s="17"/>
      <c r="FE41" s="17"/>
      <c r="FF41" s="17"/>
      <c r="FG41" s="17"/>
      <c r="FH41" s="17"/>
      <c r="FI41" s="17"/>
      <c r="FJ41" s="17"/>
      <c r="FK41" s="17"/>
      <c r="FL41" s="17"/>
      <c r="FM41" s="17"/>
      <c r="FN41" s="17"/>
      <c r="FO41" s="19">
        <f t="shared" si="3165"/>
        <v>1011</v>
      </c>
      <c r="FQ41" s="17">
        <v>1012</v>
      </c>
      <c r="FR41" s="17"/>
      <c r="FS41" s="17"/>
      <c r="FT41" s="17"/>
      <c r="FU41" s="17"/>
      <c r="FV41" s="17"/>
      <c r="FW41" s="17"/>
      <c r="FX41" s="17"/>
      <c r="FY41" s="17"/>
      <c r="FZ41" s="17"/>
      <c r="GA41" s="17"/>
      <c r="GB41" s="17"/>
      <c r="GC41" s="19">
        <f t="shared" si="3166"/>
        <v>1012</v>
      </c>
      <c r="GE41" s="17">
        <v>1013</v>
      </c>
      <c r="GF41" s="17"/>
      <c r="GG41" s="17"/>
      <c r="GH41" s="17"/>
      <c r="GI41" s="17"/>
      <c r="GJ41" s="17"/>
      <c r="GK41" s="17"/>
      <c r="GL41" s="17"/>
      <c r="GM41" s="17"/>
      <c r="GN41" s="17"/>
      <c r="GO41" s="17"/>
      <c r="GP41" s="17"/>
      <c r="GQ41" s="19">
        <f t="shared" si="3167"/>
        <v>1013</v>
      </c>
      <c r="GS41" s="17">
        <v>1014</v>
      </c>
      <c r="GT41" s="17"/>
      <c r="GU41" s="17"/>
      <c r="GV41" s="17"/>
      <c r="GW41" s="17"/>
      <c r="GX41" s="17"/>
      <c r="GY41" s="17"/>
      <c r="GZ41" s="17"/>
      <c r="HA41" s="17"/>
      <c r="HB41" s="17"/>
      <c r="HC41" s="17"/>
      <c r="HD41" s="17"/>
      <c r="HE41" s="19">
        <f t="shared" si="3168"/>
        <v>1014</v>
      </c>
      <c r="HG41" s="17">
        <v>1015</v>
      </c>
      <c r="HH41" s="17"/>
      <c r="HI41" s="17"/>
      <c r="HJ41" s="17"/>
      <c r="HK41" s="17"/>
      <c r="HL41" s="17"/>
      <c r="HM41" s="17"/>
      <c r="HN41" s="17"/>
      <c r="HO41" s="17"/>
      <c r="HP41" s="17"/>
      <c r="HQ41" s="17"/>
      <c r="HR41" s="17"/>
      <c r="HS41" s="19">
        <f t="shared" si="3169"/>
        <v>1015</v>
      </c>
      <c r="HU41" s="17">
        <v>1016</v>
      </c>
      <c r="HV41" s="17"/>
      <c r="HW41" s="17"/>
      <c r="HX41" s="17"/>
      <c r="HY41" s="17"/>
      <c r="HZ41" s="17"/>
      <c r="IA41" s="17"/>
      <c r="IB41" s="17"/>
      <c r="IC41" s="17"/>
      <c r="ID41" s="17"/>
      <c r="IE41" s="17"/>
      <c r="IF41" s="17"/>
      <c r="IG41" s="19">
        <f t="shared" si="3170"/>
        <v>1016</v>
      </c>
      <c r="II41" s="17">
        <v>1017</v>
      </c>
      <c r="IJ41" s="17"/>
      <c r="IK41" s="17"/>
      <c r="IL41" s="17"/>
      <c r="IM41" s="17"/>
      <c r="IN41" s="17"/>
      <c r="IO41" s="17"/>
      <c r="IP41" s="17"/>
      <c r="IQ41" s="17"/>
      <c r="IR41" s="17"/>
      <c r="IS41" s="17"/>
      <c r="IT41" s="17"/>
      <c r="IU41" s="19">
        <f t="shared" si="3171"/>
        <v>1017</v>
      </c>
      <c r="IW41" s="17">
        <v>1018</v>
      </c>
      <c r="IX41" s="17"/>
      <c r="IY41" s="17"/>
      <c r="IZ41" s="17"/>
      <c r="JA41" s="17"/>
      <c r="JB41" s="17"/>
      <c r="JC41" s="17"/>
      <c r="JD41" s="17"/>
      <c r="JE41" s="17"/>
      <c r="JF41" s="17"/>
      <c r="JG41" s="17"/>
      <c r="JH41" s="17"/>
      <c r="JI41" s="19">
        <f t="shared" si="3172"/>
        <v>1018</v>
      </c>
      <c r="JK41" s="17">
        <v>1019</v>
      </c>
      <c r="JL41" s="17"/>
      <c r="JM41" s="17"/>
      <c r="JN41" s="17"/>
      <c r="JO41" s="17"/>
      <c r="JP41" s="17"/>
      <c r="JQ41" s="17"/>
      <c r="JR41" s="17"/>
      <c r="JS41" s="17"/>
      <c r="JT41" s="17"/>
      <c r="JU41" s="17"/>
      <c r="JV41" s="17"/>
      <c r="JW41" s="19">
        <f t="shared" si="3173"/>
        <v>1019</v>
      </c>
      <c r="JY41" s="17">
        <v>1020</v>
      </c>
      <c r="JZ41" s="17"/>
      <c r="KA41" s="17"/>
      <c r="KB41" s="17"/>
      <c r="KC41" s="17"/>
      <c r="KD41" s="17"/>
      <c r="KE41" s="17"/>
      <c r="KF41" s="17"/>
      <c r="KG41" s="17"/>
      <c r="KH41" s="17"/>
      <c r="KI41" s="17"/>
      <c r="KJ41" s="17"/>
      <c r="KK41" s="19">
        <f t="shared" si="3174"/>
        <v>1020</v>
      </c>
      <c r="KM41" s="17">
        <v>1021</v>
      </c>
      <c r="KN41" s="17"/>
      <c r="KO41" s="17"/>
      <c r="KP41" s="17"/>
      <c r="KQ41" s="17"/>
      <c r="KR41" s="17"/>
      <c r="KS41" s="17"/>
      <c r="KT41" s="17"/>
      <c r="KU41" s="17"/>
      <c r="KV41" s="17"/>
      <c r="KW41" s="17"/>
      <c r="KX41" s="17"/>
      <c r="KY41" s="19">
        <f t="shared" si="3175"/>
        <v>1021</v>
      </c>
      <c r="LA41" s="17">
        <v>1022</v>
      </c>
      <c r="LB41" s="17"/>
      <c r="LC41" s="17"/>
      <c r="LD41" s="17"/>
      <c r="LE41" s="17"/>
      <c r="LF41" s="17"/>
      <c r="LG41" s="17"/>
      <c r="LH41" s="17"/>
      <c r="LI41" s="17"/>
      <c r="LJ41" s="17"/>
      <c r="LK41" s="17"/>
      <c r="LL41" s="17"/>
      <c r="LM41" s="19">
        <f t="shared" si="3176"/>
        <v>1022</v>
      </c>
      <c r="LO41" s="17">
        <v>1023</v>
      </c>
      <c r="LP41" s="17"/>
      <c r="LQ41" s="17"/>
      <c r="LR41" s="17"/>
      <c r="LS41" s="17"/>
      <c r="LT41" s="17"/>
      <c r="LU41" s="17"/>
      <c r="LV41" s="17"/>
      <c r="LW41" s="17"/>
      <c r="LX41" s="17"/>
      <c r="LY41" s="17"/>
      <c r="LZ41" s="17"/>
      <c r="MA41" s="19">
        <f t="shared" si="3177"/>
        <v>1023</v>
      </c>
      <c r="MC41" s="17">
        <v>1024</v>
      </c>
      <c r="MD41" s="17"/>
      <c r="ME41" s="17"/>
      <c r="MF41" s="17"/>
      <c r="MG41" s="17"/>
      <c r="MH41" s="17"/>
      <c r="MI41" s="17"/>
      <c r="MJ41" s="17"/>
      <c r="MK41" s="17"/>
      <c r="ML41" s="17"/>
      <c r="MM41" s="17"/>
      <c r="MN41" s="17"/>
      <c r="MO41" s="19">
        <f t="shared" si="3178"/>
        <v>1024</v>
      </c>
      <c r="MQ41" s="17">
        <v>1025</v>
      </c>
      <c r="MR41" s="17"/>
      <c r="MS41" s="17"/>
      <c r="MT41" s="17"/>
      <c r="MU41" s="17"/>
      <c r="MV41" s="17"/>
      <c r="MW41" s="17"/>
      <c r="MX41" s="17"/>
      <c r="MY41" s="17"/>
      <c r="MZ41" s="17"/>
      <c r="NA41" s="17"/>
      <c r="NB41" s="17"/>
      <c r="NC41" s="19">
        <f t="shared" si="3179"/>
        <v>1025</v>
      </c>
      <c r="NE41" s="17">
        <v>1026</v>
      </c>
      <c r="NF41" s="17"/>
      <c r="NG41" s="17"/>
      <c r="NH41" s="17"/>
      <c r="NI41" s="17"/>
      <c r="NJ41" s="17"/>
      <c r="NK41" s="17"/>
      <c r="NL41" s="17"/>
      <c r="NM41" s="17"/>
      <c r="NN41" s="17"/>
      <c r="NO41" s="17"/>
      <c r="NP41" s="17"/>
      <c r="NQ41" s="19">
        <f t="shared" si="3180"/>
        <v>1026</v>
      </c>
      <c r="NS41" s="17">
        <v>1027</v>
      </c>
      <c r="NT41" s="17"/>
      <c r="NU41" s="17"/>
      <c r="NV41" s="17"/>
      <c r="NW41" s="17"/>
      <c r="NX41" s="17"/>
      <c r="NY41" s="17"/>
      <c r="NZ41" s="17"/>
      <c r="OA41" s="17"/>
      <c r="OB41" s="17"/>
      <c r="OC41" s="17"/>
      <c r="OD41" s="17"/>
      <c r="OE41" s="19">
        <f t="shared" si="3181"/>
        <v>1027</v>
      </c>
      <c r="OG41" s="17">
        <v>1028</v>
      </c>
      <c r="OH41" s="17"/>
      <c r="OI41" s="17"/>
      <c r="OJ41" s="17"/>
      <c r="OK41" s="17"/>
      <c r="OL41" s="17"/>
      <c r="OM41" s="17"/>
      <c r="ON41" s="17"/>
      <c r="OO41" s="17"/>
      <c r="OP41" s="17"/>
      <c r="OQ41" s="17"/>
      <c r="OR41" s="17"/>
      <c r="OS41" s="19">
        <f t="shared" si="3182"/>
        <v>1028</v>
      </c>
      <c r="OU41" s="17">
        <v>1029</v>
      </c>
      <c r="OV41" s="17"/>
      <c r="OW41" s="17"/>
      <c r="OX41" s="17"/>
      <c r="OY41" s="17"/>
      <c r="OZ41" s="17"/>
      <c r="PA41" s="17"/>
      <c r="PB41" s="17"/>
      <c r="PC41" s="17"/>
      <c r="PD41" s="17"/>
      <c r="PE41" s="17"/>
      <c r="PF41" s="17"/>
      <c r="PG41" s="19">
        <f t="shared" si="3183"/>
        <v>1029</v>
      </c>
      <c r="PI41" s="17">
        <v>1030</v>
      </c>
      <c r="PJ41" s="17"/>
      <c r="PK41" s="17"/>
      <c r="PL41" s="17"/>
      <c r="PM41" s="17"/>
      <c r="PN41" s="17"/>
      <c r="PO41" s="17"/>
      <c r="PP41" s="17"/>
      <c r="PQ41" s="17"/>
      <c r="PR41" s="17"/>
      <c r="PS41" s="17"/>
      <c r="PT41" s="17"/>
      <c r="PU41" s="19">
        <f t="shared" si="3184"/>
        <v>1030</v>
      </c>
      <c r="PW41" s="17">
        <v>1031</v>
      </c>
      <c r="PX41" s="17"/>
      <c r="PY41" s="17"/>
      <c r="PZ41" s="17"/>
      <c r="QA41" s="17"/>
      <c r="QB41" s="17"/>
      <c r="QC41" s="17"/>
      <c r="QD41" s="17"/>
      <c r="QE41" s="17"/>
      <c r="QF41" s="17"/>
      <c r="QG41" s="17"/>
      <c r="QH41" s="17"/>
      <c r="QI41" s="19">
        <f t="shared" si="3185"/>
        <v>1031</v>
      </c>
      <c r="QK41" s="17">
        <v>1032</v>
      </c>
      <c r="QL41" s="17"/>
      <c r="QM41" s="17"/>
      <c r="QN41" s="17"/>
      <c r="QO41" s="17"/>
      <c r="QP41" s="17"/>
      <c r="QQ41" s="17"/>
      <c r="QR41" s="17"/>
      <c r="QS41" s="17"/>
      <c r="QT41" s="17"/>
      <c r="QU41" s="17"/>
      <c r="QV41" s="17"/>
      <c r="QW41" s="19">
        <f t="shared" si="3186"/>
        <v>1032</v>
      </c>
      <c r="QY41" s="17">
        <v>1033</v>
      </c>
      <c r="QZ41" s="17"/>
      <c r="RA41" s="17"/>
      <c r="RB41" s="17"/>
      <c r="RC41" s="17"/>
      <c r="RD41" s="17"/>
      <c r="RE41" s="17"/>
      <c r="RF41" s="17"/>
      <c r="RG41" s="17"/>
      <c r="RH41" s="17"/>
      <c r="RI41" s="17"/>
      <c r="RJ41" s="17"/>
      <c r="RK41" s="19">
        <f t="shared" si="3187"/>
        <v>1033</v>
      </c>
      <c r="RM41" s="17">
        <v>1034</v>
      </c>
      <c r="RN41" s="17"/>
      <c r="RO41" s="17"/>
      <c r="RP41" s="17"/>
      <c r="RQ41" s="17"/>
      <c r="RR41" s="17"/>
      <c r="RS41" s="17"/>
      <c r="RT41" s="17"/>
      <c r="RU41" s="17"/>
      <c r="RV41" s="17"/>
      <c r="RW41" s="17"/>
      <c r="RX41" s="17"/>
      <c r="RY41" s="19">
        <f t="shared" si="3188"/>
        <v>1034</v>
      </c>
      <c r="SA41" s="17">
        <v>1035</v>
      </c>
      <c r="SB41" s="17"/>
      <c r="SC41" s="17"/>
      <c r="SD41" s="17"/>
      <c r="SE41" s="17"/>
      <c r="SF41" s="17"/>
      <c r="SG41" s="17"/>
      <c r="SH41" s="17"/>
      <c r="SI41" s="17"/>
      <c r="SJ41" s="17"/>
      <c r="SK41" s="17"/>
      <c r="SL41" s="17"/>
      <c r="SM41" s="19">
        <f t="shared" si="3189"/>
        <v>1035</v>
      </c>
      <c r="SO41" s="17">
        <v>1036</v>
      </c>
      <c r="SP41" s="17"/>
      <c r="SQ41" s="17"/>
      <c r="SR41" s="17"/>
      <c r="SS41" s="17"/>
      <c r="ST41" s="17"/>
      <c r="SU41" s="17"/>
      <c r="SV41" s="17"/>
      <c r="SW41" s="17"/>
      <c r="SX41" s="17"/>
      <c r="SY41" s="17"/>
      <c r="SZ41" s="17"/>
      <c r="TA41" s="19">
        <f t="shared" si="3190"/>
        <v>1036</v>
      </c>
      <c r="TC41" s="17">
        <v>1037</v>
      </c>
      <c r="TD41" s="17"/>
      <c r="TE41" s="17"/>
      <c r="TF41" s="17"/>
      <c r="TG41" s="17"/>
      <c r="TH41" s="17"/>
      <c r="TI41" s="17"/>
      <c r="TJ41" s="17"/>
      <c r="TK41" s="17"/>
      <c r="TL41" s="17"/>
      <c r="TM41" s="17"/>
      <c r="TN41" s="17"/>
      <c r="TO41" s="19">
        <f t="shared" si="3191"/>
        <v>1037</v>
      </c>
      <c r="TQ41" s="17">
        <v>1038</v>
      </c>
      <c r="TR41" s="17"/>
      <c r="TS41" s="17"/>
      <c r="TT41" s="17"/>
      <c r="TU41" s="17"/>
      <c r="TV41" s="17"/>
      <c r="TW41" s="17"/>
      <c r="TX41" s="17"/>
      <c r="TY41" s="17"/>
      <c r="TZ41" s="17"/>
      <c r="UA41" s="17"/>
      <c r="UB41" s="17"/>
      <c r="UC41" s="19">
        <f t="shared" si="3192"/>
        <v>1038</v>
      </c>
      <c r="UE41" s="17">
        <v>1039</v>
      </c>
      <c r="UF41" s="17"/>
      <c r="UG41" s="17"/>
      <c r="UH41" s="17"/>
      <c r="UI41" s="17"/>
      <c r="UJ41" s="17"/>
      <c r="UK41" s="17"/>
      <c r="UL41" s="17"/>
      <c r="UM41" s="17"/>
      <c r="UN41" s="17"/>
      <c r="UO41" s="17"/>
      <c r="UP41" s="17"/>
      <c r="UQ41" s="19">
        <f t="shared" si="3193"/>
        <v>1039</v>
      </c>
      <c r="US41" s="17">
        <v>1040</v>
      </c>
      <c r="UT41" s="17"/>
      <c r="UU41" s="17"/>
      <c r="UV41" s="17"/>
      <c r="UW41" s="17"/>
      <c r="UX41" s="17"/>
      <c r="UY41" s="17"/>
      <c r="UZ41" s="17"/>
      <c r="VA41" s="17"/>
      <c r="VB41" s="17"/>
      <c r="VC41" s="17"/>
      <c r="VD41" s="17"/>
      <c r="VE41" s="19">
        <f t="shared" si="3194"/>
        <v>1040</v>
      </c>
      <c r="VG41" s="17">
        <v>1041</v>
      </c>
      <c r="VH41" s="17"/>
      <c r="VI41" s="17"/>
      <c r="VJ41" s="17"/>
      <c r="VK41" s="17"/>
      <c r="VL41" s="17"/>
      <c r="VM41" s="17"/>
      <c r="VN41" s="17"/>
      <c r="VO41" s="17"/>
      <c r="VP41" s="17"/>
      <c r="VQ41" s="17"/>
      <c r="VR41" s="17"/>
      <c r="VS41" s="19">
        <f t="shared" si="3195"/>
        <v>1041</v>
      </c>
      <c r="VU41" s="17">
        <v>1042</v>
      </c>
      <c r="VV41" s="17"/>
      <c r="VW41" s="17"/>
      <c r="VX41" s="17"/>
      <c r="VY41" s="17"/>
      <c r="VZ41" s="17"/>
      <c r="WA41" s="17"/>
      <c r="WB41" s="17"/>
      <c r="WC41" s="17"/>
      <c r="WD41" s="17"/>
      <c r="WE41" s="17"/>
      <c r="WF41" s="17"/>
      <c r="WG41" s="19">
        <f t="shared" si="3196"/>
        <v>1042</v>
      </c>
      <c r="WI41" s="17">
        <v>1043</v>
      </c>
      <c r="WJ41" s="17"/>
      <c r="WK41" s="17"/>
      <c r="WL41" s="17"/>
      <c r="WM41" s="17"/>
      <c r="WN41" s="17"/>
      <c r="WO41" s="17"/>
      <c r="WP41" s="17"/>
      <c r="WQ41" s="17"/>
      <c r="WR41" s="17"/>
      <c r="WS41" s="17"/>
      <c r="WT41" s="17"/>
      <c r="WU41" s="19">
        <f t="shared" si="3197"/>
        <v>1043</v>
      </c>
      <c r="WW41" s="17">
        <v>1044</v>
      </c>
      <c r="WX41" s="17"/>
      <c r="WY41" s="17"/>
      <c r="WZ41" s="17"/>
      <c r="XA41" s="17"/>
      <c r="XB41" s="17"/>
      <c r="XC41" s="17"/>
      <c r="XD41" s="17"/>
      <c r="XE41" s="17"/>
      <c r="XF41" s="17"/>
      <c r="XG41" s="17"/>
      <c r="XH41" s="17"/>
      <c r="XI41" s="19">
        <f t="shared" si="3198"/>
        <v>1044</v>
      </c>
      <c r="XK41" s="17">
        <v>1045</v>
      </c>
      <c r="XL41" s="17"/>
      <c r="XM41" s="17"/>
      <c r="XN41" s="17"/>
      <c r="XO41" s="17"/>
      <c r="XP41" s="17"/>
      <c r="XQ41" s="17"/>
      <c r="XR41" s="17"/>
      <c r="XS41" s="17"/>
      <c r="XT41" s="17"/>
      <c r="XU41" s="17"/>
      <c r="XV41" s="17"/>
      <c r="XW41" s="19">
        <f t="shared" si="3199"/>
        <v>1045</v>
      </c>
      <c r="XY41" s="17">
        <v>1046</v>
      </c>
      <c r="XZ41" s="17"/>
      <c r="YA41" s="17"/>
      <c r="YB41" s="17"/>
      <c r="YC41" s="17"/>
      <c r="YD41" s="17"/>
      <c r="YE41" s="17"/>
      <c r="YF41" s="17"/>
      <c r="YG41" s="17"/>
      <c r="YH41" s="17"/>
      <c r="YI41" s="17"/>
      <c r="YJ41" s="17"/>
      <c r="YK41" s="19">
        <f t="shared" si="3200"/>
        <v>1046</v>
      </c>
      <c r="YM41" s="17">
        <v>1047</v>
      </c>
      <c r="YN41" s="17"/>
      <c r="YO41" s="17"/>
      <c r="YP41" s="17"/>
      <c r="YQ41" s="17"/>
      <c r="YR41" s="17"/>
      <c r="YS41" s="17"/>
      <c r="YT41" s="17"/>
      <c r="YU41" s="17"/>
      <c r="YV41" s="17"/>
      <c r="YW41" s="17"/>
      <c r="YX41" s="17"/>
      <c r="YY41" s="19">
        <f t="shared" si="3201"/>
        <v>1047</v>
      </c>
      <c r="ZA41" s="17">
        <v>1048</v>
      </c>
      <c r="ZB41" s="17"/>
      <c r="ZC41" s="17"/>
      <c r="ZD41" s="17"/>
      <c r="ZE41" s="17"/>
      <c r="ZF41" s="17"/>
      <c r="ZG41" s="17"/>
      <c r="ZH41" s="17"/>
      <c r="ZI41" s="17"/>
      <c r="ZJ41" s="17"/>
      <c r="ZK41" s="17"/>
      <c r="ZL41" s="17"/>
      <c r="ZM41" s="19">
        <f t="shared" si="3202"/>
        <v>1048</v>
      </c>
      <c r="ZO41" s="17">
        <v>1049</v>
      </c>
      <c r="ZP41" s="17"/>
      <c r="ZQ41" s="17"/>
      <c r="ZR41" s="17"/>
      <c r="ZS41" s="17"/>
      <c r="ZT41" s="17"/>
      <c r="ZU41" s="17"/>
      <c r="ZV41" s="17"/>
      <c r="ZW41" s="17"/>
      <c r="ZX41" s="17"/>
      <c r="ZY41" s="17"/>
      <c r="ZZ41" s="17"/>
      <c r="AAA41" s="19">
        <f t="shared" si="3203"/>
        <v>1049</v>
      </c>
      <c r="AAC41" s="17">
        <v>1050</v>
      </c>
      <c r="AAD41" s="17"/>
      <c r="AAE41" s="17"/>
      <c r="AAF41" s="17"/>
      <c r="AAG41" s="17"/>
      <c r="AAH41" s="17"/>
      <c r="AAI41" s="17"/>
      <c r="AAJ41" s="17"/>
      <c r="AAK41" s="17"/>
      <c r="AAL41" s="17"/>
      <c r="AAM41" s="17"/>
      <c r="AAN41" s="17"/>
      <c r="AAO41" s="19">
        <f t="shared" si="3204"/>
        <v>1050</v>
      </c>
      <c r="AAQ41" s="17">
        <v>1051</v>
      </c>
      <c r="AAR41" s="17"/>
      <c r="AAS41" s="17"/>
      <c r="AAT41" s="17"/>
      <c r="AAU41" s="17"/>
      <c r="AAV41" s="17"/>
      <c r="AAW41" s="17"/>
      <c r="AAX41" s="17"/>
      <c r="AAY41" s="17"/>
      <c r="AAZ41" s="17"/>
      <c r="ABA41" s="17"/>
      <c r="ABB41" s="17"/>
      <c r="ABC41" s="19">
        <f t="shared" si="3205"/>
        <v>1051</v>
      </c>
      <c r="ABE41" s="17">
        <v>1052</v>
      </c>
      <c r="ABF41" s="17"/>
      <c r="ABG41" s="17"/>
      <c r="ABH41" s="17"/>
      <c r="ABI41" s="17"/>
      <c r="ABJ41" s="17"/>
      <c r="ABK41" s="17"/>
      <c r="ABL41" s="17"/>
      <c r="ABM41" s="17"/>
      <c r="ABN41" s="17"/>
      <c r="ABO41" s="17"/>
      <c r="ABP41" s="17"/>
      <c r="ABQ41" s="19">
        <f t="shared" si="3206"/>
        <v>1052</v>
      </c>
      <c r="ABS41" s="17">
        <v>1053</v>
      </c>
      <c r="ABT41" s="17"/>
      <c r="ABU41" s="17"/>
      <c r="ABV41" s="17"/>
      <c r="ABW41" s="17"/>
      <c r="ABX41" s="17"/>
      <c r="ABY41" s="17"/>
      <c r="ABZ41" s="17"/>
      <c r="ACA41" s="17"/>
      <c r="ACB41" s="17"/>
      <c r="ACC41" s="17"/>
      <c r="ACD41" s="17"/>
      <c r="ACE41" s="19">
        <f t="shared" si="3207"/>
        <v>1053</v>
      </c>
      <c r="ACG41" s="17">
        <v>1054</v>
      </c>
      <c r="ACH41" s="17"/>
      <c r="ACI41" s="17"/>
      <c r="ACJ41" s="17"/>
      <c r="ACK41" s="17"/>
      <c r="ACL41" s="17"/>
      <c r="ACM41" s="17"/>
      <c r="ACN41" s="17"/>
      <c r="ACO41" s="17"/>
      <c r="ACP41" s="17"/>
      <c r="ACQ41" s="17"/>
      <c r="ACR41" s="17"/>
      <c r="ACS41" s="19">
        <f t="shared" si="3208"/>
        <v>1054</v>
      </c>
      <c r="ACU41" s="17">
        <v>1055</v>
      </c>
      <c r="ACV41" s="17"/>
      <c r="ACW41" s="17"/>
      <c r="ACX41" s="17"/>
      <c r="ACY41" s="17"/>
      <c r="ACZ41" s="17"/>
      <c r="ADA41" s="17"/>
      <c r="ADB41" s="17"/>
      <c r="ADC41" s="17"/>
      <c r="ADD41" s="17"/>
      <c r="ADE41" s="17"/>
      <c r="ADF41" s="17"/>
      <c r="ADG41" s="19">
        <f t="shared" si="3209"/>
        <v>1055</v>
      </c>
      <c r="ADI41" s="17">
        <v>1056</v>
      </c>
      <c r="ADJ41" s="17"/>
      <c r="ADK41" s="17"/>
      <c r="ADL41" s="17"/>
      <c r="ADM41" s="17"/>
      <c r="ADN41" s="17"/>
      <c r="ADO41" s="17"/>
      <c r="ADP41" s="17"/>
      <c r="ADQ41" s="17"/>
      <c r="ADR41" s="17"/>
      <c r="ADS41" s="17"/>
      <c r="ADT41" s="17"/>
      <c r="ADU41" s="19">
        <f t="shared" si="3210"/>
        <v>1056</v>
      </c>
      <c r="ADW41" s="17">
        <v>1057</v>
      </c>
      <c r="ADX41" s="17"/>
      <c r="ADY41" s="17"/>
      <c r="ADZ41" s="17"/>
      <c r="AEA41" s="17"/>
      <c r="AEB41" s="17"/>
      <c r="AEC41" s="17"/>
      <c r="AED41" s="17"/>
      <c r="AEE41" s="17"/>
      <c r="AEF41" s="17"/>
      <c r="AEG41" s="17"/>
      <c r="AEH41" s="17"/>
      <c r="AEI41" s="19">
        <f t="shared" si="3211"/>
        <v>1057</v>
      </c>
      <c r="AEK41" s="17">
        <v>1002</v>
      </c>
      <c r="AEL41" s="17"/>
      <c r="AEM41" s="17"/>
      <c r="AEN41" s="17"/>
      <c r="AEO41" s="17"/>
      <c r="AEP41" s="17"/>
      <c r="AEQ41" s="17"/>
      <c r="AER41" s="17"/>
      <c r="AES41" s="17"/>
      <c r="AET41" s="17"/>
      <c r="AEU41" s="17"/>
      <c r="AEV41" s="17"/>
      <c r="AEW41" s="19">
        <f t="shared" si="3233"/>
        <v>1002</v>
      </c>
      <c r="AEY41" s="17">
        <v>1003</v>
      </c>
      <c r="AEZ41" s="17"/>
      <c r="AFA41" s="17"/>
      <c r="AFB41" s="17"/>
      <c r="AFC41" s="17"/>
      <c r="AFD41" s="17"/>
      <c r="AFE41" s="17"/>
      <c r="AFF41" s="17"/>
      <c r="AFG41" s="17"/>
      <c r="AFH41" s="17"/>
      <c r="AFI41" s="17"/>
      <c r="AFJ41" s="17"/>
      <c r="AFK41" s="19">
        <f t="shared" si="3212"/>
        <v>1003</v>
      </c>
      <c r="AFM41" s="17">
        <v>1004</v>
      </c>
      <c r="AFN41" s="17"/>
      <c r="AFO41" s="17"/>
      <c r="AFP41" s="17"/>
      <c r="AFQ41" s="17"/>
      <c r="AFR41" s="17"/>
      <c r="AFS41" s="17"/>
      <c r="AFT41" s="17"/>
      <c r="AFU41" s="17"/>
      <c r="AFV41" s="17"/>
      <c r="AFW41" s="17"/>
      <c r="AFX41" s="17"/>
      <c r="AFY41" s="19">
        <f t="shared" si="3213"/>
        <v>1004</v>
      </c>
      <c r="AGA41" s="17">
        <v>1005</v>
      </c>
      <c r="AGB41" s="17"/>
      <c r="AGC41" s="17"/>
      <c r="AGD41" s="17"/>
      <c r="AGE41" s="17"/>
      <c r="AGF41" s="17"/>
      <c r="AGG41" s="17"/>
      <c r="AGH41" s="17"/>
      <c r="AGI41" s="17"/>
      <c r="AGJ41" s="17"/>
      <c r="AGK41" s="17"/>
      <c r="AGL41" s="17"/>
      <c r="AGM41" s="19">
        <f t="shared" si="3214"/>
        <v>1005</v>
      </c>
      <c r="AGO41" s="17">
        <v>1006</v>
      </c>
      <c r="AGP41" s="17"/>
      <c r="AGQ41" s="17"/>
      <c r="AGR41" s="17"/>
      <c r="AGS41" s="17"/>
      <c r="AGT41" s="17"/>
      <c r="AGU41" s="17"/>
      <c r="AGV41" s="17"/>
      <c r="AGW41" s="17"/>
      <c r="AGX41" s="17"/>
      <c r="AGY41" s="17"/>
      <c r="AGZ41" s="17"/>
      <c r="AHA41" s="19">
        <f t="shared" si="3215"/>
        <v>1006</v>
      </c>
      <c r="AHC41" s="17">
        <v>1007</v>
      </c>
      <c r="AHD41" s="17"/>
      <c r="AHE41" s="17"/>
      <c r="AHF41" s="17"/>
      <c r="AHG41" s="17"/>
      <c r="AHH41" s="17"/>
      <c r="AHI41" s="17"/>
      <c r="AHJ41" s="17"/>
      <c r="AHK41" s="17"/>
      <c r="AHL41" s="17"/>
      <c r="AHM41" s="17"/>
      <c r="AHN41" s="17"/>
      <c r="AHO41" s="19">
        <f t="shared" si="3216"/>
        <v>1007</v>
      </c>
      <c r="AHQ41" s="17">
        <v>1008</v>
      </c>
      <c r="AHR41" s="17"/>
      <c r="AHS41" s="17"/>
      <c r="AHT41" s="17"/>
      <c r="AHU41" s="17"/>
      <c r="AHV41" s="17"/>
      <c r="AHW41" s="17"/>
      <c r="AHX41" s="17"/>
      <c r="AHY41" s="17"/>
      <c r="AHZ41" s="17"/>
      <c r="AIA41" s="17"/>
      <c r="AIB41" s="17"/>
      <c r="AIC41" s="19">
        <f t="shared" si="3217"/>
        <v>1008</v>
      </c>
      <c r="AIE41" s="17">
        <v>1009</v>
      </c>
      <c r="AIF41" s="17"/>
      <c r="AIG41" s="17"/>
      <c r="AIH41" s="17"/>
      <c r="AII41" s="17"/>
      <c r="AIJ41" s="17"/>
      <c r="AIK41" s="17"/>
      <c r="AIL41" s="17"/>
      <c r="AIM41" s="17"/>
      <c r="AIN41" s="17"/>
      <c r="AIO41" s="17"/>
      <c r="AIP41" s="17"/>
      <c r="AIQ41" s="19">
        <f t="shared" si="3218"/>
        <v>1009</v>
      </c>
      <c r="AIS41" s="17">
        <v>1010</v>
      </c>
      <c r="AIT41" s="17"/>
      <c r="AIU41" s="17"/>
      <c r="AIV41" s="17"/>
      <c r="AIW41" s="17"/>
      <c r="AIX41" s="17"/>
      <c r="AIY41" s="17"/>
      <c r="AIZ41" s="17"/>
      <c r="AJA41" s="17"/>
      <c r="AJB41" s="17"/>
      <c r="AJC41" s="17"/>
      <c r="AJD41" s="17"/>
      <c r="AJE41" s="19">
        <f t="shared" si="3219"/>
        <v>1010</v>
      </c>
      <c r="AJG41" s="17">
        <v>1011</v>
      </c>
      <c r="AJH41" s="17"/>
      <c r="AJI41" s="17"/>
      <c r="AJJ41" s="17"/>
      <c r="AJK41" s="17"/>
      <c r="AJL41" s="17"/>
      <c r="AJM41" s="17"/>
      <c r="AJN41" s="17"/>
      <c r="AJO41" s="17"/>
      <c r="AJP41" s="17"/>
      <c r="AJQ41" s="17"/>
      <c r="AJR41" s="17"/>
      <c r="AJS41" s="19">
        <f t="shared" si="3220"/>
        <v>1011</v>
      </c>
      <c r="AJU41" s="17">
        <v>1012</v>
      </c>
      <c r="AJV41" s="17"/>
      <c r="AJW41" s="17"/>
      <c r="AJX41" s="17"/>
      <c r="AJY41" s="17"/>
      <c r="AJZ41" s="17"/>
      <c r="AKA41" s="17"/>
      <c r="AKB41" s="17"/>
      <c r="AKC41" s="17"/>
      <c r="AKD41" s="17"/>
      <c r="AKE41" s="17"/>
      <c r="AKF41" s="17"/>
      <c r="AKG41" s="19">
        <f t="shared" si="3221"/>
        <v>1012</v>
      </c>
      <c r="AKI41" s="17">
        <v>1013</v>
      </c>
      <c r="AKJ41" s="17"/>
      <c r="AKK41" s="17"/>
      <c r="AKL41" s="17"/>
      <c r="AKM41" s="17"/>
      <c r="AKN41" s="17"/>
      <c r="AKO41" s="17"/>
      <c r="AKP41" s="17"/>
      <c r="AKQ41" s="17"/>
      <c r="AKR41" s="17"/>
      <c r="AKS41" s="17"/>
      <c r="AKT41" s="17"/>
      <c r="AKU41" s="19">
        <f t="shared" si="3222"/>
        <v>1013</v>
      </c>
      <c r="AKW41" s="17">
        <v>1014</v>
      </c>
      <c r="AKX41" s="17"/>
      <c r="AKY41" s="17"/>
      <c r="AKZ41" s="17"/>
      <c r="ALA41" s="17"/>
      <c r="ALB41" s="17"/>
      <c r="ALC41" s="17"/>
      <c r="ALD41" s="17"/>
      <c r="ALE41" s="17"/>
      <c r="ALF41" s="17"/>
      <c r="ALG41" s="17"/>
      <c r="ALH41" s="17"/>
      <c r="ALI41" s="19">
        <f t="shared" si="3223"/>
        <v>1014</v>
      </c>
      <c r="ALK41" s="17">
        <v>1015</v>
      </c>
      <c r="ALL41" s="17"/>
      <c r="ALM41" s="17"/>
      <c r="ALN41" s="17"/>
      <c r="ALO41" s="17"/>
      <c r="ALP41" s="17"/>
      <c r="ALQ41" s="17"/>
      <c r="ALR41" s="17"/>
      <c r="ALS41" s="17"/>
      <c r="ALT41" s="17"/>
      <c r="ALU41" s="17"/>
      <c r="ALV41" s="17"/>
      <c r="ALW41" s="19">
        <f t="shared" si="3224"/>
        <v>1015</v>
      </c>
      <c r="ALY41" s="17">
        <v>1016</v>
      </c>
      <c r="ALZ41" s="17"/>
      <c r="AMA41" s="17"/>
      <c r="AMB41" s="17"/>
      <c r="AMC41" s="17"/>
      <c r="AMD41" s="17"/>
      <c r="AME41" s="17"/>
      <c r="AMF41" s="17"/>
      <c r="AMG41" s="17"/>
      <c r="AMH41" s="17"/>
      <c r="AMI41" s="17"/>
      <c r="AMJ41" s="17"/>
      <c r="AMK41" s="19">
        <f t="shared" si="3225"/>
        <v>1016</v>
      </c>
      <c r="AMM41" s="17">
        <v>1017</v>
      </c>
      <c r="AMN41" s="17"/>
      <c r="AMO41" s="17"/>
      <c r="AMP41" s="17"/>
      <c r="AMQ41" s="17"/>
      <c r="AMR41" s="17"/>
      <c r="AMS41" s="17"/>
      <c r="AMT41" s="17"/>
      <c r="AMU41" s="17"/>
      <c r="AMV41" s="17"/>
      <c r="AMW41" s="17"/>
      <c r="AMX41" s="17"/>
      <c r="AMY41" s="19">
        <f t="shared" si="3226"/>
        <v>1017</v>
      </c>
      <c r="ANA41" s="17">
        <v>1018</v>
      </c>
      <c r="ANB41" s="17"/>
      <c r="ANC41" s="17"/>
      <c r="AND41" s="17"/>
      <c r="ANE41" s="17"/>
      <c r="ANF41" s="17"/>
      <c r="ANG41" s="17"/>
      <c r="ANH41" s="17"/>
      <c r="ANI41" s="17"/>
      <c r="ANJ41" s="17"/>
      <c r="ANK41" s="17"/>
      <c r="ANL41" s="17"/>
      <c r="ANM41" s="19">
        <f t="shared" si="3227"/>
        <v>1018</v>
      </c>
      <c r="ANO41" s="17">
        <v>1019</v>
      </c>
      <c r="ANP41" s="17"/>
      <c r="ANQ41" s="17"/>
      <c r="ANR41" s="17"/>
      <c r="ANS41" s="17"/>
      <c r="ANT41" s="17"/>
      <c r="ANU41" s="17"/>
      <c r="ANV41" s="17"/>
      <c r="ANW41" s="17"/>
      <c r="ANX41" s="17"/>
      <c r="ANY41" s="17"/>
      <c r="ANZ41" s="17"/>
      <c r="AOA41" s="19">
        <f t="shared" si="3228"/>
        <v>1019</v>
      </c>
      <c r="AOC41" s="17">
        <v>1020</v>
      </c>
      <c r="AOD41" s="17"/>
      <c r="AOE41" s="17"/>
      <c r="AOF41" s="17"/>
      <c r="AOG41" s="17"/>
      <c r="AOH41" s="17"/>
      <c r="AOI41" s="17"/>
      <c r="AOJ41" s="17"/>
      <c r="AOK41" s="17"/>
      <c r="AOL41" s="17"/>
      <c r="AOM41" s="17"/>
      <c r="AON41" s="17"/>
      <c r="AOO41" s="19">
        <f t="shared" si="3229"/>
        <v>1020</v>
      </c>
      <c r="AOQ41" s="17">
        <v>1021</v>
      </c>
      <c r="AOR41" s="17"/>
      <c r="AOS41" s="17"/>
      <c r="AOT41" s="17"/>
      <c r="AOU41" s="17"/>
      <c r="AOV41" s="17"/>
      <c r="AOW41" s="17"/>
      <c r="AOX41" s="17"/>
      <c r="AOY41" s="17"/>
      <c r="AOZ41" s="17"/>
      <c r="APA41" s="17"/>
      <c r="APB41" s="17"/>
      <c r="APC41" s="19">
        <f t="shared" si="3230"/>
        <v>1021</v>
      </c>
    </row>
    <row r="42" spans="3:1095" hidden="1" x14ac:dyDescent="0.35">
      <c r="C42" s="16" t="s">
        <v>21</v>
      </c>
      <c r="E42" s="17">
        <v>1000</v>
      </c>
      <c r="F42" s="17"/>
      <c r="G42" s="17"/>
      <c r="H42" s="17"/>
      <c r="I42" s="17"/>
      <c r="J42" s="17"/>
      <c r="K42" s="17"/>
      <c r="L42" s="17"/>
      <c r="M42" s="17"/>
      <c r="N42" s="17"/>
      <c r="O42" s="17"/>
      <c r="P42" s="17"/>
      <c r="Q42" s="19">
        <f t="shared" si="3231"/>
        <v>1000</v>
      </c>
      <c r="S42" s="17">
        <v>1001</v>
      </c>
      <c r="T42" s="17"/>
      <c r="U42" s="17"/>
      <c r="V42" s="17"/>
      <c r="W42" s="17"/>
      <c r="X42" s="17"/>
      <c r="Y42" s="17"/>
      <c r="Z42" s="17"/>
      <c r="AA42" s="17"/>
      <c r="AB42" s="17"/>
      <c r="AC42" s="17"/>
      <c r="AD42" s="17"/>
      <c r="AE42" s="19">
        <f t="shared" si="3232"/>
        <v>1001</v>
      </c>
      <c r="AG42" s="17">
        <v>1002</v>
      </c>
      <c r="AH42" s="17"/>
      <c r="AI42" s="17"/>
      <c r="AJ42" s="17"/>
      <c r="AK42" s="17"/>
      <c r="AL42" s="17"/>
      <c r="AM42" s="17"/>
      <c r="AN42" s="17"/>
      <c r="AO42" s="17"/>
      <c r="AP42" s="17"/>
      <c r="AQ42" s="17"/>
      <c r="AR42" s="17"/>
      <c r="AS42" s="19">
        <f t="shared" si="3156"/>
        <v>1002</v>
      </c>
      <c r="AU42" s="17">
        <v>1003</v>
      </c>
      <c r="AV42" s="17"/>
      <c r="AW42" s="17"/>
      <c r="AX42" s="17"/>
      <c r="AY42" s="17"/>
      <c r="AZ42" s="17"/>
      <c r="BA42" s="17"/>
      <c r="BB42" s="17"/>
      <c r="BC42" s="17"/>
      <c r="BD42" s="17"/>
      <c r="BE42" s="17"/>
      <c r="BF42" s="17"/>
      <c r="BG42" s="19">
        <f t="shared" si="3157"/>
        <v>1003</v>
      </c>
      <c r="BI42" s="17">
        <v>1004</v>
      </c>
      <c r="BJ42" s="17"/>
      <c r="BK42" s="17"/>
      <c r="BL42" s="17"/>
      <c r="BM42" s="17"/>
      <c r="BN42" s="17"/>
      <c r="BO42" s="17"/>
      <c r="BP42" s="17"/>
      <c r="BQ42" s="17"/>
      <c r="BR42" s="17"/>
      <c r="BS42" s="17"/>
      <c r="BT42" s="17"/>
      <c r="BU42" s="19">
        <f t="shared" si="3158"/>
        <v>1004</v>
      </c>
      <c r="BW42" s="17">
        <v>1005</v>
      </c>
      <c r="BX42" s="17"/>
      <c r="BY42" s="17"/>
      <c r="BZ42" s="17"/>
      <c r="CA42" s="17"/>
      <c r="CB42" s="17"/>
      <c r="CC42" s="17"/>
      <c r="CD42" s="17"/>
      <c r="CE42" s="17"/>
      <c r="CF42" s="17"/>
      <c r="CG42" s="17"/>
      <c r="CH42" s="17"/>
      <c r="CI42" s="19">
        <f t="shared" si="3159"/>
        <v>1005</v>
      </c>
      <c r="CK42" s="17">
        <v>1006</v>
      </c>
      <c r="CL42" s="17"/>
      <c r="CM42" s="17"/>
      <c r="CN42" s="17"/>
      <c r="CO42" s="17"/>
      <c r="CP42" s="17"/>
      <c r="CQ42" s="17"/>
      <c r="CR42" s="17"/>
      <c r="CS42" s="17"/>
      <c r="CT42" s="17"/>
      <c r="CU42" s="17"/>
      <c r="CV42" s="17"/>
      <c r="CW42" s="19">
        <f t="shared" si="3160"/>
        <v>1006</v>
      </c>
      <c r="CY42" s="17">
        <v>1007</v>
      </c>
      <c r="CZ42" s="17"/>
      <c r="DA42" s="17"/>
      <c r="DB42" s="17"/>
      <c r="DC42" s="17"/>
      <c r="DD42" s="17"/>
      <c r="DE42" s="17"/>
      <c r="DF42" s="17"/>
      <c r="DG42" s="17"/>
      <c r="DH42" s="17"/>
      <c r="DI42" s="17"/>
      <c r="DJ42" s="17"/>
      <c r="DK42" s="19">
        <f t="shared" si="3161"/>
        <v>1007</v>
      </c>
      <c r="DM42" s="17">
        <v>1008</v>
      </c>
      <c r="DN42" s="17"/>
      <c r="DO42" s="17"/>
      <c r="DP42" s="17"/>
      <c r="DQ42" s="17"/>
      <c r="DR42" s="17"/>
      <c r="DS42" s="17"/>
      <c r="DT42" s="17"/>
      <c r="DU42" s="17"/>
      <c r="DV42" s="17"/>
      <c r="DW42" s="17"/>
      <c r="DX42" s="17"/>
      <c r="DY42" s="19">
        <f t="shared" si="3162"/>
        <v>1008</v>
      </c>
      <c r="EA42" s="17">
        <v>1009</v>
      </c>
      <c r="EB42" s="17"/>
      <c r="EC42" s="17"/>
      <c r="ED42" s="17"/>
      <c r="EE42" s="17"/>
      <c r="EF42" s="17"/>
      <c r="EG42" s="17"/>
      <c r="EH42" s="17"/>
      <c r="EI42" s="17"/>
      <c r="EJ42" s="17"/>
      <c r="EK42" s="17"/>
      <c r="EL42" s="17"/>
      <c r="EM42" s="19">
        <f t="shared" si="3163"/>
        <v>1009</v>
      </c>
      <c r="EO42" s="17">
        <v>1010</v>
      </c>
      <c r="EP42" s="17"/>
      <c r="EQ42" s="17"/>
      <c r="ER42" s="17"/>
      <c r="ES42" s="17"/>
      <c r="ET42" s="17"/>
      <c r="EU42" s="17"/>
      <c r="EV42" s="17"/>
      <c r="EW42" s="17"/>
      <c r="EX42" s="17"/>
      <c r="EY42" s="17"/>
      <c r="EZ42" s="17"/>
      <c r="FA42" s="19">
        <f t="shared" si="3164"/>
        <v>1010</v>
      </c>
      <c r="FC42" s="17">
        <v>1011</v>
      </c>
      <c r="FD42" s="17"/>
      <c r="FE42" s="17"/>
      <c r="FF42" s="17"/>
      <c r="FG42" s="17"/>
      <c r="FH42" s="17"/>
      <c r="FI42" s="17"/>
      <c r="FJ42" s="17"/>
      <c r="FK42" s="17"/>
      <c r="FL42" s="17"/>
      <c r="FM42" s="17"/>
      <c r="FN42" s="17"/>
      <c r="FO42" s="19">
        <f t="shared" si="3165"/>
        <v>1011</v>
      </c>
      <c r="FQ42" s="17">
        <v>1012</v>
      </c>
      <c r="FR42" s="17"/>
      <c r="FS42" s="17"/>
      <c r="FT42" s="17"/>
      <c r="FU42" s="17"/>
      <c r="FV42" s="17"/>
      <c r="FW42" s="17"/>
      <c r="FX42" s="17"/>
      <c r="FY42" s="17"/>
      <c r="FZ42" s="17"/>
      <c r="GA42" s="17"/>
      <c r="GB42" s="17"/>
      <c r="GC42" s="19">
        <f t="shared" si="3166"/>
        <v>1012</v>
      </c>
      <c r="GE42" s="17">
        <v>1013</v>
      </c>
      <c r="GF42" s="17"/>
      <c r="GG42" s="17"/>
      <c r="GH42" s="17"/>
      <c r="GI42" s="17"/>
      <c r="GJ42" s="17"/>
      <c r="GK42" s="17"/>
      <c r="GL42" s="17"/>
      <c r="GM42" s="17"/>
      <c r="GN42" s="17"/>
      <c r="GO42" s="17"/>
      <c r="GP42" s="17"/>
      <c r="GQ42" s="19">
        <f t="shared" si="3167"/>
        <v>1013</v>
      </c>
      <c r="GS42" s="17">
        <v>1014</v>
      </c>
      <c r="GT42" s="17"/>
      <c r="GU42" s="17"/>
      <c r="GV42" s="17"/>
      <c r="GW42" s="17"/>
      <c r="GX42" s="17"/>
      <c r="GY42" s="17"/>
      <c r="GZ42" s="17"/>
      <c r="HA42" s="17"/>
      <c r="HB42" s="17"/>
      <c r="HC42" s="17"/>
      <c r="HD42" s="17"/>
      <c r="HE42" s="19">
        <f t="shared" si="3168"/>
        <v>1014</v>
      </c>
      <c r="HG42" s="17">
        <v>1015</v>
      </c>
      <c r="HH42" s="17"/>
      <c r="HI42" s="17"/>
      <c r="HJ42" s="17"/>
      <c r="HK42" s="17"/>
      <c r="HL42" s="17"/>
      <c r="HM42" s="17"/>
      <c r="HN42" s="17"/>
      <c r="HO42" s="17"/>
      <c r="HP42" s="17"/>
      <c r="HQ42" s="17"/>
      <c r="HR42" s="17"/>
      <c r="HS42" s="19">
        <f t="shared" si="3169"/>
        <v>1015</v>
      </c>
      <c r="HU42" s="17">
        <v>1016</v>
      </c>
      <c r="HV42" s="17"/>
      <c r="HW42" s="17"/>
      <c r="HX42" s="17"/>
      <c r="HY42" s="17"/>
      <c r="HZ42" s="17"/>
      <c r="IA42" s="17"/>
      <c r="IB42" s="17"/>
      <c r="IC42" s="17"/>
      <c r="ID42" s="17"/>
      <c r="IE42" s="17"/>
      <c r="IF42" s="17"/>
      <c r="IG42" s="19">
        <f t="shared" si="3170"/>
        <v>1016</v>
      </c>
      <c r="II42" s="17">
        <v>1017</v>
      </c>
      <c r="IJ42" s="17"/>
      <c r="IK42" s="17"/>
      <c r="IL42" s="17"/>
      <c r="IM42" s="17"/>
      <c r="IN42" s="17"/>
      <c r="IO42" s="17"/>
      <c r="IP42" s="17"/>
      <c r="IQ42" s="17"/>
      <c r="IR42" s="17"/>
      <c r="IS42" s="17"/>
      <c r="IT42" s="17"/>
      <c r="IU42" s="19">
        <f t="shared" si="3171"/>
        <v>1017</v>
      </c>
      <c r="IW42" s="17">
        <v>1018</v>
      </c>
      <c r="IX42" s="17"/>
      <c r="IY42" s="17"/>
      <c r="IZ42" s="17"/>
      <c r="JA42" s="17"/>
      <c r="JB42" s="17"/>
      <c r="JC42" s="17"/>
      <c r="JD42" s="17"/>
      <c r="JE42" s="17"/>
      <c r="JF42" s="17"/>
      <c r="JG42" s="17"/>
      <c r="JH42" s="17"/>
      <c r="JI42" s="19">
        <f t="shared" si="3172"/>
        <v>1018</v>
      </c>
      <c r="JK42" s="17">
        <v>1019</v>
      </c>
      <c r="JL42" s="17"/>
      <c r="JM42" s="17"/>
      <c r="JN42" s="17"/>
      <c r="JO42" s="17"/>
      <c r="JP42" s="17"/>
      <c r="JQ42" s="17"/>
      <c r="JR42" s="17"/>
      <c r="JS42" s="17"/>
      <c r="JT42" s="17"/>
      <c r="JU42" s="17"/>
      <c r="JV42" s="17"/>
      <c r="JW42" s="19">
        <f t="shared" si="3173"/>
        <v>1019</v>
      </c>
      <c r="JY42" s="17">
        <v>1020</v>
      </c>
      <c r="JZ42" s="17"/>
      <c r="KA42" s="17"/>
      <c r="KB42" s="17"/>
      <c r="KC42" s="17"/>
      <c r="KD42" s="17"/>
      <c r="KE42" s="17"/>
      <c r="KF42" s="17"/>
      <c r="KG42" s="17"/>
      <c r="KH42" s="17"/>
      <c r="KI42" s="17"/>
      <c r="KJ42" s="17"/>
      <c r="KK42" s="19">
        <f t="shared" si="3174"/>
        <v>1020</v>
      </c>
      <c r="KM42" s="17">
        <v>1021</v>
      </c>
      <c r="KN42" s="17"/>
      <c r="KO42" s="17"/>
      <c r="KP42" s="17"/>
      <c r="KQ42" s="17"/>
      <c r="KR42" s="17"/>
      <c r="KS42" s="17"/>
      <c r="KT42" s="17"/>
      <c r="KU42" s="17"/>
      <c r="KV42" s="17"/>
      <c r="KW42" s="17"/>
      <c r="KX42" s="17"/>
      <c r="KY42" s="19">
        <f t="shared" si="3175"/>
        <v>1021</v>
      </c>
      <c r="LA42" s="17">
        <v>1022</v>
      </c>
      <c r="LB42" s="17"/>
      <c r="LC42" s="17"/>
      <c r="LD42" s="17"/>
      <c r="LE42" s="17"/>
      <c r="LF42" s="17"/>
      <c r="LG42" s="17"/>
      <c r="LH42" s="17"/>
      <c r="LI42" s="17"/>
      <c r="LJ42" s="17"/>
      <c r="LK42" s="17"/>
      <c r="LL42" s="17"/>
      <c r="LM42" s="19">
        <f t="shared" si="3176"/>
        <v>1022</v>
      </c>
      <c r="LO42" s="17">
        <v>1023</v>
      </c>
      <c r="LP42" s="17"/>
      <c r="LQ42" s="17"/>
      <c r="LR42" s="17"/>
      <c r="LS42" s="17"/>
      <c r="LT42" s="17"/>
      <c r="LU42" s="17"/>
      <c r="LV42" s="17"/>
      <c r="LW42" s="17"/>
      <c r="LX42" s="17"/>
      <c r="LY42" s="17"/>
      <c r="LZ42" s="17"/>
      <c r="MA42" s="19">
        <f t="shared" si="3177"/>
        <v>1023</v>
      </c>
      <c r="MC42" s="17">
        <v>1024</v>
      </c>
      <c r="MD42" s="17"/>
      <c r="ME42" s="17"/>
      <c r="MF42" s="17"/>
      <c r="MG42" s="17"/>
      <c r="MH42" s="17"/>
      <c r="MI42" s="17"/>
      <c r="MJ42" s="17"/>
      <c r="MK42" s="17"/>
      <c r="ML42" s="17"/>
      <c r="MM42" s="17"/>
      <c r="MN42" s="17"/>
      <c r="MO42" s="19">
        <f t="shared" si="3178"/>
        <v>1024</v>
      </c>
      <c r="MQ42" s="17">
        <v>1025</v>
      </c>
      <c r="MR42" s="17"/>
      <c r="MS42" s="17"/>
      <c r="MT42" s="17"/>
      <c r="MU42" s="17"/>
      <c r="MV42" s="17"/>
      <c r="MW42" s="17"/>
      <c r="MX42" s="17"/>
      <c r="MY42" s="17"/>
      <c r="MZ42" s="17"/>
      <c r="NA42" s="17"/>
      <c r="NB42" s="17"/>
      <c r="NC42" s="19">
        <f t="shared" si="3179"/>
        <v>1025</v>
      </c>
      <c r="NE42" s="17">
        <v>1026</v>
      </c>
      <c r="NF42" s="17"/>
      <c r="NG42" s="17"/>
      <c r="NH42" s="17"/>
      <c r="NI42" s="17"/>
      <c r="NJ42" s="17"/>
      <c r="NK42" s="17"/>
      <c r="NL42" s="17"/>
      <c r="NM42" s="17"/>
      <c r="NN42" s="17"/>
      <c r="NO42" s="17"/>
      <c r="NP42" s="17"/>
      <c r="NQ42" s="19">
        <f t="shared" si="3180"/>
        <v>1026</v>
      </c>
      <c r="NS42" s="17">
        <v>1027</v>
      </c>
      <c r="NT42" s="17"/>
      <c r="NU42" s="17"/>
      <c r="NV42" s="17"/>
      <c r="NW42" s="17"/>
      <c r="NX42" s="17"/>
      <c r="NY42" s="17"/>
      <c r="NZ42" s="17"/>
      <c r="OA42" s="17"/>
      <c r="OB42" s="17"/>
      <c r="OC42" s="17"/>
      <c r="OD42" s="17"/>
      <c r="OE42" s="19">
        <f t="shared" si="3181"/>
        <v>1027</v>
      </c>
      <c r="OG42" s="17">
        <v>1028</v>
      </c>
      <c r="OH42" s="17"/>
      <c r="OI42" s="17"/>
      <c r="OJ42" s="17"/>
      <c r="OK42" s="17"/>
      <c r="OL42" s="17"/>
      <c r="OM42" s="17"/>
      <c r="ON42" s="17"/>
      <c r="OO42" s="17"/>
      <c r="OP42" s="17"/>
      <c r="OQ42" s="17"/>
      <c r="OR42" s="17"/>
      <c r="OS42" s="19">
        <f t="shared" si="3182"/>
        <v>1028</v>
      </c>
      <c r="OU42" s="17">
        <v>1029</v>
      </c>
      <c r="OV42" s="17"/>
      <c r="OW42" s="17"/>
      <c r="OX42" s="17"/>
      <c r="OY42" s="17"/>
      <c r="OZ42" s="17"/>
      <c r="PA42" s="17"/>
      <c r="PB42" s="17"/>
      <c r="PC42" s="17"/>
      <c r="PD42" s="17"/>
      <c r="PE42" s="17"/>
      <c r="PF42" s="17"/>
      <c r="PG42" s="19">
        <f t="shared" si="3183"/>
        <v>1029</v>
      </c>
      <c r="PI42" s="17">
        <v>1030</v>
      </c>
      <c r="PJ42" s="17"/>
      <c r="PK42" s="17"/>
      <c r="PL42" s="17"/>
      <c r="PM42" s="17"/>
      <c r="PN42" s="17"/>
      <c r="PO42" s="17"/>
      <c r="PP42" s="17"/>
      <c r="PQ42" s="17"/>
      <c r="PR42" s="17"/>
      <c r="PS42" s="17"/>
      <c r="PT42" s="17"/>
      <c r="PU42" s="19">
        <f t="shared" si="3184"/>
        <v>1030</v>
      </c>
      <c r="PW42" s="17">
        <v>1031</v>
      </c>
      <c r="PX42" s="17"/>
      <c r="PY42" s="17"/>
      <c r="PZ42" s="17"/>
      <c r="QA42" s="17"/>
      <c r="QB42" s="17"/>
      <c r="QC42" s="17"/>
      <c r="QD42" s="17"/>
      <c r="QE42" s="17"/>
      <c r="QF42" s="17"/>
      <c r="QG42" s="17"/>
      <c r="QH42" s="17"/>
      <c r="QI42" s="19">
        <f t="shared" si="3185"/>
        <v>1031</v>
      </c>
      <c r="QK42" s="17">
        <v>1032</v>
      </c>
      <c r="QL42" s="17"/>
      <c r="QM42" s="17"/>
      <c r="QN42" s="17"/>
      <c r="QO42" s="17"/>
      <c r="QP42" s="17"/>
      <c r="QQ42" s="17"/>
      <c r="QR42" s="17"/>
      <c r="QS42" s="17"/>
      <c r="QT42" s="17"/>
      <c r="QU42" s="17"/>
      <c r="QV42" s="17"/>
      <c r="QW42" s="19">
        <f t="shared" si="3186"/>
        <v>1032</v>
      </c>
      <c r="QY42" s="17">
        <v>1033</v>
      </c>
      <c r="QZ42" s="17"/>
      <c r="RA42" s="17"/>
      <c r="RB42" s="17"/>
      <c r="RC42" s="17"/>
      <c r="RD42" s="17"/>
      <c r="RE42" s="17"/>
      <c r="RF42" s="17"/>
      <c r="RG42" s="17"/>
      <c r="RH42" s="17"/>
      <c r="RI42" s="17"/>
      <c r="RJ42" s="17"/>
      <c r="RK42" s="19">
        <f t="shared" si="3187"/>
        <v>1033</v>
      </c>
      <c r="RM42" s="17">
        <v>1034</v>
      </c>
      <c r="RN42" s="17"/>
      <c r="RO42" s="17"/>
      <c r="RP42" s="17"/>
      <c r="RQ42" s="17"/>
      <c r="RR42" s="17"/>
      <c r="RS42" s="17"/>
      <c r="RT42" s="17"/>
      <c r="RU42" s="17"/>
      <c r="RV42" s="17"/>
      <c r="RW42" s="17"/>
      <c r="RX42" s="17"/>
      <c r="RY42" s="19">
        <f t="shared" si="3188"/>
        <v>1034</v>
      </c>
      <c r="SA42" s="17">
        <v>1035</v>
      </c>
      <c r="SB42" s="17"/>
      <c r="SC42" s="17"/>
      <c r="SD42" s="17"/>
      <c r="SE42" s="17"/>
      <c r="SF42" s="17"/>
      <c r="SG42" s="17"/>
      <c r="SH42" s="17"/>
      <c r="SI42" s="17"/>
      <c r="SJ42" s="17"/>
      <c r="SK42" s="17"/>
      <c r="SL42" s="17"/>
      <c r="SM42" s="19">
        <f t="shared" si="3189"/>
        <v>1035</v>
      </c>
      <c r="SO42" s="17">
        <v>1036</v>
      </c>
      <c r="SP42" s="17"/>
      <c r="SQ42" s="17"/>
      <c r="SR42" s="17"/>
      <c r="SS42" s="17"/>
      <c r="ST42" s="17"/>
      <c r="SU42" s="17"/>
      <c r="SV42" s="17"/>
      <c r="SW42" s="17"/>
      <c r="SX42" s="17"/>
      <c r="SY42" s="17"/>
      <c r="SZ42" s="17"/>
      <c r="TA42" s="19">
        <f t="shared" si="3190"/>
        <v>1036</v>
      </c>
      <c r="TC42" s="17">
        <v>1037</v>
      </c>
      <c r="TD42" s="17"/>
      <c r="TE42" s="17"/>
      <c r="TF42" s="17"/>
      <c r="TG42" s="17"/>
      <c r="TH42" s="17"/>
      <c r="TI42" s="17"/>
      <c r="TJ42" s="17"/>
      <c r="TK42" s="17"/>
      <c r="TL42" s="17"/>
      <c r="TM42" s="17"/>
      <c r="TN42" s="17"/>
      <c r="TO42" s="19">
        <f t="shared" si="3191"/>
        <v>1037</v>
      </c>
      <c r="TQ42" s="17">
        <v>1038</v>
      </c>
      <c r="TR42" s="17"/>
      <c r="TS42" s="17"/>
      <c r="TT42" s="17"/>
      <c r="TU42" s="17"/>
      <c r="TV42" s="17"/>
      <c r="TW42" s="17"/>
      <c r="TX42" s="17"/>
      <c r="TY42" s="17"/>
      <c r="TZ42" s="17"/>
      <c r="UA42" s="17"/>
      <c r="UB42" s="17"/>
      <c r="UC42" s="19">
        <f t="shared" si="3192"/>
        <v>1038</v>
      </c>
      <c r="UE42" s="17">
        <v>1039</v>
      </c>
      <c r="UF42" s="17"/>
      <c r="UG42" s="17"/>
      <c r="UH42" s="17"/>
      <c r="UI42" s="17"/>
      <c r="UJ42" s="17"/>
      <c r="UK42" s="17"/>
      <c r="UL42" s="17"/>
      <c r="UM42" s="17"/>
      <c r="UN42" s="17"/>
      <c r="UO42" s="17"/>
      <c r="UP42" s="17"/>
      <c r="UQ42" s="19">
        <f t="shared" si="3193"/>
        <v>1039</v>
      </c>
      <c r="US42" s="17">
        <v>1040</v>
      </c>
      <c r="UT42" s="17"/>
      <c r="UU42" s="17"/>
      <c r="UV42" s="17"/>
      <c r="UW42" s="17"/>
      <c r="UX42" s="17"/>
      <c r="UY42" s="17"/>
      <c r="UZ42" s="17"/>
      <c r="VA42" s="17"/>
      <c r="VB42" s="17"/>
      <c r="VC42" s="17"/>
      <c r="VD42" s="17"/>
      <c r="VE42" s="19">
        <f t="shared" si="3194"/>
        <v>1040</v>
      </c>
      <c r="VG42" s="17">
        <v>1041</v>
      </c>
      <c r="VH42" s="17"/>
      <c r="VI42" s="17"/>
      <c r="VJ42" s="17"/>
      <c r="VK42" s="17"/>
      <c r="VL42" s="17"/>
      <c r="VM42" s="17"/>
      <c r="VN42" s="17"/>
      <c r="VO42" s="17"/>
      <c r="VP42" s="17"/>
      <c r="VQ42" s="17"/>
      <c r="VR42" s="17"/>
      <c r="VS42" s="19">
        <f t="shared" si="3195"/>
        <v>1041</v>
      </c>
      <c r="VU42" s="17">
        <v>1042</v>
      </c>
      <c r="VV42" s="17"/>
      <c r="VW42" s="17"/>
      <c r="VX42" s="17"/>
      <c r="VY42" s="17"/>
      <c r="VZ42" s="17"/>
      <c r="WA42" s="17"/>
      <c r="WB42" s="17"/>
      <c r="WC42" s="17"/>
      <c r="WD42" s="17"/>
      <c r="WE42" s="17"/>
      <c r="WF42" s="17"/>
      <c r="WG42" s="19">
        <f t="shared" si="3196"/>
        <v>1042</v>
      </c>
      <c r="WI42" s="17">
        <v>1043</v>
      </c>
      <c r="WJ42" s="17"/>
      <c r="WK42" s="17"/>
      <c r="WL42" s="17"/>
      <c r="WM42" s="17"/>
      <c r="WN42" s="17"/>
      <c r="WO42" s="17"/>
      <c r="WP42" s="17"/>
      <c r="WQ42" s="17"/>
      <c r="WR42" s="17"/>
      <c r="WS42" s="17"/>
      <c r="WT42" s="17"/>
      <c r="WU42" s="19">
        <f t="shared" si="3197"/>
        <v>1043</v>
      </c>
      <c r="WW42" s="17">
        <v>1044</v>
      </c>
      <c r="WX42" s="17"/>
      <c r="WY42" s="17"/>
      <c r="WZ42" s="17"/>
      <c r="XA42" s="17"/>
      <c r="XB42" s="17"/>
      <c r="XC42" s="17"/>
      <c r="XD42" s="17"/>
      <c r="XE42" s="17"/>
      <c r="XF42" s="17"/>
      <c r="XG42" s="17"/>
      <c r="XH42" s="17"/>
      <c r="XI42" s="19">
        <f t="shared" si="3198"/>
        <v>1044</v>
      </c>
      <c r="XK42" s="17">
        <v>1045</v>
      </c>
      <c r="XL42" s="17"/>
      <c r="XM42" s="17"/>
      <c r="XN42" s="17"/>
      <c r="XO42" s="17"/>
      <c r="XP42" s="17"/>
      <c r="XQ42" s="17"/>
      <c r="XR42" s="17"/>
      <c r="XS42" s="17"/>
      <c r="XT42" s="17"/>
      <c r="XU42" s="17"/>
      <c r="XV42" s="17"/>
      <c r="XW42" s="19">
        <f t="shared" si="3199"/>
        <v>1045</v>
      </c>
      <c r="XY42" s="17">
        <v>1046</v>
      </c>
      <c r="XZ42" s="17"/>
      <c r="YA42" s="17"/>
      <c r="YB42" s="17"/>
      <c r="YC42" s="17"/>
      <c r="YD42" s="17"/>
      <c r="YE42" s="17"/>
      <c r="YF42" s="17"/>
      <c r="YG42" s="17"/>
      <c r="YH42" s="17"/>
      <c r="YI42" s="17"/>
      <c r="YJ42" s="17"/>
      <c r="YK42" s="19">
        <f t="shared" si="3200"/>
        <v>1046</v>
      </c>
      <c r="YM42" s="17">
        <v>1047</v>
      </c>
      <c r="YN42" s="17"/>
      <c r="YO42" s="17"/>
      <c r="YP42" s="17"/>
      <c r="YQ42" s="17"/>
      <c r="YR42" s="17"/>
      <c r="YS42" s="17"/>
      <c r="YT42" s="17"/>
      <c r="YU42" s="17"/>
      <c r="YV42" s="17"/>
      <c r="YW42" s="17"/>
      <c r="YX42" s="17"/>
      <c r="YY42" s="19">
        <f t="shared" si="3201"/>
        <v>1047</v>
      </c>
      <c r="ZA42" s="17">
        <v>1048</v>
      </c>
      <c r="ZB42" s="17"/>
      <c r="ZC42" s="17"/>
      <c r="ZD42" s="17"/>
      <c r="ZE42" s="17"/>
      <c r="ZF42" s="17"/>
      <c r="ZG42" s="17"/>
      <c r="ZH42" s="17"/>
      <c r="ZI42" s="17"/>
      <c r="ZJ42" s="17"/>
      <c r="ZK42" s="17"/>
      <c r="ZL42" s="17"/>
      <c r="ZM42" s="19">
        <f t="shared" si="3202"/>
        <v>1048</v>
      </c>
      <c r="ZO42" s="17">
        <v>1049</v>
      </c>
      <c r="ZP42" s="17"/>
      <c r="ZQ42" s="17"/>
      <c r="ZR42" s="17"/>
      <c r="ZS42" s="17"/>
      <c r="ZT42" s="17"/>
      <c r="ZU42" s="17"/>
      <c r="ZV42" s="17"/>
      <c r="ZW42" s="17"/>
      <c r="ZX42" s="17"/>
      <c r="ZY42" s="17"/>
      <c r="ZZ42" s="17"/>
      <c r="AAA42" s="19">
        <f t="shared" si="3203"/>
        <v>1049</v>
      </c>
      <c r="AAC42" s="17">
        <v>1050</v>
      </c>
      <c r="AAD42" s="17"/>
      <c r="AAE42" s="17"/>
      <c r="AAF42" s="17"/>
      <c r="AAG42" s="17"/>
      <c r="AAH42" s="17"/>
      <c r="AAI42" s="17"/>
      <c r="AAJ42" s="17"/>
      <c r="AAK42" s="17"/>
      <c r="AAL42" s="17"/>
      <c r="AAM42" s="17"/>
      <c r="AAN42" s="17"/>
      <c r="AAO42" s="19">
        <f t="shared" si="3204"/>
        <v>1050</v>
      </c>
      <c r="AAQ42" s="17">
        <v>1051</v>
      </c>
      <c r="AAR42" s="17"/>
      <c r="AAS42" s="17"/>
      <c r="AAT42" s="17"/>
      <c r="AAU42" s="17"/>
      <c r="AAV42" s="17"/>
      <c r="AAW42" s="17"/>
      <c r="AAX42" s="17"/>
      <c r="AAY42" s="17"/>
      <c r="AAZ42" s="17"/>
      <c r="ABA42" s="17"/>
      <c r="ABB42" s="17"/>
      <c r="ABC42" s="19">
        <f t="shared" si="3205"/>
        <v>1051</v>
      </c>
      <c r="ABE42" s="17">
        <v>1052</v>
      </c>
      <c r="ABF42" s="17"/>
      <c r="ABG42" s="17"/>
      <c r="ABH42" s="17"/>
      <c r="ABI42" s="17"/>
      <c r="ABJ42" s="17"/>
      <c r="ABK42" s="17"/>
      <c r="ABL42" s="17"/>
      <c r="ABM42" s="17"/>
      <c r="ABN42" s="17"/>
      <c r="ABO42" s="17"/>
      <c r="ABP42" s="17"/>
      <c r="ABQ42" s="19">
        <f t="shared" si="3206"/>
        <v>1052</v>
      </c>
      <c r="ABS42" s="17">
        <v>1053</v>
      </c>
      <c r="ABT42" s="17"/>
      <c r="ABU42" s="17"/>
      <c r="ABV42" s="17"/>
      <c r="ABW42" s="17"/>
      <c r="ABX42" s="17"/>
      <c r="ABY42" s="17"/>
      <c r="ABZ42" s="17"/>
      <c r="ACA42" s="17"/>
      <c r="ACB42" s="17"/>
      <c r="ACC42" s="17"/>
      <c r="ACD42" s="17"/>
      <c r="ACE42" s="19">
        <f t="shared" si="3207"/>
        <v>1053</v>
      </c>
      <c r="ACG42" s="17">
        <v>1054</v>
      </c>
      <c r="ACH42" s="17"/>
      <c r="ACI42" s="17"/>
      <c r="ACJ42" s="17"/>
      <c r="ACK42" s="17"/>
      <c r="ACL42" s="17"/>
      <c r="ACM42" s="17"/>
      <c r="ACN42" s="17"/>
      <c r="ACO42" s="17"/>
      <c r="ACP42" s="17"/>
      <c r="ACQ42" s="17"/>
      <c r="ACR42" s="17"/>
      <c r="ACS42" s="19">
        <f t="shared" si="3208"/>
        <v>1054</v>
      </c>
      <c r="ACU42" s="17">
        <v>1055</v>
      </c>
      <c r="ACV42" s="17"/>
      <c r="ACW42" s="17"/>
      <c r="ACX42" s="17"/>
      <c r="ACY42" s="17"/>
      <c r="ACZ42" s="17"/>
      <c r="ADA42" s="17"/>
      <c r="ADB42" s="17"/>
      <c r="ADC42" s="17"/>
      <c r="ADD42" s="17"/>
      <c r="ADE42" s="17"/>
      <c r="ADF42" s="17"/>
      <c r="ADG42" s="19">
        <f t="shared" si="3209"/>
        <v>1055</v>
      </c>
      <c r="ADI42" s="17">
        <v>1056</v>
      </c>
      <c r="ADJ42" s="17"/>
      <c r="ADK42" s="17"/>
      <c r="ADL42" s="17"/>
      <c r="ADM42" s="17"/>
      <c r="ADN42" s="17"/>
      <c r="ADO42" s="17"/>
      <c r="ADP42" s="17"/>
      <c r="ADQ42" s="17"/>
      <c r="ADR42" s="17"/>
      <c r="ADS42" s="17"/>
      <c r="ADT42" s="17"/>
      <c r="ADU42" s="19">
        <f t="shared" si="3210"/>
        <v>1056</v>
      </c>
      <c r="ADW42" s="17">
        <v>1057</v>
      </c>
      <c r="ADX42" s="17"/>
      <c r="ADY42" s="17"/>
      <c r="ADZ42" s="17"/>
      <c r="AEA42" s="17"/>
      <c r="AEB42" s="17"/>
      <c r="AEC42" s="17"/>
      <c r="AED42" s="17"/>
      <c r="AEE42" s="17"/>
      <c r="AEF42" s="17"/>
      <c r="AEG42" s="17"/>
      <c r="AEH42" s="17"/>
      <c r="AEI42" s="19">
        <f t="shared" si="3211"/>
        <v>1057</v>
      </c>
      <c r="AEK42" s="17">
        <v>1002</v>
      </c>
      <c r="AEL42" s="17"/>
      <c r="AEM42" s="17"/>
      <c r="AEN42" s="17"/>
      <c r="AEO42" s="17"/>
      <c r="AEP42" s="17"/>
      <c r="AEQ42" s="17"/>
      <c r="AER42" s="17"/>
      <c r="AES42" s="17"/>
      <c r="AET42" s="17"/>
      <c r="AEU42" s="17"/>
      <c r="AEV42" s="17"/>
      <c r="AEW42" s="19">
        <f t="shared" si="3233"/>
        <v>1002</v>
      </c>
      <c r="AEY42" s="17">
        <v>1003</v>
      </c>
      <c r="AEZ42" s="17"/>
      <c r="AFA42" s="17"/>
      <c r="AFB42" s="17"/>
      <c r="AFC42" s="17"/>
      <c r="AFD42" s="17"/>
      <c r="AFE42" s="17"/>
      <c r="AFF42" s="17"/>
      <c r="AFG42" s="17"/>
      <c r="AFH42" s="17"/>
      <c r="AFI42" s="17"/>
      <c r="AFJ42" s="17"/>
      <c r="AFK42" s="19">
        <f t="shared" si="3212"/>
        <v>1003</v>
      </c>
      <c r="AFM42" s="17">
        <v>1004</v>
      </c>
      <c r="AFN42" s="17"/>
      <c r="AFO42" s="17"/>
      <c r="AFP42" s="17"/>
      <c r="AFQ42" s="17"/>
      <c r="AFR42" s="17"/>
      <c r="AFS42" s="17"/>
      <c r="AFT42" s="17"/>
      <c r="AFU42" s="17"/>
      <c r="AFV42" s="17"/>
      <c r="AFW42" s="17"/>
      <c r="AFX42" s="17"/>
      <c r="AFY42" s="19">
        <f t="shared" si="3213"/>
        <v>1004</v>
      </c>
      <c r="AGA42" s="17">
        <v>1005</v>
      </c>
      <c r="AGB42" s="17"/>
      <c r="AGC42" s="17"/>
      <c r="AGD42" s="17"/>
      <c r="AGE42" s="17"/>
      <c r="AGF42" s="17"/>
      <c r="AGG42" s="17"/>
      <c r="AGH42" s="17"/>
      <c r="AGI42" s="17"/>
      <c r="AGJ42" s="17"/>
      <c r="AGK42" s="17"/>
      <c r="AGL42" s="17"/>
      <c r="AGM42" s="19">
        <f t="shared" si="3214"/>
        <v>1005</v>
      </c>
      <c r="AGO42" s="17">
        <v>1006</v>
      </c>
      <c r="AGP42" s="17"/>
      <c r="AGQ42" s="17"/>
      <c r="AGR42" s="17"/>
      <c r="AGS42" s="17"/>
      <c r="AGT42" s="17"/>
      <c r="AGU42" s="17"/>
      <c r="AGV42" s="17"/>
      <c r="AGW42" s="17"/>
      <c r="AGX42" s="17"/>
      <c r="AGY42" s="17"/>
      <c r="AGZ42" s="17"/>
      <c r="AHA42" s="19">
        <f t="shared" si="3215"/>
        <v>1006</v>
      </c>
      <c r="AHC42" s="17">
        <v>1007</v>
      </c>
      <c r="AHD42" s="17"/>
      <c r="AHE42" s="17"/>
      <c r="AHF42" s="17"/>
      <c r="AHG42" s="17"/>
      <c r="AHH42" s="17"/>
      <c r="AHI42" s="17"/>
      <c r="AHJ42" s="17"/>
      <c r="AHK42" s="17"/>
      <c r="AHL42" s="17"/>
      <c r="AHM42" s="17"/>
      <c r="AHN42" s="17"/>
      <c r="AHO42" s="19">
        <f t="shared" si="3216"/>
        <v>1007</v>
      </c>
      <c r="AHQ42" s="17">
        <v>1008</v>
      </c>
      <c r="AHR42" s="17"/>
      <c r="AHS42" s="17"/>
      <c r="AHT42" s="17"/>
      <c r="AHU42" s="17"/>
      <c r="AHV42" s="17"/>
      <c r="AHW42" s="17"/>
      <c r="AHX42" s="17"/>
      <c r="AHY42" s="17"/>
      <c r="AHZ42" s="17"/>
      <c r="AIA42" s="17"/>
      <c r="AIB42" s="17"/>
      <c r="AIC42" s="19">
        <f t="shared" si="3217"/>
        <v>1008</v>
      </c>
      <c r="AIE42" s="17">
        <v>1009</v>
      </c>
      <c r="AIF42" s="17"/>
      <c r="AIG42" s="17"/>
      <c r="AIH42" s="17"/>
      <c r="AII42" s="17"/>
      <c r="AIJ42" s="17"/>
      <c r="AIK42" s="17"/>
      <c r="AIL42" s="17"/>
      <c r="AIM42" s="17"/>
      <c r="AIN42" s="17"/>
      <c r="AIO42" s="17"/>
      <c r="AIP42" s="17"/>
      <c r="AIQ42" s="19">
        <f t="shared" si="3218"/>
        <v>1009</v>
      </c>
      <c r="AIS42" s="17">
        <v>1010</v>
      </c>
      <c r="AIT42" s="17"/>
      <c r="AIU42" s="17"/>
      <c r="AIV42" s="17"/>
      <c r="AIW42" s="17"/>
      <c r="AIX42" s="17"/>
      <c r="AIY42" s="17"/>
      <c r="AIZ42" s="17"/>
      <c r="AJA42" s="17"/>
      <c r="AJB42" s="17"/>
      <c r="AJC42" s="17"/>
      <c r="AJD42" s="17"/>
      <c r="AJE42" s="19">
        <f t="shared" si="3219"/>
        <v>1010</v>
      </c>
      <c r="AJG42" s="17">
        <v>1011</v>
      </c>
      <c r="AJH42" s="17"/>
      <c r="AJI42" s="17"/>
      <c r="AJJ42" s="17"/>
      <c r="AJK42" s="17"/>
      <c r="AJL42" s="17"/>
      <c r="AJM42" s="17"/>
      <c r="AJN42" s="17"/>
      <c r="AJO42" s="17"/>
      <c r="AJP42" s="17"/>
      <c r="AJQ42" s="17"/>
      <c r="AJR42" s="17"/>
      <c r="AJS42" s="19">
        <f t="shared" si="3220"/>
        <v>1011</v>
      </c>
      <c r="AJU42" s="17">
        <v>1012</v>
      </c>
      <c r="AJV42" s="17"/>
      <c r="AJW42" s="17"/>
      <c r="AJX42" s="17"/>
      <c r="AJY42" s="17"/>
      <c r="AJZ42" s="17"/>
      <c r="AKA42" s="17"/>
      <c r="AKB42" s="17"/>
      <c r="AKC42" s="17"/>
      <c r="AKD42" s="17"/>
      <c r="AKE42" s="17"/>
      <c r="AKF42" s="17"/>
      <c r="AKG42" s="19">
        <f t="shared" si="3221"/>
        <v>1012</v>
      </c>
      <c r="AKI42" s="17">
        <v>1013</v>
      </c>
      <c r="AKJ42" s="17"/>
      <c r="AKK42" s="17"/>
      <c r="AKL42" s="17"/>
      <c r="AKM42" s="17"/>
      <c r="AKN42" s="17"/>
      <c r="AKO42" s="17"/>
      <c r="AKP42" s="17"/>
      <c r="AKQ42" s="17"/>
      <c r="AKR42" s="17"/>
      <c r="AKS42" s="17"/>
      <c r="AKT42" s="17"/>
      <c r="AKU42" s="19">
        <f t="shared" si="3222"/>
        <v>1013</v>
      </c>
      <c r="AKW42" s="17">
        <v>1014</v>
      </c>
      <c r="AKX42" s="17"/>
      <c r="AKY42" s="17"/>
      <c r="AKZ42" s="17"/>
      <c r="ALA42" s="17"/>
      <c r="ALB42" s="17"/>
      <c r="ALC42" s="17"/>
      <c r="ALD42" s="17"/>
      <c r="ALE42" s="17"/>
      <c r="ALF42" s="17"/>
      <c r="ALG42" s="17"/>
      <c r="ALH42" s="17"/>
      <c r="ALI42" s="19">
        <f t="shared" si="3223"/>
        <v>1014</v>
      </c>
      <c r="ALK42" s="17">
        <v>1015</v>
      </c>
      <c r="ALL42" s="17"/>
      <c r="ALM42" s="17"/>
      <c r="ALN42" s="17"/>
      <c r="ALO42" s="17"/>
      <c r="ALP42" s="17"/>
      <c r="ALQ42" s="17"/>
      <c r="ALR42" s="17"/>
      <c r="ALS42" s="17"/>
      <c r="ALT42" s="17"/>
      <c r="ALU42" s="17"/>
      <c r="ALV42" s="17"/>
      <c r="ALW42" s="19">
        <f t="shared" si="3224"/>
        <v>1015</v>
      </c>
      <c r="ALY42" s="17">
        <v>1016</v>
      </c>
      <c r="ALZ42" s="17"/>
      <c r="AMA42" s="17"/>
      <c r="AMB42" s="17"/>
      <c r="AMC42" s="17"/>
      <c r="AMD42" s="17"/>
      <c r="AME42" s="17"/>
      <c r="AMF42" s="17"/>
      <c r="AMG42" s="17"/>
      <c r="AMH42" s="17"/>
      <c r="AMI42" s="17"/>
      <c r="AMJ42" s="17"/>
      <c r="AMK42" s="19">
        <f t="shared" si="3225"/>
        <v>1016</v>
      </c>
      <c r="AMM42" s="17">
        <v>1017</v>
      </c>
      <c r="AMN42" s="17"/>
      <c r="AMO42" s="17"/>
      <c r="AMP42" s="17"/>
      <c r="AMQ42" s="17"/>
      <c r="AMR42" s="17"/>
      <c r="AMS42" s="17"/>
      <c r="AMT42" s="17"/>
      <c r="AMU42" s="17"/>
      <c r="AMV42" s="17"/>
      <c r="AMW42" s="17"/>
      <c r="AMX42" s="17"/>
      <c r="AMY42" s="19">
        <f t="shared" si="3226"/>
        <v>1017</v>
      </c>
      <c r="ANA42" s="17">
        <v>1018</v>
      </c>
      <c r="ANB42" s="17"/>
      <c r="ANC42" s="17"/>
      <c r="AND42" s="17"/>
      <c r="ANE42" s="17"/>
      <c r="ANF42" s="17"/>
      <c r="ANG42" s="17"/>
      <c r="ANH42" s="17"/>
      <c r="ANI42" s="17"/>
      <c r="ANJ42" s="17"/>
      <c r="ANK42" s="17"/>
      <c r="ANL42" s="17"/>
      <c r="ANM42" s="19">
        <f t="shared" si="3227"/>
        <v>1018</v>
      </c>
      <c r="ANO42" s="17">
        <v>1019</v>
      </c>
      <c r="ANP42" s="17"/>
      <c r="ANQ42" s="17"/>
      <c r="ANR42" s="17"/>
      <c r="ANS42" s="17"/>
      <c r="ANT42" s="17"/>
      <c r="ANU42" s="17"/>
      <c r="ANV42" s="17"/>
      <c r="ANW42" s="17"/>
      <c r="ANX42" s="17"/>
      <c r="ANY42" s="17"/>
      <c r="ANZ42" s="17"/>
      <c r="AOA42" s="19">
        <f t="shared" si="3228"/>
        <v>1019</v>
      </c>
      <c r="AOC42" s="17">
        <v>1020</v>
      </c>
      <c r="AOD42" s="17"/>
      <c r="AOE42" s="17"/>
      <c r="AOF42" s="17"/>
      <c r="AOG42" s="17"/>
      <c r="AOH42" s="17"/>
      <c r="AOI42" s="17"/>
      <c r="AOJ42" s="17"/>
      <c r="AOK42" s="17"/>
      <c r="AOL42" s="17"/>
      <c r="AOM42" s="17"/>
      <c r="AON42" s="17"/>
      <c r="AOO42" s="19">
        <f t="shared" si="3229"/>
        <v>1020</v>
      </c>
      <c r="AOQ42" s="17">
        <v>1021</v>
      </c>
      <c r="AOR42" s="17"/>
      <c r="AOS42" s="17"/>
      <c r="AOT42" s="17"/>
      <c r="AOU42" s="17"/>
      <c r="AOV42" s="17"/>
      <c r="AOW42" s="17"/>
      <c r="AOX42" s="17"/>
      <c r="AOY42" s="17"/>
      <c r="AOZ42" s="17"/>
      <c r="APA42" s="17"/>
      <c r="APB42" s="17"/>
      <c r="APC42" s="19">
        <f t="shared" si="3230"/>
        <v>1021</v>
      </c>
    </row>
    <row r="43" spans="3:1095" x14ac:dyDescent="0.35">
      <c r="C43" s="13" t="s">
        <v>13</v>
      </c>
      <c r="E43" s="18" cm="1">
        <f t="array" aca="1" ref="E43" ca="1">SUM(INDIRECT(ADDRESS(savings_min_row,COLUMN())&amp;":"&amp;ADDRESS(savings_max_row,COLUMN())))</f>
        <v>1750</v>
      </c>
      <c r="F43" s="18" cm="1">
        <f t="array" aca="1" ref="F43" ca="1">SUM(INDIRECT(ADDRESS(savings_min_row,COLUMN())&amp;":"&amp;ADDRESS(savings_max_row,COLUMN())))</f>
        <v>1650</v>
      </c>
      <c r="G43" s="18" cm="1">
        <f t="array" aca="1" ref="G43" ca="1">SUM(INDIRECT(ADDRESS(savings_min_row,COLUMN())&amp;":"&amp;ADDRESS(savings_max_row,COLUMN())))</f>
        <v>1550</v>
      </c>
      <c r="H43" s="18" cm="1">
        <f t="array" aca="1" ref="H43" ca="1">SUM(INDIRECT(ADDRESS(savings_min_row,COLUMN())&amp;":"&amp;ADDRESS(savings_max_row,COLUMN())))</f>
        <v>1850</v>
      </c>
      <c r="I43" s="18" cm="1">
        <f t="array" aca="1" ref="I43" ca="1">SUM(INDIRECT(ADDRESS(savings_min_row,COLUMN())&amp;":"&amp;ADDRESS(savings_max_row,COLUMN())))</f>
        <v>2650</v>
      </c>
      <c r="J43" s="18" cm="1">
        <f t="array" aca="1" ref="J43" ca="1">SUM(INDIRECT(ADDRESS(savings_min_row,COLUMN())&amp;":"&amp;ADDRESS(savings_max_row,COLUMN())))</f>
        <v>2550</v>
      </c>
      <c r="K43" s="18" cm="1">
        <f t="array" aca="1" ref="K43" ca="1">SUM(INDIRECT(ADDRESS(savings_min_row,COLUMN())&amp;":"&amp;ADDRESS(savings_max_row,COLUMN())))</f>
        <v>2750</v>
      </c>
      <c r="L43" s="18" cm="1">
        <f t="array" aca="1" ref="L43" ca="1">SUM(INDIRECT(ADDRESS(savings_min_row,COLUMN())&amp;":"&amp;ADDRESS(savings_max_row,COLUMN())))</f>
        <v>1450</v>
      </c>
      <c r="M43" s="18" cm="1">
        <f t="array" aca="1" ref="M43" ca="1">SUM(INDIRECT(ADDRESS(savings_min_row,COLUMN())&amp;":"&amp;ADDRESS(savings_max_row,COLUMN())))</f>
        <v>2550</v>
      </c>
      <c r="N43" s="18" cm="1">
        <f t="array" aca="1" ref="N43" ca="1">SUM(INDIRECT(ADDRESS(savings_min_row,COLUMN())&amp;":"&amp;ADDRESS(savings_max_row,COLUMN())))</f>
        <v>2750</v>
      </c>
      <c r="O43" s="18" cm="1">
        <f t="array" aca="1" ref="O43" ca="1">SUM(INDIRECT(ADDRESS(savings_min_row,COLUMN())&amp;":"&amp;ADDRESS(savings_max_row,COLUMN())))</f>
        <v>2650</v>
      </c>
      <c r="P43" s="18" cm="1">
        <f t="array" aca="1" ref="P43" ca="1">SUM(INDIRECT(ADDRESS(savings_min_row,COLUMN())&amp;":"&amp;ADDRESS(savings_max_row,COLUMN())))</f>
        <v>2250</v>
      </c>
      <c r="Q43" s="18" cm="1">
        <f t="array" aca="1" ref="Q43" ca="1">SUM(INDIRECT(ADDRESS(savings_min_row,COLUMN())&amp;":"&amp;ADDRESS(savings_max_row,COLUMN())))</f>
        <v>26400</v>
      </c>
      <c r="S43" s="18" cm="1">
        <f t="array" aca="1" ref="S43" ca="1">SUM(INDIRECT(ADDRESS(savings_min_row,COLUMN())&amp;":"&amp;ADDRESS(savings_max_row,COLUMN())))</f>
        <v>0</v>
      </c>
      <c r="T43" s="18" cm="1">
        <f t="array" aca="1" ref="T43" ca="1">SUM(INDIRECT(ADDRESS(savings_min_row,COLUMN())&amp;":"&amp;ADDRESS(savings_max_row,COLUMN())))</f>
        <v>0</v>
      </c>
      <c r="U43" s="18" cm="1">
        <f t="array" aca="1" ref="U43" ca="1">SUM(INDIRECT(ADDRESS(savings_min_row,COLUMN())&amp;":"&amp;ADDRESS(savings_max_row,COLUMN())))</f>
        <v>0</v>
      </c>
      <c r="V43" s="18" cm="1">
        <f t="array" aca="1" ref="V43" ca="1">SUM(INDIRECT(ADDRESS(savings_min_row,COLUMN())&amp;":"&amp;ADDRESS(savings_max_row,COLUMN())))</f>
        <v>0</v>
      </c>
      <c r="W43" s="18" cm="1">
        <f t="array" aca="1" ref="W43" ca="1">SUM(INDIRECT(ADDRESS(savings_min_row,COLUMN())&amp;":"&amp;ADDRESS(savings_max_row,COLUMN())))</f>
        <v>0</v>
      </c>
      <c r="X43" s="18" cm="1">
        <f t="array" aca="1" ref="X43" ca="1">SUM(INDIRECT(ADDRESS(savings_min_row,COLUMN())&amp;":"&amp;ADDRESS(savings_max_row,COLUMN())))</f>
        <v>0</v>
      </c>
      <c r="Y43" s="18" cm="1">
        <f t="array" aca="1" ref="Y43" ca="1">SUM(INDIRECT(ADDRESS(savings_min_row,COLUMN())&amp;":"&amp;ADDRESS(savings_max_row,COLUMN())))</f>
        <v>0</v>
      </c>
      <c r="Z43" s="18" cm="1">
        <f t="array" aca="1" ref="Z43" ca="1">SUM(INDIRECT(ADDRESS(savings_min_row,COLUMN())&amp;":"&amp;ADDRESS(savings_max_row,COLUMN())))</f>
        <v>0</v>
      </c>
      <c r="AA43" s="18" cm="1">
        <f t="array" aca="1" ref="AA43" ca="1">SUM(INDIRECT(ADDRESS(savings_min_row,COLUMN())&amp;":"&amp;ADDRESS(savings_max_row,COLUMN())))</f>
        <v>0</v>
      </c>
      <c r="AB43" s="18" cm="1">
        <f t="array" aca="1" ref="AB43" ca="1">SUM(INDIRECT(ADDRESS(savings_min_row,COLUMN())&amp;":"&amp;ADDRESS(savings_max_row,COLUMN())))</f>
        <v>0</v>
      </c>
      <c r="AC43" s="18" cm="1">
        <f t="array" aca="1" ref="AC43" ca="1">SUM(INDIRECT(ADDRESS(savings_min_row,COLUMN())&amp;":"&amp;ADDRESS(savings_max_row,COLUMN())))</f>
        <v>0</v>
      </c>
      <c r="AD43" s="18" cm="1">
        <f t="array" aca="1" ref="AD43" ca="1">SUM(INDIRECT(ADDRESS(savings_min_row,COLUMN())&amp;":"&amp;ADDRESS(savings_max_row,COLUMN())))</f>
        <v>0</v>
      </c>
      <c r="AE43" s="18" cm="1">
        <f t="array" aca="1" ref="AE43" ca="1">SUM(INDIRECT(ADDRESS(savings_min_row,COLUMN())&amp;":"&amp;ADDRESS(savings_max_row,COLUMN())))</f>
        <v>0</v>
      </c>
      <c r="AG43" s="18" cm="1">
        <f t="array" aca="1" ref="AG43" ca="1">SUM(INDIRECT(ADDRESS(savings_min_row,COLUMN())&amp;":"&amp;ADDRESS(savings_max_row,COLUMN())))</f>
        <v>0</v>
      </c>
      <c r="AH43" s="18" cm="1">
        <f t="array" aca="1" ref="AH43" ca="1">SUM(INDIRECT(ADDRESS(savings_min_row,COLUMN())&amp;":"&amp;ADDRESS(savings_max_row,COLUMN())))</f>
        <v>0</v>
      </c>
      <c r="AI43" s="18" cm="1">
        <f t="array" aca="1" ref="AI43" ca="1">SUM(INDIRECT(ADDRESS(savings_min_row,COLUMN())&amp;":"&amp;ADDRESS(savings_max_row,COLUMN())))</f>
        <v>0</v>
      </c>
      <c r="AJ43" s="18" cm="1">
        <f t="array" aca="1" ref="AJ43" ca="1">SUM(INDIRECT(ADDRESS(savings_min_row,COLUMN())&amp;":"&amp;ADDRESS(savings_max_row,COLUMN())))</f>
        <v>0</v>
      </c>
      <c r="AK43" s="18" cm="1">
        <f t="array" aca="1" ref="AK43" ca="1">SUM(INDIRECT(ADDRESS(savings_min_row,COLUMN())&amp;":"&amp;ADDRESS(savings_max_row,COLUMN())))</f>
        <v>0</v>
      </c>
      <c r="AL43" s="18" cm="1">
        <f t="array" aca="1" ref="AL43" ca="1">SUM(INDIRECT(ADDRESS(savings_min_row,COLUMN())&amp;":"&amp;ADDRESS(savings_max_row,COLUMN())))</f>
        <v>0</v>
      </c>
      <c r="AM43" s="18" cm="1">
        <f t="array" aca="1" ref="AM43" ca="1">SUM(INDIRECT(ADDRESS(savings_min_row,COLUMN())&amp;":"&amp;ADDRESS(savings_max_row,COLUMN())))</f>
        <v>0</v>
      </c>
      <c r="AN43" s="18" cm="1">
        <f t="array" aca="1" ref="AN43" ca="1">SUM(INDIRECT(ADDRESS(savings_min_row,COLUMN())&amp;":"&amp;ADDRESS(savings_max_row,COLUMN())))</f>
        <v>0</v>
      </c>
      <c r="AO43" s="18" cm="1">
        <f t="array" aca="1" ref="AO43" ca="1">SUM(INDIRECT(ADDRESS(savings_min_row,COLUMN())&amp;":"&amp;ADDRESS(savings_max_row,COLUMN())))</f>
        <v>0</v>
      </c>
      <c r="AP43" s="18" cm="1">
        <f t="array" aca="1" ref="AP43" ca="1">SUM(INDIRECT(ADDRESS(savings_min_row,COLUMN())&amp;":"&amp;ADDRESS(savings_max_row,COLUMN())))</f>
        <v>0</v>
      </c>
      <c r="AQ43" s="18" cm="1">
        <f t="array" aca="1" ref="AQ43" ca="1">SUM(INDIRECT(ADDRESS(savings_min_row,COLUMN())&amp;":"&amp;ADDRESS(savings_max_row,COLUMN())))</f>
        <v>0</v>
      </c>
      <c r="AR43" s="18" cm="1">
        <f t="array" aca="1" ref="AR43" ca="1">SUM(INDIRECT(ADDRESS(savings_min_row,COLUMN())&amp;":"&amp;ADDRESS(savings_max_row,COLUMN())))</f>
        <v>0</v>
      </c>
      <c r="AS43" s="18" cm="1">
        <f t="array" aca="1" ref="AS43" ca="1">SUM(INDIRECT(ADDRESS(savings_min_row,COLUMN())&amp;":"&amp;ADDRESS(savings_max_row,COLUMN())))</f>
        <v>0</v>
      </c>
      <c r="AU43" s="18" cm="1">
        <f t="array" aca="1" ref="AU43" ca="1">SUM(INDIRECT(ADDRESS(savings_min_row,COLUMN())&amp;":"&amp;ADDRESS(savings_max_row,COLUMN())))</f>
        <v>0</v>
      </c>
      <c r="AV43" s="18" cm="1">
        <f t="array" aca="1" ref="AV43" ca="1">SUM(INDIRECT(ADDRESS(savings_min_row,COLUMN())&amp;":"&amp;ADDRESS(savings_max_row,COLUMN())))</f>
        <v>0</v>
      </c>
      <c r="AW43" s="18" cm="1">
        <f t="array" aca="1" ref="AW43" ca="1">SUM(INDIRECT(ADDRESS(savings_min_row,COLUMN())&amp;":"&amp;ADDRESS(savings_max_row,COLUMN())))</f>
        <v>0</v>
      </c>
      <c r="AX43" s="18" cm="1">
        <f t="array" aca="1" ref="AX43" ca="1">SUM(INDIRECT(ADDRESS(savings_min_row,COLUMN())&amp;":"&amp;ADDRESS(savings_max_row,COLUMN())))</f>
        <v>0</v>
      </c>
      <c r="AY43" s="18" cm="1">
        <f t="array" aca="1" ref="AY43" ca="1">SUM(INDIRECT(ADDRESS(savings_min_row,COLUMN())&amp;":"&amp;ADDRESS(savings_max_row,COLUMN())))</f>
        <v>0</v>
      </c>
      <c r="AZ43" s="18" cm="1">
        <f t="array" aca="1" ref="AZ43" ca="1">SUM(INDIRECT(ADDRESS(savings_min_row,COLUMN())&amp;":"&amp;ADDRESS(savings_max_row,COLUMN())))</f>
        <v>0</v>
      </c>
      <c r="BA43" s="18" cm="1">
        <f t="array" aca="1" ref="BA43" ca="1">SUM(INDIRECT(ADDRESS(savings_min_row,COLUMN())&amp;":"&amp;ADDRESS(savings_max_row,COLUMN())))</f>
        <v>0</v>
      </c>
      <c r="BB43" s="18" cm="1">
        <f t="array" aca="1" ref="BB43" ca="1">SUM(INDIRECT(ADDRESS(savings_min_row,COLUMN())&amp;":"&amp;ADDRESS(savings_max_row,COLUMN())))</f>
        <v>0</v>
      </c>
      <c r="BC43" s="18" cm="1">
        <f t="array" aca="1" ref="BC43" ca="1">SUM(INDIRECT(ADDRESS(savings_min_row,COLUMN())&amp;":"&amp;ADDRESS(savings_max_row,COLUMN())))</f>
        <v>0</v>
      </c>
      <c r="BD43" s="18" cm="1">
        <f t="array" aca="1" ref="BD43" ca="1">SUM(INDIRECT(ADDRESS(savings_min_row,COLUMN())&amp;":"&amp;ADDRESS(savings_max_row,COLUMN())))</f>
        <v>0</v>
      </c>
      <c r="BE43" s="18" cm="1">
        <f t="array" aca="1" ref="BE43" ca="1">SUM(INDIRECT(ADDRESS(savings_min_row,COLUMN())&amp;":"&amp;ADDRESS(savings_max_row,COLUMN())))</f>
        <v>0</v>
      </c>
      <c r="BF43" s="18" cm="1">
        <f t="array" aca="1" ref="BF43" ca="1">SUM(INDIRECT(ADDRESS(savings_min_row,COLUMN())&amp;":"&amp;ADDRESS(savings_max_row,COLUMN())))</f>
        <v>0</v>
      </c>
      <c r="BG43" s="18" cm="1">
        <f t="array" aca="1" ref="BG43" ca="1">SUM(INDIRECT(ADDRESS(savings_min_row,COLUMN())&amp;":"&amp;ADDRESS(savings_max_row,COLUMN())))</f>
        <v>0</v>
      </c>
      <c r="BI43" s="18" cm="1">
        <f t="array" aca="1" ref="BI43" ca="1">SUM(INDIRECT(ADDRESS(savings_min_row,COLUMN())&amp;":"&amp;ADDRESS(savings_max_row,COLUMN())))</f>
        <v>0</v>
      </c>
      <c r="BJ43" s="18" cm="1">
        <f t="array" aca="1" ref="BJ43" ca="1">SUM(INDIRECT(ADDRESS(savings_min_row,COLUMN())&amp;":"&amp;ADDRESS(savings_max_row,COLUMN())))</f>
        <v>0</v>
      </c>
      <c r="BK43" s="18" cm="1">
        <f t="array" aca="1" ref="BK43" ca="1">SUM(INDIRECT(ADDRESS(savings_min_row,COLUMN())&amp;":"&amp;ADDRESS(savings_max_row,COLUMN())))</f>
        <v>0</v>
      </c>
      <c r="BL43" s="18" cm="1">
        <f t="array" aca="1" ref="BL43" ca="1">SUM(INDIRECT(ADDRESS(savings_min_row,COLUMN())&amp;":"&amp;ADDRESS(savings_max_row,COLUMN())))</f>
        <v>0</v>
      </c>
      <c r="BM43" s="18" cm="1">
        <f t="array" aca="1" ref="BM43" ca="1">SUM(INDIRECT(ADDRESS(savings_min_row,COLUMN())&amp;":"&amp;ADDRESS(savings_max_row,COLUMN())))</f>
        <v>0</v>
      </c>
      <c r="BN43" s="18" cm="1">
        <f t="array" aca="1" ref="BN43" ca="1">SUM(INDIRECT(ADDRESS(savings_min_row,COLUMN())&amp;":"&amp;ADDRESS(savings_max_row,COLUMN())))</f>
        <v>0</v>
      </c>
      <c r="BO43" s="18" cm="1">
        <f t="array" aca="1" ref="BO43" ca="1">SUM(INDIRECT(ADDRESS(savings_min_row,COLUMN())&amp;":"&amp;ADDRESS(savings_max_row,COLUMN())))</f>
        <v>0</v>
      </c>
      <c r="BP43" s="18" cm="1">
        <f t="array" aca="1" ref="BP43" ca="1">SUM(INDIRECT(ADDRESS(savings_min_row,COLUMN())&amp;":"&amp;ADDRESS(savings_max_row,COLUMN())))</f>
        <v>0</v>
      </c>
      <c r="BQ43" s="18" cm="1">
        <f t="array" aca="1" ref="BQ43" ca="1">SUM(INDIRECT(ADDRESS(savings_min_row,COLUMN())&amp;":"&amp;ADDRESS(savings_max_row,COLUMN())))</f>
        <v>0</v>
      </c>
      <c r="BR43" s="18" cm="1">
        <f t="array" aca="1" ref="BR43" ca="1">SUM(INDIRECT(ADDRESS(savings_min_row,COLUMN())&amp;":"&amp;ADDRESS(savings_max_row,COLUMN())))</f>
        <v>0</v>
      </c>
      <c r="BS43" s="18" cm="1">
        <f t="array" aca="1" ref="BS43" ca="1">SUM(INDIRECT(ADDRESS(savings_min_row,COLUMN())&amp;":"&amp;ADDRESS(savings_max_row,COLUMN())))</f>
        <v>0</v>
      </c>
      <c r="BT43" s="18" cm="1">
        <f t="array" aca="1" ref="BT43" ca="1">SUM(INDIRECT(ADDRESS(savings_min_row,COLUMN())&amp;":"&amp;ADDRESS(savings_max_row,COLUMN())))</f>
        <v>0</v>
      </c>
      <c r="BU43" s="18" cm="1">
        <f t="array" aca="1" ref="BU43" ca="1">SUM(INDIRECT(ADDRESS(savings_min_row,COLUMN())&amp;":"&amp;ADDRESS(savings_max_row,COLUMN())))</f>
        <v>0</v>
      </c>
      <c r="BW43" s="18" cm="1">
        <f t="array" aca="1" ref="BW43" ca="1">SUM(INDIRECT(ADDRESS(savings_min_row,COLUMN())&amp;":"&amp;ADDRESS(savings_max_row,COLUMN())))</f>
        <v>0</v>
      </c>
      <c r="BX43" s="18" cm="1">
        <f t="array" aca="1" ref="BX43" ca="1">SUM(INDIRECT(ADDRESS(savings_min_row,COLUMN())&amp;":"&amp;ADDRESS(savings_max_row,COLUMN())))</f>
        <v>0</v>
      </c>
      <c r="BY43" s="18" cm="1">
        <f t="array" aca="1" ref="BY43" ca="1">SUM(INDIRECT(ADDRESS(savings_min_row,COLUMN())&amp;":"&amp;ADDRESS(savings_max_row,COLUMN())))</f>
        <v>0</v>
      </c>
      <c r="BZ43" s="18" cm="1">
        <f t="array" aca="1" ref="BZ43" ca="1">SUM(INDIRECT(ADDRESS(savings_min_row,COLUMN())&amp;":"&amp;ADDRESS(savings_max_row,COLUMN())))</f>
        <v>0</v>
      </c>
      <c r="CA43" s="18" cm="1">
        <f t="array" aca="1" ref="CA43" ca="1">SUM(INDIRECT(ADDRESS(savings_min_row,COLUMN())&amp;":"&amp;ADDRESS(savings_max_row,COLUMN())))</f>
        <v>0</v>
      </c>
      <c r="CB43" s="18" cm="1">
        <f t="array" aca="1" ref="CB43" ca="1">SUM(INDIRECT(ADDRESS(savings_min_row,COLUMN())&amp;":"&amp;ADDRESS(savings_max_row,COLUMN())))</f>
        <v>0</v>
      </c>
      <c r="CC43" s="18" cm="1">
        <f t="array" aca="1" ref="CC43" ca="1">SUM(INDIRECT(ADDRESS(savings_min_row,COLUMN())&amp;":"&amp;ADDRESS(savings_max_row,COLUMN())))</f>
        <v>0</v>
      </c>
      <c r="CD43" s="18" cm="1">
        <f t="array" aca="1" ref="CD43" ca="1">SUM(INDIRECT(ADDRESS(savings_min_row,COLUMN())&amp;":"&amp;ADDRESS(savings_max_row,COLUMN())))</f>
        <v>0</v>
      </c>
      <c r="CE43" s="18" cm="1">
        <f t="array" aca="1" ref="CE43" ca="1">SUM(INDIRECT(ADDRESS(savings_min_row,COLUMN())&amp;":"&amp;ADDRESS(savings_max_row,COLUMN())))</f>
        <v>0</v>
      </c>
      <c r="CF43" s="18" cm="1">
        <f t="array" aca="1" ref="CF43" ca="1">SUM(INDIRECT(ADDRESS(savings_min_row,COLUMN())&amp;":"&amp;ADDRESS(savings_max_row,COLUMN())))</f>
        <v>0</v>
      </c>
      <c r="CG43" s="18" cm="1">
        <f t="array" aca="1" ref="CG43" ca="1">SUM(INDIRECT(ADDRESS(savings_min_row,COLUMN())&amp;":"&amp;ADDRESS(savings_max_row,COLUMN())))</f>
        <v>0</v>
      </c>
      <c r="CH43" s="18" cm="1">
        <f t="array" aca="1" ref="CH43" ca="1">SUM(INDIRECT(ADDRESS(savings_min_row,COLUMN())&amp;":"&amp;ADDRESS(savings_max_row,COLUMN())))</f>
        <v>0</v>
      </c>
      <c r="CI43" s="18" cm="1">
        <f t="array" aca="1" ref="CI43" ca="1">SUM(INDIRECT(ADDRESS(savings_min_row,COLUMN())&amp;":"&amp;ADDRESS(savings_max_row,COLUMN())))</f>
        <v>0</v>
      </c>
      <c r="CK43" s="18" cm="1">
        <f t="array" aca="1" ref="CK43" ca="1">SUM(INDIRECT(ADDRESS(savings_min_row,COLUMN())&amp;":"&amp;ADDRESS(savings_max_row,COLUMN())))</f>
        <v>0</v>
      </c>
      <c r="CL43" s="18" cm="1">
        <f t="array" aca="1" ref="CL43" ca="1">SUM(INDIRECT(ADDRESS(savings_min_row,COLUMN())&amp;":"&amp;ADDRESS(savings_max_row,COLUMN())))</f>
        <v>0</v>
      </c>
      <c r="CM43" s="18" cm="1">
        <f t="array" aca="1" ref="CM43" ca="1">SUM(INDIRECT(ADDRESS(savings_min_row,COLUMN())&amp;":"&amp;ADDRESS(savings_max_row,COLUMN())))</f>
        <v>0</v>
      </c>
      <c r="CN43" s="18" cm="1">
        <f t="array" aca="1" ref="CN43" ca="1">SUM(INDIRECT(ADDRESS(savings_min_row,COLUMN())&amp;":"&amp;ADDRESS(savings_max_row,COLUMN())))</f>
        <v>0</v>
      </c>
      <c r="CO43" s="18" cm="1">
        <f t="array" aca="1" ref="CO43" ca="1">SUM(INDIRECT(ADDRESS(savings_min_row,COLUMN())&amp;":"&amp;ADDRESS(savings_max_row,COLUMN())))</f>
        <v>0</v>
      </c>
      <c r="CP43" s="18" cm="1">
        <f t="array" aca="1" ref="CP43" ca="1">SUM(INDIRECT(ADDRESS(savings_min_row,COLUMN())&amp;":"&amp;ADDRESS(savings_max_row,COLUMN())))</f>
        <v>0</v>
      </c>
      <c r="CQ43" s="18" cm="1">
        <f t="array" aca="1" ref="CQ43" ca="1">SUM(INDIRECT(ADDRESS(savings_min_row,COLUMN())&amp;":"&amp;ADDRESS(savings_max_row,COLUMN())))</f>
        <v>0</v>
      </c>
      <c r="CR43" s="18" cm="1">
        <f t="array" aca="1" ref="CR43" ca="1">SUM(INDIRECT(ADDRESS(savings_min_row,COLUMN())&amp;":"&amp;ADDRESS(savings_max_row,COLUMN())))</f>
        <v>0</v>
      </c>
      <c r="CS43" s="18" cm="1">
        <f t="array" aca="1" ref="CS43" ca="1">SUM(INDIRECT(ADDRESS(savings_min_row,COLUMN())&amp;":"&amp;ADDRESS(savings_max_row,COLUMN())))</f>
        <v>0</v>
      </c>
      <c r="CT43" s="18" cm="1">
        <f t="array" aca="1" ref="CT43" ca="1">SUM(INDIRECT(ADDRESS(savings_min_row,COLUMN())&amp;":"&amp;ADDRESS(savings_max_row,COLUMN())))</f>
        <v>0</v>
      </c>
      <c r="CU43" s="18" cm="1">
        <f t="array" aca="1" ref="CU43" ca="1">SUM(INDIRECT(ADDRESS(savings_min_row,COLUMN())&amp;":"&amp;ADDRESS(savings_max_row,COLUMN())))</f>
        <v>0</v>
      </c>
      <c r="CV43" s="18" cm="1">
        <f t="array" aca="1" ref="CV43" ca="1">SUM(INDIRECT(ADDRESS(savings_min_row,COLUMN())&amp;":"&amp;ADDRESS(savings_max_row,COLUMN())))</f>
        <v>0</v>
      </c>
      <c r="CW43" s="18" cm="1">
        <f t="array" aca="1" ref="CW43" ca="1">SUM(INDIRECT(ADDRESS(savings_min_row,COLUMN())&amp;":"&amp;ADDRESS(savings_max_row,COLUMN())))</f>
        <v>0</v>
      </c>
      <c r="CY43" s="18" cm="1">
        <f t="array" aca="1" ref="CY43" ca="1">SUM(INDIRECT(ADDRESS(savings_min_row,COLUMN())&amp;":"&amp;ADDRESS(savings_max_row,COLUMN())))</f>
        <v>0</v>
      </c>
      <c r="CZ43" s="18" cm="1">
        <f t="array" aca="1" ref="CZ43" ca="1">SUM(INDIRECT(ADDRESS(savings_min_row,COLUMN())&amp;":"&amp;ADDRESS(savings_max_row,COLUMN())))</f>
        <v>0</v>
      </c>
      <c r="DA43" s="18" cm="1">
        <f t="array" aca="1" ref="DA43" ca="1">SUM(INDIRECT(ADDRESS(savings_min_row,COLUMN())&amp;":"&amp;ADDRESS(savings_max_row,COLUMN())))</f>
        <v>0</v>
      </c>
      <c r="DB43" s="18" cm="1">
        <f t="array" aca="1" ref="DB43" ca="1">SUM(INDIRECT(ADDRESS(savings_min_row,COLUMN())&amp;":"&amp;ADDRESS(savings_max_row,COLUMN())))</f>
        <v>0</v>
      </c>
      <c r="DC43" s="18" cm="1">
        <f t="array" aca="1" ref="DC43" ca="1">SUM(INDIRECT(ADDRESS(savings_min_row,COLUMN())&amp;":"&amp;ADDRESS(savings_max_row,COLUMN())))</f>
        <v>0</v>
      </c>
      <c r="DD43" s="18" cm="1">
        <f t="array" aca="1" ref="DD43" ca="1">SUM(INDIRECT(ADDRESS(savings_min_row,COLUMN())&amp;":"&amp;ADDRESS(savings_max_row,COLUMN())))</f>
        <v>0</v>
      </c>
      <c r="DE43" s="18" cm="1">
        <f t="array" aca="1" ref="DE43" ca="1">SUM(INDIRECT(ADDRESS(savings_min_row,COLUMN())&amp;":"&amp;ADDRESS(savings_max_row,COLUMN())))</f>
        <v>0</v>
      </c>
      <c r="DF43" s="18" cm="1">
        <f t="array" aca="1" ref="DF43" ca="1">SUM(INDIRECT(ADDRESS(savings_min_row,COLUMN())&amp;":"&amp;ADDRESS(savings_max_row,COLUMN())))</f>
        <v>0</v>
      </c>
      <c r="DG43" s="18" cm="1">
        <f t="array" aca="1" ref="DG43" ca="1">SUM(INDIRECT(ADDRESS(savings_min_row,COLUMN())&amp;":"&amp;ADDRESS(savings_max_row,COLUMN())))</f>
        <v>0</v>
      </c>
      <c r="DH43" s="18" cm="1">
        <f t="array" aca="1" ref="DH43" ca="1">SUM(INDIRECT(ADDRESS(savings_min_row,COLUMN())&amp;":"&amp;ADDRESS(savings_max_row,COLUMN())))</f>
        <v>0</v>
      </c>
      <c r="DI43" s="18" cm="1">
        <f t="array" aca="1" ref="DI43" ca="1">SUM(INDIRECT(ADDRESS(savings_min_row,COLUMN())&amp;":"&amp;ADDRESS(savings_max_row,COLUMN())))</f>
        <v>0</v>
      </c>
      <c r="DJ43" s="18" cm="1">
        <f t="array" aca="1" ref="DJ43" ca="1">SUM(INDIRECT(ADDRESS(savings_min_row,COLUMN())&amp;":"&amp;ADDRESS(savings_max_row,COLUMN())))</f>
        <v>0</v>
      </c>
      <c r="DK43" s="18" cm="1">
        <f t="array" aca="1" ref="DK43" ca="1">SUM(INDIRECT(ADDRESS(savings_min_row,COLUMN())&amp;":"&amp;ADDRESS(savings_max_row,COLUMN())))</f>
        <v>0</v>
      </c>
      <c r="DM43" s="18" cm="1">
        <f t="array" aca="1" ref="DM43" ca="1">SUM(INDIRECT(ADDRESS(savings_min_row,COLUMN())&amp;":"&amp;ADDRESS(savings_max_row,COLUMN())))</f>
        <v>0</v>
      </c>
      <c r="DN43" s="18" cm="1">
        <f t="array" aca="1" ref="DN43" ca="1">SUM(INDIRECT(ADDRESS(savings_min_row,COLUMN())&amp;":"&amp;ADDRESS(savings_max_row,COLUMN())))</f>
        <v>0</v>
      </c>
      <c r="DO43" s="18" cm="1">
        <f t="array" aca="1" ref="DO43" ca="1">SUM(INDIRECT(ADDRESS(savings_min_row,COLUMN())&amp;":"&amp;ADDRESS(savings_max_row,COLUMN())))</f>
        <v>0</v>
      </c>
      <c r="DP43" s="18" cm="1">
        <f t="array" aca="1" ref="DP43" ca="1">SUM(INDIRECT(ADDRESS(savings_min_row,COLUMN())&amp;":"&amp;ADDRESS(savings_max_row,COLUMN())))</f>
        <v>0</v>
      </c>
      <c r="DQ43" s="18" cm="1">
        <f t="array" aca="1" ref="DQ43" ca="1">SUM(INDIRECT(ADDRESS(savings_min_row,COLUMN())&amp;":"&amp;ADDRESS(savings_max_row,COLUMN())))</f>
        <v>0</v>
      </c>
      <c r="DR43" s="18" cm="1">
        <f t="array" aca="1" ref="DR43" ca="1">SUM(INDIRECT(ADDRESS(savings_min_row,COLUMN())&amp;":"&amp;ADDRESS(savings_max_row,COLUMN())))</f>
        <v>0</v>
      </c>
      <c r="DS43" s="18" cm="1">
        <f t="array" aca="1" ref="DS43" ca="1">SUM(INDIRECT(ADDRESS(savings_min_row,COLUMN())&amp;":"&amp;ADDRESS(savings_max_row,COLUMN())))</f>
        <v>0</v>
      </c>
      <c r="DT43" s="18" cm="1">
        <f t="array" aca="1" ref="DT43" ca="1">SUM(INDIRECT(ADDRESS(savings_min_row,COLUMN())&amp;":"&amp;ADDRESS(savings_max_row,COLUMN())))</f>
        <v>0</v>
      </c>
      <c r="DU43" s="18" cm="1">
        <f t="array" aca="1" ref="DU43" ca="1">SUM(INDIRECT(ADDRESS(savings_min_row,COLUMN())&amp;":"&amp;ADDRESS(savings_max_row,COLUMN())))</f>
        <v>0</v>
      </c>
      <c r="DV43" s="18" cm="1">
        <f t="array" aca="1" ref="DV43" ca="1">SUM(INDIRECT(ADDRESS(savings_min_row,COLUMN())&amp;":"&amp;ADDRESS(savings_max_row,COLUMN())))</f>
        <v>0</v>
      </c>
      <c r="DW43" s="18" cm="1">
        <f t="array" aca="1" ref="DW43" ca="1">SUM(INDIRECT(ADDRESS(savings_min_row,COLUMN())&amp;":"&amp;ADDRESS(savings_max_row,COLUMN())))</f>
        <v>0</v>
      </c>
      <c r="DX43" s="18" cm="1">
        <f t="array" aca="1" ref="DX43" ca="1">SUM(INDIRECT(ADDRESS(savings_min_row,COLUMN())&amp;":"&amp;ADDRESS(savings_max_row,COLUMN())))</f>
        <v>0</v>
      </c>
      <c r="DY43" s="18" cm="1">
        <f t="array" aca="1" ref="DY43" ca="1">SUM(INDIRECT(ADDRESS(savings_min_row,COLUMN())&amp;":"&amp;ADDRESS(savings_max_row,COLUMN())))</f>
        <v>0</v>
      </c>
      <c r="EA43" s="18" cm="1">
        <f t="array" aca="1" ref="EA43" ca="1">SUM(INDIRECT(ADDRESS(savings_min_row,COLUMN())&amp;":"&amp;ADDRESS(savings_max_row,COLUMN())))</f>
        <v>0</v>
      </c>
      <c r="EB43" s="18" cm="1">
        <f t="array" aca="1" ref="EB43" ca="1">SUM(INDIRECT(ADDRESS(savings_min_row,COLUMN())&amp;":"&amp;ADDRESS(savings_max_row,COLUMN())))</f>
        <v>0</v>
      </c>
      <c r="EC43" s="18" cm="1">
        <f t="array" aca="1" ref="EC43" ca="1">SUM(INDIRECT(ADDRESS(savings_min_row,COLUMN())&amp;":"&amp;ADDRESS(savings_max_row,COLUMN())))</f>
        <v>0</v>
      </c>
      <c r="ED43" s="18" cm="1">
        <f t="array" aca="1" ref="ED43" ca="1">SUM(INDIRECT(ADDRESS(savings_min_row,COLUMN())&amp;":"&amp;ADDRESS(savings_max_row,COLUMN())))</f>
        <v>0</v>
      </c>
      <c r="EE43" s="18" cm="1">
        <f t="array" aca="1" ref="EE43" ca="1">SUM(INDIRECT(ADDRESS(savings_min_row,COLUMN())&amp;":"&amp;ADDRESS(savings_max_row,COLUMN())))</f>
        <v>0</v>
      </c>
      <c r="EF43" s="18" cm="1">
        <f t="array" aca="1" ref="EF43" ca="1">SUM(INDIRECT(ADDRESS(savings_min_row,COLUMN())&amp;":"&amp;ADDRESS(savings_max_row,COLUMN())))</f>
        <v>0</v>
      </c>
      <c r="EG43" s="18" cm="1">
        <f t="array" aca="1" ref="EG43" ca="1">SUM(INDIRECT(ADDRESS(savings_min_row,COLUMN())&amp;":"&amp;ADDRESS(savings_max_row,COLUMN())))</f>
        <v>0</v>
      </c>
      <c r="EH43" s="18" cm="1">
        <f t="array" aca="1" ref="EH43" ca="1">SUM(INDIRECT(ADDRESS(savings_min_row,COLUMN())&amp;":"&amp;ADDRESS(savings_max_row,COLUMN())))</f>
        <v>0</v>
      </c>
      <c r="EI43" s="18" cm="1">
        <f t="array" aca="1" ref="EI43" ca="1">SUM(INDIRECT(ADDRESS(savings_min_row,COLUMN())&amp;":"&amp;ADDRESS(savings_max_row,COLUMN())))</f>
        <v>0</v>
      </c>
      <c r="EJ43" s="18" cm="1">
        <f t="array" aca="1" ref="EJ43" ca="1">SUM(INDIRECT(ADDRESS(savings_min_row,COLUMN())&amp;":"&amp;ADDRESS(savings_max_row,COLUMN())))</f>
        <v>0</v>
      </c>
      <c r="EK43" s="18" cm="1">
        <f t="array" aca="1" ref="EK43" ca="1">SUM(INDIRECT(ADDRESS(savings_min_row,COLUMN())&amp;":"&amp;ADDRESS(savings_max_row,COLUMN())))</f>
        <v>0</v>
      </c>
      <c r="EL43" s="18" cm="1">
        <f t="array" aca="1" ref="EL43" ca="1">SUM(INDIRECT(ADDRESS(savings_min_row,COLUMN())&amp;":"&amp;ADDRESS(savings_max_row,COLUMN())))</f>
        <v>0</v>
      </c>
      <c r="EM43" s="18" cm="1">
        <f t="array" aca="1" ref="EM43" ca="1">SUM(INDIRECT(ADDRESS(savings_min_row,COLUMN())&amp;":"&amp;ADDRESS(savings_max_row,COLUMN())))</f>
        <v>0</v>
      </c>
      <c r="EO43" s="18" cm="1">
        <f t="array" aca="1" ref="EO43" ca="1">SUM(INDIRECT(ADDRESS(savings_min_row,COLUMN())&amp;":"&amp;ADDRESS(savings_max_row,COLUMN())))</f>
        <v>0</v>
      </c>
      <c r="EP43" s="18" cm="1">
        <f t="array" aca="1" ref="EP43" ca="1">SUM(INDIRECT(ADDRESS(savings_min_row,COLUMN())&amp;":"&amp;ADDRESS(savings_max_row,COLUMN())))</f>
        <v>0</v>
      </c>
      <c r="EQ43" s="18" cm="1">
        <f t="array" aca="1" ref="EQ43" ca="1">SUM(INDIRECT(ADDRESS(savings_min_row,COLUMN())&amp;":"&amp;ADDRESS(savings_max_row,COLUMN())))</f>
        <v>0</v>
      </c>
      <c r="ER43" s="18" cm="1">
        <f t="array" aca="1" ref="ER43" ca="1">SUM(INDIRECT(ADDRESS(savings_min_row,COLUMN())&amp;":"&amp;ADDRESS(savings_max_row,COLUMN())))</f>
        <v>0</v>
      </c>
      <c r="ES43" s="18" cm="1">
        <f t="array" aca="1" ref="ES43" ca="1">SUM(INDIRECT(ADDRESS(savings_min_row,COLUMN())&amp;":"&amp;ADDRESS(savings_max_row,COLUMN())))</f>
        <v>0</v>
      </c>
      <c r="ET43" s="18" cm="1">
        <f t="array" aca="1" ref="ET43" ca="1">SUM(INDIRECT(ADDRESS(savings_min_row,COLUMN())&amp;":"&amp;ADDRESS(savings_max_row,COLUMN())))</f>
        <v>0</v>
      </c>
      <c r="EU43" s="18" cm="1">
        <f t="array" aca="1" ref="EU43" ca="1">SUM(INDIRECT(ADDRESS(savings_min_row,COLUMN())&amp;":"&amp;ADDRESS(savings_max_row,COLUMN())))</f>
        <v>0</v>
      </c>
      <c r="EV43" s="18" cm="1">
        <f t="array" aca="1" ref="EV43" ca="1">SUM(INDIRECT(ADDRESS(savings_min_row,COLUMN())&amp;":"&amp;ADDRESS(savings_max_row,COLUMN())))</f>
        <v>0</v>
      </c>
      <c r="EW43" s="18" cm="1">
        <f t="array" aca="1" ref="EW43" ca="1">SUM(INDIRECT(ADDRESS(savings_min_row,COLUMN())&amp;":"&amp;ADDRESS(savings_max_row,COLUMN())))</f>
        <v>0</v>
      </c>
      <c r="EX43" s="18" cm="1">
        <f t="array" aca="1" ref="EX43" ca="1">SUM(INDIRECT(ADDRESS(savings_min_row,COLUMN())&amp;":"&amp;ADDRESS(savings_max_row,COLUMN())))</f>
        <v>0</v>
      </c>
      <c r="EY43" s="18" cm="1">
        <f t="array" aca="1" ref="EY43" ca="1">SUM(INDIRECT(ADDRESS(savings_min_row,COLUMN())&amp;":"&amp;ADDRESS(savings_max_row,COLUMN())))</f>
        <v>0</v>
      </c>
      <c r="EZ43" s="18" cm="1">
        <f t="array" aca="1" ref="EZ43" ca="1">SUM(INDIRECT(ADDRESS(savings_min_row,COLUMN())&amp;":"&amp;ADDRESS(savings_max_row,COLUMN())))</f>
        <v>0</v>
      </c>
      <c r="FA43" s="18" cm="1">
        <f t="array" aca="1" ref="FA43" ca="1">SUM(INDIRECT(ADDRESS(savings_min_row,COLUMN())&amp;":"&amp;ADDRESS(savings_max_row,COLUMN())))</f>
        <v>0</v>
      </c>
      <c r="FC43" s="18" cm="1">
        <f t="array" aca="1" ref="FC43" ca="1">SUM(INDIRECT(ADDRESS(savings_min_row,COLUMN())&amp;":"&amp;ADDRESS(savings_max_row,COLUMN())))</f>
        <v>0</v>
      </c>
      <c r="FD43" s="18" cm="1">
        <f t="array" aca="1" ref="FD43" ca="1">SUM(INDIRECT(ADDRESS(savings_min_row,COLUMN())&amp;":"&amp;ADDRESS(savings_max_row,COLUMN())))</f>
        <v>0</v>
      </c>
      <c r="FE43" s="18" cm="1">
        <f t="array" aca="1" ref="FE43" ca="1">SUM(INDIRECT(ADDRESS(savings_min_row,COLUMN())&amp;":"&amp;ADDRESS(savings_max_row,COLUMN())))</f>
        <v>0</v>
      </c>
      <c r="FF43" s="18" cm="1">
        <f t="array" aca="1" ref="FF43" ca="1">SUM(INDIRECT(ADDRESS(savings_min_row,COLUMN())&amp;":"&amp;ADDRESS(savings_max_row,COLUMN())))</f>
        <v>0</v>
      </c>
      <c r="FG43" s="18" cm="1">
        <f t="array" aca="1" ref="FG43" ca="1">SUM(INDIRECT(ADDRESS(savings_min_row,COLUMN())&amp;":"&amp;ADDRESS(savings_max_row,COLUMN())))</f>
        <v>0</v>
      </c>
      <c r="FH43" s="18" cm="1">
        <f t="array" aca="1" ref="FH43" ca="1">SUM(INDIRECT(ADDRESS(savings_min_row,COLUMN())&amp;":"&amp;ADDRESS(savings_max_row,COLUMN())))</f>
        <v>0</v>
      </c>
      <c r="FI43" s="18" cm="1">
        <f t="array" aca="1" ref="FI43" ca="1">SUM(INDIRECT(ADDRESS(savings_min_row,COLUMN())&amp;":"&amp;ADDRESS(savings_max_row,COLUMN())))</f>
        <v>0</v>
      </c>
      <c r="FJ43" s="18" cm="1">
        <f t="array" aca="1" ref="FJ43" ca="1">SUM(INDIRECT(ADDRESS(savings_min_row,COLUMN())&amp;":"&amp;ADDRESS(savings_max_row,COLUMN())))</f>
        <v>0</v>
      </c>
      <c r="FK43" s="18" cm="1">
        <f t="array" aca="1" ref="FK43" ca="1">SUM(INDIRECT(ADDRESS(savings_min_row,COLUMN())&amp;":"&amp;ADDRESS(savings_max_row,COLUMN())))</f>
        <v>0</v>
      </c>
      <c r="FL43" s="18" cm="1">
        <f t="array" aca="1" ref="FL43" ca="1">SUM(INDIRECT(ADDRESS(savings_min_row,COLUMN())&amp;":"&amp;ADDRESS(savings_max_row,COLUMN())))</f>
        <v>0</v>
      </c>
      <c r="FM43" s="18" cm="1">
        <f t="array" aca="1" ref="FM43" ca="1">SUM(INDIRECT(ADDRESS(savings_min_row,COLUMN())&amp;":"&amp;ADDRESS(savings_max_row,COLUMN())))</f>
        <v>0</v>
      </c>
      <c r="FN43" s="18" cm="1">
        <f t="array" aca="1" ref="FN43" ca="1">SUM(INDIRECT(ADDRESS(savings_min_row,COLUMN())&amp;":"&amp;ADDRESS(savings_max_row,COLUMN())))</f>
        <v>0</v>
      </c>
      <c r="FO43" s="18" cm="1">
        <f t="array" aca="1" ref="FO43" ca="1">SUM(INDIRECT(ADDRESS(savings_min_row,COLUMN())&amp;":"&amp;ADDRESS(savings_max_row,COLUMN())))</f>
        <v>0</v>
      </c>
      <c r="FQ43" s="18" cm="1">
        <f t="array" aca="1" ref="FQ43" ca="1">SUM(INDIRECT(ADDRESS(savings_min_row,COLUMN())&amp;":"&amp;ADDRESS(savings_max_row,COLUMN())))</f>
        <v>0</v>
      </c>
      <c r="FR43" s="18" cm="1">
        <f t="array" aca="1" ref="FR43" ca="1">SUM(INDIRECT(ADDRESS(savings_min_row,COLUMN())&amp;":"&amp;ADDRESS(savings_max_row,COLUMN())))</f>
        <v>0</v>
      </c>
      <c r="FS43" s="18" cm="1">
        <f t="array" aca="1" ref="FS43" ca="1">SUM(INDIRECT(ADDRESS(savings_min_row,COLUMN())&amp;":"&amp;ADDRESS(savings_max_row,COLUMN())))</f>
        <v>0</v>
      </c>
      <c r="FT43" s="18" cm="1">
        <f t="array" aca="1" ref="FT43" ca="1">SUM(INDIRECT(ADDRESS(savings_min_row,COLUMN())&amp;":"&amp;ADDRESS(savings_max_row,COLUMN())))</f>
        <v>0</v>
      </c>
      <c r="FU43" s="18" cm="1">
        <f t="array" aca="1" ref="FU43" ca="1">SUM(INDIRECT(ADDRESS(savings_min_row,COLUMN())&amp;":"&amp;ADDRESS(savings_max_row,COLUMN())))</f>
        <v>0</v>
      </c>
      <c r="FV43" s="18" cm="1">
        <f t="array" aca="1" ref="FV43" ca="1">SUM(INDIRECT(ADDRESS(savings_min_row,COLUMN())&amp;":"&amp;ADDRESS(savings_max_row,COLUMN())))</f>
        <v>0</v>
      </c>
      <c r="FW43" s="18" cm="1">
        <f t="array" aca="1" ref="FW43" ca="1">SUM(INDIRECT(ADDRESS(savings_min_row,COLUMN())&amp;":"&amp;ADDRESS(savings_max_row,COLUMN())))</f>
        <v>0</v>
      </c>
      <c r="FX43" s="18" cm="1">
        <f t="array" aca="1" ref="FX43" ca="1">SUM(INDIRECT(ADDRESS(savings_min_row,COLUMN())&amp;":"&amp;ADDRESS(savings_max_row,COLUMN())))</f>
        <v>0</v>
      </c>
      <c r="FY43" s="18" cm="1">
        <f t="array" aca="1" ref="FY43" ca="1">SUM(INDIRECT(ADDRESS(savings_min_row,COLUMN())&amp;":"&amp;ADDRESS(savings_max_row,COLUMN())))</f>
        <v>0</v>
      </c>
      <c r="FZ43" s="18" cm="1">
        <f t="array" aca="1" ref="FZ43" ca="1">SUM(INDIRECT(ADDRESS(savings_min_row,COLUMN())&amp;":"&amp;ADDRESS(savings_max_row,COLUMN())))</f>
        <v>0</v>
      </c>
      <c r="GA43" s="18" cm="1">
        <f t="array" aca="1" ref="GA43" ca="1">SUM(INDIRECT(ADDRESS(savings_min_row,COLUMN())&amp;":"&amp;ADDRESS(savings_max_row,COLUMN())))</f>
        <v>0</v>
      </c>
      <c r="GB43" s="18" cm="1">
        <f t="array" aca="1" ref="GB43" ca="1">SUM(INDIRECT(ADDRESS(savings_min_row,COLUMN())&amp;":"&amp;ADDRESS(savings_max_row,COLUMN())))</f>
        <v>0</v>
      </c>
      <c r="GC43" s="18" cm="1">
        <f t="array" aca="1" ref="GC43" ca="1">SUM(INDIRECT(ADDRESS(savings_min_row,COLUMN())&amp;":"&amp;ADDRESS(savings_max_row,COLUMN())))</f>
        <v>0</v>
      </c>
      <c r="GE43" s="18" cm="1">
        <f t="array" aca="1" ref="GE43" ca="1">SUM(INDIRECT(ADDRESS(savings_min_row,COLUMN())&amp;":"&amp;ADDRESS(savings_max_row,COLUMN())))</f>
        <v>0</v>
      </c>
      <c r="GF43" s="18" cm="1">
        <f t="array" aca="1" ref="GF43" ca="1">SUM(INDIRECT(ADDRESS(savings_min_row,COLUMN())&amp;":"&amp;ADDRESS(savings_max_row,COLUMN())))</f>
        <v>0</v>
      </c>
      <c r="GG43" s="18" cm="1">
        <f t="array" aca="1" ref="GG43" ca="1">SUM(INDIRECT(ADDRESS(savings_min_row,COLUMN())&amp;":"&amp;ADDRESS(savings_max_row,COLUMN())))</f>
        <v>0</v>
      </c>
      <c r="GH43" s="18" cm="1">
        <f t="array" aca="1" ref="GH43" ca="1">SUM(INDIRECT(ADDRESS(savings_min_row,COLUMN())&amp;":"&amp;ADDRESS(savings_max_row,COLUMN())))</f>
        <v>0</v>
      </c>
      <c r="GI43" s="18" cm="1">
        <f t="array" aca="1" ref="GI43" ca="1">SUM(INDIRECT(ADDRESS(savings_min_row,COLUMN())&amp;":"&amp;ADDRESS(savings_max_row,COLUMN())))</f>
        <v>0</v>
      </c>
      <c r="GJ43" s="18" cm="1">
        <f t="array" aca="1" ref="GJ43" ca="1">SUM(INDIRECT(ADDRESS(savings_min_row,COLUMN())&amp;":"&amp;ADDRESS(savings_max_row,COLUMN())))</f>
        <v>0</v>
      </c>
      <c r="GK43" s="18" cm="1">
        <f t="array" aca="1" ref="GK43" ca="1">SUM(INDIRECT(ADDRESS(savings_min_row,COLUMN())&amp;":"&amp;ADDRESS(savings_max_row,COLUMN())))</f>
        <v>0</v>
      </c>
      <c r="GL43" s="18" cm="1">
        <f t="array" aca="1" ref="GL43" ca="1">SUM(INDIRECT(ADDRESS(savings_min_row,COLUMN())&amp;":"&amp;ADDRESS(savings_max_row,COLUMN())))</f>
        <v>0</v>
      </c>
      <c r="GM43" s="18" cm="1">
        <f t="array" aca="1" ref="GM43" ca="1">SUM(INDIRECT(ADDRESS(savings_min_row,COLUMN())&amp;":"&amp;ADDRESS(savings_max_row,COLUMN())))</f>
        <v>0</v>
      </c>
      <c r="GN43" s="18" cm="1">
        <f t="array" aca="1" ref="GN43" ca="1">SUM(INDIRECT(ADDRESS(savings_min_row,COLUMN())&amp;":"&amp;ADDRESS(savings_max_row,COLUMN())))</f>
        <v>0</v>
      </c>
      <c r="GO43" s="18" cm="1">
        <f t="array" aca="1" ref="GO43" ca="1">SUM(INDIRECT(ADDRESS(savings_min_row,COLUMN())&amp;":"&amp;ADDRESS(savings_max_row,COLUMN())))</f>
        <v>0</v>
      </c>
      <c r="GP43" s="18" cm="1">
        <f t="array" aca="1" ref="GP43" ca="1">SUM(INDIRECT(ADDRESS(savings_min_row,COLUMN())&amp;":"&amp;ADDRESS(savings_max_row,COLUMN())))</f>
        <v>0</v>
      </c>
      <c r="GQ43" s="18" cm="1">
        <f t="array" aca="1" ref="GQ43" ca="1">SUM(INDIRECT(ADDRESS(savings_min_row,COLUMN())&amp;":"&amp;ADDRESS(savings_max_row,COLUMN())))</f>
        <v>0</v>
      </c>
      <c r="GS43" s="18" cm="1">
        <f t="array" aca="1" ref="GS43" ca="1">SUM(INDIRECT(ADDRESS(savings_min_row,COLUMN())&amp;":"&amp;ADDRESS(savings_max_row,COLUMN())))</f>
        <v>0</v>
      </c>
      <c r="GT43" s="18" cm="1">
        <f t="array" aca="1" ref="GT43" ca="1">SUM(INDIRECT(ADDRESS(savings_min_row,COLUMN())&amp;":"&amp;ADDRESS(savings_max_row,COLUMN())))</f>
        <v>0</v>
      </c>
      <c r="GU43" s="18" cm="1">
        <f t="array" aca="1" ref="GU43" ca="1">SUM(INDIRECT(ADDRESS(savings_min_row,COLUMN())&amp;":"&amp;ADDRESS(savings_max_row,COLUMN())))</f>
        <v>0</v>
      </c>
      <c r="GV43" s="18" cm="1">
        <f t="array" aca="1" ref="GV43" ca="1">SUM(INDIRECT(ADDRESS(savings_min_row,COLUMN())&amp;":"&amp;ADDRESS(savings_max_row,COLUMN())))</f>
        <v>0</v>
      </c>
      <c r="GW43" s="18" cm="1">
        <f t="array" aca="1" ref="GW43" ca="1">SUM(INDIRECT(ADDRESS(savings_min_row,COLUMN())&amp;":"&amp;ADDRESS(savings_max_row,COLUMN())))</f>
        <v>0</v>
      </c>
      <c r="GX43" s="18" cm="1">
        <f t="array" aca="1" ref="GX43" ca="1">SUM(INDIRECT(ADDRESS(savings_min_row,COLUMN())&amp;":"&amp;ADDRESS(savings_max_row,COLUMN())))</f>
        <v>0</v>
      </c>
      <c r="GY43" s="18" cm="1">
        <f t="array" aca="1" ref="GY43" ca="1">SUM(INDIRECT(ADDRESS(savings_min_row,COLUMN())&amp;":"&amp;ADDRESS(savings_max_row,COLUMN())))</f>
        <v>0</v>
      </c>
      <c r="GZ43" s="18" cm="1">
        <f t="array" aca="1" ref="GZ43" ca="1">SUM(INDIRECT(ADDRESS(savings_min_row,COLUMN())&amp;":"&amp;ADDRESS(savings_max_row,COLUMN())))</f>
        <v>0</v>
      </c>
      <c r="HA43" s="18" cm="1">
        <f t="array" aca="1" ref="HA43" ca="1">SUM(INDIRECT(ADDRESS(savings_min_row,COLUMN())&amp;":"&amp;ADDRESS(savings_max_row,COLUMN())))</f>
        <v>0</v>
      </c>
      <c r="HB43" s="18" cm="1">
        <f t="array" aca="1" ref="HB43" ca="1">SUM(INDIRECT(ADDRESS(savings_min_row,COLUMN())&amp;":"&amp;ADDRESS(savings_max_row,COLUMN())))</f>
        <v>0</v>
      </c>
      <c r="HC43" s="18" cm="1">
        <f t="array" aca="1" ref="HC43" ca="1">SUM(INDIRECT(ADDRESS(savings_min_row,COLUMN())&amp;":"&amp;ADDRESS(savings_max_row,COLUMN())))</f>
        <v>0</v>
      </c>
      <c r="HD43" s="18" cm="1">
        <f t="array" aca="1" ref="HD43" ca="1">SUM(INDIRECT(ADDRESS(savings_min_row,COLUMN())&amp;":"&amp;ADDRESS(savings_max_row,COLUMN())))</f>
        <v>0</v>
      </c>
      <c r="HE43" s="18" cm="1">
        <f t="array" aca="1" ref="HE43" ca="1">SUM(INDIRECT(ADDRESS(savings_min_row,COLUMN())&amp;":"&amp;ADDRESS(savings_max_row,COLUMN())))</f>
        <v>0</v>
      </c>
      <c r="HG43" s="18" cm="1">
        <f t="array" aca="1" ref="HG43" ca="1">SUM(INDIRECT(ADDRESS(savings_min_row,COLUMN())&amp;":"&amp;ADDRESS(savings_max_row,COLUMN())))</f>
        <v>0</v>
      </c>
      <c r="HH43" s="18" cm="1">
        <f t="array" aca="1" ref="HH43" ca="1">SUM(INDIRECT(ADDRESS(savings_min_row,COLUMN())&amp;":"&amp;ADDRESS(savings_max_row,COLUMN())))</f>
        <v>0</v>
      </c>
      <c r="HI43" s="18" cm="1">
        <f t="array" aca="1" ref="HI43" ca="1">SUM(INDIRECT(ADDRESS(savings_min_row,COLUMN())&amp;":"&amp;ADDRESS(savings_max_row,COLUMN())))</f>
        <v>0</v>
      </c>
      <c r="HJ43" s="18" cm="1">
        <f t="array" aca="1" ref="HJ43" ca="1">SUM(INDIRECT(ADDRESS(savings_min_row,COLUMN())&amp;":"&amp;ADDRESS(savings_max_row,COLUMN())))</f>
        <v>0</v>
      </c>
      <c r="HK43" s="18" cm="1">
        <f t="array" aca="1" ref="HK43" ca="1">SUM(INDIRECT(ADDRESS(savings_min_row,COLUMN())&amp;":"&amp;ADDRESS(savings_max_row,COLUMN())))</f>
        <v>0</v>
      </c>
      <c r="HL43" s="18" cm="1">
        <f t="array" aca="1" ref="HL43" ca="1">SUM(INDIRECT(ADDRESS(savings_min_row,COLUMN())&amp;":"&amp;ADDRESS(savings_max_row,COLUMN())))</f>
        <v>0</v>
      </c>
      <c r="HM43" s="18" cm="1">
        <f t="array" aca="1" ref="HM43" ca="1">SUM(INDIRECT(ADDRESS(savings_min_row,COLUMN())&amp;":"&amp;ADDRESS(savings_max_row,COLUMN())))</f>
        <v>0</v>
      </c>
      <c r="HN43" s="18" cm="1">
        <f t="array" aca="1" ref="HN43" ca="1">SUM(INDIRECT(ADDRESS(savings_min_row,COLUMN())&amp;":"&amp;ADDRESS(savings_max_row,COLUMN())))</f>
        <v>0</v>
      </c>
      <c r="HO43" s="18" cm="1">
        <f t="array" aca="1" ref="HO43" ca="1">SUM(INDIRECT(ADDRESS(savings_min_row,COLUMN())&amp;":"&amp;ADDRESS(savings_max_row,COLUMN())))</f>
        <v>0</v>
      </c>
      <c r="HP43" s="18" cm="1">
        <f t="array" aca="1" ref="HP43" ca="1">SUM(INDIRECT(ADDRESS(savings_min_row,COLUMN())&amp;":"&amp;ADDRESS(savings_max_row,COLUMN())))</f>
        <v>0</v>
      </c>
      <c r="HQ43" s="18" cm="1">
        <f t="array" aca="1" ref="HQ43" ca="1">SUM(INDIRECT(ADDRESS(savings_min_row,COLUMN())&amp;":"&amp;ADDRESS(savings_max_row,COLUMN())))</f>
        <v>0</v>
      </c>
      <c r="HR43" s="18" cm="1">
        <f t="array" aca="1" ref="HR43" ca="1">SUM(INDIRECT(ADDRESS(savings_min_row,COLUMN())&amp;":"&amp;ADDRESS(savings_max_row,COLUMN())))</f>
        <v>0</v>
      </c>
      <c r="HS43" s="18" cm="1">
        <f t="array" aca="1" ref="HS43" ca="1">SUM(INDIRECT(ADDRESS(savings_min_row,COLUMN())&amp;":"&amp;ADDRESS(savings_max_row,COLUMN())))</f>
        <v>0</v>
      </c>
      <c r="HU43" s="18" cm="1">
        <f t="array" aca="1" ref="HU43" ca="1">SUM(INDIRECT(ADDRESS(savings_min_row,COLUMN())&amp;":"&amp;ADDRESS(savings_max_row,COLUMN())))</f>
        <v>0</v>
      </c>
      <c r="HV43" s="18" cm="1">
        <f t="array" aca="1" ref="HV43" ca="1">SUM(INDIRECT(ADDRESS(savings_min_row,COLUMN())&amp;":"&amp;ADDRESS(savings_max_row,COLUMN())))</f>
        <v>0</v>
      </c>
      <c r="HW43" s="18" cm="1">
        <f t="array" aca="1" ref="HW43" ca="1">SUM(INDIRECT(ADDRESS(savings_min_row,COLUMN())&amp;":"&amp;ADDRESS(savings_max_row,COLUMN())))</f>
        <v>0</v>
      </c>
      <c r="HX43" s="18" cm="1">
        <f t="array" aca="1" ref="HX43" ca="1">SUM(INDIRECT(ADDRESS(savings_min_row,COLUMN())&amp;":"&amp;ADDRESS(savings_max_row,COLUMN())))</f>
        <v>0</v>
      </c>
      <c r="HY43" s="18" cm="1">
        <f t="array" aca="1" ref="HY43" ca="1">SUM(INDIRECT(ADDRESS(savings_min_row,COLUMN())&amp;":"&amp;ADDRESS(savings_max_row,COLUMN())))</f>
        <v>0</v>
      </c>
      <c r="HZ43" s="18" cm="1">
        <f t="array" aca="1" ref="HZ43" ca="1">SUM(INDIRECT(ADDRESS(savings_min_row,COLUMN())&amp;":"&amp;ADDRESS(savings_max_row,COLUMN())))</f>
        <v>0</v>
      </c>
      <c r="IA43" s="18" cm="1">
        <f t="array" aca="1" ref="IA43" ca="1">SUM(INDIRECT(ADDRESS(savings_min_row,COLUMN())&amp;":"&amp;ADDRESS(savings_max_row,COLUMN())))</f>
        <v>0</v>
      </c>
      <c r="IB43" s="18" cm="1">
        <f t="array" aca="1" ref="IB43" ca="1">SUM(INDIRECT(ADDRESS(savings_min_row,COLUMN())&amp;":"&amp;ADDRESS(savings_max_row,COLUMN())))</f>
        <v>0</v>
      </c>
      <c r="IC43" s="18" cm="1">
        <f t="array" aca="1" ref="IC43" ca="1">SUM(INDIRECT(ADDRESS(savings_min_row,COLUMN())&amp;":"&amp;ADDRESS(savings_max_row,COLUMN())))</f>
        <v>0</v>
      </c>
      <c r="ID43" s="18" cm="1">
        <f t="array" aca="1" ref="ID43" ca="1">SUM(INDIRECT(ADDRESS(savings_min_row,COLUMN())&amp;":"&amp;ADDRESS(savings_max_row,COLUMN())))</f>
        <v>0</v>
      </c>
      <c r="IE43" s="18" cm="1">
        <f t="array" aca="1" ref="IE43" ca="1">SUM(INDIRECT(ADDRESS(savings_min_row,COLUMN())&amp;":"&amp;ADDRESS(savings_max_row,COLUMN())))</f>
        <v>0</v>
      </c>
      <c r="IF43" s="18" cm="1">
        <f t="array" aca="1" ref="IF43" ca="1">SUM(INDIRECT(ADDRESS(savings_min_row,COLUMN())&amp;":"&amp;ADDRESS(savings_max_row,COLUMN())))</f>
        <v>0</v>
      </c>
      <c r="IG43" s="18" cm="1">
        <f t="array" aca="1" ref="IG43" ca="1">SUM(INDIRECT(ADDRESS(savings_min_row,COLUMN())&amp;":"&amp;ADDRESS(savings_max_row,COLUMN())))</f>
        <v>0</v>
      </c>
      <c r="II43" s="18" cm="1">
        <f t="array" aca="1" ref="II43" ca="1">SUM(INDIRECT(ADDRESS(savings_min_row,COLUMN())&amp;":"&amp;ADDRESS(savings_max_row,COLUMN())))</f>
        <v>0</v>
      </c>
      <c r="IJ43" s="18" cm="1">
        <f t="array" aca="1" ref="IJ43" ca="1">SUM(INDIRECT(ADDRESS(savings_min_row,COLUMN())&amp;":"&amp;ADDRESS(savings_max_row,COLUMN())))</f>
        <v>0</v>
      </c>
      <c r="IK43" s="18" cm="1">
        <f t="array" aca="1" ref="IK43" ca="1">SUM(INDIRECT(ADDRESS(savings_min_row,COLUMN())&amp;":"&amp;ADDRESS(savings_max_row,COLUMN())))</f>
        <v>0</v>
      </c>
      <c r="IL43" s="18" cm="1">
        <f t="array" aca="1" ref="IL43" ca="1">SUM(INDIRECT(ADDRESS(savings_min_row,COLUMN())&amp;":"&amp;ADDRESS(savings_max_row,COLUMN())))</f>
        <v>0</v>
      </c>
      <c r="IM43" s="18" cm="1">
        <f t="array" aca="1" ref="IM43" ca="1">SUM(INDIRECT(ADDRESS(savings_min_row,COLUMN())&amp;":"&amp;ADDRESS(savings_max_row,COLUMN())))</f>
        <v>0</v>
      </c>
      <c r="IN43" s="18" cm="1">
        <f t="array" aca="1" ref="IN43" ca="1">SUM(INDIRECT(ADDRESS(savings_min_row,COLUMN())&amp;":"&amp;ADDRESS(savings_max_row,COLUMN())))</f>
        <v>0</v>
      </c>
      <c r="IO43" s="18" cm="1">
        <f t="array" aca="1" ref="IO43" ca="1">SUM(INDIRECT(ADDRESS(savings_min_row,COLUMN())&amp;":"&amp;ADDRESS(savings_max_row,COLUMN())))</f>
        <v>0</v>
      </c>
      <c r="IP43" s="18" cm="1">
        <f t="array" aca="1" ref="IP43" ca="1">SUM(INDIRECT(ADDRESS(savings_min_row,COLUMN())&amp;":"&amp;ADDRESS(savings_max_row,COLUMN())))</f>
        <v>0</v>
      </c>
      <c r="IQ43" s="18" cm="1">
        <f t="array" aca="1" ref="IQ43" ca="1">SUM(INDIRECT(ADDRESS(savings_min_row,COLUMN())&amp;":"&amp;ADDRESS(savings_max_row,COLUMN())))</f>
        <v>0</v>
      </c>
      <c r="IR43" s="18" cm="1">
        <f t="array" aca="1" ref="IR43" ca="1">SUM(INDIRECT(ADDRESS(savings_min_row,COLUMN())&amp;":"&amp;ADDRESS(savings_max_row,COLUMN())))</f>
        <v>0</v>
      </c>
      <c r="IS43" s="18" cm="1">
        <f t="array" aca="1" ref="IS43" ca="1">SUM(INDIRECT(ADDRESS(savings_min_row,COLUMN())&amp;":"&amp;ADDRESS(savings_max_row,COLUMN())))</f>
        <v>0</v>
      </c>
      <c r="IT43" s="18" cm="1">
        <f t="array" aca="1" ref="IT43" ca="1">SUM(INDIRECT(ADDRESS(savings_min_row,COLUMN())&amp;":"&amp;ADDRESS(savings_max_row,COLUMN())))</f>
        <v>0</v>
      </c>
      <c r="IU43" s="18" cm="1">
        <f t="array" aca="1" ref="IU43" ca="1">SUM(INDIRECT(ADDRESS(savings_min_row,COLUMN())&amp;":"&amp;ADDRESS(savings_max_row,COLUMN())))</f>
        <v>0</v>
      </c>
      <c r="IW43" s="18" cm="1">
        <f t="array" aca="1" ref="IW43" ca="1">SUM(INDIRECT(ADDRESS(savings_min_row,COLUMN())&amp;":"&amp;ADDRESS(savings_max_row,COLUMN())))</f>
        <v>0</v>
      </c>
      <c r="IX43" s="18" cm="1">
        <f t="array" aca="1" ref="IX43" ca="1">SUM(INDIRECT(ADDRESS(savings_min_row,COLUMN())&amp;":"&amp;ADDRESS(savings_max_row,COLUMN())))</f>
        <v>0</v>
      </c>
      <c r="IY43" s="18" cm="1">
        <f t="array" aca="1" ref="IY43" ca="1">SUM(INDIRECT(ADDRESS(savings_min_row,COLUMN())&amp;":"&amp;ADDRESS(savings_max_row,COLUMN())))</f>
        <v>0</v>
      </c>
      <c r="IZ43" s="18" cm="1">
        <f t="array" aca="1" ref="IZ43" ca="1">SUM(INDIRECT(ADDRESS(savings_min_row,COLUMN())&amp;":"&amp;ADDRESS(savings_max_row,COLUMN())))</f>
        <v>0</v>
      </c>
      <c r="JA43" s="18" cm="1">
        <f t="array" aca="1" ref="JA43" ca="1">SUM(INDIRECT(ADDRESS(savings_min_row,COLUMN())&amp;":"&amp;ADDRESS(savings_max_row,COLUMN())))</f>
        <v>0</v>
      </c>
      <c r="JB43" s="18" cm="1">
        <f t="array" aca="1" ref="JB43" ca="1">SUM(INDIRECT(ADDRESS(savings_min_row,COLUMN())&amp;":"&amp;ADDRESS(savings_max_row,COLUMN())))</f>
        <v>0</v>
      </c>
      <c r="JC43" s="18" cm="1">
        <f t="array" aca="1" ref="JC43" ca="1">SUM(INDIRECT(ADDRESS(savings_min_row,COLUMN())&amp;":"&amp;ADDRESS(savings_max_row,COLUMN())))</f>
        <v>0</v>
      </c>
      <c r="JD43" s="18" cm="1">
        <f t="array" aca="1" ref="JD43" ca="1">SUM(INDIRECT(ADDRESS(savings_min_row,COLUMN())&amp;":"&amp;ADDRESS(savings_max_row,COLUMN())))</f>
        <v>0</v>
      </c>
      <c r="JE43" s="18" cm="1">
        <f t="array" aca="1" ref="JE43" ca="1">SUM(INDIRECT(ADDRESS(savings_min_row,COLUMN())&amp;":"&amp;ADDRESS(savings_max_row,COLUMN())))</f>
        <v>0</v>
      </c>
      <c r="JF43" s="18" cm="1">
        <f t="array" aca="1" ref="JF43" ca="1">SUM(INDIRECT(ADDRESS(savings_min_row,COLUMN())&amp;":"&amp;ADDRESS(savings_max_row,COLUMN())))</f>
        <v>0</v>
      </c>
      <c r="JG43" s="18" cm="1">
        <f t="array" aca="1" ref="JG43" ca="1">SUM(INDIRECT(ADDRESS(savings_min_row,COLUMN())&amp;":"&amp;ADDRESS(savings_max_row,COLUMN())))</f>
        <v>0</v>
      </c>
      <c r="JH43" s="18" cm="1">
        <f t="array" aca="1" ref="JH43" ca="1">SUM(INDIRECT(ADDRESS(savings_min_row,COLUMN())&amp;":"&amp;ADDRESS(savings_max_row,COLUMN())))</f>
        <v>0</v>
      </c>
      <c r="JI43" s="18" cm="1">
        <f t="array" aca="1" ref="JI43" ca="1">SUM(INDIRECT(ADDRESS(savings_min_row,COLUMN())&amp;":"&amp;ADDRESS(savings_max_row,COLUMN())))</f>
        <v>0</v>
      </c>
      <c r="JK43" s="18" cm="1">
        <f t="array" aca="1" ref="JK43" ca="1">SUM(INDIRECT(ADDRESS(savings_min_row,COLUMN())&amp;":"&amp;ADDRESS(savings_max_row,COLUMN())))</f>
        <v>0</v>
      </c>
      <c r="JL43" s="18" cm="1">
        <f t="array" aca="1" ref="JL43" ca="1">SUM(INDIRECT(ADDRESS(savings_min_row,COLUMN())&amp;":"&amp;ADDRESS(savings_max_row,COLUMN())))</f>
        <v>0</v>
      </c>
      <c r="JM43" s="18" cm="1">
        <f t="array" aca="1" ref="JM43" ca="1">SUM(INDIRECT(ADDRESS(savings_min_row,COLUMN())&amp;":"&amp;ADDRESS(savings_max_row,COLUMN())))</f>
        <v>0</v>
      </c>
      <c r="JN43" s="18" cm="1">
        <f t="array" aca="1" ref="JN43" ca="1">SUM(INDIRECT(ADDRESS(savings_min_row,COLUMN())&amp;":"&amp;ADDRESS(savings_max_row,COLUMN())))</f>
        <v>0</v>
      </c>
      <c r="JO43" s="18" cm="1">
        <f t="array" aca="1" ref="JO43" ca="1">SUM(INDIRECT(ADDRESS(savings_min_row,COLUMN())&amp;":"&amp;ADDRESS(savings_max_row,COLUMN())))</f>
        <v>0</v>
      </c>
      <c r="JP43" s="18" cm="1">
        <f t="array" aca="1" ref="JP43" ca="1">SUM(INDIRECT(ADDRESS(savings_min_row,COLUMN())&amp;":"&amp;ADDRESS(savings_max_row,COLUMN())))</f>
        <v>0</v>
      </c>
      <c r="JQ43" s="18" cm="1">
        <f t="array" aca="1" ref="JQ43" ca="1">SUM(INDIRECT(ADDRESS(savings_min_row,COLUMN())&amp;":"&amp;ADDRESS(savings_max_row,COLUMN())))</f>
        <v>0</v>
      </c>
      <c r="JR43" s="18" cm="1">
        <f t="array" aca="1" ref="JR43" ca="1">SUM(INDIRECT(ADDRESS(savings_min_row,COLUMN())&amp;":"&amp;ADDRESS(savings_max_row,COLUMN())))</f>
        <v>0</v>
      </c>
      <c r="JS43" s="18" cm="1">
        <f t="array" aca="1" ref="JS43" ca="1">SUM(INDIRECT(ADDRESS(savings_min_row,COLUMN())&amp;":"&amp;ADDRESS(savings_max_row,COLUMN())))</f>
        <v>0</v>
      </c>
      <c r="JT43" s="18" cm="1">
        <f t="array" aca="1" ref="JT43" ca="1">SUM(INDIRECT(ADDRESS(savings_min_row,COLUMN())&amp;":"&amp;ADDRESS(savings_max_row,COLUMN())))</f>
        <v>0</v>
      </c>
      <c r="JU43" s="18" cm="1">
        <f t="array" aca="1" ref="JU43" ca="1">SUM(INDIRECT(ADDRESS(savings_min_row,COLUMN())&amp;":"&amp;ADDRESS(savings_max_row,COLUMN())))</f>
        <v>0</v>
      </c>
      <c r="JV43" s="18" cm="1">
        <f t="array" aca="1" ref="JV43" ca="1">SUM(INDIRECT(ADDRESS(savings_min_row,COLUMN())&amp;":"&amp;ADDRESS(savings_max_row,COLUMN())))</f>
        <v>0</v>
      </c>
      <c r="JW43" s="18" cm="1">
        <f t="array" aca="1" ref="JW43" ca="1">SUM(INDIRECT(ADDRESS(savings_min_row,COLUMN())&amp;":"&amp;ADDRESS(savings_max_row,COLUMN())))</f>
        <v>0</v>
      </c>
      <c r="JY43" s="18" cm="1">
        <f t="array" aca="1" ref="JY43" ca="1">SUM(INDIRECT(ADDRESS(savings_min_row,COLUMN())&amp;":"&amp;ADDRESS(savings_max_row,COLUMN())))</f>
        <v>0</v>
      </c>
      <c r="JZ43" s="18" cm="1">
        <f t="array" aca="1" ref="JZ43" ca="1">SUM(INDIRECT(ADDRESS(savings_min_row,COLUMN())&amp;":"&amp;ADDRESS(savings_max_row,COLUMN())))</f>
        <v>0</v>
      </c>
      <c r="KA43" s="18" cm="1">
        <f t="array" aca="1" ref="KA43" ca="1">SUM(INDIRECT(ADDRESS(savings_min_row,COLUMN())&amp;":"&amp;ADDRESS(savings_max_row,COLUMN())))</f>
        <v>0</v>
      </c>
      <c r="KB43" s="18" cm="1">
        <f t="array" aca="1" ref="KB43" ca="1">SUM(INDIRECT(ADDRESS(savings_min_row,COLUMN())&amp;":"&amp;ADDRESS(savings_max_row,COLUMN())))</f>
        <v>0</v>
      </c>
      <c r="KC43" s="18" cm="1">
        <f t="array" aca="1" ref="KC43" ca="1">SUM(INDIRECT(ADDRESS(savings_min_row,COLUMN())&amp;":"&amp;ADDRESS(savings_max_row,COLUMN())))</f>
        <v>0</v>
      </c>
      <c r="KD43" s="18" cm="1">
        <f t="array" aca="1" ref="KD43" ca="1">SUM(INDIRECT(ADDRESS(savings_min_row,COLUMN())&amp;":"&amp;ADDRESS(savings_max_row,COLUMN())))</f>
        <v>0</v>
      </c>
      <c r="KE43" s="18" cm="1">
        <f t="array" aca="1" ref="KE43" ca="1">SUM(INDIRECT(ADDRESS(savings_min_row,COLUMN())&amp;":"&amp;ADDRESS(savings_max_row,COLUMN())))</f>
        <v>0</v>
      </c>
      <c r="KF43" s="18" cm="1">
        <f t="array" aca="1" ref="KF43" ca="1">SUM(INDIRECT(ADDRESS(savings_min_row,COLUMN())&amp;":"&amp;ADDRESS(savings_max_row,COLUMN())))</f>
        <v>0</v>
      </c>
      <c r="KG43" s="18" cm="1">
        <f t="array" aca="1" ref="KG43" ca="1">SUM(INDIRECT(ADDRESS(savings_min_row,COLUMN())&amp;":"&amp;ADDRESS(savings_max_row,COLUMN())))</f>
        <v>0</v>
      </c>
      <c r="KH43" s="18" cm="1">
        <f t="array" aca="1" ref="KH43" ca="1">SUM(INDIRECT(ADDRESS(savings_min_row,COLUMN())&amp;":"&amp;ADDRESS(savings_max_row,COLUMN())))</f>
        <v>0</v>
      </c>
      <c r="KI43" s="18" cm="1">
        <f t="array" aca="1" ref="KI43" ca="1">SUM(INDIRECT(ADDRESS(savings_min_row,COLUMN())&amp;":"&amp;ADDRESS(savings_max_row,COLUMN())))</f>
        <v>0</v>
      </c>
      <c r="KJ43" s="18" cm="1">
        <f t="array" aca="1" ref="KJ43" ca="1">SUM(INDIRECT(ADDRESS(savings_min_row,COLUMN())&amp;":"&amp;ADDRESS(savings_max_row,COLUMN())))</f>
        <v>0</v>
      </c>
      <c r="KK43" s="18" cm="1">
        <f t="array" aca="1" ref="KK43" ca="1">SUM(INDIRECT(ADDRESS(savings_min_row,COLUMN())&amp;":"&amp;ADDRESS(savings_max_row,COLUMN())))</f>
        <v>0</v>
      </c>
      <c r="KM43" s="18" cm="1">
        <f t="array" aca="1" ref="KM43" ca="1">SUM(INDIRECT(ADDRESS(savings_min_row,COLUMN())&amp;":"&amp;ADDRESS(savings_max_row,COLUMN())))</f>
        <v>0</v>
      </c>
      <c r="KN43" s="18" cm="1">
        <f t="array" aca="1" ref="KN43" ca="1">SUM(INDIRECT(ADDRESS(savings_min_row,COLUMN())&amp;":"&amp;ADDRESS(savings_max_row,COLUMN())))</f>
        <v>0</v>
      </c>
      <c r="KO43" s="18" cm="1">
        <f t="array" aca="1" ref="KO43" ca="1">SUM(INDIRECT(ADDRESS(savings_min_row,COLUMN())&amp;":"&amp;ADDRESS(savings_max_row,COLUMN())))</f>
        <v>0</v>
      </c>
      <c r="KP43" s="18" cm="1">
        <f t="array" aca="1" ref="KP43" ca="1">SUM(INDIRECT(ADDRESS(savings_min_row,COLUMN())&amp;":"&amp;ADDRESS(savings_max_row,COLUMN())))</f>
        <v>0</v>
      </c>
      <c r="KQ43" s="18" cm="1">
        <f t="array" aca="1" ref="KQ43" ca="1">SUM(INDIRECT(ADDRESS(savings_min_row,COLUMN())&amp;":"&amp;ADDRESS(savings_max_row,COLUMN())))</f>
        <v>0</v>
      </c>
      <c r="KR43" s="18" cm="1">
        <f t="array" aca="1" ref="KR43" ca="1">SUM(INDIRECT(ADDRESS(savings_min_row,COLUMN())&amp;":"&amp;ADDRESS(savings_max_row,COLUMN())))</f>
        <v>0</v>
      </c>
      <c r="KS43" s="18" cm="1">
        <f t="array" aca="1" ref="KS43" ca="1">SUM(INDIRECT(ADDRESS(savings_min_row,COLUMN())&amp;":"&amp;ADDRESS(savings_max_row,COLUMN())))</f>
        <v>0</v>
      </c>
      <c r="KT43" s="18" cm="1">
        <f t="array" aca="1" ref="KT43" ca="1">SUM(INDIRECT(ADDRESS(savings_min_row,COLUMN())&amp;":"&amp;ADDRESS(savings_max_row,COLUMN())))</f>
        <v>0</v>
      </c>
      <c r="KU43" s="18" cm="1">
        <f t="array" aca="1" ref="KU43" ca="1">SUM(INDIRECT(ADDRESS(savings_min_row,COLUMN())&amp;":"&amp;ADDRESS(savings_max_row,COLUMN())))</f>
        <v>0</v>
      </c>
      <c r="KV43" s="18" cm="1">
        <f t="array" aca="1" ref="KV43" ca="1">SUM(INDIRECT(ADDRESS(savings_min_row,COLUMN())&amp;":"&amp;ADDRESS(savings_max_row,COLUMN())))</f>
        <v>0</v>
      </c>
      <c r="KW43" s="18" cm="1">
        <f t="array" aca="1" ref="KW43" ca="1">SUM(INDIRECT(ADDRESS(savings_min_row,COLUMN())&amp;":"&amp;ADDRESS(savings_max_row,COLUMN())))</f>
        <v>0</v>
      </c>
      <c r="KX43" s="18" cm="1">
        <f t="array" aca="1" ref="KX43" ca="1">SUM(INDIRECT(ADDRESS(savings_min_row,COLUMN())&amp;":"&amp;ADDRESS(savings_max_row,COLUMN())))</f>
        <v>0</v>
      </c>
      <c r="KY43" s="18" cm="1">
        <f t="array" aca="1" ref="KY43" ca="1">SUM(INDIRECT(ADDRESS(savings_min_row,COLUMN())&amp;":"&amp;ADDRESS(savings_max_row,COLUMN())))</f>
        <v>0</v>
      </c>
      <c r="LA43" s="18" cm="1">
        <f t="array" aca="1" ref="LA43" ca="1">SUM(INDIRECT(ADDRESS(savings_min_row,COLUMN())&amp;":"&amp;ADDRESS(savings_max_row,COLUMN())))</f>
        <v>0</v>
      </c>
      <c r="LB43" s="18" cm="1">
        <f t="array" aca="1" ref="LB43" ca="1">SUM(INDIRECT(ADDRESS(savings_min_row,COLUMN())&amp;":"&amp;ADDRESS(savings_max_row,COLUMN())))</f>
        <v>0</v>
      </c>
      <c r="LC43" s="18" cm="1">
        <f t="array" aca="1" ref="LC43" ca="1">SUM(INDIRECT(ADDRESS(savings_min_row,COLUMN())&amp;":"&amp;ADDRESS(savings_max_row,COLUMN())))</f>
        <v>0</v>
      </c>
      <c r="LD43" s="18" cm="1">
        <f t="array" aca="1" ref="LD43" ca="1">SUM(INDIRECT(ADDRESS(savings_min_row,COLUMN())&amp;":"&amp;ADDRESS(savings_max_row,COLUMN())))</f>
        <v>0</v>
      </c>
      <c r="LE43" s="18" cm="1">
        <f t="array" aca="1" ref="LE43" ca="1">SUM(INDIRECT(ADDRESS(savings_min_row,COLUMN())&amp;":"&amp;ADDRESS(savings_max_row,COLUMN())))</f>
        <v>0</v>
      </c>
      <c r="LF43" s="18" cm="1">
        <f t="array" aca="1" ref="LF43" ca="1">SUM(INDIRECT(ADDRESS(savings_min_row,COLUMN())&amp;":"&amp;ADDRESS(savings_max_row,COLUMN())))</f>
        <v>0</v>
      </c>
      <c r="LG43" s="18" cm="1">
        <f t="array" aca="1" ref="LG43" ca="1">SUM(INDIRECT(ADDRESS(savings_min_row,COLUMN())&amp;":"&amp;ADDRESS(savings_max_row,COLUMN())))</f>
        <v>0</v>
      </c>
      <c r="LH43" s="18" cm="1">
        <f t="array" aca="1" ref="LH43" ca="1">SUM(INDIRECT(ADDRESS(savings_min_row,COLUMN())&amp;":"&amp;ADDRESS(savings_max_row,COLUMN())))</f>
        <v>0</v>
      </c>
      <c r="LI43" s="18" cm="1">
        <f t="array" aca="1" ref="LI43" ca="1">SUM(INDIRECT(ADDRESS(savings_min_row,COLUMN())&amp;":"&amp;ADDRESS(savings_max_row,COLUMN())))</f>
        <v>0</v>
      </c>
      <c r="LJ43" s="18" cm="1">
        <f t="array" aca="1" ref="LJ43" ca="1">SUM(INDIRECT(ADDRESS(savings_min_row,COLUMN())&amp;":"&amp;ADDRESS(savings_max_row,COLUMN())))</f>
        <v>0</v>
      </c>
      <c r="LK43" s="18" cm="1">
        <f t="array" aca="1" ref="LK43" ca="1">SUM(INDIRECT(ADDRESS(savings_min_row,COLUMN())&amp;":"&amp;ADDRESS(savings_max_row,COLUMN())))</f>
        <v>0</v>
      </c>
      <c r="LL43" s="18" cm="1">
        <f t="array" aca="1" ref="LL43" ca="1">SUM(INDIRECT(ADDRESS(savings_min_row,COLUMN())&amp;":"&amp;ADDRESS(savings_max_row,COLUMN())))</f>
        <v>0</v>
      </c>
      <c r="LM43" s="18" cm="1">
        <f t="array" aca="1" ref="LM43" ca="1">SUM(INDIRECT(ADDRESS(savings_min_row,COLUMN())&amp;":"&amp;ADDRESS(savings_max_row,COLUMN())))</f>
        <v>0</v>
      </c>
      <c r="LO43" s="18" cm="1">
        <f t="array" aca="1" ref="LO43" ca="1">SUM(INDIRECT(ADDRESS(savings_min_row,COLUMN())&amp;":"&amp;ADDRESS(savings_max_row,COLUMN())))</f>
        <v>0</v>
      </c>
      <c r="LP43" s="18" cm="1">
        <f t="array" aca="1" ref="LP43" ca="1">SUM(INDIRECT(ADDRESS(savings_min_row,COLUMN())&amp;":"&amp;ADDRESS(savings_max_row,COLUMN())))</f>
        <v>0</v>
      </c>
      <c r="LQ43" s="18" cm="1">
        <f t="array" aca="1" ref="LQ43" ca="1">SUM(INDIRECT(ADDRESS(savings_min_row,COLUMN())&amp;":"&amp;ADDRESS(savings_max_row,COLUMN())))</f>
        <v>0</v>
      </c>
      <c r="LR43" s="18" cm="1">
        <f t="array" aca="1" ref="LR43" ca="1">SUM(INDIRECT(ADDRESS(savings_min_row,COLUMN())&amp;":"&amp;ADDRESS(savings_max_row,COLUMN())))</f>
        <v>0</v>
      </c>
      <c r="LS43" s="18" cm="1">
        <f t="array" aca="1" ref="LS43" ca="1">SUM(INDIRECT(ADDRESS(savings_min_row,COLUMN())&amp;":"&amp;ADDRESS(savings_max_row,COLUMN())))</f>
        <v>0</v>
      </c>
      <c r="LT43" s="18" cm="1">
        <f t="array" aca="1" ref="LT43" ca="1">SUM(INDIRECT(ADDRESS(savings_min_row,COLUMN())&amp;":"&amp;ADDRESS(savings_max_row,COLUMN())))</f>
        <v>0</v>
      </c>
      <c r="LU43" s="18" cm="1">
        <f t="array" aca="1" ref="LU43" ca="1">SUM(INDIRECT(ADDRESS(savings_min_row,COLUMN())&amp;":"&amp;ADDRESS(savings_max_row,COLUMN())))</f>
        <v>0</v>
      </c>
      <c r="LV43" s="18" cm="1">
        <f t="array" aca="1" ref="LV43" ca="1">SUM(INDIRECT(ADDRESS(savings_min_row,COLUMN())&amp;":"&amp;ADDRESS(savings_max_row,COLUMN())))</f>
        <v>0</v>
      </c>
      <c r="LW43" s="18" cm="1">
        <f t="array" aca="1" ref="LW43" ca="1">SUM(INDIRECT(ADDRESS(savings_min_row,COLUMN())&amp;":"&amp;ADDRESS(savings_max_row,COLUMN())))</f>
        <v>0</v>
      </c>
      <c r="LX43" s="18" cm="1">
        <f t="array" aca="1" ref="LX43" ca="1">SUM(INDIRECT(ADDRESS(savings_min_row,COLUMN())&amp;":"&amp;ADDRESS(savings_max_row,COLUMN())))</f>
        <v>0</v>
      </c>
      <c r="LY43" s="18" cm="1">
        <f t="array" aca="1" ref="LY43" ca="1">SUM(INDIRECT(ADDRESS(savings_min_row,COLUMN())&amp;":"&amp;ADDRESS(savings_max_row,COLUMN())))</f>
        <v>0</v>
      </c>
      <c r="LZ43" s="18" cm="1">
        <f t="array" aca="1" ref="LZ43" ca="1">SUM(INDIRECT(ADDRESS(savings_min_row,COLUMN())&amp;":"&amp;ADDRESS(savings_max_row,COLUMN())))</f>
        <v>0</v>
      </c>
      <c r="MA43" s="18" cm="1">
        <f t="array" aca="1" ref="MA43" ca="1">SUM(INDIRECT(ADDRESS(savings_min_row,COLUMN())&amp;":"&amp;ADDRESS(savings_max_row,COLUMN())))</f>
        <v>0</v>
      </c>
      <c r="MC43" s="18" cm="1">
        <f t="array" aca="1" ref="MC43" ca="1">SUM(INDIRECT(ADDRESS(savings_min_row,COLUMN())&amp;":"&amp;ADDRESS(savings_max_row,COLUMN())))</f>
        <v>0</v>
      </c>
      <c r="MD43" s="18" cm="1">
        <f t="array" aca="1" ref="MD43" ca="1">SUM(INDIRECT(ADDRESS(savings_min_row,COLUMN())&amp;":"&amp;ADDRESS(savings_max_row,COLUMN())))</f>
        <v>0</v>
      </c>
      <c r="ME43" s="18" cm="1">
        <f t="array" aca="1" ref="ME43" ca="1">SUM(INDIRECT(ADDRESS(savings_min_row,COLUMN())&amp;":"&amp;ADDRESS(savings_max_row,COLUMN())))</f>
        <v>0</v>
      </c>
      <c r="MF43" s="18" cm="1">
        <f t="array" aca="1" ref="MF43" ca="1">SUM(INDIRECT(ADDRESS(savings_min_row,COLUMN())&amp;":"&amp;ADDRESS(savings_max_row,COLUMN())))</f>
        <v>0</v>
      </c>
      <c r="MG43" s="18" cm="1">
        <f t="array" aca="1" ref="MG43" ca="1">SUM(INDIRECT(ADDRESS(savings_min_row,COLUMN())&amp;":"&amp;ADDRESS(savings_max_row,COLUMN())))</f>
        <v>0</v>
      </c>
      <c r="MH43" s="18" cm="1">
        <f t="array" aca="1" ref="MH43" ca="1">SUM(INDIRECT(ADDRESS(savings_min_row,COLUMN())&amp;":"&amp;ADDRESS(savings_max_row,COLUMN())))</f>
        <v>0</v>
      </c>
      <c r="MI43" s="18" cm="1">
        <f t="array" aca="1" ref="MI43" ca="1">SUM(INDIRECT(ADDRESS(savings_min_row,COLUMN())&amp;":"&amp;ADDRESS(savings_max_row,COLUMN())))</f>
        <v>0</v>
      </c>
      <c r="MJ43" s="18" cm="1">
        <f t="array" aca="1" ref="MJ43" ca="1">SUM(INDIRECT(ADDRESS(savings_min_row,COLUMN())&amp;":"&amp;ADDRESS(savings_max_row,COLUMN())))</f>
        <v>0</v>
      </c>
      <c r="MK43" s="18" cm="1">
        <f t="array" aca="1" ref="MK43" ca="1">SUM(INDIRECT(ADDRESS(savings_min_row,COLUMN())&amp;":"&amp;ADDRESS(savings_max_row,COLUMN())))</f>
        <v>0</v>
      </c>
      <c r="ML43" s="18" cm="1">
        <f t="array" aca="1" ref="ML43" ca="1">SUM(INDIRECT(ADDRESS(savings_min_row,COLUMN())&amp;":"&amp;ADDRESS(savings_max_row,COLUMN())))</f>
        <v>0</v>
      </c>
      <c r="MM43" s="18" cm="1">
        <f t="array" aca="1" ref="MM43" ca="1">SUM(INDIRECT(ADDRESS(savings_min_row,COLUMN())&amp;":"&amp;ADDRESS(savings_max_row,COLUMN())))</f>
        <v>0</v>
      </c>
      <c r="MN43" s="18" cm="1">
        <f t="array" aca="1" ref="MN43" ca="1">SUM(INDIRECT(ADDRESS(savings_min_row,COLUMN())&amp;":"&amp;ADDRESS(savings_max_row,COLUMN())))</f>
        <v>0</v>
      </c>
      <c r="MO43" s="18" cm="1">
        <f t="array" aca="1" ref="MO43" ca="1">SUM(INDIRECT(ADDRESS(savings_min_row,COLUMN())&amp;":"&amp;ADDRESS(savings_max_row,COLUMN())))</f>
        <v>0</v>
      </c>
      <c r="MQ43" s="18" cm="1">
        <f t="array" aca="1" ref="MQ43" ca="1">SUM(INDIRECT(ADDRESS(savings_min_row,COLUMN())&amp;":"&amp;ADDRESS(savings_max_row,COLUMN())))</f>
        <v>0</v>
      </c>
      <c r="MR43" s="18" cm="1">
        <f t="array" aca="1" ref="MR43" ca="1">SUM(INDIRECT(ADDRESS(savings_min_row,COLUMN())&amp;":"&amp;ADDRESS(savings_max_row,COLUMN())))</f>
        <v>0</v>
      </c>
      <c r="MS43" s="18" cm="1">
        <f t="array" aca="1" ref="MS43" ca="1">SUM(INDIRECT(ADDRESS(savings_min_row,COLUMN())&amp;":"&amp;ADDRESS(savings_max_row,COLUMN())))</f>
        <v>0</v>
      </c>
      <c r="MT43" s="18" cm="1">
        <f t="array" aca="1" ref="MT43" ca="1">SUM(INDIRECT(ADDRESS(savings_min_row,COLUMN())&amp;":"&amp;ADDRESS(savings_max_row,COLUMN())))</f>
        <v>0</v>
      </c>
      <c r="MU43" s="18" cm="1">
        <f t="array" aca="1" ref="MU43" ca="1">SUM(INDIRECT(ADDRESS(savings_min_row,COLUMN())&amp;":"&amp;ADDRESS(savings_max_row,COLUMN())))</f>
        <v>0</v>
      </c>
      <c r="MV43" s="18" cm="1">
        <f t="array" aca="1" ref="MV43" ca="1">SUM(INDIRECT(ADDRESS(savings_min_row,COLUMN())&amp;":"&amp;ADDRESS(savings_max_row,COLUMN())))</f>
        <v>0</v>
      </c>
      <c r="MW43" s="18" cm="1">
        <f t="array" aca="1" ref="MW43" ca="1">SUM(INDIRECT(ADDRESS(savings_min_row,COLUMN())&amp;":"&amp;ADDRESS(savings_max_row,COLUMN())))</f>
        <v>0</v>
      </c>
      <c r="MX43" s="18" cm="1">
        <f t="array" aca="1" ref="MX43" ca="1">SUM(INDIRECT(ADDRESS(savings_min_row,COLUMN())&amp;":"&amp;ADDRESS(savings_max_row,COLUMN())))</f>
        <v>0</v>
      </c>
      <c r="MY43" s="18" cm="1">
        <f t="array" aca="1" ref="MY43" ca="1">SUM(INDIRECT(ADDRESS(savings_min_row,COLUMN())&amp;":"&amp;ADDRESS(savings_max_row,COLUMN())))</f>
        <v>0</v>
      </c>
      <c r="MZ43" s="18" cm="1">
        <f t="array" aca="1" ref="MZ43" ca="1">SUM(INDIRECT(ADDRESS(savings_min_row,COLUMN())&amp;":"&amp;ADDRESS(savings_max_row,COLUMN())))</f>
        <v>0</v>
      </c>
      <c r="NA43" s="18" cm="1">
        <f t="array" aca="1" ref="NA43" ca="1">SUM(INDIRECT(ADDRESS(savings_min_row,COLUMN())&amp;":"&amp;ADDRESS(savings_max_row,COLUMN())))</f>
        <v>0</v>
      </c>
      <c r="NB43" s="18" cm="1">
        <f t="array" aca="1" ref="NB43" ca="1">SUM(INDIRECT(ADDRESS(savings_min_row,COLUMN())&amp;":"&amp;ADDRESS(savings_max_row,COLUMN())))</f>
        <v>0</v>
      </c>
      <c r="NC43" s="18" cm="1">
        <f t="array" aca="1" ref="NC43" ca="1">SUM(INDIRECT(ADDRESS(savings_min_row,COLUMN())&amp;":"&amp;ADDRESS(savings_max_row,COLUMN())))</f>
        <v>0</v>
      </c>
      <c r="NE43" s="18" cm="1">
        <f t="array" aca="1" ref="NE43" ca="1">SUM(INDIRECT(ADDRESS(savings_min_row,COLUMN())&amp;":"&amp;ADDRESS(savings_max_row,COLUMN())))</f>
        <v>0</v>
      </c>
      <c r="NF43" s="18" cm="1">
        <f t="array" aca="1" ref="NF43" ca="1">SUM(INDIRECT(ADDRESS(savings_min_row,COLUMN())&amp;":"&amp;ADDRESS(savings_max_row,COLUMN())))</f>
        <v>0</v>
      </c>
      <c r="NG43" s="18" cm="1">
        <f t="array" aca="1" ref="NG43" ca="1">SUM(INDIRECT(ADDRESS(savings_min_row,COLUMN())&amp;":"&amp;ADDRESS(savings_max_row,COLUMN())))</f>
        <v>0</v>
      </c>
      <c r="NH43" s="18" cm="1">
        <f t="array" aca="1" ref="NH43" ca="1">SUM(INDIRECT(ADDRESS(savings_min_row,COLUMN())&amp;":"&amp;ADDRESS(savings_max_row,COLUMN())))</f>
        <v>0</v>
      </c>
      <c r="NI43" s="18" cm="1">
        <f t="array" aca="1" ref="NI43" ca="1">SUM(INDIRECT(ADDRESS(savings_min_row,COLUMN())&amp;":"&amp;ADDRESS(savings_max_row,COLUMN())))</f>
        <v>0</v>
      </c>
      <c r="NJ43" s="18" cm="1">
        <f t="array" aca="1" ref="NJ43" ca="1">SUM(INDIRECT(ADDRESS(savings_min_row,COLUMN())&amp;":"&amp;ADDRESS(savings_max_row,COLUMN())))</f>
        <v>0</v>
      </c>
      <c r="NK43" s="18" cm="1">
        <f t="array" aca="1" ref="NK43" ca="1">SUM(INDIRECT(ADDRESS(savings_min_row,COLUMN())&amp;":"&amp;ADDRESS(savings_max_row,COLUMN())))</f>
        <v>0</v>
      </c>
      <c r="NL43" s="18" cm="1">
        <f t="array" aca="1" ref="NL43" ca="1">SUM(INDIRECT(ADDRESS(savings_min_row,COLUMN())&amp;":"&amp;ADDRESS(savings_max_row,COLUMN())))</f>
        <v>0</v>
      </c>
      <c r="NM43" s="18" cm="1">
        <f t="array" aca="1" ref="NM43" ca="1">SUM(INDIRECT(ADDRESS(savings_min_row,COLUMN())&amp;":"&amp;ADDRESS(savings_max_row,COLUMN())))</f>
        <v>0</v>
      </c>
      <c r="NN43" s="18" cm="1">
        <f t="array" aca="1" ref="NN43" ca="1">SUM(INDIRECT(ADDRESS(savings_min_row,COLUMN())&amp;":"&amp;ADDRESS(savings_max_row,COLUMN())))</f>
        <v>0</v>
      </c>
      <c r="NO43" s="18" cm="1">
        <f t="array" aca="1" ref="NO43" ca="1">SUM(INDIRECT(ADDRESS(savings_min_row,COLUMN())&amp;":"&amp;ADDRESS(savings_max_row,COLUMN())))</f>
        <v>0</v>
      </c>
      <c r="NP43" s="18" cm="1">
        <f t="array" aca="1" ref="NP43" ca="1">SUM(INDIRECT(ADDRESS(savings_min_row,COLUMN())&amp;":"&amp;ADDRESS(savings_max_row,COLUMN())))</f>
        <v>0</v>
      </c>
      <c r="NQ43" s="18" cm="1">
        <f t="array" aca="1" ref="NQ43" ca="1">SUM(INDIRECT(ADDRESS(savings_min_row,COLUMN())&amp;":"&amp;ADDRESS(savings_max_row,COLUMN())))</f>
        <v>0</v>
      </c>
      <c r="NS43" s="18" cm="1">
        <f t="array" aca="1" ref="NS43" ca="1">SUM(INDIRECT(ADDRESS(savings_min_row,COLUMN())&amp;":"&amp;ADDRESS(savings_max_row,COLUMN())))</f>
        <v>0</v>
      </c>
      <c r="NT43" s="18" cm="1">
        <f t="array" aca="1" ref="NT43" ca="1">SUM(INDIRECT(ADDRESS(savings_min_row,COLUMN())&amp;":"&amp;ADDRESS(savings_max_row,COLUMN())))</f>
        <v>0</v>
      </c>
      <c r="NU43" s="18" cm="1">
        <f t="array" aca="1" ref="NU43" ca="1">SUM(INDIRECT(ADDRESS(savings_min_row,COLUMN())&amp;":"&amp;ADDRESS(savings_max_row,COLUMN())))</f>
        <v>0</v>
      </c>
      <c r="NV43" s="18" cm="1">
        <f t="array" aca="1" ref="NV43" ca="1">SUM(INDIRECT(ADDRESS(savings_min_row,COLUMN())&amp;":"&amp;ADDRESS(savings_max_row,COLUMN())))</f>
        <v>0</v>
      </c>
      <c r="NW43" s="18" cm="1">
        <f t="array" aca="1" ref="NW43" ca="1">SUM(INDIRECT(ADDRESS(savings_min_row,COLUMN())&amp;":"&amp;ADDRESS(savings_max_row,COLUMN())))</f>
        <v>0</v>
      </c>
      <c r="NX43" s="18" cm="1">
        <f t="array" aca="1" ref="NX43" ca="1">SUM(INDIRECT(ADDRESS(savings_min_row,COLUMN())&amp;":"&amp;ADDRESS(savings_max_row,COLUMN())))</f>
        <v>0</v>
      </c>
      <c r="NY43" s="18" cm="1">
        <f t="array" aca="1" ref="NY43" ca="1">SUM(INDIRECT(ADDRESS(savings_min_row,COLUMN())&amp;":"&amp;ADDRESS(savings_max_row,COLUMN())))</f>
        <v>0</v>
      </c>
      <c r="NZ43" s="18" cm="1">
        <f t="array" aca="1" ref="NZ43" ca="1">SUM(INDIRECT(ADDRESS(savings_min_row,COLUMN())&amp;":"&amp;ADDRESS(savings_max_row,COLUMN())))</f>
        <v>0</v>
      </c>
      <c r="OA43" s="18" cm="1">
        <f t="array" aca="1" ref="OA43" ca="1">SUM(INDIRECT(ADDRESS(savings_min_row,COLUMN())&amp;":"&amp;ADDRESS(savings_max_row,COLUMN())))</f>
        <v>0</v>
      </c>
      <c r="OB43" s="18" cm="1">
        <f t="array" aca="1" ref="OB43" ca="1">SUM(INDIRECT(ADDRESS(savings_min_row,COLUMN())&amp;":"&amp;ADDRESS(savings_max_row,COLUMN())))</f>
        <v>0</v>
      </c>
      <c r="OC43" s="18" cm="1">
        <f t="array" aca="1" ref="OC43" ca="1">SUM(INDIRECT(ADDRESS(savings_min_row,COLUMN())&amp;":"&amp;ADDRESS(savings_max_row,COLUMN())))</f>
        <v>0</v>
      </c>
      <c r="OD43" s="18" cm="1">
        <f t="array" aca="1" ref="OD43" ca="1">SUM(INDIRECT(ADDRESS(savings_min_row,COLUMN())&amp;":"&amp;ADDRESS(savings_max_row,COLUMN())))</f>
        <v>0</v>
      </c>
      <c r="OE43" s="18" cm="1">
        <f t="array" aca="1" ref="OE43" ca="1">SUM(INDIRECT(ADDRESS(savings_min_row,COLUMN())&amp;":"&amp;ADDRESS(savings_max_row,COLUMN())))</f>
        <v>0</v>
      </c>
      <c r="OG43" s="18" cm="1">
        <f t="array" aca="1" ref="OG43" ca="1">SUM(INDIRECT(ADDRESS(savings_min_row,COLUMN())&amp;":"&amp;ADDRESS(savings_max_row,COLUMN())))</f>
        <v>0</v>
      </c>
      <c r="OH43" s="18" cm="1">
        <f t="array" aca="1" ref="OH43" ca="1">SUM(INDIRECT(ADDRESS(savings_min_row,COLUMN())&amp;":"&amp;ADDRESS(savings_max_row,COLUMN())))</f>
        <v>0</v>
      </c>
      <c r="OI43" s="18" cm="1">
        <f t="array" aca="1" ref="OI43" ca="1">SUM(INDIRECT(ADDRESS(savings_min_row,COLUMN())&amp;":"&amp;ADDRESS(savings_max_row,COLUMN())))</f>
        <v>0</v>
      </c>
      <c r="OJ43" s="18" cm="1">
        <f t="array" aca="1" ref="OJ43" ca="1">SUM(INDIRECT(ADDRESS(savings_min_row,COLUMN())&amp;":"&amp;ADDRESS(savings_max_row,COLUMN())))</f>
        <v>0</v>
      </c>
      <c r="OK43" s="18" cm="1">
        <f t="array" aca="1" ref="OK43" ca="1">SUM(INDIRECT(ADDRESS(savings_min_row,COLUMN())&amp;":"&amp;ADDRESS(savings_max_row,COLUMN())))</f>
        <v>0</v>
      </c>
      <c r="OL43" s="18" cm="1">
        <f t="array" aca="1" ref="OL43" ca="1">SUM(INDIRECT(ADDRESS(savings_min_row,COLUMN())&amp;":"&amp;ADDRESS(savings_max_row,COLUMN())))</f>
        <v>0</v>
      </c>
      <c r="OM43" s="18" cm="1">
        <f t="array" aca="1" ref="OM43" ca="1">SUM(INDIRECT(ADDRESS(savings_min_row,COLUMN())&amp;":"&amp;ADDRESS(savings_max_row,COLUMN())))</f>
        <v>0</v>
      </c>
      <c r="ON43" s="18" cm="1">
        <f t="array" aca="1" ref="ON43" ca="1">SUM(INDIRECT(ADDRESS(savings_min_row,COLUMN())&amp;":"&amp;ADDRESS(savings_max_row,COLUMN())))</f>
        <v>0</v>
      </c>
      <c r="OO43" s="18" cm="1">
        <f t="array" aca="1" ref="OO43" ca="1">SUM(INDIRECT(ADDRESS(savings_min_row,COLUMN())&amp;":"&amp;ADDRESS(savings_max_row,COLUMN())))</f>
        <v>0</v>
      </c>
      <c r="OP43" s="18" cm="1">
        <f t="array" aca="1" ref="OP43" ca="1">SUM(INDIRECT(ADDRESS(savings_min_row,COLUMN())&amp;":"&amp;ADDRESS(savings_max_row,COLUMN())))</f>
        <v>0</v>
      </c>
      <c r="OQ43" s="18" cm="1">
        <f t="array" aca="1" ref="OQ43" ca="1">SUM(INDIRECT(ADDRESS(savings_min_row,COLUMN())&amp;":"&amp;ADDRESS(savings_max_row,COLUMN())))</f>
        <v>0</v>
      </c>
      <c r="OR43" s="18" cm="1">
        <f t="array" aca="1" ref="OR43" ca="1">SUM(INDIRECT(ADDRESS(savings_min_row,COLUMN())&amp;":"&amp;ADDRESS(savings_max_row,COLUMN())))</f>
        <v>0</v>
      </c>
      <c r="OS43" s="18" cm="1">
        <f t="array" aca="1" ref="OS43" ca="1">SUM(INDIRECT(ADDRESS(savings_min_row,COLUMN())&amp;":"&amp;ADDRESS(savings_max_row,COLUMN())))</f>
        <v>0</v>
      </c>
      <c r="OU43" s="18" cm="1">
        <f t="array" aca="1" ref="OU43" ca="1">SUM(INDIRECT(ADDRESS(savings_min_row,COLUMN())&amp;":"&amp;ADDRESS(savings_max_row,COLUMN())))</f>
        <v>0</v>
      </c>
      <c r="OV43" s="18" cm="1">
        <f t="array" aca="1" ref="OV43" ca="1">SUM(INDIRECT(ADDRESS(savings_min_row,COLUMN())&amp;":"&amp;ADDRESS(savings_max_row,COLUMN())))</f>
        <v>0</v>
      </c>
      <c r="OW43" s="18" cm="1">
        <f t="array" aca="1" ref="OW43" ca="1">SUM(INDIRECT(ADDRESS(savings_min_row,COLUMN())&amp;":"&amp;ADDRESS(savings_max_row,COLUMN())))</f>
        <v>0</v>
      </c>
      <c r="OX43" s="18" cm="1">
        <f t="array" aca="1" ref="OX43" ca="1">SUM(INDIRECT(ADDRESS(savings_min_row,COLUMN())&amp;":"&amp;ADDRESS(savings_max_row,COLUMN())))</f>
        <v>0</v>
      </c>
      <c r="OY43" s="18" cm="1">
        <f t="array" aca="1" ref="OY43" ca="1">SUM(INDIRECT(ADDRESS(savings_min_row,COLUMN())&amp;":"&amp;ADDRESS(savings_max_row,COLUMN())))</f>
        <v>0</v>
      </c>
      <c r="OZ43" s="18" cm="1">
        <f t="array" aca="1" ref="OZ43" ca="1">SUM(INDIRECT(ADDRESS(savings_min_row,COLUMN())&amp;":"&amp;ADDRESS(savings_max_row,COLUMN())))</f>
        <v>0</v>
      </c>
      <c r="PA43" s="18" cm="1">
        <f t="array" aca="1" ref="PA43" ca="1">SUM(INDIRECT(ADDRESS(savings_min_row,COLUMN())&amp;":"&amp;ADDRESS(savings_max_row,COLUMN())))</f>
        <v>0</v>
      </c>
      <c r="PB43" s="18" cm="1">
        <f t="array" aca="1" ref="PB43" ca="1">SUM(INDIRECT(ADDRESS(savings_min_row,COLUMN())&amp;":"&amp;ADDRESS(savings_max_row,COLUMN())))</f>
        <v>0</v>
      </c>
      <c r="PC43" s="18" cm="1">
        <f t="array" aca="1" ref="PC43" ca="1">SUM(INDIRECT(ADDRESS(savings_min_row,COLUMN())&amp;":"&amp;ADDRESS(savings_max_row,COLUMN())))</f>
        <v>0</v>
      </c>
      <c r="PD43" s="18" cm="1">
        <f t="array" aca="1" ref="PD43" ca="1">SUM(INDIRECT(ADDRESS(savings_min_row,COLUMN())&amp;":"&amp;ADDRESS(savings_max_row,COLUMN())))</f>
        <v>0</v>
      </c>
      <c r="PE43" s="18" cm="1">
        <f t="array" aca="1" ref="PE43" ca="1">SUM(INDIRECT(ADDRESS(savings_min_row,COLUMN())&amp;":"&amp;ADDRESS(savings_max_row,COLUMN())))</f>
        <v>0</v>
      </c>
      <c r="PF43" s="18" cm="1">
        <f t="array" aca="1" ref="PF43" ca="1">SUM(INDIRECT(ADDRESS(savings_min_row,COLUMN())&amp;":"&amp;ADDRESS(savings_max_row,COLUMN())))</f>
        <v>0</v>
      </c>
      <c r="PG43" s="18" cm="1">
        <f t="array" aca="1" ref="PG43" ca="1">SUM(INDIRECT(ADDRESS(savings_min_row,COLUMN())&amp;":"&amp;ADDRESS(savings_max_row,COLUMN())))</f>
        <v>0</v>
      </c>
      <c r="PI43" s="18" cm="1">
        <f t="array" aca="1" ref="PI43" ca="1">SUM(INDIRECT(ADDRESS(savings_min_row,COLUMN())&amp;":"&amp;ADDRESS(savings_max_row,COLUMN())))</f>
        <v>0</v>
      </c>
      <c r="PJ43" s="18" cm="1">
        <f t="array" aca="1" ref="PJ43" ca="1">SUM(INDIRECT(ADDRESS(savings_min_row,COLUMN())&amp;":"&amp;ADDRESS(savings_max_row,COLUMN())))</f>
        <v>0</v>
      </c>
      <c r="PK43" s="18" cm="1">
        <f t="array" aca="1" ref="PK43" ca="1">SUM(INDIRECT(ADDRESS(savings_min_row,COLUMN())&amp;":"&amp;ADDRESS(savings_max_row,COLUMN())))</f>
        <v>0</v>
      </c>
      <c r="PL43" s="18" cm="1">
        <f t="array" aca="1" ref="PL43" ca="1">SUM(INDIRECT(ADDRESS(savings_min_row,COLUMN())&amp;":"&amp;ADDRESS(savings_max_row,COLUMN())))</f>
        <v>0</v>
      </c>
      <c r="PM43" s="18" cm="1">
        <f t="array" aca="1" ref="PM43" ca="1">SUM(INDIRECT(ADDRESS(savings_min_row,COLUMN())&amp;":"&amp;ADDRESS(savings_max_row,COLUMN())))</f>
        <v>0</v>
      </c>
      <c r="PN43" s="18" cm="1">
        <f t="array" aca="1" ref="PN43" ca="1">SUM(INDIRECT(ADDRESS(savings_min_row,COLUMN())&amp;":"&amp;ADDRESS(savings_max_row,COLUMN())))</f>
        <v>0</v>
      </c>
      <c r="PO43" s="18" cm="1">
        <f t="array" aca="1" ref="PO43" ca="1">SUM(INDIRECT(ADDRESS(savings_min_row,COLUMN())&amp;":"&amp;ADDRESS(savings_max_row,COLUMN())))</f>
        <v>0</v>
      </c>
      <c r="PP43" s="18" cm="1">
        <f t="array" aca="1" ref="PP43" ca="1">SUM(INDIRECT(ADDRESS(savings_min_row,COLUMN())&amp;":"&amp;ADDRESS(savings_max_row,COLUMN())))</f>
        <v>0</v>
      </c>
      <c r="PQ43" s="18" cm="1">
        <f t="array" aca="1" ref="PQ43" ca="1">SUM(INDIRECT(ADDRESS(savings_min_row,COLUMN())&amp;":"&amp;ADDRESS(savings_max_row,COLUMN())))</f>
        <v>0</v>
      </c>
      <c r="PR43" s="18" cm="1">
        <f t="array" aca="1" ref="PR43" ca="1">SUM(INDIRECT(ADDRESS(savings_min_row,COLUMN())&amp;":"&amp;ADDRESS(savings_max_row,COLUMN())))</f>
        <v>0</v>
      </c>
      <c r="PS43" s="18" cm="1">
        <f t="array" aca="1" ref="PS43" ca="1">SUM(INDIRECT(ADDRESS(savings_min_row,COLUMN())&amp;":"&amp;ADDRESS(savings_max_row,COLUMN())))</f>
        <v>0</v>
      </c>
      <c r="PT43" s="18" cm="1">
        <f t="array" aca="1" ref="PT43" ca="1">SUM(INDIRECT(ADDRESS(savings_min_row,COLUMN())&amp;":"&amp;ADDRESS(savings_max_row,COLUMN())))</f>
        <v>0</v>
      </c>
      <c r="PU43" s="18" cm="1">
        <f t="array" aca="1" ref="PU43" ca="1">SUM(INDIRECT(ADDRESS(savings_min_row,COLUMN())&amp;":"&amp;ADDRESS(savings_max_row,COLUMN())))</f>
        <v>0</v>
      </c>
      <c r="PW43" s="18" cm="1">
        <f t="array" aca="1" ref="PW43" ca="1">SUM(INDIRECT(ADDRESS(savings_min_row,COLUMN())&amp;":"&amp;ADDRESS(savings_max_row,COLUMN())))</f>
        <v>0</v>
      </c>
      <c r="PX43" s="18" cm="1">
        <f t="array" aca="1" ref="PX43" ca="1">SUM(INDIRECT(ADDRESS(savings_min_row,COLUMN())&amp;":"&amp;ADDRESS(savings_max_row,COLUMN())))</f>
        <v>0</v>
      </c>
      <c r="PY43" s="18" cm="1">
        <f t="array" aca="1" ref="PY43" ca="1">SUM(INDIRECT(ADDRESS(savings_min_row,COLUMN())&amp;":"&amp;ADDRESS(savings_max_row,COLUMN())))</f>
        <v>0</v>
      </c>
      <c r="PZ43" s="18" cm="1">
        <f t="array" aca="1" ref="PZ43" ca="1">SUM(INDIRECT(ADDRESS(savings_min_row,COLUMN())&amp;":"&amp;ADDRESS(savings_max_row,COLUMN())))</f>
        <v>0</v>
      </c>
      <c r="QA43" s="18" cm="1">
        <f t="array" aca="1" ref="QA43" ca="1">SUM(INDIRECT(ADDRESS(savings_min_row,COLUMN())&amp;":"&amp;ADDRESS(savings_max_row,COLUMN())))</f>
        <v>0</v>
      </c>
      <c r="QB43" s="18" cm="1">
        <f t="array" aca="1" ref="QB43" ca="1">SUM(INDIRECT(ADDRESS(savings_min_row,COLUMN())&amp;":"&amp;ADDRESS(savings_max_row,COLUMN())))</f>
        <v>0</v>
      </c>
      <c r="QC43" s="18" cm="1">
        <f t="array" aca="1" ref="QC43" ca="1">SUM(INDIRECT(ADDRESS(savings_min_row,COLUMN())&amp;":"&amp;ADDRESS(savings_max_row,COLUMN())))</f>
        <v>0</v>
      </c>
      <c r="QD43" s="18" cm="1">
        <f t="array" aca="1" ref="QD43" ca="1">SUM(INDIRECT(ADDRESS(savings_min_row,COLUMN())&amp;":"&amp;ADDRESS(savings_max_row,COLUMN())))</f>
        <v>0</v>
      </c>
      <c r="QE43" s="18" cm="1">
        <f t="array" aca="1" ref="QE43" ca="1">SUM(INDIRECT(ADDRESS(savings_min_row,COLUMN())&amp;":"&amp;ADDRESS(savings_max_row,COLUMN())))</f>
        <v>0</v>
      </c>
      <c r="QF43" s="18" cm="1">
        <f t="array" aca="1" ref="QF43" ca="1">SUM(INDIRECT(ADDRESS(savings_min_row,COLUMN())&amp;":"&amp;ADDRESS(savings_max_row,COLUMN())))</f>
        <v>0</v>
      </c>
      <c r="QG43" s="18" cm="1">
        <f t="array" aca="1" ref="QG43" ca="1">SUM(INDIRECT(ADDRESS(savings_min_row,COLUMN())&amp;":"&amp;ADDRESS(savings_max_row,COLUMN())))</f>
        <v>0</v>
      </c>
      <c r="QH43" s="18" cm="1">
        <f t="array" aca="1" ref="QH43" ca="1">SUM(INDIRECT(ADDRESS(savings_min_row,COLUMN())&amp;":"&amp;ADDRESS(savings_max_row,COLUMN())))</f>
        <v>0</v>
      </c>
      <c r="QI43" s="18" cm="1">
        <f t="array" aca="1" ref="QI43" ca="1">SUM(INDIRECT(ADDRESS(savings_min_row,COLUMN())&amp;":"&amp;ADDRESS(savings_max_row,COLUMN())))</f>
        <v>0</v>
      </c>
      <c r="QK43" s="18" cm="1">
        <f t="array" aca="1" ref="QK43" ca="1">SUM(INDIRECT(ADDRESS(savings_min_row,COLUMN())&amp;":"&amp;ADDRESS(savings_max_row,COLUMN())))</f>
        <v>0</v>
      </c>
      <c r="QL43" s="18" cm="1">
        <f t="array" aca="1" ref="QL43" ca="1">SUM(INDIRECT(ADDRESS(savings_min_row,COLUMN())&amp;":"&amp;ADDRESS(savings_max_row,COLUMN())))</f>
        <v>0</v>
      </c>
      <c r="QM43" s="18" cm="1">
        <f t="array" aca="1" ref="QM43" ca="1">SUM(INDIRECT(ADDRESS(savings_min_row,COLUMN())&amp;":"&amp;ADDRESS(savings_max_row,COLUMN())))</f>
        <v>0</v>
      </c>
      <c r="QN43" s="18" cm="1">
        <f t="array" aca="1" ref="QN43" ca="1">SUM(INDIRECT(ADDRESS(savings_min_row,COLUMN())&amp;":"&amp;ADDRESS(savings_max_row,COLUMN())))</f>
        <v>0</v>
      </c>
      <c r="QO43" s="18" cm="1">
        <f t="array" aca="1" ref="QO43" ca="1">SUM(INDIRECT(ADDRESS(savings_min_row,COLUMN())&amp;":"&amp;ADDRESS(savings_max_row,COLUMN())))</f>
        <v>0</v>
      </c>
      <c r="QP43" s="18" cm="1">
        <f t="array" aca="1" ref="QP43" ca="1">SUM(INDIRECT(ADDRESS(savings_min_row,COLUMN())&amp;":"&amp;ADDRESS(savings_max_row,COLUMN())))</f>
        <v>0</v>
      </c>
      <c r="QQ43" s="18" cm="1">
        <f t="array" aca="1" ref="QQ43" ca="1">SUM(INDIRECT(ADDRESS(savings_min_row,COLUMN())&amp;":"&amp;ADDRESS(savings_max_row,COLUMN())))</f>
        <v>0</v>
      </c>
      <c r="QR43" s="18" cm="1">
        <f t="array" aca="1" ref="QR43" ca="1">SUM(INDIRECT(ADDRESS(savings_min_row,COLUMN())&amp;":"&amp;ADDRESS(savings_max_row,COLUMN())))</f>
        <v>0</v>
      </c>
      <c r="QS43" s="18" cm="1">
        <f t="array" aca="1" ref="QS43" ca="1">SUM(INDIRECT(ADDRESS(savings_min_row,COLUMN())&amp;":"&amp;ADDRESS(savings_max_row,COLUMN())))</f>
        <v>0</v>
      </c>
      <c r="QT43" s="18" cm="1">
        <f t="array" aca="1" ref="QT43" ca="1">SUM(INDIRECT(ADDRESS(savings_min_row,COLUMN())&amp;":"&amp;ADDRESS(savings_max_row,COLUMN())))</f>
        <v>0</v>
      </c>
      <c r="QU43" s="18" cm="1">
        <f t="array" aca="1" ref="QU43" ca="1">SUM(INDIRECT(ADDRESS(savings_min_row,COLUMN())&amp;":"&amp;ADDRESS(savings_max_row,COLUMN())))</f>
        <v>0</v>
      </c>
      <c r="QV43" s="18" cm="1">
        <f t="array" aca="1" ref="QV43" ca="1">SUM(INDIRECT(ADDRESS(savings_min_row,COLUMN())&amp;":"&amp;ADDRESS(savings_max_row,COLUMN())))</f>
        <v>0</v>
      </c>
      <c r="QW43" s="18" cm="1">
        <f t="array" aca="1" ref="QW43" ca="1">SUM(INDIRECT(ADDRESS(savings_min_row,COLUMN())&amp;":"&amp;ADDRESS(savings_max_row,COLUMN())))</f>
        <v>0</v>
      </c>
      <c r="QY43" s="18" cm="1">
        <f t="array" aca="1" ref="QY43" ca="1">SUM(INDIRECT(ADDRESS(savings_min_row,COLUMN())&amp;":"&amp;ADDRESS(savings_max_row,COLUMN())))</f>
        <v>0</v>
      </c>
      <c r="QZ43" s="18" cm="1">
        <f t="array" aca="1" ref="QZ43" ca="1">SUM(INDIRECT(ADDRESS(savings_min_row,COLUMN())&amp;":"&amp;ADDRESS(savings_max_row,COLUMN())))</f>
        <v>0</v>
      </c>
      <c r="RA43" s="18" cm="1">
        <f t="array" aca="1" ref="RA43" ca="1">SUM(INDIRECT(ADDRESS(savings_min_row,COLUMN())&amp;":"&amp;ADDRESS(savings_max_row,COLUMN())))</f>
        <v>0</v>
      </c>
      <c r="RB43" s="18" cm="1">
        <f t="array" aca="1" ref="RB43" ca="1">SUM(INDIRECT(ADDRESS(savings_min_row,COLUMN())&amp;":"&amp;ADDRESS(savings_max_row,COLUMN())))</f>
        <v>0</v>
      </c>
      <c r="RC43" s="18" cm="1">
        <f t="array" aca="1" ref="RC43" ca="1">SUM(INDIRECT(ADDRESS(savings_min_row,COLUMN())&amp;":"&amp;ADDRESS(savings_max_row,COLUMN())))</f>
        <v>0</v>
      </c>
      <c r="RD43" s="18" cm="1">
        <f t="array" aca="1" ref="RD43" ca="1">SUM(INDIRECT(ADDRESS(savings_min_row,COLUMN())&amp;":"&amp;ADDRESS(savings_max_row,COLUMN())))</f>
        <v>0</v>
      </c>
      <c r="RE43" s="18" cm="1">
        <f t="array" aca="1" ref="RE43" ca="1">SUM(INDIRECT(ADDRESS(savings_min_row,COLUMN())&amp;":"&amp;ADDRESS(savings_max_row,COLUMN())))</f>
        <v>0</v>
      </c>
      <c r="RF43" s="18" cm="1">
        <f t="array" aca="1" ref="RF43" ca="1">SUM(INDIRECT(ADDRESS(savings_min_row,COLUMN())&amp;":"&amp;ADDRESS(savings_max_row,COLUMN())))</f>
        <v>0</v>
      </c>
      <c r="RG43" s="18" cm="1">
        <f t="array" aca="1" ref="RG43" ca="1">SUM(INDIRECT(ADDRESS(savings_min_row,COLUMN())&amp;":"&amp;ADDRESS(savings_max_row,COLUMN())))</f>
        <v>0</v>
      </c>
      <c r="RH43" s="18" cm="1">
        <f t="array" aca="1" ref="RH43" ca="1">SUM(INDIRECT(ADDRESS(savings_min_row,COLUMN())&amp;":"&amp;ADDRESS(savings_max_row,COLUMN())))</f>
        <v>0</v>
      </c>
      <c r="RI43" s="18" cm="1">
        <f t="array" aca="1" ref="RI43" ca="1">SUM(INDIRECT(ADDRESS(savings_min_row,COLUMN())&amp;":"&amp;ADDRESS(savings_max_row,COLUMN())))</f>
        <v>0</v>
      </c>
      <c r="RJ43" s="18" cm="1">
        <f t="array" aca="1" ref="RJ43" ca="1">SUM(INDIRECT(ADDRESS(savings_min_row,COLUMN())&amp;":"&amp;ADDRESS(savings_max_row,COLUMN())))</f>
        <v>0</v>
      </c>
      <c r="RK43" s="18" cm="1">
        <f t="array" aca="1" ref="RK43" ca="1">SUM(INDIRECT(ADDRESS(savings_min_row,COLUMN())&amp;":"&amp;ADDRESS(savings_max_row,COLUMN())))</f>
        <v>0</v>
      </c>
      <c r="RM43" s="18" cm="1">
        <f t="array" aca="1" ref="RM43" ca="1">SUM(INDIRECT(ADDRESS(savings_min_row,COLUMN())&amp;":"&amp;ADDRESS(savings_max_row,COLUMN())))</f>
        <v>0</v>
      </c>
      <c r="RN43" s="18" cm="1">
        <f t="array" aca="1" ref="RN43" ca="1">SUM(INDIRECT(ADDRESS(savings_min_row,COLUMN())&amp;":"&amp;ADDRESS(savings_max_row,COLUMN())))</f>
        <v>0</v>
      </c>
      <c r="RO43" s="18" cm="1">
        <f t="array" aca="1" ref="RO43" ca="1">SUM(INDIRECT(ADDRESS(savings_min_row,COLUMN())&amp;":"&amp;ADDRESS(savings_max_row,COLUMN())))</f>
        <v>0</v>
      </c>
      <c r="RP43" s="18" cm="1">
        <f t="array" aca="1" ref="RP43" ca="1">SUM(INDIRECT(ADDRESS(savings_min_row,COLUMN())&amp;":"&amp;ADDRESS(savings_max_row,COLUMN())))</f>
        <v>0</v>
      </c>
      <c r="RQ43" s="18" cm="1">
        <f t="array" aca="1" ref="RQ43" ca="1">SUM(INDIRECT(ADDRESS(savings_min_row,COLUMN())&amp;":"&amp;ADDRESS(savings_max_row,COLUMN())))</f>
        <v>0</v>
      </c>
      <c r="RR43" s="18" cm="1">
        <f t="array" aca="1" ref="RR43" ca="1">SUM(INDIRECT(ADDRESS(savings_min_row,COLUMN())&amp;":"&amp;ADDRESS(savings_max_row,COLUMN())))</f>
        <v>0</v>
      </c>
      <c r="RS43" s="18" cm="1">
        <f t="array" aca="1" ref="RS43" ca="1">SUM(INDIRECT(ADDRESS(savings_min_row,COLUMN())&amp;":"&amp;ADDRESS(savings_max_row,COLUMN())))</f>
        <v>0</v>
      </c>
      <c r="RT43" s="18" cm="1">
        <f t="array" aca="1" ref="RT43" ca="1">SUM(INDIRECT(ADDRESS(savings_min_row,COLUMN())&amp;":"&amp;ADDRESS(savings_max_row,COLUMN())))</f>
        <v>0</v>
      </c>
      <c r="RU43" s="18" cm="1">
        <f t="array" aca="1" ref="RU43" ca="1">SUM(INDIRECT(ADDRESS(savings_min_row,COLUMN())&amp;":"&amp;ADDRESS(savings_max_row,COLUMN())))</f>
        <v>0</v>
      </c>
      <c r="RV43" s="18" cm="1">
        <f t="array" aca="1" ref="RV43" ca="1">SUM(INDIRECT(ADDRESS(savings_min_row,COLUMN())&amp;":"&amp;ADDRESS(savings_max_row,COLUMN())))</f>
        <v>0</v>
      </c>
      <c r="RW43" s="18" cm="1">
        <f t="array" aca="1" ref="RW43" ca="1">SUM(INDIRECT(ADDRESS(savings_min_row,COLUMN())&amp;":"&amp;ADDRESS(savings_max_row,COLUMN())))</f>
        <v>0</v>
      </c>
      <c r="RX43" s="18" cm="1">
        <f t="array" aca="1" ref="RX43" ca="1">SUM(INDIRECT(ADDRESS(savings_min_row,COLUMN())&amp;":"&amp;ADDRESS(savings_max_row,COLUMN())))</f>
        <v>0</v>
      </c>
      <c r="RY43" s="18" cm="1">
        <f t="array" aca="1" ref="RY43" ca="1">SUM(INDIRECT(ADDRESS(savings_min_row,COLUMN())&amp;":"&amp;ADDRESS(savings_max_row,COLUMN())))</f>
        <v>0</v>
      </c>
      <c r="SA43" s="18" cm="1">
        <f t="array" aca="1" ref="SA43" ca="1">SUM(INDIRECT(ADDRESS(savings_min_row,COLUMN())&amp;":"&amp;ADDRESS(savings_max_row,COLUMN())))</f>
        <v>0</v>
      </c>
      <c r="SB43" s="18" cm="1">
        <f t="array" aca="1" ref="SB43" ca="1">SUM(INDIRECT(ADDRESS(savings_min_row,COLUMN())&amp;":"&amp;ADDRESS(savings_max_row,COLUMN())))</f>
        <v>0</v>
      </c>
      <c r="SC43" s="18" cm="1">
        <f t="array" aca="1" ref="SC43" ca="1">SUM(INDIRECT(ADDRESS(savings_min_row,COLUMN())&amp;":"&amp;ADDRESS(savings_max_row,COLUMN())))</f>
        <v>0</v>
      </c>
      <c r="SD43" s="18" cm="1">
        <f t="array" aca="1" ref="SD43" ca="1">SUM(INDIRECT(ADDRESS(savings_min_row,COLUMN())&amp;":"&amp;ADDRESS(savings_max_row,COLUMN())))</f>
        <v>0</v>
      </c>
      <c r="SE43" s="18" cm="1">
        <f t="array" aca="1" ref="SE43" ca="1">SUM(INDIRECT(ADDRESS(savings_min_row,COLUMN())&amp;":"&amp;ADDRESS(savings_max_row,COLUMN())))</f>
        <v>0</v>
      </c>
      <c r="SF43" s="18" cm="1">
        <f t="array" aca="1" ref="SF43" ca="1">SUM(INDIRECT(ADDRESS(savings_min_row,COLUMN())&amp;":"&amp;ADDRESS(savings_max_row,COLUMN())))</f>
        <v>0</v>
      </c>
      <c r="SG43" s="18" cm="1">
        <f t="array" aca="1" ref="SG43" ca="1">SUM(INDIRECT(ADDRESS(savings_min_row,COLUMN())&amp;":"&amp;ADDRESS(savings_max_row,COLUMN())))</f>
        <v>0</v>
      </c>
      <c r="SH43" s="18" cm="1">
        <f t="array" aca="1" ref="SH43" ca="1">SUM(INDIRECT(ADDRESS(savings_min_row,COLUMN())&amp;":"&amp;ADDRESS(savings_max_row,COLUMN())))</f>
        <v>0</v>
      </c>
      <c r="SI43" s="18" cm="1">
        <f t="array" aca="1" ref="SI43" ca="1">SUM(INDIRECT(ADDRESS(savings_min_row,COLUMN())&amp;":"&amp;ADDRESS(savings_max_row,COLUMN())))</f>
        <v>0</v>
      </c>
      <c r="SJ43" s="18" cm="1">
        <f t="array" aca="1" ref="SJ43" ca="1">SUM(INDIRECT(ADDRESS(savings_min_row,COLUMN())&amp;":"&amp;ADDRESS(savings_max_row,COLUMN())))</f>
        <v>0</v>
      </c>
      <c r="SK43" s="18" cm="1">
        <f t="array" aca="1" ref="SK43" ca="1">SUM(INDIRECT(ADDRESS(savings_min_row,COLUMN())&amp;":"&amp;ADDRESS(savings_max_row,COLUMN())))</f>
        <v>0</v>
      </c>
      <c r="SL43" s="18" cm="1">
        <f t="array" aca="1" ref="SL43" ca="1">SUM(INDIRECT(ADDRESS(savings_min_row,COLUMN())&amp;":"&amp;ADDRESS(savings_max_row,COLUMN())))</f>
        <v>0</v>
      </c>
      <c r="SM43" s="18" cm="1">
        <f t="array" aca="1" ref="SM43" ca="1">SUM(INDIRECT(ADDRESS(savings_min_row,COLUMN())&amp;":"&amp;ADDRESS(savings_max_row,COLUMN())))</f>
        <v>0</v>
      </c>
      <c r="SO43" s="18" cm="1">
        <f t="array" aca="1" ref="SO43" ca="1">SUM(INDIRECT(ADDRESS(savings_min_row,COLUMN())&amp;":"&amp;ADDRESS(savings_max_row,COLUMN())))</f>
        <v>0</v>
      </c>
      <c r="SP43" s="18" cm="1">
        <f t="array" aca="1" ref="SP43" ca="1">SUM(INDIRECT(ADDRESS(savings_min_row,COLUMN())&amp;":"&amp;ADDRESS(savings_max_row,COLUMN())))</f>
        <v>0</v>
      </c>
      <c r="SQ43" s="18" cm="1">
        <f t="array" aca="1" ref="SQ43" ca="1">SUM(INDIRECT(ADDRESS(savings_min_row,COLUMN())&amp;":"&amp;ADDRESS(savings_max_row,COLUMN())))</f>
        <v>0</v>
      </c>
      <c r="SR43" s="18" cm="1">
        <f t="array" aca="1" ref="SR43" ca="1">SUM(INDIRECT(ADDRESS(savings_min_row,COLUMN())&amp;":"&amp;ADDRESS(savings_max_row,COLUMN())))</f>
        <v>0</v>
      </c>
      <c r="SS43" s="18" cm="1">
        <f t="array" aca="1" ref="SS43" ca="1">SUM(INDIRECT(ADDRESS(savings_min_row,COLUMN())&amp;":"&amp;ADDRESS(savings_max_row,COLUMN())))</f>
        <v>0</v>
      </c>
      <c r="ST43" s="18" cm="1">
        <f t="array" aca="1" ref="ST43" ca="1">SUM(INDIRECT(ADDRESS(savings_min_row,COLUMN())&amp;":"&amp;ADDRESS(savings_max_row,COLUMN())))</f>
        <v>0</v>
      </c>
      <c r="SU43" s="18" cm="1">
        <f t="array" aca="1" ref="SU43" ca="1">SUM(INDIRECT(ADDRESS(savings_min_row,COLUMN())&amp;":"&amp;ADDRESS(savings_max_row,COLUMN())))</f>
        <v>0</v>
      </c>
      <c r="SV43" s="18" cm="1">
        <f t="array" aca="1" ref="SV43" ca="1">SUM(INDIRECT(ADDRESS(savings_min_row,COLUMN())&amp;":"&amp;ADDRESS(savings_max_row,COLUMN())))</f>
        <v>0</v>
      </c>
      <c r="SW43" s="18" cm="1">
        <f t="array" aca="1" ref="SW43" ca="1">SUM(INDIRECT(ADDRESS(savings_min_row,COLUMN())&amp;":"&amp;ADDRESS(savings_max_row,COLUMN())))</f>
        <v>0</v>
      </c>
      <c r="SX43" s="18" cm="1">
        <f t="array" aca="1" ref="SX43" ca="1">SUM(INDIRECT(ADDRESS(savings_min_row,COLUMN())&amp;":"&amp;ADDRESS(savings_max_row,COLUMN())))</f>
        <v>0</v>
      </c>
      <c r="SY43" s="18" cm="1">
        <f t="array" aca="1" ref="SY43" ca="1">SUM(INDIRECT(ADDRESS(savings_min_row,COLUMN())&amp;":"&amp;ADDRESS(savings_max_row,COLUMN())))</f>
        <v>0</v>
      </c>
      <c r="SZ43" s="18" cm="1">
        <f t="array" aca="1" ref="SZ43" ca="1">SUM(INDIRECT(ADDRESS(savings_min_row,COLUMN())&amp;":"&amp;ADDRESS(savings_max_row,COLUMN())))</f>
        <v>0</v>
      </c>
      <c r="TA43" s="18" cm="1">
        <f t="array" aca="1" ref="TA43" ca="1">SUM(INDIRECT(ADDRESS(savings_min_row,COLUMN())&amp;":"&amp;ADDRESS(savings_max_row,COLUMN())))</f>
        <v>0</v>
      </c>
      <c r="TC43" s="18" cm="1">
        <f t="array" aca="1" ref="TC43" ca="1">SUM(INDIRECT(ADDRESS(savings_min_row,COLUMN())&amp;":"&amp;ADDRESS(savings_max_row,COLUMN())))</f>
        <v>0</v>
      </c>
      <c r="TD43" s="18" cm="1">
        <f t="array" aca="1" ref="TD43" ca="1">SUM(INDIRECT(ADDRESS(savings_min_row,COLUMN())&amp;":"&amp;ADDRESS(savings_max_row,COLUMN())))</f>
        <v>0</v>
      </c>
      <c r="TE43" s="18" cm="1">
        <f t="array" aca="1" ref="TE43" ca="1">SUM(INDIRECT(ADDRESS(savings_min_row,COLUMN())&amp;":"&amp;ADDRESS(savings_max_row,COLUMN())))</f>
        <v>0</v>
      </c>
      <c r="TF43" s="18" cm="1">
        <f t="array" aca="1" ref="TF43" ca="1">SUM(INDIRECT(ADDRESS(savings_min_row,COLUMN())&amp;":"&amp;ADDRESS(savings_max_row,COLUMN())))</f>
        <v>0</v>
      </c>
      <c r="TG43" s="18" cm="1">
        <f t="array" aca="1" ref="TG43" ca="1">SUM(INDIRECT(ADDRESS(savings_min_row,COLUMN())&amp;":"&amp;ADDRESS(savings_max_row,COLUMN())))</f>
        <v>0</v>
      </c>
      <c r="TH43" s="18" cm="1">
        <f t="array" aca="1" ref="TH43" ca="1">SUM(INDIRECT(ADDRESS(savings_min_row,COLUMN())&amp;":"&amp;ADDRESS(savings_max_row,COLUMN())))</f>
        <v>0</v>
      </c>
      <c r="TI43" s="18" cm="1">
        <f t="array" aca="1" ref="TI43" ca="1">SUM(INDIRECT(ADDRESS(savings_min_row,COLUMN())&amp;":"&amp;ADDRESS(savings_max_row,COLUMN())))</f>
        <v>0</v>
      </c>
      <c r="TJ43" s="18" cm="1">
        <f t="array" aca="1" ref="TJ43" ca="1">SUM(INDIRECT(ADDRESS(savings_min_row,COLUMN())&amp;":"&amp;ADDRESS(savings_max_row,COLUMN())))</f>
        <v>0</v>
      </c>
      <c r="TK43" s="18" cm="1">
        <f t="array" aca="1" ref="TK43" ca="1">SUM(INDIRECT(ADDRESS(savings_min_row,COLUMN())&amp;":"&amp;ADDRESS(savings_max_row,COLUMN())))</f>
        <v>0</v>
      </c>
      <c r="TL43" s="18" cm="1">
        <f t="array" aca="1" ref="TL43" ca="1">SUM(INDIRECT(ADDRESS(savings_min_row,COLUMN())&amp;":"&amp;ADDRESS(savings_max_row,COLUMN())))</f>
        <v>0</v>
      </c>
      <c r="TM43" s="18" cm="1">
        <f t="array" aca="1" ref="TM43" ca="1">SUM(INDIRECT(ADDRESS(savings_min_row,COLUMN())&amp;":"&amp;ADDRESS(savings_max_row,COLUMN())))</f>
        <v>0</v>
      </c>
      <c r="TN43" s="18" cm="1">
        <f t="array" aca="1" ref="TN43" ca="1">SUM(INDIRECT(ADDRESS(savings_min_row,COLUMN())&amp;":"&amp;ADDRESS(savings_max_row,COLUMN())))</f>
        <v>0</v>
      </c>
      <c r="TO43" s="18" cm="1">
        <f t="array" aca="1" ref="TO43" ca="1">SUM(INDIRECT(ADDRESS(savings_min_row,COLUMN())&amp;":"&amp;ADDRESS(savings_max_row,COLUMN())))</f>
        <v>0</v>
      </c>
      <c r="TQ43" s="18" cm="1">
        <f t="array" aca="1" ref="TQ43" ca="1">SUM(INDIRECT(ADDRESS(savings_min_row,COLUMN())&amp;":"&amp;ADDRESS(savings_max_row,COLUMN())))</f>
        <v>0</v>
      </c>
      <c r="TR43" s="18" cm="1">
        <f t="array" aca="1" ref="TR43" ca="1">SUM(INDIRECT(ADDRESS(savings_min_row,COLUMN())&amp;":"&amp;ADDRESS(savings_max_row,COLUMN())))</f>
        <v>0</v>
      </c>
      <c r="TS43" s="18" cm="1">
        <f t="array" aca="1" ref="TS43" ca="1">SUM(INDIRECT(ADDRESS(savings_min_row,COLUMN())&amp;":"&amp;ADDRESS(savings_max_row,COLUMN())))</f>
        <v>0</v>
      </c>
      <c r="TT43" s="18" cm="1">
        <f t="array" aca="1" ref="TT43" ca="1">SUM(INDIRECT(ADDRESS(savings_min_row,COLUMN())&amp;":"&amp;ADDRESS(savings_max_row,COLUMN())))</f>
        <v>0</v>
      </c>
      <c r="TU43" s="18" cm="1">
        <f t="array" aca="1" ref="TU43" ca="1">SUM(INDIRECT(ADDRESS(savings_min_row,COLUMN())&amp;":"&amp;ADDRESS(savings_max_row,COLUMN())))</f>
        <v>0</v>
      </c>
      <c r="TV43" s="18" cm="1">
        <f t="array" aca="1" ref="TV43" ca="1">SUM(INDIRECT(ADDRESS(savings_min_row,COLUMN())&amp;":"&amp;ADDRESS(savings_max_row,COLUMN())))</f>
        <v>0</v>
      </c>
      <c r="TW43" s="18" cm="1">
        <f t="array" aca="1" ref="TW43" ca="1">SUM(INDIRECT(ADDRESS(savings_min_row,COLUMN())&amp;":"&amp;ADDRESS(savings_max_row,COLUMN())))</f>
        <v>0</v>
      </c>
      <c r="TX43" s="18" cm="1">
        <f t="array" aca="1" ref="TX43" ca="1">SUM(INDIRECT(ADDRESS(savings_min_row,COLUMN())&amp;":"&amp;ADDRESS(savings_max_row,COLUMN())))</f>
        <v>0</v>
      </c>
      <c r="TY43" s="18" cm="1">
        <f t="array" aca="1" ref="TY43" ca="1">SUM(INDIRECT(ADDRESS(savings_min_row,COLUMN())&amp;":"&amp;ADDRESS(savings_max_row,COLUMN())))</f>
        <v>0</v>
      </c>
      <c r="TZ43" s="18" cm="1">
        <f t="array" aca="1" ref="TZ43" ca="1">SUM(INDIRECT(ADDRESS(savings_min_row,COLUMN())&amp;":"&amp;ADDRESS(savings_max_row,COLUMN())))</f>
        <v>0</v>
      </c>
      <c r="UA43" s="18" cm="1">
        <f t="array" aca="1" ref="UA43" ca="1">SUM(INDIRECT(ADDRESS(savings_min_row,COLUMN())&amp;":"&amp;ADDRESS(savings_max_row,COLUMN())))</f>
        <v>0</v>
      </c>
      <c r="UB43" s="18" cm="1">
        <f t="array" aca="1" ref="UB43" ca="1">SUM(INDIRECT(ADDRESS(savings_min_row,COLUMN())&amp;":"&amp;ADDRESS(savings_max_row,COLUMN())))</f>
        <v>0</v>
      </c>
      <c r="UC43" s="18" cm="1">
        <f t="array" aca="1" ref="UC43" ca="1">SUM(INDIRECT(ADDRESS(savings_min_row,COLUMN())&amp;":"&amp;ADDRESS(savings_max_row,COLUMN())))</f>
        <v>0</v>
      </c>
      <c r="UE43" s="18" cm="1">
        <f t="array" aca="1" ref="UE43" ca="1">SUM(INDIRECT(ADDRESS(savings_min_row,COLUMN())&amp;":"&amp;ADDRESS(savings_max_row,COLUMN())))</f>
        <v>0</v>
      </c>
      <c r="UF43" s="18" cm="1">
        <f t="array" aca="1" ref="UF43" ca="1">SUM(INDIRECT(ADDRESS(savings_min_row,COLUMN())&amp;":"&amp;ADDRESS(savings_max_row,COLUMN())))</f>
        <v>0</v>
      </c>
      <c r="UG43" s="18" cm="1">
        <f t="array" aca="1" ref="UG43" ca="1">SUM(INDIRECT(ADDRESS(savings_min_row,COLUMN())&amp;":"&amp;ADDRESS(savings_max_row,COLUMN())))</f>
        <v>0</v>
      </c>
      <c r="UH43" s="18" cm="1">
        <f t="array" aca="1" ref="UH43" ca="1">SUM(INDIRECT(ADDRESS(savings_min_row,COLUMN())&amp;":"&amp;ADDRESS(savings_max_row,COLUMN())))</f>
        <v>0</v>
      </c>
      <c r="UI43" s="18" cm="1">
        <f t="array" aca="1" ref="UI43" ca="1">SUM(INDIRECT(ADDRESS(savings_min_row,COLUMN())&amp;":"&amp;ADDRESS(savings_max_row,COLUMN())))</f>
        <v>0</v>
      </c>
      <c r="UJ43" s="18" cm="1">
        <f t="array" aca="1" ref="UJ43" ca="1">SUM(INDIRECT(ADDRESS(savings_min_row,COLUMN())&amp;":"&amp;ADDRESS(savings_max_row,COLUMN())))</f>
        <v>0</v>
      </c>
      <c r="UK43" s="18" cm="1">
        <f t="array" aca="1" ref="UK43" ca="1">SUM(INDIRECT(ADDRESS(savings_min_row,COLUMN())&amp;":"&amp;ADDRESS(savings_max_row,COLUMN())))</f>
        <v>0</v>
      </c>
      <c r="UL43" s="18" cm="1">
        <f t="array" aca="1" ref="UL43" ca="1">SUM(INDIRECT(ADDRESS(savings_min_row,COLUMN())&amp;":"&amp;ADDRESS(savings_max_row,COLUMN())))</f>
        <v>0</v>
      </c>
      <c r="UM43" s="18" cm="1">
        <f t="array" aca="1" ref="UM43" ca="1">SUM(INDIRECT(ADDRESS(savings_min_row,COLUMN())&amp;":"&amp;ADDRESS(savings_max_row,COLUMN())))</f>
        <v>0</v>
      </c>
      <c r="UN43" s="18" cm="1">
        <f t="array" aca="1" ref="UN43" ca="1">SUM(INDIRECT(ADDRESS(savings_min_row,COLUMN())&amp;":"&amp;ADDRESS(savings_max_row,COLUMN())))</f>
        <v>0</v>
      </c>
      <c r="UO43" s="18" cm="1">
        <f t="array" aca="1" ref="UO43" ca="1">SUM(INDIRECT(ADDRESS(savings_min_row,COLUMN())&amp;":"&amp;ADDRESS(savings_max_row,COLUMN())))</f>
        <v>0</v>
      </c>
      <c r="UP43" s="18" cm="1">
        <f t="array" aca="1" ref="UP43" ca="1">SUM(INDIRECT(ADDRESS(savings_min_row,COLUMN())&amp;":"&amp;ADDRESS(savings_max_row,COLUMN())))</f>
        <v>0</v>
      </c>
      <c r="UQ43" s="18" cm="1">
        <f t="array" aca="1" ref="UQ43" ca="1">SUM(INDIRECT(ADDRESS(savings_min_row,COLUMN())&amp;":"&amp;ADDRESS(savings_max_row,COLUMN())))</f>
        <v>0</v>
      </c>
      <c r="US43" s="18" cm="1">
        <f t="array" aca="1" ref="US43" ca="1">SUM(INDIRECT(ADDRESS(savings_min_row,COLUMN())&amp;":"&amp;ADDRESS(savings_max_row,COLUMN())))</f>
        <v>0</v>
      </c>
      <c r="UT43" s="18" cm="1">
        <f t="array" aca="1" ref="UT43" ca="1">SUM(INDIRECT(ADDRESS(savings_min_row,COLUMN())&amp;":"&amp;ADDRESS(savings_max_row,COLUMN())))</f>
        <v>0</v>
      </c>
      <c r="UU43" s="18" cm="1">
        <f t="array" aca="1" ref="UU43" ca="1">SUM(INDIRECT(ADDRESS(savings_min_row,COLUMN())&amp;":"&amp;ADDRESS(savings_max_row,COLUMN())))</f>
        <v>0</v>
      </c>
      <c r="UV43" s="18" cm="1">
        <f t="array" aca="1" ref="UV43" ca="1">SUM(INDIRECT(ADDRESS(savings_min_row,COLUMN())&amp;":"&amp;ADDRESS(savings_max_row,COLUMN())))</f>
        <v>0</v>
      </c>
      <c r="UW43" s="18" cm="1">
        <f t="array" aca="1" ref="UW43" ca="1">SUM(INDIRECT(ADDRESS(savings_min_row,COLUMN())&amp;":"&amp;ADDRESS(savings_max_row,COLUMN())))</f>
        <v>0</v>
      </c>
      <c r="UX43" s="18" cm="1">
        <f t="array" aca="1" ref="UX43" ca="1">SUM(INDIRECT(ADDRESS(savings_min_row,COLUMN())&amp;":"&amp;ADDRESS(savings_max_row,COLUMN())))</f>
        <v>0</v>
      </c>
      <c r="UY43" s="18" cm="1">
        <f t="array" aca="1" ref="UY43" ca="1">SUM(INDIRECT(ADDRESS(savings_min_row,COLUMN())&amp;":"&amp;ADDRESS(savings_max_row,COLUMN())))</f>
        <v>0</v>
      </c>
      <c r="UZ43" s="18" cm="1">
        <f t="array" aca="1" ref="UZ43" ca="1">SUM(INDIRECT(ADDRESS(savings_min_row,COLUMN())&amp;":"&amp;ADDRESS(savings_max_row,COLUMN())))</f>
        <v>0</v>
      </c>
      <c r="VA43" s="18" cm="1">
        <f t="array" aca="1" ref="VA43" ca="1">SUM(INDIRECT(ADDRESS(savings_min_row,COLUMN())&amp;":"&amp;ADDRESS(savings_max_row,COLUMN())))</f>
        <v>0</v>
      </c>
      <c r="VB43" s="18" cm="1">
        <f t="array" aca="1" ref="VB43" ca="1">SUM(INDIRECT(ADDRESS(savings_min_row,COLUMN())&amp;":"&amp;ADDRESS(savings_max_row,COLUMN())))</f>
        <v>0</v>
      </c>
      <c r="VC43" s="18" cm="1">
        <f t="array" aca="1" ref="VC43" ca="1">SUM(INDIRECT(ADDRESS(savings_min_row,COLUMN())&amp;":"&amp;ADDRESS(savings_max_row,COLUMN())))</f>
        <v>0</v>
      </c>
      <c r="VD43" s="18" cm="1">
        <f t="array" aca="1" ref="VD43" ca="1">SUM(INDIRECT(ADDRESS(savings_min_row,COLUMN())&amp;":"&amp;ADDRESS(savings_max_row,COLUMN())))</f>
        <v>0</v>
      </c>
      <c r="VE43" s="18" cm="1">
        <f t="array" aca="1" ref="VE43" ca="1">SUM(INDIRECT(ADDRESS(savings_min_row,COLUMN())&amp;":"&amp;ADDRESS(savings_max_row,COLUMN())))</f>
        <v>0</v>
      </c>
      <c r="VG43" s="18" cm="1">
        <f t="array" aca="1" ref="VG43" ca="1">SUM(INDIRECT(ADDRESS(savings_min_row,COLUMN())&amp;":"&amp;ADDRESS(savings_max_row,COLUMN())))</f>
        <v>0</v>
      </c>
      <c r="VH43" s="18" cm="1">
        <f t="array" aca="1" ref="VH43" ca="1">SUM(INDIRECT(ADDRESS(savings_min_row,COLUMN())&amp;":"&amp;ADDRESS(savings_max_row,COLUMN())))</f>
        <v>0</v>
      </c>
      <c r="VI43" s="18" cm="1">
        <f t="array" aca="1" ref="VI43" ca="1">SUM(INDIRECT(ADDRESS(savings_min_row,COLUMN())&amp;":"&amp;ADDRESS(savings_max_row,COLUMN())))</f>
        <v>0</v>
      </c>
      <c r="VJ43" s="18" cm="1">
        <f t="array" aca="1" ref="VJ43" ca="1">SUM(INDIRECT(ADDRESS(savings_min_row,COLUMN())&amp;":"&amp;ADDRESS(savings_max_row,COLUMN())))</f>
        <v>0</v>
      </c>
      <c r="VK43" s="18" cm="1">
        <f t="array" aca="1" ref="VK43" ca="1">SUM(INDIRECT(ADDRESS(savings_min_row,COLUMN())&amp;":"&amp;ADDRESS(savings_max_row,COLUMN())))</f>
        <v>0</v>
      </c>
      <c r="VL43" s="18" cm="1">
        <f t="array" aca="1" ref="VL43" ca="1">SUM(INDIRECT(ADDRESS(savings_min_row,COLUMN())&amp;":"&amp;ADDRESS(savings_max_row,COLUMN())))</f>
        <v>0</v>
      </c>
      <c r="VM43" s="18" cm="1">
        <f t="array" aca="1" ref="VM43" ca="1">SUM(INDIRECT(ADDRESS(savings_min_row,COLUMN())&amp;":"&amp;ADDRESS(savings_max_row,COLUMN())))</f>
        <v>0</v>
      </c>
      <c r="VN43" s="18" cm="1">
        <f t="array" aca="1" ref="VN43" ca="1">SUM(INDIRECT(ADDRESS(savings_min_row,COLUMN())&amp;":"&amp;ADDRESS(savings_max_row,COLUMN())))</f>
        <v>0</v>
      </c>
      <c r="VO43" s="18" cm="1">
        <f t="array" aca="1" ref="VO43" ca="1">SUM(INDIRECT(ADDRESS(savings_min_row,COLUMN())&amp;":"&amp;ADDRESS(savings_max_row,COLUMN())))</f>
        <v>0</v>
      </c>
      <c r="VP43" s="18" cm="1">
        <f t="array" aca="1" ref="VP43" ca="1">SUM(INDIRECT(ADDRESS(savings_min_row,COLUMN())&amp;":"&amp;ADDRESS(savings_max_row,COLUMN())))</f>
        <v>0</v>
      </c>
      <c r="VQ43" s="18" cm="1">
        <f t="array" aca="1" ref="VQ43" ca="1">SUM(INDIRECT(ADDRESS(savings_min_row,COLUMN())&amp;":"&amp;ADDRESS(savings_max_row,COLUMN())))</f>
        <v>0</v>
      </c>
      <c r="VR43" s="18" cm="1">
        <f t="array" aca="1" ref="VR43" ca="1">SUM(INDIRECT(ADDRESS(savings_min_row,COLUMN())&amp;":"&amp;ADDRESS(savings_max_row,COLUMN())))</f>
        <v>0</v>
      </c>
      <c r="VS43" s="18" cm="1">
        <f t="array" aca="1" ref="VS43" ca="1">SUM(INDIRECT(ADDRESS(savings_min_row,COLUMN())&amp;":"&amp;ADDRESS(savings_max_row,COLUMN())))</f>
        <v>0</v>
      </c>
      <c r="VU43" s="18" cm="1">
        <f t="array" aca="1" ref="VU43" ca="1">SUM(INDIRECT(ADDRESS(savings_min_row,COLUMN())&amp;":"&amp;ADDRESS(savings_max_row,COLUMN())))</f>
        <v>0</v>
      </c>
      <c r="VV43" s="18" cm="1">
        <f t="array" aca="1" ref="VV43" ca="1">SUM(INDIRECT(ADDRESS(savings_min_row,COLUMN())&amp;":"&amp;ADDRESS(savings_max_row,COLUMN())))</f>
        <v>0</v>
      </c>
      <c r="VW43" s="18" cm="1">
        <f t="array" aca="1" ref="VW43" ca="1">SUM(INDIRECT(ADDRESS(savings_min_row,COLUMN())&amp;":"&amp;ADDRESS(savings_max_row,COLUMN())))</f>
        <v>0</v>
      </c>
      <c r="VX43" s="18" cm="1">
        <f t="array" aca="1" ref="VX43" ca="1">SUM(INDIRECT(ADDRESS(savings_min_row,COLUMN())&amp;":"&amp;ADDRESS(savings_max_row,COLUMN())))</f>
        <v>0</v>
      </c>
      <c r="VY43" s="18" cm="1">
        <f t="array" aca="1" ref="VY43" ca="1">SUM(INDIRECT(ADDRESS(savings_min_row,COLUMN())&amp;":"&amp;ADDRESS(savings_max_row,COLUMN())))</f>
        <v>0</v>
      </c>
      <c r="VZ43" s="18" cm="1">
        <f t="array" aca="1" ref="VZ43" ca="1">SUM(INDIRECT(ADDRESS(savings_min_row,COLUMN())&amp;":"&amp;ADDRESS(savings_max_row,COLUMN())))</f>
        <v>0</v>
      </c>
      <c r="WA43" s="18" cm="1">
        <f t="array" aca="1" ref="WA43" ca="1">SUM(INDIRECT(ADDRESS(savings_min_row,COLUMN())&amp;":"&amp;ADDRESS(savings_max_row,COLUMN())))</f>
        <v>0</v>
      </c>
      <c r="WB43" s="18" cm="1">
        <f t="array" aca="1" ref="WB43" ca="1">SUM(INDIRECT(ADDRESS(savings_min_row,COLUMN())&amp;":"&amp;ADDRESS(savings_max_row,COLUMN())))</f>
        <v>0</v>
      </c>
      <c r="WC43" s="18" cm="1">
        <f t="array" aca="1" ref="WC43" ca="1">SUM(INDIRECT(ADDRESS(savings_min_row,COLUMN())&amp;":"&amp;ADDRESS(savings_max_row,COLUMN())))</f>
        <v>0</v>
      </c>
      <c r="WD43" s="18" cm="1">
        <f t="array" aca="1" ref="WD43" ca="1">SUM(INDIRECT(ADDRESS(savings_min_row,COLUMN())&amp;":"&amp;ADDRESS(savings_max_row,COLUMN())))</f>
        <v>0</v>
      </c>
      <c r="WE43" s="18" cm="1">
        <f t="array" aca="1" ref="WE43" ca="1">SUM(INDIRECT(ADDRESS(savings_min_row,COLUMN())&amp;":"&amp;ADDRESS(savings_max_row,COLUMN())))</f>
        <v>0</v>
      </c>
      <c r="WF43" s="18" cm="1">
        <f t="array" aca="1" ref="WF43" ca="1">SUM(INDIRECT(ADDRESS(savings_min_row,COLUMN())&amp;":"&amp;ADDRESS(savings_max_row,COLUMN())))</f>
        <v>0</v>
      </c>
      <c r="WG43" s="18" cm="1">
        <f t="array" aca="1" ref="WG43" ca="1">SUM(INDIRECT(ADDRESS(savings_min_row,COLUMN())&amp;":"&amp;ADDRESS(savings_max_row,COLUMN())))</f>
        <v>0</v>
      </c>
      <c r="WI43" s="18" cm="1">
        <f t="array" aca="1" ref="WI43" ca="1">SUM(INDIRECT(ADDRESS(savings_min_row,COLUMN())&amp;":"&amp;ADDRESS(savings_max_row,COLUMN())))</f>
        <v>0</v>
      </c>
      <c r="WJ43" s="18" cm="1">
        <f t="array" aca="1" ref="WJ43" ca="1">SUM(INDIRECT(ADDRESS(savings_min_row,COLUMN())&amp;":"&amp;ADDRESS(savings_max_row,COLUMN())))</f>
        <v>0</v>
      </c>
      <c r="WK43" s="18" cm="1">
        <f t="array" aca="1" ref="WK43" ca="1">SUM(INDIRECT(ADDRESS(savings_min_row,COLUMN())&amp;":"&amp;ADDRESS(savings_max_row,COLUMN())))</f>
        <v>0</v>
      </c>
      <c r="WL43" s="18" cm="1">
        <f t="array" aca="1" ref="WL43" ca="1">SUM(INDIRECT(ADDRESS(savings_min_row,COLUMN())&amp;":"&amp;ADDRESS(savings_max_row,COLUMN())))</f>
        <v>0</v>
      </c>
      <c r="WM43" s="18" cm="1">
        <f t="array" aca="1" ref="WM43" ca="1">SUM(INDIRECT(ADDRESS(savings_min_row,COLUMN())&amp;":"&amp;ADDRESS(savings_max_row,COLUMN())))</f>
        <v>0</v>
      </c>
      <c r="WN43" s="18" cm="1">
        <f t="array" aca="1" ref="WN43" ca="1">SUM(INDIRECT(ADDRESS(savings_min_row,COLUMN())&amp;":"&amp;ADDRESS(savings_max_row,COLUMN())))</f>
        <v>0</v>
      </c>
      <c r="WO43" s="18" cm="1">
        <f t="array" aca="1" ref="WO43" ca="1">SUM(INDIRECT(ADDRESS(savings_min_row,COLUMN())&amp;":"&amp;ADDRESS(savings_max_row,COLUMN())))</f>
        <v>0</v>
      </c>
      <c r="WP43" s="18" cm="1">
        <f t="array" aca="1" ref="WP43" ca="1">SUM(INDIRECT(ADDRESS(savings_min_row,COLUMN())&amp;":"&amp;ADDRESS(savings_max_row,COLUMN())))</f>
        <v>0</v>
      </c>
      <c r="WQ43" s="18" cm="1">
        <f t="array" aca="1" ref="WQ43" ca="1">SUM(INDIRECT(ADDRESS(savings_min_row,COLUMN())&amp;":"&amp;ADDRESS(savings_max_row,COLUMN())))</f>
        <v>0</v>
      </c>
      <c r="WR43" s="18" cm="1">
        <f t="array" aca="1" ref="WR43" ca="1">SUM(INDIRECT(ADDRESS(savings_min_row,COLUMN())&amp;":"&amp;ADDRESS(savings_max_row,COLUMN())))</f>
        <v>0</v>
      </c>
      <c r="WS43" s="18" cm="1">
        <f t="array" aca="1" ref="WS43" ca="1">SUM(INDIRECT(ADDRESS(savings_min_row,COLUMN())&amp;":"&amp;ADDRESS(savings_max_row,COLUMN())))</f>
        <v>0</v>
      </c>
      <c r="WT43" s="18" cm="1">
        <f t="array" aca="1" ref="WT43" ca="1">SUM(INDIRECT(ADDRESS(savings_min_row,COLUMN())&amp;":"&amp;ADDRESS(savings_max_row,COLUMN())))</f>
        <v>0</v>
      </c>
      <c r="WU43" s="18" cm="1">
        <f t="array" aca="1" ref="WU43" ca="1">SUM(INDIRECT(ADDRESS(savings_min_row,COLUMN())&amp;":"&amp;ADDRESS(savings_max_row,COLUMN())))</f>
        <v>0</v>
      </c>
      <c r="WW43" s="18" cm="1">
        <f t="array" aca="1" ref="WW43" ca="1">SUM(INDIRECT(ADDRESS(savings_min_row,COLUMN())&amp;":"&amp;ADDRESS(savings_max_row,COLUMN())))</f>
        <v>0</v>
      </c>
      <c r="WX43" s="18" cm="1">
        <f t="array" aca="1" ref="WX43" ca="1">SUM(INDIRECT(ADDRESS(savings_min_row,COLUMN())&amp;":"&amp;ADDRESS(savings_max_row,COLUMN())))</f>
        <v>0</v>
      </c>
      <c r="WY43" s="18" cm="1">
        <f t="array" aca="1" ref="WY43" ca="1">SUM(INDIRECT(ADDRESS(savings_min_row,COLUMN())&amp;":"&amp;ADDRESS(savings_max_row,COLUMN())))</f>
        <v>0</v>
      </c>
      <c r="WZ43" s="18" cm="1">
        <f t="array" aca="1" ref="WZ43" ca="1">SUM(INDIRECT(ADDRESS(savings_min_row,COLUMN())&amp;":"&amp;ADDRESS(savings_max_row,COLUMN())))</f>
        <v>0</v>
      </c>
      <c r="XA43" s="18" cm="1">
        <f t="array" aca="1" ref="XA43" ca="1">SUM(INDIRECT(ADDRESS(savings_min_row,COLUMN())&amp;":"&amp;ADDRESS(savings_max_row,COLUMN())))</f>
        <v>0</v>
      </c>
      <c r="XB43" s="18" cm="1">
        <f t="array" aca="1" ref="XB43" ca="1">SUM(INDIRECT(ADDRESS(savings_min_row,COLUMN())&amp;":"&amp;ADDRESS(savings_max_row,COLUMN())))</f>
        <v>0</v>
      </c>
      <c r="XC43" s="18" cm="1">
        <f t="array" aca="1" ref="XC43" ca="1">SUM(INDIRECT(ADDRESS(savings_min_row,COLUMN())&amp;":"&amp;ADDRESS(savings_max_row,COLUMN())))</f>
        <v>0</v>
      </c>
      <c r="XD43" s="18" cm="1">
        <f t="array" aca="1" ref="XD43" ca="1">SUM(INDIRECT(ADDRESS(savings_min_row,COLUMN())&amp;":"&amp;ADDRESS(savings_max_row,COLUMN())))</f>
        <v>0</v>
      </c>
      <c r="XE43" s="18" cm="1">
        <f t="array" aca="1" ref="XE43" ca="1">SUM(INDIRECT(ADDRESS(savings_min_row,COLUMN())&amp;":"&amp;ADDRESS(savings_max_row,COLUMN())))</f>
        <v>0</v>
      </c>
      <c r="XF43" s="18" cm="1">
        <f t="array" aca="1" ref="XF43" ca="1">SUM(INDIRECT(ADDRESS(savings_min_row,COLUMN())&amp;":"&amp;ADDRESS(savings_max_row,COLUMN())))</f>
        <v>0</v>
      </c>
      <c r="XG43" s="18" cm="1">
        <f t="array" aca="1" ref="XG43" ca="1">SUM(INDIRECT(ADDRESS(savings_min_row,COLUMN())&amp;":"&amp;ADDRESS(savings_max_row,COLUMN())))</f>
        <v>0</v>
      </c>
      <c r="XH43" s="18" cm="1">
        <f t="array" aca="1" ref="XH43" ca="1">SUM(INDIRECT(ADDRESS(savings_min_row,COLUMN())&amp;":"&amp;ADDRESS(savings_max_row,COLUMN())))</f>
        <v>0</v>
      </c>
      <c r="XI43" s="18" cm="1">
        <f t="array" aca="1" ref="XI43" ca="1">SUM(INDIRECT(ADDRESS(savings_min_row,COLUMN())&amp;":"&amp;ADDRESS(savings_max_row,COLUMN())))</f>
        <v>0</v>
      </c>
      <c r="XK43" s="18" cm="1">
        <f t="array" aca="1" ref="XK43" ca="1">SUM(INDIRECT(ADDRESS(savings_min_row,COLUMN())&amp;":"&amp;ADDRESS(savings_max_row,COLUMN())))</f>
        <v>0</v>
      </c>
      <c r="XL43" s="18" cm="1">
        <f t="array" aca="1" ref="XL43" ca="1">SUM(INDIRECT(ADDRESS(savings_min_row,COLUMN())&amp;":"&amp;ADDRESS(savings_max_row,COLUMN())))</f>
        <v>0</v>
      </c>
      <c r="XM43" s="18" cm="1">
        <f t="array" aca="1" ref="XM43" ca="1">SUM(INDIRECT(ADDRESS(savings_min_row,COLUMN())&amp;":"&amp;ADDRESS(savings_max_row,COLUMN())))</f>
        <v>0</v>
      </c>
      <c r="XN43" s="18" cm="1">
        <f t="array" aca="1" ref="XN43" ca="1">SUM(INDIRECT(ADDRESS(savings_min_row,COLUMN())&amp;":"&amp;ADDRESS(savings_max_row,COLUMN())))</f>
        <v>0</v>
      </c>
      <c r="XO43" s="18" cm="1">
        <f t="array" aca="1" ref="XO43" ca="1">SUM(INDIRECT(ADDRESS(savings_min_row,COLUMN())&amp;":"&amp;ADDRESS(savings_max_row,COLUMN())))</f>
        <v>0</v>
      </c>
      <c r="XP43" s="18" cm="1">
        <f t="array" aca="1" ref="XP43" ca="1">SUM(INDIRECT(ADDRESS(savings_min_row,COLUMN())&amp;":"&amp;ADDRESS(savings_max_row,COLUMN())))</f>
        <v>0</v>
      </c>
      <c r="XQ43" s="18" cm="1">
        <f t="array" aca="1" ref="XQ43" ca="1">SUM(INDIRECT(ADDRESS(savings_min_row,COLUMN())&amp;":"&amp;ADDRESS(savings_max_row,COLUMN())))</f>
        <v>0</v>
      </c>
      <c r="XR43" s="18" cm="1">
        <f t="array" aca="1" ref="XR43" ca="1">SUM(INDIRECT(ADDRESS(savings_min_row,COLUMN())&amp;":"&amp;ADDRESS(savings_max_row,COLUMN())))</f>
        <v>0</v>
      </c>
      <c r="XS43" s="18" cm="1">
        <f t="array" aca="1" ref="XS43" ca="1">SUM(INDIRECT(ADDRESS(savings_min_row,COLUMN())&amp;":"&amp;ADDRESS(savings_max_row,COLUMN())))</f>
        <v>0</v>
      </c>
      <c r="XT43" s="18" cm="1">
        <f t="array" aca="1" ref="XT43" ca="1">SUM(INDIRECT(ADDRESS(savings_min_row,COLUMN())&amp;":"&amp;ADDRESS(savings_max_row,COLUMN())))</f>
        <v>0</v>
      </c>
      <c r="XU43" s="18" cm="1">
        <f t="array" aca="1" ref="XU43" ca="1">SUM(INDIRECT(ADDRESS(savings_min_row,COLUMN())&amp;":"&amp;ADDRESS(savings_max_row,COLUMN())))</f>
        <v>0</v>
      </c>
      <c r="XV43" s="18" cm="1">
        <f t="array" aca="1" ref="XV43" ca="1">SUM(INDIRECT(ADDRESS(savings_min_row,COLUMN())&amp;":"&amp;ADDRESS(savings_max_row,COLUMN())))</f>
        <v>0</v>
      </c>
      <c r="XW43" s="18" cm="1">
        <f t="array" aca="1" ref="XW43" ca="1">SUM(INDIRECT(ADDRESS(savings_min_row,COLUMN())&amp;":"&amp;ADDRESS(savings_max_row,COLUMN())))</f>
        <v>0</v>
      </c>
      <c r="XY43" s="18" cm="1">
        <f t="array" aca="1" ref="XY43" ca="1">SUM(INDIRECT(ADDRESS(savings_min_row,COLUMN())&amp;":"&amp;ADDRESS(savings_max_row,COLUMN())))</f>
        <v>0</v>
      </c>
      <c r="XZ43" s="18" cm="1">
        <f t="array" aca="1" ref="XZ43" ca="1">SUM(INDIRECT(ADDRESS(savings_min_row,COLUMN())&amp;":"&amp;ADDRESS(savings_max_row,COLUMN())))</f>
        <v>0</v>
      </c>
      <c r="YA43" s="18" cm="1">
        <f t="array" aca="1" ref="YA43" ca="1">SUM(INDIRECT(ADDRESS(savings_min_row,COLUMN())&amp;":"&amp;ADDRESS(savings_max_row,COLUMN())))</f>
        <v>0</v>
      </c>
      <c r="YB43" s="18" cm="1">
        <f t="array" aca="1" ref="YB43" ca="1">SUM(INDIRECT(ADDRESS(savings_min_row,COLUMN())&amp;":"&amp;ADDRESS(savings_max_row,COLUMN())))</f>
        <v>0</v>
      </c>
      <c r="YC43" s="18" cm="1">
        <f t="array" aca="1" ref="YC43" ca="1">SUM(INDIRECT(ADDRESS(savings_min_row,COLUMN())&amp;":"&amp;ADDRESS(savings_max_row,COLUMN())))</f>
        <v>0</v>
      </c>
      <c r="YD43" s="18" cm="1">
        <f t="array" aca="1" ref="YD43" ca="1">SUM(INDIRECT(ADDRESS(savings_min_row,COLUMN())&amp;":"&amp;ADDRESS(savings_max_row,COLUMN())))</f>
        <v>0</v>
      </c>
      <c r="YE43" s="18" cm="1">
        <f t="array" aca="1" ref="YE43" ca="1">SUM(INDIRECT(ADDRESS(savings_min_row,COLUMN())&amp;":"&amp;ADDRESS(savings_max_row,COLUMN())))</f>
        <v>0</v>
      </c>
      <c r="YF43" s="18" cm="1">
        <f t="array" aca="1" ref="YF43" ca="1">SUM(INDIRECT(ADDRESS(savings_min_row,COLUMN())&amp;":"&amp;ADDRESS(savings_max_row,COLUMN())))</f>
        <v>0</v>
      </c>
      <c r="YG43" s="18" cm="1">
        <f t="array" aca="1" ref="YG43" ca="1">SUM(INDIRECT(ADDRESS(savings_min_row,COLUMN())&amp;":"&amp;ADDRESS(savings_max_row,COLUMN())))</f>
        <v>0</v>
      </c>
      <c r="YH43" s="18" cm="1">
        <f t="array" aca="1" ref="YH43" ca="1">SUM(INDIRECT(ADDRESS(savings_min_row,COLUMN())&amp;":"&amp;ADDRESS(savings_max_row,COLUMN())))</f>
        <v>0</v>
      </c>
      <c r="YI43" s="18" cm="1">
        <f t="array" aca="1" ref="YI43" ca="1">SUM(INDIRECT(ADDRESS(savings_min_row,COLUMN())&amp;":"&amp;ADDRESS(savings_max_row,COLUMN())))</f>
        <v>0</v>
      </c>
      <c r="YJ43" s="18" cm="1">
        <f t="array" aca="1" ref="YJ43" ca="1">SUM(INDIRECT(ADDRESS(savings_min_row,COLUMN())&amp;":"&amp;ADDRESS(savings_max_row,COLUMN())))</f>
        <v>0</v>
      </c>
      <c r="YK43" s="18" cm="1">
        <f t="array" aca="1" ref="YK43" ca="1">SUM(INDIRECT(ADDRESS(savings_min_row,COLUMN())&amp;":"&amp;ADDRESS(savings_max_row,COLUMN())))</f>
        <v>0</v>
      </c>
      <c r="YM43" s="18" cm="1">
        <f t="array" aca="1" ref="YM43" ca="1">SUM(INDIRECT(ADDRESS(savings_min_row,COLUMN())&amp;":"&amp;ADDRESS(savings_max_row,COLUMN())))</f>
        <v>0</v>
      </c>
      <c r="YN43" s="18" cm="1">
        <f t="array" aca="1" ref="YN43" ca="1">SUM(INDIRECT(ADDRESS(savings_min_row,COLUMN())&amp;":"&amp;ADDRESS(savings_max_row,COLUMN())))</f>
        <v>0</v>
      </c>
      <c r="YO43" s="18" cm="1">
        <f t="array" aca="1" ref="YO43" ca="1">SUM(INDIRECT(ADDRESS(savings_min_row,COLUMN())&amp;":"&amp;ADDRESS(savings_max_row,COLUMN())))</f>
        <v>0</v>
      </c>
      <c r="YP43" s="18" cm="1">
        <f t="array" aca="1" ref="YP43" ca="1">SUM(INDIRECT(ADDRESS(savings_min_row,COLUMN())&amp;":"&amp;ADDRESS(savings_max_row,COLUMN())))</f>
        <v>0</v>
      </c>
      <c r="YQ43" s="18" cm="1">
        <f t="array" aca="1" ref="YQ43" ca="1">SUM(INDIRECT(ADDRESS(savings_min_row,COLUMN())&amp;":"&amp;ADDRESS(savings_max_row,COLUMN())))</f>
        <v>0</v>
      </c>
      <c r="YR43" s="18" cm="1">
        <f t="array" aca="1" ref="YR43" ca="1">SUM(INDIRECT(ADDRESS(savings_min_row,COLUMN())&amp;":"&amp;ADDRESS(savings_max_row,COLUMN())))</f>
        <v>0</v>
      </c>
      <c r="YS43" s="18" cm="1">
        <f t="array" aca="1" ref="YS43" ca="1">SUM(INDIRECT(ADDRESS(savings_min_row,COLUMN())&amp;":"&amp;ADDRESS(savings_max_row,COLUMN())))</f>
        <v>0</v>
      </c>
      <c r="YT43" s="18" cm="1">
        <f t="array" aca="1" ref="YT43" ca="1">SUM(INDIRECT(ADDRESS(savings_min_row,COLUMN())&amp;":"&amp;ADDRESS(savings_max_row,COLUMN())))</f>
        <v>0</v>
      </c>
      <c r="YU43" s="18" cm="1">
        <f t="array" aca="1" ref="YU43" ca="1">SUM(INDIRECT(ADDRESS(savings_min_row,COLUMN())&amp;":"&amp;ADDRESS(savings_max_row,COLUMN())))</f>
        <v>0</v>
      </c>
      <c r="YV43" s="18" cm="1">
        <f t="array" aca="1" ref="YV43" ca="1">SUM(INDIRECT(ADDRESS(savings_min_row,COLUMN())&amp;":"&amp;ADDRESS(savings_max_row,COLUMN())))</f>
        <v>0</v>
      </c>
      <c r="YW43" s="18" cm="1">
        <f t="array" aca="1" ref="YW43" ca="1">SUM(INDIRECT(ADDRESS(savings_min_row,COLUMN())&amp;":"&amp;ADDRESS(savings_max_row,COLUMN())))</f>
        <v>0</v>
      </c>
      <c r="YX43" s="18" cm="1">
        <f t="array" aca="1" ref="YX43" ca="1">SUM(INDIRECT(ADDRESS(savings_min_row,COLUMN())&amp;":"&amp;ADDRESS(savings_max_row,COLUMN())))</f>
        <v>0</v>
      </c>
      <c r="YY43" s="18" cm="1">
        <f t="array" aca="1" ref="YY43" ca="1">SUM(INDIRECT(ADDRESS(savings_min_row,COLUMN())&amp;":"&amp;ADDRESS(savings_max_row,COLUMN())))</f>
        <v>0</v>
      </c>
      <c r="ZA43" s="18" cm="1">
        <f t="array" aca="1" ref="ZA43" ca="1">SUM(INDIRECT(ADDRESS(savings_min_row,COLUMN())&amp;":"&amp;ADDRESS(savings_max_row,COLUMN())))</f>
        <v>0</v>
      </c>
      <c r="ZB43" s="18" cm="1">
        <f t="array" aca="1" ref="ZB43" ca="1">SUM(INDIRECT(ADDRESS(savings_min_row,COLUMN())&amp;":"&amp;ADDRESS(savings_max_row,COLUMN())))</f>
        <v>0</v>
      </c>
      <c r="ZC43" s="18" cm="1">
        <f t="array" aca="1" ref="ZC43" ca="1">SUM(INDIRECT(ADDRESS(savings_min_row,COLUMN())&amp;":"&amp;ADDRESS(savings_max_row,COLUMN())))</f>
        <v>0</v>
      </c>
      <c r="ZD43" s="18" cm="1">
        <f t="array" aca="1" ref="ZD43" ca="1">SUM(INDIRECT(ADDRESS(savings_min_row,COLUMN())&amp;":"&amp;ADDRESS(savings_max_row,COLUMN())))</f>
        <v>0</v>
      </c>
      <c r="ZE43" s="18" cm="1">
        <f t="array" aca="1" ref="ZE43" ca="1">SUM(INDIRECT(ADDRESS(savings_min_row,COLUMN())&amp;":"&amp;ADDRESS(savings_max_row,COLUMN())))</f>
        <v>0</v>
      </c>
      <c r="ZF43" s="18" cm="1">
        <f t="array" aca="1" ref="ZF43" ca="1">SUM(INDIRECT(ADDRESS(savings_min_row,COLUMN())&amp;":"&amp;ADDRESS(savings_max_row,COLUMN())))</f>
        <v>0</v>
      </c>
      <c r="ZG43" s="18" cm="1">
        <f t="array" aca="1" ref="ZG43" ca="1">SUM(INDIRECT(ADDRESS(savings_min_row,COLUMN())&amp;":"&amp;ADDRESS(savings_max_row,COLUMN())))</f>
        <v>0</v>
      </c>
      <c r="ZH43" s="18" cm="1">
        <f t="array" aca="1" ref="ZH43" ca="1">SUM(INDIRECT(ADDRESS(savings_min_row,COLUMN())&amp;":"&amp;ADDRESS(savings_max_row,COLUMN())))</f>
        <v>0</v>
      </c>
      <c r="ZI43" s="18" cm="1">
        <f t="array" aca="1" ref="ZI43" ca="1">SUM(INDIRECT(ADDRESS(savings_min_row,COLUMN())&amp;":"&amp;ADDRESS(savings_max_row,COLUMN())))</f>
        <v>0</v>
      </c>
      <c r="ZJ43" s="18" cm="1">
        <f t="array" aca="1" ref="ZJ43" ca="1">SUM(INDIRECT(ADDRESS(savings_min_row,COLUMN())&amp;":"&amp;ADDRESS(savings_max_row,COLUMN())))</f>
        <v>0</v>
      </c>
      <c r="ZK43" s="18" cm="1">
        <f t="array" aca="1" ref="ZK43" ca="1">SUM(INDIRECT(ADDRESS(savings_min_row,COLUMN())&amp;":"&amp;ADDRESS(savings_max_row,COLUMN())))</f>
        <v>0</v>
      </c>
      <c r="ZL43" s="18" cm="1">
        <f t="array" aca="1" ref="ZL43" ca="1">SUM(INDIRECT(ADDRESS(savings_min_row,COLUMN())&amp;":"&amp;ADDRESS(savings_max_row,COLUMN())))</f>
        <v>0</v>
      </c>
      <c r="ZM43" s="18" cm="1">
        <f t="array" aca="1" ref="ZM43" ca="1">SUM(INDIRECT(ADDRESS(savings_min_row,COLUMN())&amp;":"&amp;ADDRESS(savings_max_row,COLUMN())))</f>
        <v>0</v>
      </c>
      <c r="ZO43" s="18" cm="1">
        <f t="array" aca="1" ref="ZO43" ca="1">SUM(INDIRECT(ADDRESS(savings_min_row,COLUMN())&amp;":"&amp;ADDRESS(savings_max_row,COLUMN())))</f>
        <v>0</v>
      </c>
      <c r="ZP43" s="18" cm="1">
        <f t="array" aca="1" ref="ZP43" ca="1">SUM(INDIRECT(ADDRESS(savings_min_row,COLUMN())&amp;":"&amp;ADDRESS(savings_max_row,COLUMN())))</f>
        <v>0</v>
      </c>
      <c r="ZQ43" s="18" cm="1">
        <f t="array" aca="1" ref="ZQ43" ca="1">SUM(INDIRECT(ADDRESS(savings_min_row,COLUMN())&amp;":"&amp;ADDRESS(savings_max_row,COLUMN())))</f>
        <v>0</v>
      </c>
      <c r="ZR43" s="18" cm="1">
        <f t="array" aca="1" ref="ZR43" ca="1">SUM(INDIRECT(ADDRESS(savings_min_row,COLUMN())&amp;":"&amp;ADDRESS(savings_max_row,COLUMN())))</f>
        <v>0</v>
      </c>
      <c r="ZS43" s="18" cm="1">
        <f t="array" aca="1" ref="ZS43" ca="1">SUM(INDIRECT(ADDRESS(savings_min_row,COLUMN())&amp;":"&amp;ADDRESS(savings_max_row,COLUMN())))</f>
        <v>0</v>
      </c>
      <c r="ZT43" s="18" cm="1">
        <f t="array" aca="1" ref="ZT43" ca="1">SUM(INDIRECT(ADDRESS(savings_min_row,COLUMN())&amp;":"&amp;ADDRESS(savings_max_row,COLUMN())))</f>
        <v>0</v>
      </c>
      <c r="ZU43" s="18" cm="1">
        <f t="array" aca="1" ref="ZU43" ca="1">SUM(INDIRECT(ADDRESS(savings_min_row,COLUMN())&amp;":"&amp;ADDRESS(savings_max_row,COLUMN())))</f>
        <v>0</v>
      </c>
      <c r="ZV43" s="18" cm="1">
        <f t="array" aca="1" ref="ZV43" ca="1">SUM(INDIRECT(ADDRESS(savings_min_row,COLUMN())&amp;":"&amp;ADDRESS(savings_max_row,COLUMN())))</f>
        <v>0</v>
      </c>
      <c r="ZW43" s="18" cm="1">
        <f t="array" aca="1" ref="ZW43" ca="1">SUM(INDIRECT(ADDRESS(savings_min_row,COLUMN())&amp;":"&amp;ADDRESS(savings_max_row,COLUMN())))</f>
        <v>0</v>
      </c>
      <c r="ZX43" s="18" cm="1">
        <f t="array" aca="1" ref="ZX43" ca="1">SUM(INDIRECT(ADDRESS(savings_min_row,COLUMN())&amp;":"&amp;ADDRESS(savings_max_row,COLUMN())))</f>
        <v>0</v>
      </c>
      <c r="ZY43" s="18" cm="1">
        <f t="array" aca="1" ref="ZY43" ca="1">SUM(INDIRECT(ADDRESS(savings_min_row,COLUMN())&amp;":"&amp;ADDRESS(savings_max_row,COLUMN())))</f>
        <v>0</v>
      </c>
      <c r="ZZ43" s="18" cm="1">
        <f t="array" aca="1" ref="ZZ43" ca="1">SUM(INDIRECT(ADDRESS(savings_min_row,COLUMN())&amp;":"&amp;ADDRESS(savings_max_row,COLUMN())))</f>
        <v>0</v>
      </c>
      <c r="AAA43" s="18" cm="1">
        <f t="array" aca="1" ref="AAA43" ca="1">SUM(INDIRECT(ADDRESS(savings_min_row,COLUMN())&amp;":"&amp;ADDRESS(savings_max_row,COLUMN())))</f>
        <v>0</v>
      </c>
      <c r="AAC43" s="18" cm="1">
        <f t="array" aca="1" ref="AAC43" ca="1">SUM(INDIRECT(ADDRESS(savings_min_row,COLUMN())&amp;":"&amp;ADDRESS(savings_max_row,COLUMN())))</f>
        <v>0</v>
      </c>
      <c r="AAD43" s="18" cm="1">
        <f t="array" aca="1" ref="AAD43" ca="1">SUM(INDIRECT(ADDRESS(savings_min_row,COLUMN())&amp;":"&amp;ADDRESS(savings_max_row,COLUMN())))</f>
        <v>0</v>
      </c>
      <c r="AAE43" s="18" cm="1">
        <f t="array" aca="1" ref="AAE43" ca="1">SUM(INDIRECT(ADDRESS(savings_min_row,COLUMN())&amp;":"&amp;ADDRESS(savings_max_row,COLUMN())))</f>
        <v>0</v>
      </c>
      <c r="AAF43" s="18" cm="1">
        <f t="array" aca="1" ref="AAF43" ca="1">SUM(INDIRECT(ADDRESS(savings_min_row,COLUMN())&amp;":"&amp;ADDRESS(savings_max_row,COLUMN())))</f>
        <v>0</v>
      </c>
      <c r="AAG43" s="18" cm="1">
        <f t="array" aca="1" ref="AAG43" ca="1">SUM(INDIRECT(ADDRESS(savings_min_row,COLUMN())&amp;":"&amp;ADDRESS(savings_max_row,COLUMN())))</f>
        <v>0</v>
      </c>
      <c r="AAH43" s="18" cm="1">
        <f t="array" aca="1" ref="AAH43" ca="1">SUM(INDIRECT(ADDRESS(savings_min_row,COLUMN())&amp;":"&amp;ADDRESS(savings_max_row,COLUMN())))</f>
        <v>0</v>
      </c>
      <c r="AAI43" s="18" cm="1">
        <f t="array" aca="1" ref="AAI43" ca="1">SUM(INDIRECT(ADDRESS(savings_min_row,COLUMN())&amp;":"&amp;ADDRESS(savings_max_row,COLUMN())))</f>
        <v>0</v>
      </c>
      <c r="AAJ43" s="18" cm="1">
        <f t="array" aca="1" ref="AAJ43" ca="1">SUM(INDIRECT(ADDRESS(savings_min_row,COLUMN())&amp;":"&amp;ADDRESS(savings_max_row,COLUMN())))</f>
        <v>0</v>
      </c>
      <c r="AAK43" s="18" cm="1">
        <f t="array" aca="1" ref="AAK43" ca="1">SUM(INDIRECT(ADDRESS(savings_min_row,COLUMN())&amp;":"&amp;ADDRESS(savings_max_row,COLUMN())))</f>
        <v>0</v>
      </c>
      <c r="AAL43" s="18" cm="1">
        <f t="array" aca="1" ref="AAL43" ca="1">SUM(INDIRECT(ADDRESS(savings_min_row,COLUMN())&amp;":"&amp;ADDRESS(savings_max_row,COLUMN())))</f>
        <v>0</v>
      </c>
      <c r="AAM43" s="18" cm="1">
        <f t="array" aca="1" ref="AAM43" ca="1">SUM(INDIRECT(ADDRESS(savings_min_row,COLUMN())&amp;":"&amp;ADDRESS(savings_max_row,COLUMN())))</f>
        <v>0</v>
      </c>
      <c r="AAN43" s="18" cm="1">
        <f t="array" aca="1" ref="AAN43" ca="1">SUM(INDIRECT(ADDRESS(savings_min_row,COLUMN())&amp;":"&amp;ADDRESS(savings_max_row,COLUMN())))</f>
        <v>0</v>
      </c>
      <c r="AAO43" s="18" cm="1">
        <f t="array" aca="1" ref="AAO43" ca="1">SUM(INDIRECT(ADDRESS(savings_min_row,COLUMN())&amp;":"&amp;ADDRESS(savings_max_row,COLUMN())))</f>
        <v>0</v>
      </c>
      <c r="AAQ43" s="18" cm="1">
        <f t="array" aca="1" ref="AAQ43" ca="1">SUM(INDIRECT(ADDRESS(savings_min_row,COLUMN())&amp;":"&amp;ADDRESS(savings_max_row,COLUMN())))</f>
        <v>0</v>
      </c>
      <c r="AAR43" s="18" cm="1">
        <f t="array" aca="1" ref="AAR43" ca="1">SUM(INDIRECT(ADDRESS(savings_min_row,COLUMN())&amp;":"&amp;ADDRESS(savings_max_row,COLUMN())))</f>
        <v>0</v>
      </c>
      <c r="AAS43" s="18" cm="1">
        <f t="array" aca="1" ref="AAS43" ca="1">SUM(INDIRECT(ADDRESS(savings_min_row,COLUMN())&amp;":"&amp;ADDRESS(savings_max_row,COLUMN())))</f>
        <v>0</v>
      </c>
      <c r="AAT43" s="18" cm="1">
        <f t="array" aca="1" ref="AAT43" ca="1">SUM(INDIRECT(ADDRESS(savings_min_row,COLUMN())&amp;":"&amp;ADDRESS(savings_max_row,COLUMN())))</f>
        <v>0</v>
      </c>
      <c r="AAU43" s="18" cm="1">
        <f t="array" aca="1" ref="AAU43" ca="1">SUM(INDIRECT(ADDRESS(savings_min_row,COLUMN())&amp;":"&amp;ADDRESS(savings_max_row,COLUMN())))</f>
        <v>0</v>
      </c>
      <c r="AAV43" s="18" cm="1">
        <f t="array" aca="1" ref="AAV43" ca="1">SUM(INDIRECT(ADDRESS(savings_min_row,COLUMN())&amp;":"&amp;ADDRESS(savings_max_row,COLUMN())))</f>
        <v>0</v>
      </c>
      <c r="AAW43" s="18" cm="1">
        <f t="array" aca="1" ref="AAW43" ca="1">SUM(INDIRECT(ADDRESS(savings_min_row,COLUMN())&amp;":"&amp;ADDRESS(savings_max_row,COLUMN())))</f>
        <v>0</v>
      </c>
      <c r="AAX43" s="18" cm="1">
        <f t="array" aca="1" ref="AAX43" ca="1">SUM(INDIRECT(ADDRESS(savings_min_row,COLUMN())&amp;":"&amp;ADDRESS(savings_max_row,COLUMN())))</f>
        <v>0</v>
      </c>
      <c r="AAY43" s="18" cm="1">
        <f t="array" aca="1" ref="AAY43" ca="1">SUM(INDIRECT(ADDRESS(savings_min_row,COLUMN())&amp;":"&amp;ADDRESS(savings_max_row,COLUMN())))</f>
        <v>0</v>
      </c>
      <c r="AAZ43" s="18" cm="1">
        <f t="array" aca="1" ref="AAZ43" ca="1">SUM(INDIRECT(ADDRESS(savings_min_row,COLUMN())&amp;":"&amp;ADDRESS(savings_max_row,COLUMN())))</f>
        <v>0</v>
      </c>
      <c r="ABA43" s="18" cm="1">
        <f t="array" aca="1" ref="ABA43" ca="1">SUM(INDIRECT(ADDRESS(savings_min_row,COLUMN())&amp;":"&amp;ADDRESS(savings_max_row,COLUMN())))</f>
        <v>0</v>
      </c>
      <c r="ABB43" s="18" cm="1">
        <f t="array" aca="1" ref="ABB43" ca="1">SUM(INDIRECT(ADDRESS(savings_min_row,COLUMN())&amp;":"&amp;ADDRESS(savings_max_row,COLUMN())))</f>
        <v>0</v>
      </c>
      <c r="ABC43" s="18" cm="1">
        <f t="array" aca="1" ref="ABC43" ca="1">SUM(INDIRECT(ADDRESS(savings_min_row,COLUMN())&amp;":"&amp;ADDRESS(savings_max_row,COLUMN())))</f>
        <v>0</v>
      </c>
      <c r="ABE43" s="18" cm="1">
        <f t="array" aca="1" ref="ABE43" ca="1">SUM(INDIRECT(ADDRESS(savings_min_row,COLUMN())&amp;":"&amp;ADDRESS(savings_max_row,COLUMN())))</f>
        <v>0</v>
      </c>
      <c r="ABF43" s="18" cm="1">
        <f t="array" aca="1" ref="ABF43" ca="1">SUM(INDIRECT(ADDRESS(savings_min_row,COLUMN())&amp;":"&amp;ADDRESS(savings_max_row,COLUMN())))</f>
        <v>0</v>
      </c>
      <c r="ABG43" s="18" cm="1">
        <f t="array" aca="1" ref="ABG43" ca="1">SUM(INDIRECT(ADDRESS(savings_min_row,COLUMN())&amp;":"&amp;ADDRESS(savings_max_row,COLUMN())))</f>
        <v>0</v>
      </c>
      <c r="ABH43" s="18" cm="1">
        <f t="array" aca="1" ref="ABH43" ca="1">SUM(INDIRECT(ADDRESS(savings_min_row,COLUMN())&amp;":"&amp;ADDRESS(savings_max_row,COLUMN())))</f>
        <v>0</v>
      </c>
      <c r="ABI43" s="18" cm="1">
        <f t="array" aca="1" ref="ABI43" ca="1">SUM(INDIRECT(ADDRESS(savings_min_row,COLUMN())&amp;":"&amp;ADDRESS(savings_max_row,COLUMN())))</f>
        <v>0</v>
      </c>
      <c r="ABJ43" s="18" cm="1">
        <f t="array" aca="1" ref="ABJ43" ca="1">SUM(INDIRECT(ADDRESS(savings_min_row,COLUMN())&amp;":"&amp;ADDRESS(savings_max_row,COLUMN())))</f>
        <v>0</v>
      </c>
      <c r="ABK43" s="18" cm="1">
        <f t="array" aca="1" ref="ABK43" ca="1">SUM(INDIRECT(ADDRESS(savings_min_row,COLUMN())&amp;":"&amp;ADDRESS(savings_max_row,COLUMN())))</f>
        <v>0</v>
      </c>
      <c r="ABL43" s="18" cm="1">
        <f t="array" aca="1" ref="ABL43" ca="1">SUM(INDIRECT(ADDRESS(savings_min_row,COLUMN())&amp;":"&amp;ADDRESS(savings_max_row,COLUMN())))</f>
        <v>0</v>
      </c>
      <c r="ABM43" s="18" cm="1">
        <f t="array" aca="1" ref="ABM43" ca="1">SUM(INDIRECT(ADDRESS(savings_min_row,COLUMN())&amp;":"&amp;ADDRESS(savings_max_row,COLUMN())))</f>
        <v>0</v>
      </c>
      <c r="ABN43" s="18" cm="1">
        <f t="array" aca="1" ref="ABN43" ca="1">SUM(INDIRECT(ADDRESS(savings_min_row,COLUMN())&amp;":"&amp;ADDRESS(savings_max_row,COLUMN())))</f>
        <v>0</v>
      </c>
      <c r="ABO43" s="18" cm="1">
        <f t="array" aca="1" ref="ABO43" ca="1">SUM(INDIRECT(ADDRESS(savings_min_row,COLUMN())&amp;":"&amp;ADDRESS(savings_max_row,COLUMN())))</f>
        <v>0</v>
      </c>
      <c r="ABP43" s="18" cm="1">
        <f t="array" aca="1" ref="ABP43" ca="1">SUM(INDIRECT(ADDRESS(savings_min_row,COLUMN())&amp;":"&amp;ADDRESS(savings_max_row,COLUMN())))</f>
        <v>0</v>
      </c>
      <c r="ABQ43" s="18" cm="1">
        <f t="array" aca="1" ref="ABQ43" ca="1">SUM(INDIRECT(ADDRESS(savings_min_row,COLUMN())&amp;":"&amp;ADDRESS(savings_max_row,COLUMN())))</f>
        <v>0</v>
      </c>
      <c r="ABS43" s="18" cm="1">
        <f t="array" aca="1" ref="ABS43" ca="1">SUM(INDIRECT(ADDRESS(savings_min_row,COLUMN())&amp;":"&amp;ADDRESS(savings_max_row,COLUMN())))</f>
        <v>0</v>
      </c>
      <c r="ABT43" s="18" cm="1">
        <f t="array" aca="1" ref="ABT43" ca="1">SUM(INDIRECT(ADDRESS(savings_min_row,COLUMN())&amp;":"&amp;ADDRESS(savings_max_row,COLUMN())))</f>
        <v>0</v>
      </c>
      <c r="ABU43" s="18" cm="1">
        <f t="array" aca="1" ref="ABU43" ca="1">SUM(INDIRECT(ADDRESS(savings_min_row,COLUMN())&amp;":"&amp;ADDRESS(savings_max_row,COLUMN())))</f>
        <v>0</v>
      </c>
      <c r="ABV43" s="18" cm="1">
        <f t="array" aca="1" ref="ABV43" ca="1">SUM(INDIRECT(ADDRESS(savings_min_row,COLUMN())&amp;":"&amp;ADDRESS(savings_max_row,COLUMN())))</f>
        <v>0</v>
      </c>
      <c r="ABW43" s="18" cm="1">
        <f t="array" aca="1" ref="ABW43" ca="1">SUM(INDIRECT(ADDRESS(savings_min_row,COLUMN())&amp;":"&amp;ADDRESS(savings_max_row,COLUMN())))</f>
        <v>0</v>
      </c>
      <c r="ABX43" s="18" cm="1">
        <f t="array" aca="1" ref="ABX43" ca="1">SUM(INDIRECT(ADDRESS(savings_min_row,COLUMN())&amp;":"&amp;ADDRESS(savings_max_row,COLUMN())))</f>
        <v>0</v>
      </c>
      <c r="ABY43" s="18" cm="1">
        <f t="array" aca="1" ref="ABY43" ca="1">SUM(INDIRECT(ADDRESS(savings_min_row,COLUMN())&amp;":"&amp;ADDRESS(savings_max_row,COLUMN())))</f>
        <v>0</v>
      </c>
      <c r="ABZ43" s="18" cm="1">
        <f t="array" aca="1" ref="ABZ43" ca="1">SUM(INDIRECT(ADDRESS(savings_min_row,COLUMN())&amp;":"&amp;ADDRESS(savings_max_row,COLUMN())))</f>
        <v>0</v>
      </c>
      <c r="ACA43" s="18" cm="1">
        <f t="array" aca="1" ref="ACA43" ca="1">SUM(INDIRECT(ADDRESS(savings_min_row,COLUMN())&amp;":"&amp;ADDRESS(savings_max_row,COLUMN())))</f>
        <v>0</v>
      </c>
      <c r="ACB43" s="18" cm="1">
        <f t="array" aca="1" ref="ACB43" ca="1">SUM(INDIRECT(ADDRESS(savings_min_row,COLUMN())&amp;":"&amp;ADDRESS(savings_max_row,COLUMN())))</f>
        <v>0</v>
      </c>
      <c r="ACC43" s="18" cm="1">
        <f t="array" aca="1" ref="ACC43" ca="1">SUM(INDIRECT(ADDRESS(savings_min_row,COLUMN())&amp;":"&amp;ADDRESS(savings_max_row,COLUMN())))</f>
        <v>0</v>
      </c>
      <c r="ACD43" s="18" cm="1">
        <f t="array" aca="1" ref="ACD43" ca="1">SUM(INDIRECT(ADDRESS(savings_min_row,COLUMN())&amp;":"&amp;ADDRESS(savings_max_row,COLUMN())))</f>
        <v>0</v>
      </c>
      <c r="ACE43" s="18" cm="1">
        <f t="array" aca="1" ref="ACE43" ca="1">SUM(INDIRECT(ADDRESS(savings_min_row,COLUMN())&amp;":"&amp;ADDRESS(savings_max_row,COLUMN())))</f>
        <v>0</v>
      </c>
      <c r="ACG43" s="18" cm="1">
        <f t="array" aca="1" ref="ACG43" ca="1">SUM(INDIRECT(ADDRESS(savings_min_row,COLUMN())&amp;":"&amp;ADDRESS(savings_max_row,COLUMN())))</f>
        <v>0</v>
      </c>
      <c r="ACH43" s="18" cm="1">
        <f t="array" aca="1" ref="ACH43" ca="1">SUM(INDIRECT(ADDRESS(savings_min_row,COLUMN())&amp;":"&amp;ADDRESS(savings_max_row,COLUMN())))</f>
        <v>0</v>
      </c>
      <c r="ACI43" s="18" cm="1">
        <f t="array" aca="1" ref="ACI43" ca="1">SUM(INDIRECT(ADDRESS(savings_min_row,COLUMN())&amp;":"&amp;ADDRESS(savings_max_row,COLUMN())))</f>
        <v>0</v>
      </c>
      <c r="ACJ43" s="18" cm="1">
        <f t="array" aca="1" ref="ACJ43" ca="1">SUM(INDIRECT(ADDRESS(savings_min_row,COLUMN())&amp;":"&amp;ADDRESS(savings_max_row,COLUMN())))</f>
        <v>0</v>
      </c>
      <c r="ACK43" s="18" cm="1">
        <f t="array" aca="1" ref="ACK43" ca="1">SUM(INDIRECT(ADDRESS(savings_min_row,COLUMN())&amp;":"&amp;ADDRESS(savings_max_row,COLUMN())))</f>
        <v>0</v>
      </c>
      <c r="ACL43" s="18" cm="1">
        <f t="array" aca="1" ref="ACL43" ca="1">SUM(INDIRECT(ADDRESS(savings_min_row,COLUMN())&amp;":"&amp;ADDRESS(savings_max_row,COLUMN())))</f>
        <v>0</v>
      </c>
      <c r="ACM43" s="18" cm="1">
        <f t="array" aca="1" ref="ACM43" ca="1">SUM(INDIRECT(ADDRESS(savings_min_row,COLUMN())&amp;":"&amp;ADDRESS(savings_max_row,COLUMN())))</f>
        <v>0</v>
      </c>
      <c r="ACN43" s="18" cm="1">
        <f t="array" aca="1" ref="ACN43" ca="1">SUM(INDIRECT(ADDRESS(savings_min_row,COLUMN())&amp;":"&amp;ADDRESS(savings_max_row,COLUMN())))</f>
        <v>0</v>
      </c>
      <c r="ACO43" s="18" cm="1">
        <f t="array" aca="1" ref="ACO43" ca="1">SUM(INDIRECT(ADDRESS(savings_min_row,COLUMN())&amp;":"&amp;ADDRESS(savings_max_row,COLUMN())))</f>
        <v>0</v>
      </c>
      <c r="ACP43" s="18" cm="1">
        <f t="array" aca="1" ref="ACP43" ca="1">SUM(INDIRECT(ADDRESS(savings_min_row,COLUMN())&amp;":"&amp;ADDRESS(savings_max_row,COLUMN())))</f>
        <v>0</v>
      </c>
      <c r="ACQ43" s="18" cm="1">
        <f t="array" aca="1" ref="ACQ43" ca="1">SUM(INDIRECT(ADDRESS(savings_min_row,COLUMN())&amp;":"&amp;ADDRESS(savings_max_row,COLUMN())))</f>
        <v>0</v>
      </c>
      <c r="ACR43" s="18" cm="1">
        <f t="array" aca="1" ref="ACR43" ca="1">SUM(INDIRECT(ADDRESS(savings_min_row,COLUMN())&amp;":"&amp;ADDRESS(savings_max_row,COLUMN())))</f>
        <v>0</v>
      </c>
      <c r="ACS43" s="18" cm="1">
        <f t="array" aca="1" ref="ACS43" ca="1">SUM(INDIRECT(ADDRESS(savings_min_row,COLUMN())&amp;":"&amp;ADDRESS(savings_max_row,COLUMN())))</f>
        <v>0</v>
      </c>
      <c r="ACU43" s="18" cm="1">
        <f t="array" aca="1" ref="ACU43" ca="1">SUM(INDIRECT(ADDRESS(savings_min_row,COLUMN())&amp;":"&amp;ADDRESS(savings_max_row,COLUMN())))</f>
        <v>0</v>
      </c>
      <c r="ACV43" s="18" cm="1">
        <f t="array" aca="1" ref="ACV43" ca="1">SUM(INDIRECT(ADDRESS(savings_min_row,COLUMN())&amp;":"&amp;ADDRESS(savings_max_row,COLUMN())))</f>
        <v>0</v>
      </c>
      <c r="ACW43" s="18" cm="1">
        <f t="array" aca="1" ref="ACW43" ca="1">SUM(INDIRECT(ADDRESS(savings_min_row,COLUMN())&amp;":"&amp;ADDRESS(savings_max_row,COLUMN())))</f>
        <v>0</v>
      </c>
      <c r="ACX43" s="18" cm="1">
        <f t="array" aca="1" ref="ACX43" ca="1">SUM(INDIRECT(ADDRESS(savings_min_row,COLUMN())&amp;":"&amp;ADDRESS(savings_max_row,COLUMN())))</f>
        <v>0</v>
      </c>
      <c r="ACY43" s="18" cm="1">
        <f t="array" aca="1" ref="ACY43" ca="1">SUM(INDIRECT(ADDRESS(savings_min_row,COLUMN())&amp;":"&amp;ADDRESS(savings_max_row,COLUMN())))</f>
        <v>0</v>
      </c>
      <c r="ACZ43" s="18" cm="1">
        <f t="array" aca="1" ref="ACZ43" ca="1">SUM(INDIRECT(ADDRESS(savings_min_row,COLUMN())&amp;":"&amp;ADDRESS(savings_max_row,COLUMN())))</f>
        <v>0</v>
      </c>
      <c r="ADA43" s="18" cm="1">
        <f t="array" aca="1" ref="ADA43" ca="1">SUM(INDIRECT(ADDRESS(savings_min_row,COLUMN())&amp;":"&amp;ADDRESS(savings_max_row,COLUMN())))</f>
        <v>0</v>
      </c>
      <c r="ADB43" s="18" cm="1">
        <f t="array" aca="1" ref="ADB43" ca="1">SUM(INDIRECT(ADDRESS(savings_min_row,COLUMN())&amp;":"&amp;ADDRESS(savings_max_row,COLUMN())))</f>
        <v>0</v>
      </c>
      <c r="ADC43" s="18" cm="1">
        <f t="array" aca="1" ref="ADC43" ca="1">SUM(INDIRECT(ADDRESS(savings_min_row,COLUMN())&amp;":"&amp;ADDRESS(savings_max_row,COLUMN())))</f>
        <v>0</v>
      </c>
      <c r="ADD43" s="18" cm="1">
        <f t="array" aca="1" ref="ADD43" ca="1">SUM(INDIRECT(ADDRESS(savings_min_row,COLUMN())&amp;":"&amp;ADDRESS(savings_max_row,COLUMN())))</f>
        <v>0</v>
      </c>
      <c r="ADE43" s="18" cm="1">
        <f t="array" aca="1" ref="ADE43" ca="1">SUM(INDIRECT(ADDRESS(savings_min_row,COLUMN())&amp;":"&amp;ADDRESS(savings_max_row,COLUMN())))</f>
        <v>0</v>
      </c>
      <c r="ADF43" s="18" cm="1">
        <f t="array" aca="1" ref="ADF43" ca="1">SUM(INDIRECT(ADDRESS(savings_min_row,COLUMN())&amp;":"&amp;ADDRESS(savings_max_row,COLUMN())))</f>
        <v>0</v>
      </c>
      <c r="ADG43" s="18" cm="1">
        <f t="array" aca="1" ref="ADG43" ca="1">SUM(INDIRECT(ADDRESS(savings_min_row,COLUMN())&amp;":"&amp;ADDRESS(savings_max_row,COLUMN())))</f>
        <v>0</v>
      </c>
      <c r="ADI43" s="18" cm="1">
        <f t="array" aca="1" ref="ADI43" ca="1">SUM(INDIRECT(ADDRESS(savings_min_row,COLUMN())&amp;":"&amp;ADDRESS(savings_max_row,COLUMN())))</f>
        <v>0</v>
      </c>
      <c r="ADJ43" s="18" cm="1">
        <f t="array" aca="1" ref="ADJ43" ca="1">SUM(INDIRECT(ADDRESS(savings_min_row,COLUMN())&amp;":"&amp;ADDRESS(savings_max_row,COLUMN())))</f>
        <v>0</v>
      </c>
      <c r="ADK43" s="18" cm="1">
        <f t="array" aca="1" ref="ADK43" ca="1">SUM(INDIRECT(ADDRESS(savings_min_row,COLUMN())&amp;":"&amp;ADDRESS(savings_max_row,COLUMN())))</f>
        <v>0</v>
      </c>
      <c r="ADL43" s="18" cm="1">
        <f t="array" aca="1" ref="ADL43" ca="1">SUM(INDIRECT(ADDRESS(savings_min_row,COLUMN())&amp;":"&amp;ADDRESS(savings_max_row,COLUMN())))</f>
        <v>0</v>
      </c>
      <c r="ADM43" s="18" cm="1">
        <f t="array" aca="1" ref="ADM43" ca="1">SUM(INDIRECT(ADDRESS(savings_min_row,COLUMN())&amp;":"&amp;ADDRESS(savings_max_row,COLUMN())))</f>
        <v>0</v>
      </c>
      <c r="ADN43" s="18" cm="1">
        <f t="array" aca="1" ref="ADN43" ca="1">SUM(INDIRECT(ADDRESS(savings_min_row,COLUMN())&amp;":"&amp;ADDRESS(savings_max_row,COLUMN())))</f>
        <v>0</v>
      </c>
      <c r="ADO43" s="18" cm="1">
        <f t="array" aca="1" ref="ADO43" ca="1">SUM(INDIRECT(ADDRESS(savings_min_row,COLUMN())&amp;":"&amp;ADDRESS(savings_max_row,COLUMN())))</f>
        <v>0</v>
      </c>
      <c r="ADP43" s="18" cm="1">
        <f t="array" aca="1" ref="ADP43" ca="1">SUM(INDIRECT(ADDRESS(savings_min_row,COLUMN())&amp;":"&amp;ADDRESS(savings_max_row,COLUMN())))</f>
        <v>0</v>
      </c>
      <c r="ADQ43" s="18" cm="1">
        <f t="array" aca="1" ref="ADQ43" ca="1">SUM(INDIRECT(ADDRESS(savings_min_row,COLUMN())&amp;":"&amp;ADDRESS(savings_max_row,COLUMN())))</f>
        <v>0</v>
      </c>
      <c r="ADR43" s="18" cm="1">
        <f t="array" aca="1" ref="ADR43" ca="1">SUM(INDIRECT(ADDRESS(savings_min_row,COLUMN())&amp;":"&amp;ADDRESS(savings_max_row,COLUMN())))</f>
        <v>0</v>
      </c>
      <c r="ADS43" s="18" cm="1">
        <f t="array" aca="1" ref="ADS43" ca="1">SUM(INDIRECT(ADDRESS(savings_min_row,COLUMN())&amp;":"&amp;ADDRESS(savings_max_row,COLUMN())))</f>
        <v>0</v>
      </c>
      <c r="ADT43" s="18" cm="1">
        <f t="array" aca="1" ref="ADT43" ca="1">SUM(INDIRECT(ADDRESS(savings_min_row,COLUMN())&amp;":"&amp;ADDRESS(savings_max_row,COLUMN())))</f>
        <v>0</v>
      </c>
      <c r="ADU43" s="18" cm="1">
        <f t="array" aca="1" ref="ADU43" ca="1">SUM(INDIRECT(ADDRESS(savings_min_row,COLUMN())&amp;":"&amp;ADDRESS(savings_max_row,COLUMN())))</f>
        <v>0</v>
      </c>
      <c r="ADW43" s="18" cm="1">
        <f t="array" aca="1" ref="ADW43" ca="1">SUM(INDIRECT(ADDRESS(savings_min_row,COLUMN())&amp;":"&amp;ADDRESS(savings_max_row,COLUMN())))</f>
        <v>0</v>
      </c>
      <c r="ADX43" s="18" cm="1">
        <f t="array" aca="1" ref="ADX43" ca="1">SUM(INDIRECT(ADDRESS(savings_min_row,COLUMN())&amp;":"&amp;ADDRESS(savings_max_row,COLUMN())))</f>
        <v>0</v>
      </c>
      <c r="ADY43" s="18" cm="1">
        <f t="array" aca="1" ref="ADY43" ca="1">SUM(INDIRECT(ADDRESS(savings_min_row,COLUMN())&amp;":"&amp;ADDRESS(savings_max_row,COLUMN())))</f>
        <v>0</v>
      </c>
      <c r="ADZ43" s="18" cm="1">
        <f t="array" aca="1" ref="ADZ43" ca="1">SUM(INDIRECT(ADDRESS(savings_min_row,COLUMN())&amp;":"&amp;ADDRESS(savings_max_row,COLUMN())))</f>
        <v>0</v>
      </c>
      <c r="AEA43" s="18" cm="1">
        <f t="array" aca="1" ref="AEA43" ca="1">SUM(INDIRECT(ADDRESS(savings_min_row,COLUMN())&amp;":"&amp;ADDRESS(savings_max_row,COLUMN())))</f>
        <v>0</v>
      </c>
      <c r="AEB43" s="18" cm="1">
        <f t="array" aca="1" ref="AEB43" ca="1">SUM(INDIRECT(ADDRESS(savings_min_row,COLUMN())&amp;":"&amp;ADDRESS(savings_max_row,COLUMN())))</f>
        <v>0</v>
      </c>
      <c r="AEC43" s="18" cm="1">
        <f t="array" aca="1" ref="AEC43" ca="1">SUM(INDIRECT(ADDRESS(savings_min_row,COLUMN())&amp;":"&amp;ADDRESS(savings_max_row,COLUMN())))</f>
        <v>0</v>
      </c>
      <c r="AED43" s="18" cm="1">
        <f t="array" aca="1" ref="AED43" ca="1">SUM(INDIRECT(ADDRESS(savings_min_row,COLUMN())&amp;":"&amp;ADDRESS(savings_max_row,COLUMN())))</f>
        <v>0</v>
      </c>
      <c r="AEE43" s="18" cm="1">
        <f t="array" aca="1" ref="AEE43" ca="1">SUM(INDIRECT(ADDRESS(savings_min_row,COLUMN())&amp;":"&amp;ADDRESS(savings_max_row,COLUMN())))</f>
        <v>0</v>
      </c>
      <c r="AEF43" s="18" cm="1">
        <f t="array" aca="1" ref="AEF43" ca="1">SUM(INDIRECT(ADDRESS(savings_min_row,COLUMN())&amp;":"&amp;ADDRESS(savings_max_row,COLUMN())))</f>
        <v>0</v>
      </c>
      <c r="AEG43" s="18" cm="1">
        <f t="array" aca="1" ref="AEG43" ca="1">SUM(INDIRECT(ADDRESS(savings_min_row,COLUMN())&amp;":"&amp;ADDRESS(savings_max_row,COLUMN())))</f>
        <v>0</v>
      </c>
      <c r="AEH43" s="18" cm="1">
        <f t="array" aca="1" ref="AEH43" ca="1">SUM(INDIRECT(ADDRESS(savings_min_row,COLUMN())&amp;":"&amp;ADDRESS(savings_max_row,COLUMN())))</f>
        <v>0</v>
      </c>
      <c r="AEI43" s="18" cm="1">
        <f t="array" aca="1" ref="AEI43" ca="1">SUM(INDIRECT(ADDRESS(savings_min_row,COLUMN())&amp;":"&amp;ADDRESS(savings_max_row,COLUMN())))</f>
        <v>0</v>
      </c>
      <c r="AEK43" s="18" cm="1">
        <f t="array" aca="1" ref="AEK43" ca="1">SUM(INDIRECT(ADDRESS(savings_min_row,COLUMN())&amp;":"&amp;ADDRESS(savings_max_row,COLUMN())))</f>
        <v>0</v>
      </c>
      <c r="AEL43" s="18" cm="1">
        <f t="array" aca="1" ref="AEL43" ca="1">SUM(INDIRECT(ADDRESS(savings_min_row,COLUMN())&amp;":"&amp;ADDRESS(savings_max_row,COLUMN())))</f>
        <v>0</v>
      </c>
      <c r="AEM43" s="18" cm="1">
        <f t="array" aca="1" ref="AEM43" ca="1">SUM(INDIRECT(ADDRESS(savings_min_row,COLUMN())&amp;":"&amp;ADDRESS(savings_max_row,COLUMN())))</f>
        <v>0</v>
      </c>
      <c r="AEN43" s="18" cm="1">
        <f t="array" aca="1" ref="AEN43" ca="1">SUM(INDIRECT(ADDRESS(savings_min_row,COLUMN())&amp;":"&amp;ADDRESS(savings_max_row,COLUMN())))</f>
        <v>0</v>
      </c>
      <c r="AEO43" s="18" cm="1">
        <f t="array" aca="1" ref="AEO43" ca="1">SUM(INDIRECT(ADDRESS(savings_min_row,COLUMN())&amp;":"&amp;ADDRESS(savings_max_row,COLUMN())))</f>
        <v>0</v>
      </c>
      <c r="AEP43" s="18" cm="1">
        <f t="array" aca="1" ref="AEP43" ca="1">SUM(INDIRECT(ADDRESS(savings_min_row,COLUMN())&amp;":"&amp;ADDRESS(savings_max_row,COLUMN())))</f>
        <v>0</v>
      </c>
      <c r="AEQ43" s="18" cm="1">
        <f t="array" aca="1" ref="AEQ43" ca="1">SUM(INDIRECT(ADDRESS(savings_min_row,COLUMN())&amp;":"&amp;ADDRESS(savings_max_row,COLUMN())))</f>
        <v>0</v>
      </c>
      <c r="AER43" s="18" cm="1">
        <f t="array" aca="1" ref="AER43" ca="1">SUM(INDIRECT(ADDRESS(savings_min_row,COLUMN())&amp;":"&amp;ADDRESS(savings_max_row,COLUMN())))</f>
        <v>0</v>
      </c>
      <c r="AES43" s="18" cm="1">
        <f t="array" aca="1" ref="AES43" ca="1">SUM(INDIRECT(ADDRESS(savings_min_row,COLUMN())&amp;":"&amp;ADDRESS(savings_max_row,COLUMN())))</f>
        <v>0</v>
      </c>
      <c r="AET43" s="18" cm="1">
        <f t="array" aca="1" ref="AET43" ca="1">SUM(INDIRECT(ADDRESS(savings_min_row,COLUMN())&amp;":"&amp;ADDRESS(savings_max_row,COLUMN())))</f>
        <v>0</v>
      </c>
      <c r="AEU43" s="18" cm="1">
        <f t="array" aca="1" ref="AEU43" ca="1">SUM(INDIRECT(ADDRESS(savings_min_row,COLUMN())&amp;":"&amp;ADDRESS(savings_max_row,COLUMN())))</f>
        <v>0</v>
      </c>
      <c r="AEV43" s="18" cm="1">
        <f t="array" aca="1" ref="AEV43" ca="1">SUM(INDIRECT(ADDRESS(savings_min_row,COLUMN())&amp;":"&amp;ADDRESS(savings_max_row,COLUMN())))</f>
        <v>0</v>
      </c>
      <c r="AEW43" s="18" cm="1">
        <f t="array" aca="1" ref="AEW43" ca="1">SUM(INDIRECT(ADDRESS(savings_min_row,COLUMN())&amp;":"&amp;ADDRESS(savings_max_row,COLUMN())))</f>
        <v>0</v>
      </c>
      <c r="AEY43" s="18" cm="1">
        <f t="array" aca="1" ref="AEY43" ca="1">SUM(INDIRECT(ADDRESS(savings_min_row,COLUMN())&amp;":"&amp;ADDRESS(savings_max_row,COLUMN())))</f>
        <v>0</v>
      </c>
      <c r="AEZ43" s="18" cm="1">
        <f t="array" aca="1" ref="AEZ43" ca="1">SUM(INDIRECT(ADDRESS(savings_min_row,COLUMN())&amp;":"&amp;ADDRESS(savings_max_row,COLUMN())))</f>
        <v>0</v>
      </c>
      <c r="AFA43" s="18" cm="1">
        <f t="array" aca="1" ref="AFA43" ca="1">SUM(INDIRECT(ADDRESS(savings_min_row,COLUMN())&amp;":"&amp;ADDRESS(savings_max_row,COLUMN())))</f>
        <v>0</v>
      </c>
      <c r="AFB43" s="18" cm="1">
        <f t="array" aca="1" ref="AFB43" ca="1">SUM(INDIRECT(ADDRESS(savings_min_row,COLUMN())&amp;":"&amp;ADDRESS(savings_max_row,COLUMN())))</f>
        <v>0</v>
      </c>
      <c r="AFC43" s="18" cm="1">
        <f t="array" aca="1" ref="AFC43" ca="1">SUM(INDIRECT(ADDRESS(savings_min_row,COLUMN())&amp;":"&amp;ADDRESS(savings_max_row,COLUMN())))</f>
        <v>0</v>
      </c>
      <c r="AFD43" s="18" cm="1">
        <f t="array" aca="1" ref="AFD43" ca="1">SUM(INDIRECT(ADDRESS(savings_min_row,COLUMN())&amp;":"&amp;ADDRESS(savings_max_row,COLUMN())))</f>
        <v>0</v>
      </c>
      <c r="AFE43" s="18" cm="1">
        <f t="array" aca="1" ref="AFE43" ca="1">SUM(INDIRECT(ADDRESS(savings_min_row,COLUMN())&amp;":"&amp;ADDRESS(savings_max_row,COLUMN())))</f>
        <v>0</v>
      </c>
      <c r="AFF43" s="18" cm="1">
        <f t="array" aca="1" ref="AFF43" ca="1">SUM(INDIRECT(ADDRESS(savings_min_row,COLUMN())&amp;":"&amp;ADDRESS(savings_max_row,COLUMN())))</f>
        <v>0</v>
      </c>
      <c r="AFG43" s="18" cm="1">
        <f t="array" aca="1" ref="AFG43" ca="1">SUM(INDIRECT(ADDRESS(savings_min_row,COLUMN())&amp;":"&amp;ADDRESS(savings_max_row,COLUMN())))</f>
        <v>0</v>
      </c>
      <c r="AFH43" s="18" cm="1">
        <f t="array" aca="1" ref="AFH43" ca="1">SUM(INDIRECT(ADDRESS(savings_min_row,COLUMN())&amp;":"&amp;ADDRESS(savings_max_row,COLUMN())))</f>
        <v>0</v>
      </c>
      <c r="AFI43" s="18" cm="1">
        <f t="array" aca="1" ref="AFI43" ca="1">SUM(INDIRECT(ADDRESS(savings_min_row,COLUMN())&amp;":"&amp;ADDRESS(savings_max_row,COLUMN())))</f>
        <v>0</v>
      </c>
      <c r="AFJ43" s="18" cm="1">
        <f t="array" aca="1" ref="AFJ43" ca="1">SUM(INDIRECT(ADDRESS(savings_min_row,COLUMN())&amp;":"&amp;ADDRESS(savings_max_row,COLUMN())))</f>
        <v>0</v>
      </c>
      <c r="AFK43" s="18" cm="1">
        <f t="array" aca="1" ref="AFK43" ca="1">SUM(INDIRECT(ADDRESS(savings_min_row,COLUMN())&amp;":"&amp;ADDRESS(savings_max_row,COLUMN())))</f>
        <v>0</v>
      </c>
      <c r="AFM43" s="18" cm="1">
        <f t="array" aca="1" ref="AFM43" ca="1">SUM(INDIRECT(ADDRESS(savings_min_row,COLUMN())&amp;":"&amp;ADDRESS(savings_max_row,COLUMN())))</f>
        <v>0</v>
      </c>
      <c r="AFN43" s="18" cm="1">
        <f t="array" aca="1" ref="AFN43" ca="1">SUM(INDIRECT(ADDRESS(savings_min_row,COLUMN())&amp;":"&amp;ADDRESS(savings_max_row,COLUMN())))</f>
        <v>0</v>
      </c>
      <c r="AFO43" s="18" cm="1">
        <f t="array" aca="1" ref="AFO43" ca="1">SUM(INDIRECT(ADDRESS(savings_min_row,COLUMN())&amp;":"&amp;ADDRESS(savings_max_row,COLUMN())))</f>
        <v>0</v>
      </c>
      <c r="AFP43" s="18" cm="1">
        <f t="array" aca="1" ref="AFP43" ca="1">SUM(INDIRECT(ADDRESS(savings_min_row,COLUMN())&amp;":"&amp;ADDRESS(savings_max_row,COLUMN())))</f>
        <v>0</v>
      </c>
      <c r="AFQ43" s="18" cm="1">
        <f t="array" aca="1" ref="AFQ43" ca="1">SUM(INDIRECT(ADDRESS(savings_min_row,COLUMN())&amp;":"&amp;ADDRESS(savings_max_row,COLUMN())))</f>
        <v>0</v>
      </c>
      <c r="AFR43" s="18" cm="1">
        <f t="array" aca="1" ref="AFR43" ca="1">SUM(INDIRECT(ADDRESS(savings_min_row,COLUMN())&amp;":"&amp;ADDRESS(savings_max_row,COLUMN())))</f>
        <v>0</v>
      </c>
      <c r="AFS43" s="18" cm="1">
        <f t="array" aca="1" ref="AFS43" ca="1">SUM(INDIRECT(ADDRESS(savings_min_row,COLUMN())&amp;":"&amp;ADDRESS(savings_max_row,COLUMN())))</f>
        <v>0</v>
      </c>
      <c r="AFT43" s="18" cm="1">
        <f t="array" aca="1" ref="AFT43" ca="1">SUM(INDIRECT(ADDRESS(savings_min_row,COLUMN())&amp;":"&amp;ADDRESS(savings_max_row,COLUMN())))</f>
        <v>0</v>
      </c>
      <c r="AFU43" s="18" cm="1">
        <f t="array" aca="1" ref="AFU43" ca="1">SUM(INDIRECT(ADDRESS(savings_min_row,COLUMN())&amp;":"&amp;ADDRESS(savings_max_row,COLUMN())))</f>
        <v>0</v>
      </c>
      <c r="AFV43" s="18" cm="1">
        <f t="array" aca="1" ref="AFV43" ca="1">SUM(INDIRECT(ADDRESS(savings_min_row,COLUMN())&amp;":"&amp;ADDRESS(savings_max_row,COLUMN())))</f>
        <v>0</v>
      </c>
      <c r="AFW43" s="18" cm="1">
        <f t="array" aca="1" ref="AFW43" ca="1">SUM(INDIRECT(ADDRESS(savings_min_row,COLUMN())&amp;":"&amp;ADDRESS(savings_max_row,COLUMN())))</f>
        <v>0</v>
      </c>
      <c r="AFX43" s="18" cm="1">
        <f t="array" aca="1" ref="AFX43" ca="1">SUM(INDIRECT(ADDRESS(savings_min_row,COLUMN())&amp;":"&amp;ADDRESS(savings_max_row,COLUMN())))</f>
        <v>0</v>
      </c>
      <c r="AFY43" s="18" cm="1">
        <f t="array" aca="1" ref="AFY43" ca="1">SUM(INDIRECT(ADDRESS(savings_min_row,COLUMN())&amp;":"&amp;ADDRESS(savings_max_row,COLUMN())))</f>
        <v>0</v>
      </c>
      <c r="AGA43" s="18" cm="1">
        <f t="array" aca="1" ref="AGA43" ca="1">SUM(INDIRECT(ADDRESS(savings_min_row,COLUMN())&amp;":"&amp;ADDRESS(savings_max_row,COLUMN())))</f>
        <v>0</v>
      </c>
      <c r="AGB43" s="18" cm="1">
        <f t="array" aca="1" ref="AGB43" ca="1">SUM(INDIRECT(ADDRESS(savings_min_row,COLUMN())&amp;":"&amp;ADDRESS(savings_max_row,COLUMN())))</f>
        <v>0</v>
      </c>
      <c r="AGC43" s="18" cm="1">
        <f t="array" aca="1" ref="AGC43" ca="1">SUM(INDIRECT(ADDRESS(savings_min_row,COLUMN())&amp;":"&amp;ADDRESS(savings_max_row,COLUMN())))</f>
        <v>0</v>
      </c>
      <c r="AGD43" s="18" cm="1">
        <f t="array" aca="1" ref="AGD43" ca="1">SUM(INDIRECT(ADDRESS(savings_min_row,COLUMN())&amp;":"&amp;ADDRESS(savings_max_row,COLUMN())))</f>
        <v>0</v>
      </c>
      <c r="AGE43" s="18" cm="1">
        <f t="array" aca="1" ref="AGE43" ca="1">SUM(INDIRECT(ADDRESS(savings_min_row,COLUMN())&amp;":"&amp;ADDRESS(savings_max_row,COLUMN())))</f>
        <v>0</v>
      </c>
      <c r="AGF43" s="18" cm="1">
        <f t="array" aca="1" ref="AGF43" ca="1">SUM(INDIRECT(ADDRESS(savings_min_row,COLUMN())&amp;":"&amp;ADDRESS(savings_max_row,COLUMN())))</f>
        <v>0</v>
      </c>
      <c r="AGG43" s="18" cm="1">
        <f t="array" aca="1" ref="AGG43" ca="1">SUM(INDIRECT(ADDRESS(savings_min_row,COLUMN())&amp;":"&amp;ADDRESS(savings_max_row,COLUMN())))</f>
        <v>0</v>
      </c>
      <c r="AGH43" s="18" cm="1">
        <f t="array" aca="1" ref="AGH43" ca="1">SUM(INDIRECT(ADDRESS(savings_min_row,COLUMN())&amp;":"&amp;ADDRESS(savings_max_row,COLUMN())))</f>
        <v>0</v>
      </c>
      <c r="AGI43" s="18" cm="1">
        <f t="array" aca="1" ref="AGI43" ca="1">SUM(INDIRECT(ADDRESS(savings_min_row,COLUMN())&amp;":"&amp;ADDRESS(savings_max_row,COLUMN())))</f>
        <v>0</v>
      </c>
      <c r="AGJ43" s="18" cm="1">
        <f t="array" aca="1" ref="AGJ43" ca="1">SUM(INDIRECT(ADDRESS(savings_min_row,COLUMN())&amp;":"&amp;ADDRESS(savings_max_row,COLUMN())))</f>
        <v>0</v>
      </c>
      <c r="AGK43" s="18" cm="1">
        <f t="array" aca="1" ref="AGK43" ca="1">SUM(INDIRECT(ADDRESS(savings_min_row,COLUMN())&amp;":"&amp;ADDRESS(savings_max_row,COLUMN())))</f>
        <v>0</v>
      </c>
      <c r="AGL43" s="18" cm="1">
        <f t="array" aca="1" ref="AGL43" ca="1">SUM(INDIRECT(ADDRESS(savings_min_row,COLUMN())&amp;":"&amp;ADDRESS(savings_max_row,COLUMN())))</f>
        <v>0</v>
      </c>
      <c r="AGM43" s="18" cm="1">
        <f t="array" aca="1" ref="AGM43" ca="1">SUM(INDIRECT(ADDRESS(savings_min_row,COLUMN())&amp;":"&amp;ADDRESS(savings_max_row,COLUMN())))</f>
        <v>0</v>
      </c>
      <c r="AGO43" s="18" cm="1">
        <f t="array" aca="1" ref="AGO43" ca="1">SUM(INDIRECT(ADDRESS(savings_min_row,COLUMN())&amp;":"&amp;ADDRESS(savings_max_row,COLUMN())))</f>
        <v>0</v>
      </c>
      <c r="AGP43" s="18" cm="1">
        <f t="array" aca="1" ref="AGP43" ca="1">SUM(INDIRECT(ADDRESS(savings_min_row,COLUMN())&amp;":"&amp;ADDRESS(savings_max_row,COLUMN())))</f>
        <v>0</v>
      </c>
      <c r="AGQ43" s="18" cm="1">
        <f t="array" aca="1" ref="AGQ43" ca="1">SUM(INDIRECT(ADDRESS(savings_min_row,COLUMN())&amp;":"&amp;ADDRESS(savings_max_row,COLUMN())))</f>
        <v>0</v>
      </c>
      <c r="AGR43" s="18" cm="1">
        <f t="array" aca="1" ref="AGR43" ca="1">SUM(INDIRECT(ADDRESS(savings_min_row,COLUMN())&amp;":"&amp;ADDRESS(savings_max_row,COLUMN())))</f>
        <v>0</v>
      </c>
      <c r="AGS43" s="18" cm="1">
        <f t="array" aca="1" ref="AGS43" ca="1">SUM(INDIRECT(ADDRESS(savings_min_row,COLUMN())&amp;":"&amp;ADDRESS(savings_max_row,COLUMN())))</f>
        <v>0</v>
      </c>
      <c r="AGT43" s="18" cm="1">
        <f t="array" aca="1" ref="AGT43" ca="1">SUM(INDIRECT(ADDRESS(savings_min_row,COLUMN())&amp;":"&amp;ADDRESS(savings_max_row,COLUMN())))</f>
        <v>0</v>
      </c>
      <c r="AGU43" s="18" cm="1">
        <f t="array" aca="1" ref="AGU43" ca="1">SUM(INDIRECT(ADDRESS(savings_min_row,COLUMN())&amp;":"&amp;ADDRESS(savings_max_row,COLUMN())))</f>
        <v>0</v>
      </c>
      <c r="AGV43" s="18" cm="1">
        <f t="array" aca="1" ref="AGV43" ca="1">SUM(INDIRECT(ADDRESS(savings_min_row,COLUMN())&amp;":"&amp;ADDRESS(savings_max_row,COLUMN())))</f>
        <v>0</v>
      </c>
      <c r="AGW43" s="18" cm="1">
        <f t="array" aca="1" ref="AGW43" ca="1">SUM(INDIRECT(ADDRESS(savings_min_row,COLUMN())&amp;":"&amp;ADDRESS(savings_max_row,COLUMN())))</f>
        <v>0</v>
      </c>
      <c r="AGX43" s="18" cm="1">
        <f t="array" aca="1" ref="AGX43" ca="1">SUM(INDIRECT(ADDRESS(savings_min_row,COLUMN())&amp;":"&amp;ADDRESS(savings_max_row,COLUMN())))</f>
        <v>0</v>
      </c>
      <c r="AGY43" s="18" cm="1">
        <f t="array" aca="1" ref="AGY43" ca="1">SUM(INDIRECT(ADDRESS(savings_min_row,COLUMN())&amp;":"&amp;ADDRESS(savings_max_row,COLUMN())))</f>
        <v>0</v>
      </c>
      <c r="AGZ43" s="18" cm="1">
        <f t="array" aca="1" ref="AGZ43" ca="1">SUM(INDIRECT(ADDRESS(savings_min_row,COLUMN())&amp;":"&amp;ADDRESS(savings_max_row,COLUMN())))</f>
        <v>0</v>
      </c>
      <c r="AHA43" s="18" cm="1">
        <f t="array" aca="1" ref="AHA43" ca="1">SUM(INDIRECT(ADDRESS(savings_min_row,COLUMN())&amp;":"&amp;ADDRESS(savings_max_row,COLUMN())))</f>
        <v>0</v>
      </c>
      <c r="AHC43" s="18" cm="1">
        <f t="array" aca="1" ref="AHC43" ca="1">SUM(INDIRECT(ADDRESS(savings_min_row,COLUMN())&amp;":"&amp;ADDRESS(savings_max_row,COLUMN())))</f>
        <v>0</v>
      </c>
      <c r="AHD43" s="18" cm="1">
        <f t="array" aca="1" ref="AHD43" ca="1">SUM(INDIRECT(ADDRESS(savings_min_row,COLUMN())&amp;":"&amp;ADDRESS(savings_max_row,COLUMN())))</f>
        <v>0</v>
      </c>
      <c r="AHE43" s="18" cm="1">
        <f t="array" aca="1" ref="AHE43" ca="1">SUM(INDIRECT(ADDRESS(savings_min_row,COLUMN())&amp;":"&amp;ADDRESS(savings_max_row,COLUMN())))</f>
        <v>0</v>
      </c>
      <c r="AHF43" s="18" cm="1">
        <f t="array" aca="1" ref="AHF43" ca="1">SUM(INDIRECT(ADDRESS(savings_min_row,COLUMN())&amp;":"&amp;ADDRESS(savings_max_row,COLUMN())))</f>
        <v>0</v>
      </c>
      <c r="AHG43" s="18" cm="1">
        <f t="array" aca="1" ref="AHG43" ca="1">SUM(INDIRECT(ADDRESS(savings_min_row,COLUMN())&amp;":"&amp;ADDRESS(savings_max_row,COLUMN())))</f>
        <v>0</v>
      </c>
      <c r="AHH43" s="18" cm="1">
        <f t="array" aca="1" ref="AHH43" ca="1">SUM(INDIRECT(ADDRESS(savings_min_row,COLUMN())&amp;":"&amp;ADDRESS(savings_max_row,COLUMN())))</f>
        <v>0</v>
      </c>
      <c r="AHI43" s="18" cm="1">
        <f t="array" aca="1" ref="AHI43" ca="1">SUM(INDIRECT(ADDRESS(savings_min_row,COLUMN())&amp;":"&amp;ADDRESS(savings_max_row,COLUMN())))</f>
        <v>0</v>
      </c>
      <c r="AHJ43" s="18" cm="1">
        <f t="array" aca="1" ref="AHJ43" ca="1">SUM(INDIRECT(ADDRESS(savings_min_row,COLUMN())&amp;":"&amp;ADDRESS(savings_max_row,COLUMN())))</f>
        <v>0</v>
      </c>
      <c r="AHK43" s="18" cm="1">
        <f t="array" aca="1" ref="AHK43" ca="1">SUM(INDIRECT(ADDRESS(savings_min_row,COLUMN())&amp;":"&amp;ADDRESS(savings_max_row,COLUMN())))</f>
        <v>0</v>
      </c>
      <c r="AHL43" s="18" cm="1">
        <f t="array" aca="1" ref="AHL43" ca="1">SUM(INDIRECT(ADDRESS(savings_min_row,COLUMN())&amp;":"&amp;ADDRESS(savings_max_row,COLUMN())))</f>
        <v>0</v>
      </c>
      <c r="AHM43" s="18" cm="1">
        <f t="array" aca="1" ref="AHM43" ca="1">SUM(INDIRECT(ADDRESS(savings_min_row,COLUMN())&amp;":"&amp;ADDRESS(savings_max_row,COLUMN())))</f>
        <v>0</v>
      </c>
      <c r="AHN43" s="18" cm="1">
        <f t="array" aca="1" ref="AHN43" ca="1">SUM(INDIRECT(ADDRESS(savings_min_row,COLUMN())&amp;":"&amp;ADDRESS(savings_max_row,COLUMN())))</f>
        <v>0</v>
      </c>
      <c r="AHO43" s="18" cm="1">
        <f t="array" aca="1" ref="AHO43" ca="1">SUM(INDIRECT(ADDRESS(savings_min_row,COLUMN())&amp;":"&amp;ADDRESS(savings_max_row,COLUMN())))</f>
        <v>0</v>
      </c>
      <c r="AHQ43" s="18" cm="1">
        <f t="array" aca="1" ref="AHQ43" ca="1">SUM(INDIRECT(ADDRESS(savings_min_row,COLUMN())&amp;":"&amp;ADDRESS(savings_max_row,COLUMN())))</f>
        <v>0</v>
      </c>
      <c r="AHR43" s="18" cm="1">
        <f t="array" aca="1" ref="AHR43" ca="1">SUM(INDIRECT(ADDRESS(savings_min_row,COLUMN())&amp;":"&amp;ADDRESS(savings_max_row,COLUMN())))</f>
        <v>0</v>
      </c>
      <c r="AHS43" s="18" cm="1">
        <f t="array" aca="1" ref="AHS43" ca="1">SUM(INDIRECT(ADDRESS(savings_min_row,COLUMN())&amp;":"&amp;ADDRESS(savings_max_row,COLUMN())))</f>
        <v>0</v>
      </c>
      <c r="AHT43" s="18" cm="1">
        <f t="array" aca="1" ref="AHT43" ca="1">SUM(INDIRECT(ADDRESS(savings_min_row,COLUMN())&amp;":"&amp;ADDRESS(savings_max_row,COLUMN())))</f>
        <v>0</v>
      </c>
      <c r="AHU43" s="18" cm="1">
        <f t="array" aca="1" ref="AHU43" ca="1">SUM(INDIRECT(ADDRESS(savings_min_row,COLUMN())&amp;":"&amp;ADDRESS(savings_max_row,COLUMN())))</f>
        <v>0</v>
      </c>
      <c r="AHV43" s="18" cm="1">
        <f t="array" aca="1" ref="AHV43" ca="1">SUM(INDIRECT(ADDRESS(savings_min_row,COLUMN())&amp;":"&amp;ADDRESS(savings_max_row,COLUMN())))</f>
        <v>0</v>
      </c>
      <c r="AHW43" s="18" cm="1">
        <f t="array" aca="1" ref="AHW43" ca="1">SUM(INDIRECT(ADDRESS(savings_min_row,COLUMN())&amp;":"&amp;ADDRESS(savings_max_row,COLUMN())))</f>
        <v>0</v>
      </c>
      <c r="AHX43" s="18" cm="1">
        <f t="array" aca="1" ref="AHX43" ca="1">SUM(INDIRECT(ADDRESS(savings_min_row,COLUMN())&amp;":"&amp;ADDRESS(savings_max_row,COLUMN())))</f>
        <v>0</v>
      </c>
      <c r="AHY43" s="18" cm="1">
        <f t="array" aca="1" ref="AHY43" ca="1">SUM(INDIRECT(ADDRESS(savings_min_row,COLUMN())&amp;":"&amp;ADDRESS(savings_max_row,COLUMN())))</f>
        <v>0</v>
      </c>
      <c r="AHZ43" s="18" cm="1">
        <f t="array" aca="1" ref="AHZ43" ca="1">SUM(INDIRECT(ADDRESS(savings_min_row,COLUMN())&amp;":"&amp;ADDRESS(savings_max_row,COLUMN())))</f>
        <v>0</v>
      </c>
      <c r="AIA43" s="18" cm="1">
        <f t="array" aca="1" ref="AIA43" ca="1">SUM(INDIRECT(ADDRESS(savings_min_row,COLUMN())&amp;":"&amp;ADDRESS(savings_max_row,COLUMN())))</f>
        <v>0</v>
      </c>
      <c r="AIB43" s="18" cm="1">
        <f t="array" aca="1" ref="AIB43" ca="1">SUM(INDIRECT(ADDRESS(savings_min_row,COLUMN())&amp;":"&amp;ADDRESS(savings_max_row,COLUMN())))</f>
        <v>0</v>
      </c>
      <c r="AIC43" s="18" cm="1">
        <f t="array" aca="1" ref="AIC43" ca="1">SUM(INDIRECT(ADDRESS(savings_min_row,COLUMN())&amp;":"&amp;ADDRESS(savings_max_row,COLUMN())))</f>
        <v>0</v>
      </c>
      <c r="AIE43" s="18" cm="1">
        <f t="array" aca="1" ref="AIE43" ca="1">SUM(INDIRECT(ADDRESS(savings_min_row,COLUMN())&amp;":"&amp;ADDRESS(savings_max_row,COLUMN())))</f>
        <v>0</v>
      </c>
      <c r="AIF43" s="18" cm="1">
        <f t="array" aca="1" ref="AIF43" ca="1">SUM(INDIRECT(ADDRESS(savings_min_row,COLUMN())&amp;":"&amp;ADDRESS(savings_max_row,COLUMN())))</f>
        <v>0</v>
      </c>
      <c r="AIG43" s="18" cm="1">
        <f t="array" aca="1" ref="AIG43" ca="1">SUM(INDIRECT(ADDRESS(savings_min_row,COLUMN())&amp;":"&amp;ADDRESS(savings_max_row,COLUMN())))</f>
        <v>0</v>
      </c>
      <c r="AIH43" s="18" cm="1">
        <f t="array" aca="1" ref="AIH43" ca="1">SUM(INDIRECT(ADDRESS(savings_min_row,COLUMN())&amp;":"&amp;ADDRESS(savings_max_row,COLUMN())))</f>
        <v>0</v>
      </c>
      <c r="AII43" s="18" cm="1">
        <f t="array" aca="1" ref="AII43" ca="1">SUM(INDIRECT(ADDRESS(savings_min_row,COLUMN())&amp;":"&amp;ADDRESS(savings_max_row,COLUMN())))</f>
        <v>0</v>
      </c>
      <c r="AIJ43" s="18" cm="1">
        <f t="array" aca="1" ref="AIJ43" ca="1">SUM(INDIRECT(ADDRESS(savings_min_row,COLUMN())&amp;":"&amp;ADDRESS(savings_max_row,COLUMN())))</f>
        <v>0</v>
      </c>
      <c r="AIK43" s="18" cm="1">
        <f t="array" aca="1" ref="AIK43" ca="1">SUM(INDIRECT(ADDRESS(savings_min_row,COLUMN())&amp;":"&amp;ADDRESS(savings_max_row,COLUMN())))</f>
        <v>0</v>
      </c>
      <c r="AIL43" s="18" cm="1">
        <f t="array" aca="1" ref="AIL43" ca="1">SUM(INDIRECT(ADDRESS(savings_min_row,COLUMN())&amp;":"&amp;ADDRESS(savings_max_row,COLUMN())))</f>
        <v>0</v>
      </c>
      <c r="AIM43" s="18" cm="1">
        <f t="array" aca="1" ref="AIM43" ca="1">SUM(INDIRECT(ADDRESS(savings_min_row,COLUMN())&amp;":"&amp;ADDRESS(savings_max_row,COLUMN())))</f>
        <v>0</v>
      </c>
      <c r="AIN43" s="18" cm="1">
        <f t="array" aca="1" ref="AIN43" ca="1">SUM(INDIRECT(ADDRESS(savings_min_row,COLUMN())&amp;":"&amp;ADDRESS(savings_max_row,COLUMN())))</f>
        <v>0</v>
      </c>
      <c r="AIO43" s="18" cm="1">
        <f t="array" aca="1" ref="AIO43" ca="1">SUM(INDIRECT(ADDRESS(savings_min_row,COLUMN())&amp;":"&amp;ADDRESS(savings_max_row,COLUMN())))</f>
        <v>0</v>
      </c>
      <c r="AIP43" s="18" cm="1">
        <f t="array" aca="1" ref="AIP43" ca="1">SUM(INDIRECT(ADDRESS(savings_min_row,COLUMN())&amp;":"&amp;ADDRESS(savings_max_row,COLUMN())))</f>
        <v>0</v>
      </c>
      <c r="AIQ43" s="18" cm="1">
        <f t="array" aca="1" ref="AIQ43" ca="1">SUM(INDIRECT(ADDRESS(savings_min_row,COLUMN())&amp;":"&amp;ADDRESS(savings_max_row,COLUMN())))</f>
        <v>0</v>
      </c>
      <c r="AIS43" s="18" cm="1">
        <f t="array" aca="1" ref="AIS43" ca="1">SUM(INDIRECT(ADDRESS(savings_min_row,COLUMN())&amp;":"&amp;ADDRESS(savings_max_row,COLUMN())))</f>
        <v>0</v>
      </c>
      <c r="AIT43" s="18" cm="1">
        <f t="array" aca="1" ref="AIT43" ca="1">SUM(INDIRECT(ADDRESS(savings_min_row,COLUMN())&amp;":"&amp;ADDRESS(savings_max_row,COLUMN())))</f>
        <v>0</v>
      </c>
      <c r="AIU43" s="18" cm="1">
        <f t="array" aca="1" ref="AIU43" ca="1">SUM(INDIRECT(ADDRESS(savings_min_row,COLUMN())&amp;":"&amp;ADDRESS(savings_max_row,COLUMN())))</f>
        <v>0</v>
      </c>
      <c r="AIV43" s="18" cm="1">
        <f t="array" aca="1" ref="AIV43" ca="1">SUM(INDIRECT(ADDRESS(savings_min_row,COLUMN())&amp;":"&amp;ADDRESS(savings_max_row,COLUMN())))</f>
        <v>0</v>
      </c>
      <c r="AIW43" s="18" cm="1">
        <f t="array" aca="1" ref="AIW43" ca="1">SUM(INDIRECT(ADDRESS(savings_min_row,COLUMN())&amp;":"&amp;ADDRESS(savings_max_row,COLUMN())))</f>
        <v>0</v>
      </c>
      <c r="AIX43" s="18" cm="1">
        <f t="array" aca="1" ref="AIX43" ca="1">SUM(INDIRECT(ADDRESS(savings_min_row,COLUMN())&amp;":"&amp;ADDRESS(savings_max_row,COLUMN())))</f>
        <v>0</v>
      </c>
      <c r="AIY43" s="18" cm="1">
        <f t="array" aca="1" ref="AIY43" ca="1">SUM(INDIRECT(ADDRESS(savings_min_row,COLUMN())&amp;":"&amp;ADDRESS(savings_max_row,COLUMN())))</f>
        <v>0</v>
      </c>
      <c r="AIZ43" s="18" cm="1">
        <f t="array" aca="1" ref="AIZ43" ca="1">SUM(INDIRECT(ADDRESS(savings_min_row,COLUMN())&amp;":"&amp;ADDRESS(savings_max_row,COLUMN())))</f>
        <v>0</v>
      </c>
      <c r="AJA43" s="18" cm="1">
        <f t="array" aca="1" ref="AJA43" ca="1">SUM(INDIRECT(ADDRESS(savings_min_row,COLUMN())&amp;":"&amp;ADDRESS(savings_max_row,COLUMN())))</f>
        <v>0</v>
      </c>
      <c r="AJB43" s="18" cm="1">
        <f t="array" aca="1" ref="AJB43" ca="1">SUM(INDIRECT(ADDRESS(savings_min_row,COLUMN())&amp;":"&amp;ADDRESS(savings_max_row,COLUMN())))</f>
        <v>0</v>
      </c>
      <c r="AJC43" s="18" cm="1">
        <f t="array" aca="1" ref="AJC43" ca="1">SUM(INDIRECT(ADDRESS(savings_min_row,COLUMN())&amp;":"&amp;ADDRESS(savings_max_row,COLUMN())))</f>
        <v>0</v>
      </c>
      <c r="AJD43" s="18" cm="1">
        <f t="array" aca="1" ref="AJD43" ca="1">SUM(INDIRECT(ADDRESS(savings_min_row,COLUMN())&amp;":"&amp;ADDRESS(savings_max_row,COLUMN())))</f>
        <v>0</v>
      </c>
      <c r="AJE43" s="18" cm="1">
        <f t="array" aca="1" ref="AJE43" ca="1">SUM(INDIRECT(ADDRESS(savings_min_row,COLUMN())&amp;":"&amp;ADDRESS(savings_max_row,COLUMN())))</f>
        <v>0</v>
      </c>
      <c r="AJG43" s="18" cm="1">
        <f t="array" aca="1" ref="AJG43" ca="1">SUM(INDIRECT(ADDRESS(savings_min_row,COLUMN())&amp;":"&amp;ADDRESS(savings_max_row,COLUMN())))</f>
        <v>0</v>
      </c>
      <c r="AJH43" s="18" cm="1">
        <f t="array" aca="1" ref="AJH43" ca="1">SUM(INDIRECT(ADDRESS(savings_min_row,COLUMN())&amp;":"&amp;ADDRESS(savings_max_row,COLUMN())))</f>
        <v>0</v>
      </c>
      <c r="AJI43" s="18" cm="1">
        <f t="array" aca="1" ref="AJI43" ca="1">SUM(INDIRECT(ADDRESS(savings_min_row,COLUMN())&amp;":"&amp;ADDRESS(savings_max_row,COLUMN())))</f>
        <v>0</v>
      </c>
      <c r="AJJ43" s="18" cm="1">
        <f t="array" aca="1" ref="AJJ43" ca="1">SUM(INDIRECT(ADDRESS(savings_min_row,COLUMN())&amp;":"&amp;ADDRESS(savings_max_row,COLUMN())))</f>
        <v>0</v>
      </c>
      <c r="AJK43" s="18" cm="1">
        <f t="array" aca="1" ref="AJK43" ca="1">SUM(INDIRECT(ADDRESS(savings_min_row,COLUMN())&amp;":"&amp;ADDRESS(savings_max_row,COLUMN())))</f>
        <v>0</v>
      </c>
      <c r="AJL43" s="18" cm="1">
        <f t="array" aca="1" ref="AJL43" ca="1">SUM(INDIRECT(ADDRESS(savings_min_row,COLUMN())&amp;":"&amp;ADDRESS(savings_max_row,COLUMN())))</f>
        <v>0</v>
      </c>
      <c r="AJM43" s="18" cm="1">
        <f t="array" aca="1" ref="AJM43" ca="1">SUM(INDIRECT(ADDRESS(savings_min_row,COLUMN())&amp;":"&amp;ADDRESS(savings_max_row,COLUMN())))</f>
        <v>0</v>
      </c>
      <c r="AJN43" s="18" cm="1">
        <f t="array" aca="1" ref="AJN43" ca="1">SUM(INDIRECT(ADDRESS(savings_min_row,COLUMN())&amp;":"&amp;ADDRESS(savings_max_row,COLUMN())))</f>
        <v>0</v>
      </c>
      <c r="AJO43" s="18" cm="1">
        <f t="array" aca="1" ref="AJO43" ca="1">SUM(INDIRECT(ADDRESS(savings_min_row,COLUMN())&amp;":"&amp;ADDRESS(savings_max_row,COLUMN())))</f>
        <v>0</v>
      </c>
      <c r="AJP43" s="18" cm="1">
        <f t="array" aca="1" ref="AJP43" ca="1">SUM(INDIRECT(ADDRESS(savings_min_row,COLUMN())&amp;":"&amp;ADDRESS(savings_max_row,COLUMN())))</f>
        <v>0</v>
      </c>
      <c r="AJQ43" s="18" cm="1">
        <f t="array" aca="1" ref="AJQ43" ca="1">SUM(INDIRECT(ADDRESS(savings_min_row,COLUMN())&amp;":"&amp;ADDRESS(savings_max_row,COLUMN())))</f>
        <v>0</v>
      </c>
      <c r="AJR43" s="18" cm="1">
        <f t="array" aca="1" ref="AJR43" ca="1">SUM(INDIRECT(ADDRESS(savings_min_row,COLUMN())&amp;":"&amp;ADDRESS(savings_max_row,COLUMN())))</f>
        <v>0</v>
      </c>
      <c r="AJS43" s="18" cm="1">
        <f t="array" aca="1" ref="AJS43" ca="1">SUM(INDIRECT(ADDRESS(savings_min_row,COLUMN())&amp;":"&amp;ADDRESS(savings_max_row,COLUMN())))</f>
        <v>0</v>
      </c>
      <c r="AJU43" s="18" cm="1">
        <f t="array" aca="1" ref="AJU43" ca="1">SUM(INDIRECT(ADDRESS(savings_min_row,COLUMN())&amp;":"&amp;ADDRESS(savings_max_row,COLUMN())))</f>
        <v>0</v>
      </c>
      <c r="AJV43" s="18" cm="1">
        <f t="array" aca="1" ref="AJV43" ca="1">SUM(INDIRECT(ADDRESS(savings_min_row,COLUMN())&amp;":"&amp;ADDRESS(savings_max_row,COLUMN())))</f>
        <v>0</v>
      </c>
      <c r="AJW43" s="18" cm="1">
        <f t="array" aca="1" ref="AJW43" ca="1">SUM(INDIRECT(ADDRESS(savings_min_row,COLUMN())&amp;":"&amp;ADDRESS(savings_max_row,COLUMN())))</f>
        <v>0</v>
      </c>
      <c r="AJX43" s="18" cm="1">
        <f t="array" aca="1" ref="AJX43" ca="1">SUM(INDIRECT(ADDRESS(savings_min_row,COLUMN())&amp;":"&amp;ADDRESS(savings_max_row,COLUMN())))</f>
        <v>0</v>
      </c>
      <c r="AJY43" s="18" cm="1">
        <f t="array" aca="1" ref="AJY43" ca="1">SUM(INDIRECT(ADDRESS(savings_min_row,COLUMN())&amp;":"&amp;ADDRESS(savings_max_row,COLUMN())))</f>
        <v>0</v>
      </c>
      <c r="AJZ43" s="18" cm="1">
        <f t="array" aca="1" ref="AJZ43" ca="1">SUM(INDIRECT(ADDRESS(savings_min_row,COLUMN())&amp;":"&amp;ADDRESS(savings_max_row,COLUMN())))</f>
        <v>0</v>
      </c>
      <c r="AKA43" s="18" cm="1">
        <f t="array" aca="1" ref="AKA43" ca="1">SUM(INDIRECT(ADDRESS(savings_min_row,COLUMN())&amp;":"&amp;ADDRESS(savings_max_row,COLUMN())))</f>
        <v>0</v>
      </c>
      <c r="AKB43" s="18" cm="1">
        <f t="array" aca="1" ref="AKB43" ca="1">SUM(INDIRECT(ADDRESS(savings_min_row,COLUMN())&amp;":"&amp;ADDRESS(savings_max_row,COLUMN())))</f>
        <v>0</v>
      </c>
      <c r="AKC43" s="18" cm="1">
        <f t="array" aca="1" ref="AKC43" ca="1">SUM(INDIRECT(ADDRESS(savings_min_row,COLUMN())&amp;":"&amp;ADDRESS(savings_max_row,COLUMN())))</f>
        <v>0</v>
      </c>
      <c r="AKD43" s="18" cm="1">
        <f t="array" aca="1" ref="AKD43" ca="1">SUM(INDIRECT(ADDRESS(savings_min_row,COLUMN())&amp;":"&amp;ADDRESS(savings_max_row,COLUMN())))</f>
        <v>0</v>
      </c>
      <c r="AKE43" s="18" cm="1">
        <f t="array" aca="1" ref="AKE43" ca="1">SUM(INDIRECT(ADDRESS(savings_min_row,COLUMN())&amp;":"&amp;ADDRESS(savings_max_row,COLUMN())))</f>
        <v>0</v>
      </c>
      <c r="AKF43" s="18" cm="1">
        <f t="array" aca="1" ref="AKF43" ca="1">SUM(INDIRECT(ADDRESS(savings_min_row,COLUMN())&amp;":"&amp;ADDRESS(savings_max_row,COLUMN())))</f>
        <v>0</v>
      </c>
      <c r="AKG43" s="18" cm="1">
        <f t="array" aca="1" ref="AKG43" ca="1">SUM(INDIRECT(ADDRESS(savings_min_row,COLUMN())&amp;":"&amp;ADDRESS(savings_max_row,COLUMN())))</f>
        <v>0</v>
      </c>
      <c r="AKI43" s="18" cm="1">
        <f t="array" aca="1" ref="AKI43" ca="1">SUM(INDIRECT(ADDRESS(savings_min_row,COLUMN())&amp;":"&amp;ADDRESS(savings_max_row,COLUMN())))</f>
        <v>0</v>
      </c>
      <c r="AKJ43" s="18" cm="1">
        <f t="array" aca="1" ref="AKJ43" ca="1">SUM(INDIRECT(ADDRESS(savings_min_row,COLUMN())&amp;":"&amp;ADDRESS(savings_max_row,COLUMN())))</f>
        <v>0</v>
      </c>
      <c r="AKK43" s="18" cm="1">
        <f t="array" aca="1" ref="AKK43" ca="1">SUM(INDIRECT(ADDRESS(savings_min_row,COLUMN())&amp;":"&amp;ADDRESS(savings_max_row,COLUMN())))</f>
        <v>0</v>
      </c>
      <c r="AKL43" s="18" cm="1">
        <f t="array" aca="1" ref="AKL43" ca="1">SUM(INDIRECT(ADDRESS(savings_min_row,COLUMN())&amp;":"&amp;ADDRESS(savings_max_row,COLUMN())))</f>
        <v>0</v>
      </c>
      <c r="AKM43" s="18" cm="1">
        <f t="array" aca="1" ref="AKM43" ca="1">SUM(INDIRECT(ADDRESS(savings_min_row,COLUMN())&amp;":"&amp;ADDRESS(savings_max_row,COLUMN())))</f>
        <v>0</v>
      </c>
      <c r="AKN43" s="18" cm="1">
        <f t="array" aca="1" ref="AKN43" ca="1">SUM(INDIRECT(ADDRESS(savings_min_row,COLUMN())&amp;":"&amp;ADDRESS(savings_max_row,COLUMN())))</f>
        <v>0</v>
      </c>
      <c r="AKO43" s="18" cm="1">
        <f t="array" aca="1" ref="AKO43" ca="1">SUM(INDIRECT(ADDRESS(savings_min_row,COLUMN())&amp;":"&amp;ADDRESS(savings_max_row,COLUMN())))</f>
        <v>0</v>
      </c>
      <c r="AKP43" s="18" cm="1">
        <f t="array" aca="1" ref="AKP43" ca="1">SUM(INDIRECT(ADDRESS(savings_min_row,COLUMN())&amp;":"&amp;ADDRESS(savings_max_row,COLUMN())))</f>
        <v>0</v>
      </c>
      <c r="AKQ43" s="18" cm="1">
        <f t="array" aca="1" ref="AKQ43" ca="1">SUM(INDIRECT(ADDRESS(savings_min_row,COLUMN())&amp;":"&amp;ADDRESS(savings_max_row,COLUMN())))</f>
        <v>0</v>
      </c>
      <c r="AKR43" s="18" cm="1">
        <f t="array" aca="1" ref="AKR43" ca="1">SUM(INDIRECT(ADDRESS(savings_min_row,COLUMN())&amp;":"&amp;ADDRESS(savings_max_row,COLUMN())))</f>
        <v>0</v>
      </c>
      <c r="AKS43" s="18" cm="1">
        <f t="array" aca="1" ref="AKS43" ca="1">SUM(INDIRECT(ADDRESS(savings_min_row,COLUMN())&amp;":"&amp;ADDRESS(savings_max_row,COLUMN())))</f>
        <v>0</v>
      </c>
      <c r="AKT43" s="18" cm="1">
        <f t="array" aca="1" ref="AKT43" ca="1">SUM(INDIRECT(ADDRESS(savings_min_row,COLUMN())&amp;":"&amp;ADDRESS(savings_max_row,COLUMN())))</f>
        <v>0</v>
      </c>
      <c r="AKU43" s="18" cm="1">
        <f t="array" aca="1" ref="AKU43" ca="1">SUM(INDIRECT(ADDRESS(savings_min_row,COLUMN())&amp;":"&amp;ADDRESS(savings_max_row,COLUMN())))</f>
        <v>0</v>
      </c>
      <c r="AKW43" s="18" cm="1">
        <f t="array" aca="1" ref="AKW43" ca="1">SUM(INDIRECT(ADDRESS(savings_min_row,COLUMN())&amp;":"&amp;ADDRESS(savings_max_row,COLUMN())))</f>
        <v>0</v>
      </c>
      <c r="AKX43" s="18" cm="1">
        <f t="array" aca="1" ref="AKX43" ca="1">SUM(INDIRECT(ADDRESS(savings_min_row,COLUMN())&amp;":"&amp;ADDRESS(savings_max_row,COLUMN())))</f>
        <v>0</v>
      </c>
      <c r="AKY43" s="18" cm="1">
        <f t="array" aca="1" ref="AKY43" ca="1">SUM(INDIRECT(ADDRESS(savings_min_row,COLUMN())&amp;":"&amp;ADDRESS(savings_max_row,COLUMN())))</f>
        <v>0</v>
      </c>
      <c r="AKZ43" s="18" cm="1">
        <f t="array" aca="1" ref="AKZ43" ca="1">SUM(INDIRECT(ADDRESS(savings_min_row,COLUMN())&amp;":"&amp;ADDRESS(savings_max_row,COLUMN())))</f>
        <v>0</v>
      </c>
      <c r="ALA43" s="18" cm="1">
        <f t="array" aca="1" ref="ALA43" ca="1">SUM(INDIRECT(ADDRESS(savings_min_row,COLUMN())&amp;":"&amp;ADDRESS(savings_max_row,COLUMN())))</f>
        <v>0</v>
      </c>
      <c r="ALB43" s="18" cm="1">
        <f t="array" aca="1" ref="ALB43" ca="1">SUM(INDIRECT(ADDRESS(savings_min_row,COLUMN())&amp;":"&amp;ADDRESS(savings_max_row,COLUMN())))</f>
        <v>0</v>
      </c>
      <c r="ALC43" s="18" cm="1">
        <f t="array" aca="1" ref="ALC43" ca="1">SUM(INDIRECT(ADDRESS(savings_min_row,COLUMN())&amp;":"&amp;ADDRESS(savings_max_row,COLUMN())))</f>
        <v>0</v>
      </c>
      <c r="ALD43" s="18" cm="1">
        <f t="array" aca="1" ref="ALD43" ca="1">SUM(INDIRECT(ADDRESS(savings_min_row,COLUMN())&amp;":"&amp;ADDRESS(savings_max_row,COLUMN())))</f>
        <v>0</v>
      </c>
      <c r="ALE43" s="18" cm="1">
        <f t="array" aca="1" ref="ALE43" ca="1">SUM(INDIRECT(ADDRESS(savings_min_row,COLUMN())&amp;":"&amp;ADDRESS(savings_max_row,COLUMN())))</f>
        <v>0</v>
      </c>
      <c r="ALF43" s="18" cm="1">
        <f t="array" aca="1" ref="ALF43" ca="1">SUM(INDIRECT(ADDRESS(savings_min_row,COLUMN())&amp;":"&amp;ADDRESS(savings_max_row,COLUMN())))</f>
        <v>0</v>
      </c>
      <c r="ALG43" s="18" cm="1">
        <f t="array" aca="1" ref="ALG43" ca="1">SUM(INDIRECT(ADDRESS(savings_min_row,COLUMN())&amp;":"&amp;ADDRESS(savings_max_row,COLUMN())))</f>
        <v>0</v>
      </c>
      <c r="ALH43" s="18" cm="1">
        <f t="array" aca="1" ref="ALH43" ca="1">SUM(INDIRECT(ADDRESS(savings_min_row,COLUMN())&amp;":"&amp;ADDRESS(savings_max_row,COLUMN())))</f>
        <v>0</v>
      </c>
      <c r="ALI43" s="18" cm="1">
        <f t="array" aca="1" ref="ALI43" ca="1">SUM(INDIRECT(ADDRESS(savings_min_row,COLUMN())&amp;":"&amp;ADDRESS(savings_max_row,COLUMN())))</f>
        <v>0</v>
      </c>
      <c r="ALK43" s="18" cm="1">
        <f t="array" aca="1" ref="ALK43" ca="1">SUM(INDIRECT(ADDRESS(savings_min_row,COLUMN())&amp;":"&amp;ADDRESS(savings_max_row,COLUMN())))</f>
        <v>0</v>
      </c>
      <c r="ALL43" s="18" cm="1">
        <f t="array" aca="1" ref="ALL43" ca="1">SUM(INDIRECT(ADDRESS(savings_min_row,COLUMN())&amp;":"&amp;ADDRESS(savings_max_row,COLUMN())))</f>
        <v>0</v>
      </c>
      <c r="ALM43" s="18" cm="1">
        <f t="array" aca="1" ref="ALM43" ca="1">SUM(INDIRECT(ADDRESS(savings_min_row,COLUMN())&amp;":"&amp;ADDRESS(savings_max_row,COLUMN())))</f>
        <v>0</v>
      </c>
      <c r="ALN43" s="18" cm="1">
        <f t="array" aca="1" ref="ALN43" ca="1">SUM(INDIRECT(ADDRESS(savings_min_row,COLUMN())&amp;":"&amp;ADDRESS(savings_max_row,COLUMN())))</f>
        <v>0</v>
      </c>
      <c r="ALO43" s="18" cm="1">
        <f t="array" aca="1" ref="ALO43" ca="1">SUM(INDIRECT(ADDRESS(savings_min_row,COLUMN())&amp;":"&amp;ADDRESS(savings_max_row,COLUMN())))</f>
        <v>0</v>
      </c>
      <c r="ALP43" s="18" cm="1">
        <f t="array" aca="1" ref="ALP43" ca="1">SUM(INDIRECT(ADDRESS(savings_min_row,COLUMN())&amp;":"&amp;ADDRESS(savings_max_row,COLUMN())))</f>
        <v>0</v>
      </c>
      <c r="ALQ43" s="18" cm="1">
        <f t="array" aca="1" ref="ALQ43" ca="1">SUM(INDIRECT(ADDRESS(savings_min_row,COLUMN())&amp;":"&amp;ADDRESS(savings_max_row,COLUMN())))</f>
        <v>0</v>
      </c>
      <c r="ALR43" s="18" cm="1">
        <f t="array" aca="1" ref="ALR43" ca="1">SUM(INDIRECT(ADDRESS(savings_min_row,COLUMN())&amp;":"&amp;ADDRESS(savings_max_row,COLUMN())))</f>
        <v>0</v>
      </c>
      <c r="ALS43" s="18" cm="1">
        <f t="array" aca="1" ref="ALS43" ca="1">SUM(INDIRECT(ADDRESS(savings_min_row,COLUMN())&amp;":"&amp;ADDRESS(savings_max_row,COLUMN())))</f>
        <v>0</v>
      </c>
      <c r="ALT43" s="18" cm="1">
        <f t="array" aca="1" ref="ALT43" ca="1">SUM(INDIRECT(ADDRESS(savings_min_row,COLUMN())&amp;":"&amp;ADDRESS(savings_max_row,COLUMN())))</f>
        <v>0</v>
      </c>
      <c r="ALU43" s="18" cm="1">
        <f t="array" aca="1" ref="ALU43" ca="1">SUM(INDIRECT(ADDRESS(savings_min_row,COLUMN())&amp;":"&amp;ADDRESS(savings_max_row,COLUMN())))</f>
        <v>0</v>
      </c>
      <c r="ALV43" s="18" cm="1">
        <f t="array" aca="1" ref="ALV43" ca="1">SUM(INDIRECT(ADDRESS(savings_min_row,COLUMN())&amp;":"&amp;ADDRESS(savings_max_row,COLUMN())))</f>
        <v>0</v>
      </c>
      <c r="ALW43" s="18" cm="1">
        <f t="array" aca="1" ref="ALW43" ca="1">SUM(INDIRECT(ADDRESS(savings_min_row,COLUMN())&amp;":"&amp;ADDRESS(savings_max_row,COLUMN())))</f>
        <v>0</v>
      </c>
      <c r="ALY43" s="18" cm="1">
        <f t="array" aca="1" ref="ALY43" ca="1">SUM(INDIRECT(ADDRESS(savings_min_row,COLUMN())&amp;":"&amp;ADDRESS(savings_max_row,COLUMN())))</f>
        <v>0</v>
      </c>
      <c r="ALZ43" s="18" cm="1">
        <f t="array" aca="1" ref="ALZ43" ca="1">SUM(INDIRECT(ADDRESS(savings_min_row,COLUMN())&amp;":"&amp;ADDRESS(savings_max_row,COLUMN())))</f>
        <v>0</v>
      </c>
      <c r="AMA43" s="18" cm="1">
        <f t="array" aca="1" ref="AMA43" ca="1">SUM(INDIRECT(ADDRESS(savings_min_row,COLUMN())&amp;":"&amp;ADDRESS(savings_max_row,COLUMN())))</f>
        <v>0</v>
      </c>
      <c r="AMB43" s="18" cm="1">
        <f t="array" aca="1" ref="AMB43" ca="1">SUM(INDIRECT(ADDRESS(savings_min_row,COLUMN())&amp;":"&amp;ADDRESS(savings_max_row,COLUMN())))</f>
        <v>0</v>
      </c>
      <c r="AMC43" s="18" cm="1">
        <f t="array" aca="1" ref="AMC43" ca="1">SUM(INDIRECT(ADDRESS(savings_min_row,COLUMN())&amp;":"&amp;ADDRESS(savings_max_row,COLUMN())))</f>
        <v>0</v>
      </c>
      <c r="AMD43" s="18" cm="1">
        <f t="array" aca="1" ref="AMD43" ca="1">SUM(INDIRECT(ADDRESS(savings_min_row,COLUMN())&amp;":"&amp;ADDRESS(savings_max_row,COLUMN())))</f>
        <v>0</v>
      </c>
      <c r="AME43" s="18" cm="1">
        <f t="array" aca="1" ref="AME43" ca="1">SUM(INDIRECT(ADDRESS(savings_min_row,COLUMN())&amp;":"&amp;ADDRESS(savings_max_row,COLUMN())))</f>
        <v>0</v>
      </c>
      <c r="AMF43" s="18" cm="1">
        <f t="array" aca="1" ref="AMF43" ca="1">SUM(INDIRECT(ADDRESS(savings_min_row,COLUMN())&amp;":"&amp;ADDRESS(savings_max_row,COLUMN())))</f>
        <v>0</v>
      </c>
      <c r="AMG43" s="18" cm="1">
        <f t="array" aca="1" ref="AMG43" ca="1">SUM(INDIRECT(ADDRESS(savings_min_row,COLUMN())&amp;":"&amp;ADDRESS(savings_max_row,COLUMN())))</f>
        <v>0</v>
      </c>
      <c r="AMH43" s="18" cm="1">
        <f t="array" aca="1" ref="AMH43" ca="1">SUM(INDIRECT(ADDRESS(savings_min_row,COLUMN())&amp;":"&amp;ADDRESS(savings_max_row,COLUMN())))</f>
        <v>0</v>
      </c>
      <c r="AMI43" s="18" cm="1">
        <f t="array" aca="1" ref="AMI43" ca="1">SUM(INDIRECT(ADDRESS(savings_min_row,COLUMN())&amp;":"&amp;ADDRESS(savings_max_row,COLUMN())))</f>
        <v>0</v>
      </c>
      <c r="AMJ43" s="18" cm="1">
        <f t="array" aca="1" ref="AMJ43" ca="1">SUM(INDIRECT(ADDRESS(savings_min_row,COLUMN())&amp;":"&amp;ADDRESS(savings_max_row,COLUMN())))</f>
        <v>0</v>
      </c>
      <c r="AMK43" s="18" cm="1">
        <f t="array" aca="1" ref="AMK43" ca="1">SUM(INDIRECT(ADDRESS(savings_min_row,COLUMN())&amp;":"&amp;ADDRESS(savings_max_row,COLUMN())))</f>
        <v>0</v>
      </c>
      <c r="AMM43" s="18" cm="1">
        <f t="array" aca="1" ref="AMM43" ca="1">SUM(INDIRECT(ADDRESS(savings_min_row,COLUMN())&amp;":"&amp;ADDRESS(savings_max_row,COLUMN())))</f>
        <v>0</v>
      </c>
      <c r="AMN43" s="18" cm="1">
        <f t="array" aca="1" ref="AMN43" ca="1">SUM(INDIRECT(ADDRESS(savings_min_row,COLUMN())&amp;":"&amp;ADDRESS(savings_max_row,COLUMN())))</f>
        <v>0</v>
      </c>
      <c r="AMO43" s="18" cm="1">
        <f t="array" aca="1" ref="AMO43" ca="1">SUM(INDIRECT(ADDRESS(savings_min_row,COLUMN())&amp;":"&amp;ADDRESS(savings_max_row,COLUMN())))</f>
        <v>0</v>
      </c>
      <c r="AMP43" s="18" cm="1">
        <f t="array" aca="1" ref="AMP43" ca="1">SUM(INDIRECT(ADDRESS(savings_min_row,COLUMN())&amp;":"&amp;ADDRESS(savings_max_row,COLUMN())))</f>
        <v>0</v>
      </c>
      <c r="AMQ43" s="18" cm="1">
        <f t="array" aca="1" ref="AMQ43" ca="1">SUM(INDIRECT(ADDRESS(savings_min_row,COLUMN())&amp;":"&amp;ADDRESS(savings_max_row,COLUMN())))</f>
        <v>0</v>
      </c>
      <c r="AMR43" s="18" cm="1">
        <f t="array" aca="1" ref="AMR43" ca="1">SUM(INDIRECT(ADDRESS(savings_min_row,COLUMN())&amp;":"&amp;ADDRESS(savings_max_row,COLUMN())))</f>
        <v>0</v>
      </c>
      <c r="AMS43" s="18" cm="1">
        <f t="array" aca="1" ref="AMS43" ca="1">SUM(INDIRECT(ADDRESS(savings_min_row,COLUMN())&amp;":"&amp;ADDRESS(savings_max_row,COLUMN())))</f>
        <v>0</v>
      </c>
      <c r="AMT43" s="18" cm="1">
        <f t="array" aca="1" ref="AMT43" ca="1">SUM(INDIRECT(ADDRESS(savings_min_row,COLUMN())&amp;":"&amp;ADDRESS(savings_max_row,COLUMN())))</f>
        <v>0</v>
      </c>
      <c r="AMU43" s="18" cm="1">
        <f t="array" aca="1" ref="AMU43" ca="1">SUM(INDIRECT(ADDRESS(savings_min_row,COLUMN())&amp;":"&amp;ADDRESS(savings_max_row,COLUMN())))</f>
        <v>0</v>
      </c>
      <c r="AMV43" s="18" cm="1">
        <f t="array" aca="1" ref="AMV43" ca="1">SUM(INDIRECT(ADDRESS(savings_min_row,COLUMN())&amp;":"&amp;ADDRESS(savings_max_row,COLUMN())))</f>
        <v>0</v>
      </c>
      <c r="AMW43" s="18" cm="1">
        <f t="array" aca="1" ref="AMW43" ca="1">SUM(INDIRECT(ADDRESS(savings_min_row,COLUMN())&amp;":"&amp;ADDRESS(savings_max_row,COLUMN())))</f>
        <v>0</v>
      </c>
      <c r="AMX43" s="18" cm="1">
        <f t="array" aca="1" ref="AMX43" ca="1">SUM(INDIRECT(ADDRESS(savings_min_row,COLUMN())&amp;":"&amp;ADDRESS(savings_max_row,COLUMN())))</f>
        <v>0</v>
      </c>
      <c r="AMY43" s="18" cm="1">
        <f t="array" aca="1" ref="AMY43" ca="1">SUM(INDIRECT(ADDRESS(savings_min_row,COLUMN())&amp;":"&amp;ADDRESS(savings_max_row,COLUMN())))</f>
        <v>0</v>
      </c>
      <c r="ANA43" s="18" cm="1">
        <f t="array" aca="1" ref="ANA43" ca="1">SUM(INDIRECT(ADDRESS(savings_min_row,COLUMN())&amp;":"&amp;ADDRESS(savings_max_row,COLUMN())))</f>
        <v>0</v>
      </c>
      <c r="ANB43" s="18" cm="1">
        <f t="array" aca="1" ref="ANB43" ca="1">SUM(INDIRECT(ADDRESS(savings_min_row,COLUMN())&amp;":"&amp;ADDRESS(savings_max_row,COLUMN())))</f>
        <v>0</v>
      </c>
      <c r="ANC43" s="18" cm="1">
        <f t="array" aca="1" ref="ANC43" ca="1">SUM(INDIRECT(ADDRESS(savings_min_row,COLUMN())&amp;":"&amp;ADDRESS(savings_max_row,COLUMN())))</f>
        <v>0</v>
      </c>
      <c r="AND43" s="18" cm="1">
        <f t="array" aca="1" ref="AND43" ca="1">SUM(INDIRECT(ADDRESS(savings_min_row,COLUMN())&amp;":"&amp;ADDRESS(savings_max_row,COLUMN())))</f>
        <v>0</v>
      </c>
      <c r="ANE43" s="18" cm="1">
        <f t="array" aca="1" ref="ANE43" ca="1">SUM(INDIRECT(ADDRESS(savings_min_row,COLUMN())&amp;":"&amp;ADDRESS(savings_max_row,COLUMN())))</f>
        <v>0</v>
      </c>
      <c r="ANF43" s="18" cm="1">
        <f t="array" aca="1" ref="ANF43" ca="1">SUM(INDIRECT(ADDRESS(savings_min_row,COLUMN())&amp;":"&amp;ADDRESS(savings_max_row,COLUMN())))</f>
        <v>0</v>
      </c>
      <c r="ANG43" s="18" cm="1">
        <f t="array" aca="1" ref="ANG43" ca="1">SUM(INDIRECT(ADDRESS(savings_min_row,COLUMN())&amp;":"&amp;ADDRESS(savings_max_row,COLUMN())))</f>
        <v>0</v>
      </c>
      <c r="ANH43" s="18" cm="1">
        <f t="array" aca="1" ref="ANH43" ca="1">SUM(INDIRECT(ADDRESS(savings_min_row,COLUMN())&amp;":"&amp;ADDRESS(savings_max_row,COLUMN())))</f>
        <v>0</v>
      </c>
      <c r="ANI43" s="18" cm="1">
        <f t="array" aca="1" ref="ANI43" ca="1">SUM(INDIRECT(ADDRESS(savings_min_row,COLUMN())&amp;":"&amp;ADDRESS(savings_max_row,COLUMN())))</f>
        <v>0</v>
      </c>
      <c r="ANJ43" s="18" cm="1">
        <f t="array" aca="1" ref="ANJ43" ca="1">SUM(INDIRECT(ADDRESS(savings_min_row,COLUMN())&amp;":"&amp;ADDRESS(savings_max_row,COLUMN())))</f>
        <v>0</v>
      </c>
      <c r="ANK43" s="18" cm="1">
        <f t="array" aca="1" ref="ANK43" ca="1">SUM(INDIRECT(ADDRESS(savings_min_row,COLUMN())&amp;":"&amp;ADDRESS(savings_max_row,COLUMN())))</f>
        <v>0</v>
      </c>
      <c r="ANL43" s="18" cm="1">
        <f t="array" aca="1" ref="ANL43" ca="1">SUM(INDIRECT(ADDRESS(savings_min_row,COLUMN())&amp;":"&amp;ADDRESS(savings_max_row,COLUMN())))</f>
        <v>0</v>
      </c>
      <c r="ANM43" s="18" cm="1">
        <f t="array" aca="1" ref="ANM43" ca="1">SUM(INDIRECT(ADDRESS(savings_min_row,COLUMN())&amp;":"&amp;ADDRESS(savings_max_row,COLUMN())))</f>
        <v>0</v>
      </c>
      <c r="ANO43" s="18" cm="1">
        <f t="array" aca="1" ref="ANO43" ca="1">SUM(INDIRECT(ADDRESS(savings_min_row,COLUMN())&amp;":"&amp;ADDRESS(savings_max_row,COLUMN())))</f>
        <v>0</v>
      </c>
      <c r="ANP43" s="18" cm="1">
        <f t="array" aca="1" ref="ANP43" ca="1">SUM(INDIRECT(ADDRESS(savings_min_row,COLUMN())&amp;":"&amp;ADDRESS(savings_max_row,COLUMN())))</f>
        <v>0</v>
      </c>
      <c r="ANQ43" s="18" cm="1">
        <f t="array" aca="1" ref="ANQ43" ca="1">SUM(INDIRECT(ADDRESS(savings_min_row,COLUMN())&amp;":"&amp;ADDRESS(savings_max_row,COLUMN())))</f>
        <v>0</v>
      </c>
      <c r="ANR43" s="18" cm="1">
        <f t="array" aca="1" ref="ANR43" ca="1">SUM(INDIRECT(ADDRESS(savings_min_row,COLUMN())&amp;":"&amp;ADDRESS(savings_max_row,COLUMN())))</f>
        <v>0</v>
      </c>
      <c r="ANS43" s="18" cm="1">
        <f t="array" aca="1" ref="ANS43" ca="1">SUM(INDIRECT(ADDRESS(savings_min_row,COLUMN())&amp;":"&amp;ADDRESS(savings_max_row,COLUMN())))</f>
        <v>0</v>
      </c>
      <c r="ANT43" s="18" cm="1">
        <f t="array" aca="1" ref="ANT43" ca="1">SUM(INDIRECT(ADDRESS(savings_min_row,COLUMN())&amp;":"&amp;ADDRESS(savings_max_row,COLUMN())))</f>
        <v>0</v>
      </c>
      <c r="ANU43" s="18" cm="1">
        <f t="array" aca="1" ref="ANU43" ca="1">SUM(INDIRECT(ADDRESS(savings_min_row,COLUMN())&amp;":"&amp;ADDRESS(savings_max_row,COLUMN())))</f>
        <v>0</v>
      </c>
      <c r="ANV43" s="18" cm="1">
        <f t="array" aca="1" ref="ANV43" ca="1">SUM(INDIRECT(ADDRESS(savings_min_row,COLUMN())&amp;":"&amp;ADDRESS(savings_max_row,COLUMN())))</f>
        <v>0</v>
      </c>
      <c r="ANW43" s="18" cm="1">
        <f t="array" aca="1" ref="ANW43" ca="1">SUM(INDIRECT(ADDRESS(savings_min_row,COLUMN())&amp;":"&amp;ADDRESS(savings_max_row,COLUMN())))</f>
        <v>0</v>
      </c>
      <c r="ANX43" s="18" cm="1">
        <f t="array" aca="1" ref="ANX43" ca="1">SUM(INDIRECT(ADDRESS(savings_min_row,COLUMN())&amp;":"&amp;ADDRESS(savings_max_row,COLUMN())))</f>
        <v>0</v>
      </c>
      <c r="ANY43" s="18" cm="1">
        <f t="array" aca="1" ref="ANY43" ca="1">SUM(INDIRECT(ADDRESS(savings_min_row,COLUMN())&amp;":"&amp;ADDRESS(savings_max_row,COLUMN())))</f>
        <v>0</v>
      </c>
      <c r="ANZ43" s="18" cm="1">
        <f t="array" aca="1" ref="ANZ43" ca="1">SUM(INDIRECT(ADDRESS(savings_min_row,COLUMN())&amp;":"&amp;ADDRESS(savings_max_row,COLUMN())))</f>
        <v>0</v>
      </c>
      <c r="AOA43" s="18" cm="1">
        <f t="array" aca="1" ref="AOA43" ca="1">SUM(INDIRECT(ADDRESS(savings_min_row,COLUMN())&amp;":"&amp;ADDRESS(savings_max_row,COLUMN())))</f>
        <v>0</v>
      </c>
      <c r="AOC43" s="18" cm="1">
        <f t="array" aca="1" ref="AOC43" ca="1">SUM(INDIRECT(ADDRESS(savings_min_row,COLUMN())&amp;":"&amp;ADDRESS(savings_max_row,COLUMN())))</f>
        <v>0</v>
      </c>
      <c r="AOD43" s="18" cm="1">
        <f t="array" aca="1" ref="AOD43" ca="1">SUM(INDIRECT(ADDRESS(savings_min_row,COLUMN())&amp;":"&amp;ADDRESS(savings_max_row,COLUMN())))</f>
        <v>0</v>
      </c>
      <c r="AOE43" s="18" cm="1">
        <f t="array" aca="1" ref="AOE43" ca="1">SUM(INDIRECT(ADDRESS(savings_min_row,COLUMN())&amp;":"&amp;ADDRESS(savings_max_row,COLUMN())))</f>
        <v>0</v>
      </c>
      <c r="AOF43" s="18" cm="1">
        <f t="array" aca="1" ref="AOF43" ca="1">SUM(INDIRECT(ADDRESS(savings_min_row,COLUMN())&amp;":"&amp;ADDRESS(savings_max_row,COLUMN())))</f>
        <v>0</v>
      </c>
      <c r="AOG43" s="18" cm="1">
        <f t="array" aca="1" ref="AOG43" ca="1">SUM(INDIRECT(ADDRESS(savings_min_row,COLUMN())&amp;":"&amp;ADDRESS(savings_max_row,COLUMN())))</f>
        <v>0</v>
      </c>
      <c r="AOH43" s="18" cm="1">
        <f t="array" aca="1" ref="AOH43" ca="1">SUM(INDIRECT(ADDRESS(savings_min_row,COLUMN())&amp;":"&amp;ADDRESS(savings_max_row,COLUMN())))</f>
        <v>0</v>
      </c>
      <c r="AOI43" s="18" cm="1">
        <f t="array" aca="1" ref="AOI43" ca="1">SUM(INDIRECT(ADDRESS(savings_min_row,COLUMN())&amp;":"&amp;ADDRESS(savings_max_row,COLUMN())))</f>
        <v>0</v>
      </c>
      <c r="AOJ43" s="18" cm="1">
        <f t="array" aca="1" ref="AOJ43" ca="1">SUM(INDIRECT(ADDRESS(savings_min_row,COLUMN())&amp;":"&amp;ADDRESS(savings_max_row,COLUMN())))</f>
        <v>0</v>
      </c>
      <c r="AOK43" s="18" cm="1">
        <f t="array" aca="1" ref="AOK43" ca="1">SUM(INDIRECT(ADDRESS(savings_min_row,COLUMN())&amp;":"&amp;ADDRESS(savings_max_row,COLUMN())))</f>
        <v>0</v>
      </c>
      <c r="AOL43" s="18" cm="1">
        <f t="array" aca="1" ref="AOL43" ca="1">SUM(INDIRECT(ADDRESS(savings_min_row,COLUMN())&amp;":"&amp;ADDRESS(savings_max_row,COLUMN())))</f>
        <v>0</v>
      </c>
      <c r="AOM43" s="18" cm="1">
        <f t="array" aca="1" ref="AOM43" ca="1">SUM(INDIRECT(ADDRESS(savings_min_row,COLUMN())&amp;":"&amp;ADDRESS(savings_max_row,COLUMN())))</f>
        <v>0</v>
      </c>
      <c r="AON43" s="18" cm="1">
        <f t="array" aca="1" ref="AON43" ca="1">SUM(INDIRECT(ADDRESS(savings_min_row,COLUMN())&amp;":"&amp;ADDRESS(savings_max_row,COLUMN())))</f>
        <v>0</v>
      </c>
      <c r="AOO43" s="18" cm="1">
        <f t="array" aca="1" ref="AOO43" ca="1">SUM(INDIRECT(ADDRESS(savings_min_row,COLUMN())&amp;":"&amp;ADDRESS(savings_max_row,COLUMN())))</f>
        <v>0</v>
      </c>
      <c r="AOQ43" s="18" cm="1">
        <f t="array" aca="1" ref="AOQ43" ca="1">SUM(INDIRECT(ADDRESS(savings_min_row,COLUMN())&amp;":"&amp;ADDRESS(savings_max_row,COLUMN())))</f>
        <v>0</v>
      </c>
      <c r="AOR43" s="18" cm="1">
        <f t="array" aca="1" ref="AOR43" ca="1">SUM(INDIRECT(ADDRESS(savings_min_row,COLUMN())&amp;":"&amp;ADDRESS(savings_max_row,COLUMN())))</f>
        <v>0</v>
      </c>
      <c r="AOS43" s="18" cm="1">
        <f t="array" aca="1" ref="AOS43" ca="1">SUM(INDIRECT(ADDRESS(savings_min_row,COLUMN())&amp;":"&amp;ADDRESS(savings_max_row,COLUMN())))</f>
        <v>0</v>
      </c>
      <c r="AOT43" s="18" cm="1">
        <f t="array" aca="1" ref="AOT43" ca="1">SUM(INDIRECT(ADDRESS(savings_min_row,COLUMN())&amp;":"&amp;ADDRESS(savings_max_row,COLUMN())))</f>
        <v>0</v>
      </c>
      <c r="AOU43" s="18" cm="1">
        <f t="array" aca="1" ref="AOU43" ca="1">SUM(INDIRECT(ADDRESS(savings_min_row,COLUMN())&amp;":"&amp;ADDRESS(savings_max_row,COLUMN())))</f>
        <v>0</v>
      </c>
      <c r="AOV43" s="18" cm="1">
        <f t="array" aca="1" ref="AOV43" ca="1">SUM(INDIRECT(ADDRESS(savings_min_row,COLUMN())&amp;":"&amp;ADDRESS(savings_max_row,COLUMN())))</f>
        <v>0</v>
      </c>
      <c r="AOW43" s="18" cm="1">
        <f t="array" aca="1" ref="AOW43" ca="1">SUM(INDIRECT(ADDRESS(savings_min_row,COLUMN())&amp;":"&amp;ADDRESS(savings_max_row,COLUMN())))</f>
        <v>0</v>
      </c>
      <c r="AOX43" s="18" cm="1">
        <f t="array" aca="1" ref="AOX43" ca="1">SUM(INDIRECT(ADDRESS(savings_min_row,COLUMN())&amp;":"&amp;ADDRESS(savings_max_row,COLUMN())))</f>
        <v>0</v>
      </c>
      <c r="AOY43" s="18" cm="1">
        <f t="array" aca="1" ref="AOY43" ca="1">SUM(INDIRECT(ADDRESS(savings_min_row,COLUMN())&amp;":"&amp;ADDRESS(savings_max_row,COLUMN())))</f>
        <v>0</v>
      </c>
      <c r="AOZ43" s="18" cm="1">
        <f t="array" aca="1" ref="AOZ43" ca="1">SUM(INDIRECT(ADDRESS(savings_min_row,COLUMN())&amp;":"&amp;ADDRESS(savings_max_row,COLUMN())))</f>
        <v>0</v>
      </c>
      <c r="APA43" s="18" cm="1">
        <f t="array" aca="1" ref="APA43" ca="1">SUM(INDIRECT(ADDRESS(savings_min_row,COLUMN())&amp;":"&amp;ADDRESS(savings_max_row,COLUMN())))</f>
        <v>0</v>
      </c>
      <c r="APB43" s="18" cm="1">
        <f t="array" aca="1" ref="APB43" ca="1">SUM(INDIRECT(ADDRESS(savings_min_row,COLUMN())&amp;":"&amp;ADDRESS(savings_max_row,COLUMN())))</f>
        <v>0</v>
      </c>
      <c r="APC43" s="18" cm="1">
        <f t="array" aca="1" ref="APC43" ca="1">SUM(INDIRECT(ADDRESS(savings_min_row,COLUMN())&amp;":"&amp;ADDRESS(savings_max_row,COLUMN())))</f>
        <v>0</v>
      </c>
    </row>
    <row r="45" spans="3:1095" x14ac:dyDescent="0.35">
      <c r="C45" s="20" t="s">
        <v>25</v>
      </c>
      <c r="E45" s="21">
        <f>DATE(E$5,1,1)</f>
        <v>44927</v>
      </c>
      <c r="F45" s="21">
        <f>DATE(E$5,2,1)</f>
        <v>44958</v>
      </c>
      <c r="G45" s="21">
        <f>DATE(E$5,3,1)</f>
        <v>44986</v>
      </c>
      <c r="H45" s="21">
        <f>DATE(E$5,4,1)</f>
        <v>45017</v>
      </c>
      <c r="I45" s="21">
        <f>DATE(E$5,5,1)</f>
        <v>45047</v>
      </c>
      <c r="J45" s="21">
        <f>DATE(E$5,6,1)</f>
        <v>45078</v>
      </c>
      <c r="K45" s="21">
        <f>DATE(E$5,7,1)</f>
        <v>45108</v>
      </c>
      <c r="L45" s="21">
        <f>DATE(E$5,8,1)</f>
        <v>45139</v>
      </c>
      <c r="M45" s="21">
        <f>DATE(E$5,9,1)</f>
        <v>45170</v>
      </c>
      <c r="N45" s="21">
        <f>DATE(E$5,10,1)</f>
        <v>45200</v>
      </c>
      <c r="O45" s="21">
        <f>DATE(E$5,11,1)</f>
        <v>45231</v>
      </c>
      <c r="P45" s="21">
        <f>DATE(E$5,12,1)</f>
        <v>45261</v>
      </c>
      <c r="Q45" s="22">
        <f>E$5</f>
        <v>2023</v>
      </c>
      <c r="S45" s="21">
        <f>DATE(S$5,1,1)</f>
        <v>45292</v>
      </c>
      <c r="T45" s="21">
        <f>DATE(S$5,2,1)</f>
        <v>45323</v>
      </c>
      <c r="U45" s="21">
        <f>DATE(S$5,3,1)</f>
        <v>45352</v>
      </c>
      <c r="V45" s="21">
        <f>DATE(S$5,4,1)</f>
        <v>45383</v>
      </c>
      <c r="W45" s="21">
        <f>DATE(S$5,5,1)</f>
        <v>45413</v>
      </c>
      <c r="X45" s="21">
        <f>DATE(S$5,6,1)</f>
        <v>45444</v>
      </c>
      <c r="Y45" s="21">
        <f>DATE(S$5,7,1)</f>
        <v>45474</v>
      </c>
      <c r="Z45" s="21">
        <f>DATE(S$5,8,1)</f>
        <v>45505</v>
      </c>
      <c r="AA45" s="21">
        <f>DATE(S$5,9,1)</f>
        <v>45536</v>
      </c>
      <c r="AB45" s="21">
        <f>DATE(S$5,10,1)</f>
        <v>45566</v>
      </c>
      <c r="AC45" s="21">
        <f>DATE(S$5,11,1)</f>
        <v>45597</v>
      </c>
      <c r="AD45" s="21">
        <f>DATE(S$5,12,1)</f>
        <v>45627</v>
      </c>
      <c r="AE45" s="22">
        <f>S$5</f>
        <v>2024</v>
      </c>
      <c r="AG45" s="21">
        <f t="shared" ref="AG45" si="3234">DATE(AG$5,1,1)</f>
        <v>45658</v>
      </c>
      <c r="AH45" s="21">
        <f t="shared" ref="AH45" si="3235">DATE(AG$5,2,1)</f>
        <v>45689</v>
      </c>
      <c r="AI45" s="21">
        <f t="shared" ref="AI45" si="3236">DATE(AG$5,3,1)</f>
        <v>45717</v>
      </c>
      <c r="AJ45" s="21">
        <f t="shared" ref="AJ45" si="3237">DATE(AG$5,4,1)</f>
        <v>45748</v>
      </c>
      <c r="AK45" s="21">
        <f t="shared" ref="AK45" si="3238">DATE(AG$5,5,1)</f>
        <v>45778</v>
      </c>
      <c r="AL45" s="21">
        <f t="shared" ref="AL45" si="3239">DATE(AG$5,6,1)</f>
        <v>45809</v>
      </c>
      <c r="AM45" s="21">
        <f t="shared" ref="AM45" si="3240">DATE(AG$5,7,1)</f>
        <v>45839</v>
      </c>
      <c r="AN45" s="21">
        <f t="shared" ref="AN45" si="3241">DATE(AG$5,8,1)</f>
        <v>45870</v>
      </c>
      <c r="AO45" s="21">
        <f t="shared" ref="AO45" si="3242">DATE(AG$5,9,1)</f>
        <v>45901</v>
      </c>
      <c r="AP45" s="21">
        <f t="shared" ref="AP45" si="3243">DATE(AG$5,10,1)</f>
        <v>45931</v>
      </c>
      <c r="AQ45" s="21">
        <f t="shared" ref="AQ45" si="3244">DATE(AG$5,11,1)</f>
        <v>45962</v>
      </c>
      <c r="AR45" s="21">
        <f t="shared" ref="AR45" si="3245">DATE(AG$5,12,1)</f>
        <v>45992</v>
      </c>
      <c r="AS45" s="22">
        <f t="shared" ref="AS45" si="3246">AG$5</f>
        <v>2025</v>
      </c>
      <c r="AU45" s="21">
        <f t="shared" ref="AU45" si="3247">DATE(AU$5,1,1)</f>
        <v>46023</v>
      </c>
      <c r="AV45" s="21">
        <f t="shared" ref="AV45" si="3248">DATE(AU$5,2,1)</f>
        <v>46054</v>
      </c>
      <c r="AW45" s="21">
        <f t="shared" ref="AW45" si="3249">DATE(AU$5,3,1)</f>
        <v>46082</v>
      </c>
      <c r="AX45" s="21">
        <f t="shared" ref="AX45" si="3250">DATE(AU$5,4,1)</f>
        <v>46113</v>
      </c>
      <c r="AY45" s="21">
        <f t="shared" ref="AY45" si="3251">DATE(AU$5,5,1)</f>
        <v>46143</v>
      </c>
      <c r="AZ45" s="21">
        <f t="shared" ref="AZ45" si="3252">DATE(AU$5,6,1)</f>
        <v>46174</v>
      </c>
      <c r="BA45" s="21">
        <f t="shared" ref="BA45" si="3253">DATE(AU$5,7,1)</f>
        <v>46204</v>
      </c>
      <c r="BB45" s="21">
        <f t="shared" ref="BB45" si="3254">DATE(AU$5,8,1)</f>
        <v>46235</v>
      </c>
      <c r="BC45" s="21">
        <f t="shared" ref="BC45" si="3255">DATE(AU$5,9,1)</f>
        <v>46266</v>
      </c>
      <c r="BD45" s="21">
        <f t="shared" ref="BD45" si="3256">DATE(AU$5,10,1)</f>
        <v>46296</v>
      </c>
      <c r="BE45" s="21">
        <f t="shared" ref="BE45" si="3257">DATE(AU$5,11,1)</f>
        <v>46327</v>
      </c>
      <c r="BF45" s="21">
        <f t="shared" ref="BF45" si="3258">DATE(AU$5,12,1)</f>
        <v>46357</v>
      </c>
      <c r="BG45" s="22">
        <f t="shared" ref="BG45" si="3259">AU$5</f>
        <v>2026</v>
      </c>
      <c r="BI45" s="21">
        <f t="shared" ref="BI45" si="3260">DATE(BI$5,1,1)</f>
        <v>46388</v>
      </c>
      <c r="BJ45" s="21">
        <f t="shared" ref="BJ45" si="3261">DATE(BI$5,2,1)</f>
        <v>46419</v>
      </c>
      <c r="BK45" s="21">
        <f t="shared" ref="BK45" si="3262">DATE(BI$5,3,1)</f>
        <v>46447</v>
      </c>
      <c r="BL45" s="21">
        <f t="shared" ref="BL45" si="3263">DATE(BI$5,4,1)</f>
        <v>46478</v>
      </c>
      <c r="BM45" s="21">
        <f t="shared" ref="BM45" si="3264">DATE(BI$5,5,1)</f>
        <v>46508</v>
      </c>
      <c r="BN45" s="21">
        <f t="shared" ref="BN45" si="3265">DATE(BI$5,6,1)</f>
        <v>46539</v>
      </c>
      <c r="BO45" s="21">
        <f t="shared" ref="BO45" si="3266">DATE(BI$5,7,1)</f>
        <v>46569</v>
      </c>
      <c r="BP45" s="21">
        <f t="shared" ref="BP45" si="3267">DATE(BI$5,8,1)</f>
        <v>46600</v>
      </c>
      <c r="BQ45" s="21">
        <f t="shared" ref="BQ45" si="3268">DATE(BI$5,9,1)</f>
        <v>46631</v>
      </c>
      <c r="BR45" s="21">
        <f t="shared" ref="BR45" si="3269">DATE(BI$5,10,1)</f>
        <v>46661</v>
      </c>
      <c r="BS45" s="21">
        <f t="shared" ref="BS45" si="3270">DATE(BI$5,11,1)</f>
        <v>46692</v>
      </c>
      <c r="BT45" s="21">
        <f t="shared" ref="BT45" si="3271">DATE(BI$5,12,1)</f>
        <v>46722</v>
      </c>
      <c r="BU45" s="22">
        <f t="shared" ref="BU45" si="3272">BI$5</f>
        <v>2027</v>
      </c>
      <c r="BW45" s="21">
        <f t="shared" ref="BW45" si="3273">DATE(BW$5,1,1)</f>
        <v>46753</v>
      </c>
      <c r="BX45" s="21">
        <f t="shared" ref="BX45" si="3274">DATE(BW$5,2,1)</f>
        <v>46784</v>
      </c>
      <c r="BY45" s="21">
        <f t="shared" ref="BY45" si="3275">DATE(BW$5,3,1)</f>
        <v>46813</v>
      </c>
      <c r="BZ45" s="21">
        <f t="shared" ref="BZ45" si="3276">DATE(BW$5,4,1)</f>
        <v>46844</v>
      </c>
      <c r="CA45" s="21">
        <f t="shared" ref="CA45" si="3277">DATE(BW$5,5,1)</f>
        <v>46874</v>
      </c>
      <c r="CB45" s="21">
        <f t="shared" ref="CB45" si="3278">DATE(BW$5,6,1)</f>
        <v>46905</v>
      </c>
      <c r="CC45" s="21">
        <f t="shared" ref="CC45" si="3279">DATE(BW$5,7,1)</f>
        <v>46935</v>
      </c>
      <c r="CD45" s="21">
        <f t="shared" ref="CD45" si="3280">DATE(BW$5,8,1)</f>
        <v>46966</v>
      </c>
      <c r="CE45" s="21">
        <f t="shared" ref="CE45" si="3281">DATE(BW$5,9,1)</f>
        <v>46997</v>
      </c>
      <c r="CF45" s="21">
        <f t="shared" ref="CF45" si="3282">DATE(BW$5,10,1)</f>
        <v>47027</v>
      </c>
      <c r="CG45" s="21">
        <f t="shared" ref="CG45" si="3283">DATE(BW$5,11,1)</f>
        <v>47058</v>
      </c>
      <c r="CH45" s="21">
        <f t="shared" ref="CH45" si="3284">DATE(BW$5,12,1)</f>
        <v>47088</v>
      </c>
      <c r="CI45" s="22">
        <f t="shared" ref="CI45" si="3285">BW$5</f>
        <v>2028</v>
      </c>
      <c r="CK45" s="21">
        <f t="shared" ref="CK45" si="3286">DATE(CK$5,1,1)</f>
        <v>47119</v>
      </c>
      <c r="CL45" s="21">
        <f t="shared" ref="CL45" si="3287">DATE(CK$5,2,1)</f>
        <v>47150</v>
      </c>
      <c r="CM45" s="21">
        <f t="shared" ref="CM45" si="3288">DATE(CK$5,3,1)</f>
        <v>47178</v>
      </c>
      <c r="CN45" s="21">
        <f t="shared" ref="CN45" si="3289">DATE(CK$5,4,1)</f>
        <v>47209</v>
      </c>
      <c r="CO45" s="21">
        <f t="shared" ref="CO45" si="3290">DATE(CK$5,5,1)</f>
        <v>47239</v>
      </c>
      <c r="CP45" s="21">
        <f t="shared" ref="CP45" si="3291">DATE(CK$5,6,1)</f>
        <v>47270</v>
      </c>
      <c r="CQ45" s="21">
        <f t="shared" ref="CQ45" si="3292">DATE(CK$5,7,1)</f>
        <v>47300</v>
      </c>
      <c r="CR45" s="21">
        <f t="shared" ref="CR45" si="3293">DATE(CK$5,8,1)</f>
        <v>47331</v>
      </c>
      <c r="CS45" s="21">
        <f t="shared" ref="CS45" si="3294">DATE(CK$5,9,1)</f>
        <v>47362</v>
      </c>
      <c r="CT45" s="21">
        <f t="shared" ref="CT45" si="3295">DATE(CK$5,10,1)</f>
        <v>47392</v>
      </c>
      <c r="CU45" s="21">
        <f t="shared" ref="CU45" si="3296">DATE(CK$5,11,1)</f>
        <v>47423</v>
      </c>
      <c r="CV45" s="21">
        <f t="shared" ref="CV45" si="3297">DATE(CK$5,12,1)</f>
        <v>47453</v>
      </c>
      <c r="CW45" s="22">
        <f t="shared" ref="CW45" si="3298">CK$5</f>
        <v>2029</v>
      </c>
      <c r="CY45" s="21">
        <f t="shared" ref="CY45" si="3299">DATE(CY$5,1,1)</f>
        <v>47484</v>
      </c>
      <c r="CZ45" s="21">
        <f t="shared" ref="CZ45" si="3300">DATE(CY$5,2,1)</f>
        <v>47515</v>
      </c>
      <c r="DA45" s="21">
        <f t="shared" ref="DA45" si="3301">DATE(CY$5,3,1)</f>
        <v>47543</v>
      </c>
      <c r="DB45" s="21">
        <f t="shared" ref="DB45" si="3302">DATE(CY$5,4,1)</f>
        <v>47574</v>
      </c>
      <c r="DC45" s="21">
        <f t="shared" ref="DC45" si="3303">DATE(CY$5,5,1)</f>
        <v>47604</v>
      </c>
      <c r="DD45" s="21">
        <f t="shared" ref="DD45" si="3304">DATE(CY$5,6,1)</f>
        <v>47635</v>
      </c>
      <c r="DE45" s="21">
        <f t="shared" ref="DE45" si="3305">DATE(CY$5,7,1)</f>
        <v>47665</v>
      </c>
      <c r="DF45" s="21">
        <f t="shared" ref="DF45" si="3306">DATE(CY$5,8,1)</f>
        <v>47696</v>
      </c>
      <c r="DG45" s="21">
        <f t="shared" ref="DG45" si="3307">DATE(CY$5,9,1)</f>
        <v>47727</v>
      </c>
      <c r="DH45" s="21">
        <f t="shared" ref="DH45" si="3308">DATE(CY$5,10,1)</f>
        <v>47757</v>
      </c>
      <c r="DI45" s="21">
        <f t="shared" ref="DI45" si="3309">DATE(CY$5,11,1)</f>
        <v>47788</v>
      </c>
      <c r="DJ45" s="21">
        <f t="shared" ref="DJ45" si="3310">DATE(CY$5,12,1)</f>
        <v>47818</v>
      </c>
      <c r="DK45" s="22">
        <f t="shared" ref="DK45" si="3311">CY$5</f>
        <v>2030</v>
      </c>
      <c r="DM45" s="21">
        <f t="shared" ref="DM45" si="3312">DATE(DM$5,1,1)</f>
        <v>47849</v>
      </c>
      <c r="DN45" s="21">
        <f t="shared" ref="DN45" si="3313">DATE(DM$5,2,1)</f>
        <v>47880</v>
      </c>
      <c r="DO45" s="21">
        <f t="shared" ref="DO45" si="3314">DATE(DM$5,3,1)</f>
        <v>47908</v>
      </c>
      <c r="DP45" s="21">
        <f t="shared" ref="DP45" si="3315">DATE(DM$5,4,1)</f>
        <v>47939</v>
      </c>
      <c r="DQ45" s="21">
        <f t="shared" ref="DQ45" si="3316">DATE(DM$5,5,1)</f>
        <v>47969</v>
      </c>
      <c r="DR45" s="21">
        <f t="shared" ref="DR45" si="3317">DATE(DM$5,6,1)</f>
        <v>48000</v>
      </c>
      <c r="DS45" s="21">
        <f t="shared" ref="DS45" si="3318">DATE(DM$5,7,1)</f>
        <v>48030</v>
      </c>
      <c r="DT45" s="21">
        <f t="shared" ref="DT45" si="3319">DATE(DM$5,8,1)</f>
        <v>48061</v>
      </c>
      <c r="DU45" s="21">
        <f t="shared" ref="DU45" si="3320">DATE(DM$5,9,1)</f>
        <v>48092</v>
      </c>
      <c r="DV45" s="21">
        <f t="shared" ref="DV45" si="3321">DATE(DM$5,10,1)</f>
        <v>48122</v>
      </c>
      <c r="DW45" s="21">
        <f t="shared" ref="DW45" si="3322">DATE(DM$5,11,1)</f>
        <v>48153</v>
      </c>
      <c r="DX45" s="21">
        <f t="shared" ref="DX45" si="3323">DATE(DM$5,12,1)</f>
        <v>48183</v>
      </c>
      <c r="DY45" s="22">
        <f t="shared" ref="DY45" si="3324">DM$5</f>
        <v>2031</v>
      </c>
      <c r="EA45" s="21">
        <f t="shared" ref="EA45" si="3325">DATE(EA$5,1,1)</f>
        <v>48214</v>
      </c>
      <c r="EB45" s="21">
        <f t="shared" ref="EB45" si="3326">DATE(EA$5,2,1)</f>
        <v>48245</v>
      </c>
      <c r="EC45" s="21">
        <f t="shared" ref="EC45" si="3327">DATE(EA$5,3,1)</f>
        <v>48274</v>
      </c>
      <c r="ED45" s="21">
        <f t="shared" ref="ED45" si="3328">DATE(EA$5,4,1)</f>
        <v>48305</v>
      </c>
      <c r="EE45" s="21">
        <f t="shared" ref="EE45" si="3329">DATE(EA$5,5,1)</f>
        <v>48335</v>
      </c>
      <c r="EF45" s="21">
        <f t="shared" ref="EF45" si="3330">DATE(EA$5,6,1)</f>
        <v>48366</v>
      </c>
      <c r="EG45" s="21">
        <f t="shared" ref="EG45" si="3331">DATE(EA$5,7,1)</f>
        <v>48396</v>
      </c>
      <c r="EH45" s="21">
        <f t="shared" ref="EH45" si="3332">DATE(EA$5,8,1)</f>
        <v>48427</v>
      </c>
      <c r="EI45" s="21">
        <f t="shared" ref="EI45" si="3333">DATE(EA$5,9,1)</f>
        <v>48458</v>
      </c>
      <c r="EJ45" s="21">
        <f t="shared" ref="EJ45" si="3334">DATE(EA$5,10,1)</f>
        <v>48488</v>
      </c>
      <c r="EK45" s="21">
        <f t="shared" ref="EK45" si="3335">DATE(EA$5,11,1)</f>
        <v>48519</v>
      </c>
      <c r="EL45" s="21">
        <f t="shared" ref="EL45" si="3336">DATE(EA$5,12,1)</f>
        <v>48549</v>
      </c>
      <c r="EM45" s="22">
        <f t="shared" ref="EM45" si="3337">EA$5</f>
        <v>2032</v>
      </c>
      <c r="EO45" s="21">
        <f t="shared" ref="EO45" si="3338">DATE(EO$5,1,1)</f>
        <v>48580</v>
      </c>
      <c r="EP45" s="21">
        <f t="shared" ref="EP45" si="3339">DATE(EO$5,2,1)</f>
        <v>48611</v>
      </c>
      <c r="EQ45" s="21">
        <f t="shared" ref="EQ45" si="3340">DATE(EO$5,3,1)</f>
        <v>48639</v>
      </c>
      <c r="ER45" s="21">
        <f t="shared" ref="ER45" si="3341">DATE(EO$5,4,1)</f>
        <v>48670</v>
      </c>
      <c r="ES45" s="21">
        <f t="shared" ref="ES45" si="3342">DATE(EO$5,5,1)</f>
        <v>48700</v>
      </c>
      <c r="ET45" s="21">
        <f t="shared" ref="ET45" si="3343">DATE(EO$5,6,1)</f>
        <v>48731</v>
      </c>
      <c r="EU45" s="21">
        <f t="shared" ref="EU45" si="3344">DATE(EO$5,7,1)</f>
        <v>48761</v>
      </c>
      <c r="EV45" s="21">
        <f t="shared" ref="EV45" si="3345">DATE(EO$5,8,1)</f>
        <v>48792</v>
      </c>
      <c r="EW45" s="21">
        <f t="shared" ref="EW45" si="3346">DATE(EO$5,9,1)</f>
        <v>48823</v>
      </c>
      <c r="EX45" s="21">
        <f t="shared" ref="EX45" si="3347">DATE(EO$5,10,1)</f>
        <v>48853</v>
      </c>
      <c r="EY45" s="21">
        <f t="shared" ref="EY45" si="3348">DATE(EO$5,11,1)</f>
        <v>48884</v>
      </c>
      <c r="EZ45" s="21">
        <f t="shared" ref="EZ45" si="3349">DATE(EO$5,12,1)</f>
        <v>48914</v>
      </c>
      <c r="FA45" s="22">
        <f t="shared" ref="FA45" si="3350">EO$5</f>
        <v>2033</v>
      </c>
      <c r="FC45" s="21">
        <f t="shared" ref="FC45" si="3351">DATE(FC$5,1,1)</f>
        <v>48945</v>
      </c>
      <c r="FD45" s="21">
        <f t="shared" ref="FD45" si="3352">DATE(FC$5,2,1)</f>
        <v>48976</v>
      </c>
      <c r="FE45" s="21">
        <f t="shared" ref="FE45" si="3353">DATE(FC$5,3,1)</f>
        <v>49004</v>
      </c>
      <c r="FF45" s="21">
        <f t="shared" ref="FF45" si="3354">DATE(FC$5,4,1)</f>
        <v>49035</v>
      </c>
      <c r="FG45" s="21">
        <f t="shared" ref="FG45" si="3355">DATE(FC$5,5,1)</f>
        <v>49065</v>
      </c>
      <c r="FH45" s="21">
        <f t="shared" ref="FH45" si="3356">DATE(FC$5,6,1)</f>
        <v>49096</v>
      </c>
      <c r="FI45" s="21">
        <f t="shared" ref="FI45" si="3357">DATE(FC$5,7,1)</f>
        <v>49126</v>
      </c>
      <c r="FJ45" s="21">
        <f t="shared" ref="FJ45" si="3358">DATE(FC$5,8,1)</f>
        <v>49157</v>
      </c>
      <c r="FK45" s="21">
        <f t="shared" ref="FK45" si="3359">DATE(FC$5,9,1)</f>
        <v>49188</v>
      </c>
      <c r="FL45" s="21">
        <f t="shared" ref="FL45" si="3360">DATE(FC$5,10,1)</f>
        <v>49218</v>
      </c>
      <c r="FM45" s="21">
        <f t="shared" ref="FM45" si="3361">DATE(FC$5,11,1)</f>
        <v>49249</v>
      </c>
      <c r="FN45" s="21">
        <f t="shared" ref="FN45" si="3362">DATE(FC$5,12,1)</f>
        <v>49279</v>
      </c>
      <c r="FO45" s="22">
        <f t="shared" ref="FO45" si="3363">FC$5</f>
        <v>2034</v>
      </c>
      <c r="FQ45" s="21">
        <f t="shared" ref="FQ45" si="3364">DATE(FQ$5,1,1)</f>
        <v>49310</v>
      </c>
      <c r="FR45" s="21">
        <f t="shared" ref="FR45" si="3365">DATE(FQ$5,2,1)</f>
        <v>49341</v>
      </c>
      <c r="FS45" s="21">
        <f t="shared" ref="FS45" si="3366">DATE(FQ$5,3,1)</f>
        <v>49369</v>
      </c>
      <c r="FT45" s="21">
        <f t="shared" ref="FT45" si="3367">DATE(FQ$5,4,1)</f>
        <v>49400</v>
      </c>
      <c r="FU45" s="21">
        <f t="shared" ref="FU45" si="3368">DATE(FQ$5,5,1)</f>
        <v>49430</v>
      </c>
      <c r="FV45" s="21">
        <f t="shared" ref="FV45" si="3369">DATE(FQ$5,6,1)</f>
        <v>49461</v>
      </c>
      <c r="FW45" s="21">
        <f t="shared" ref="FW45" si="3370">DATE(FQ$5,7,1)</f>
        <v>49491</v>
      </c>
      <c r="FX45" s="21">
        <f t="shared" ref="FX45" si="3371">DATE(FQ$5,8,1)</f>
        <v>49522</v>
      </c>
      <c r="FY45" s="21">
        <f t="shared" ref="FY45" si="3372">DATE(FQ$5,9,1)</f>
        <v>49553</v>
      </c>
      <c r="FZ45" s="21">
        <f t="shared" ref="FZ45" si="3373">DATE(FQ$5,10,1)</f>
        <v>49583</v>
      </c>
      <c r="GA45" s="21">
        <f t="shared" ref="GA45" si="3374">DATE(FQ$5,11,1)</f>
        <v>49614</v>
      </c>
      <c r="GB45" s="21">
        <f t="shared" ref="GB45" si="3375">DATE(FQ$5,12,1)</f>
        <v>49644</v>
      </c>
      <c r="GC45" s="22">
        <f t="shared" ref="GC45" si="3376">FQ$5</f>
        <v>2035</v>
      </c>
      <c r="GE45" s="21">
        <f t="shared" ref="GE45" si="3377">DATE(GE$5,1,1)</f>
        <v>49675</v>
      </c>
      <c r="GF45" s="21">
        <f t="shared" ref="GF45" si="3378">DATE(GE$5,2,1)</f>
        <v>49706</v>
      </c>
      <c r="GG45" s="21">
        <f t="shared" ref="GG45" si="3379">DATE(GE$5,3,1)</f>
        <v>49735</v>
      </c>
      <c r="GH45" s="21">
        <f t="shared" ref="GH45" si="3380">DATE(GE$5,4,1)</f>
        <v>49766</v>
      </c>
      <c r="GI45" s="21">
        <f t="shared" ref="GI45" si="3381">DATE(GE$5,5,1)</f>
        <v>49796</v>
      </c>
      <c r="GJ45" s="21">
        <f t="shared" ref="GJ45" si="3382">DATE(GE$5,6,1)</f>
        <v>49827</v>
      </c>
      <c r="GK45" s="21">
        <f t="shared" ref="GK45" si="3383">DATE(GE$5,7,1)</f>
        <v>49857</v>
      </c>
      <c r="GL45" s="21">
        <f t="shared" ref="GL45" si="3384">DATE(GE$5,8,1)</f>
        <v>49888</v>
      </c>
      <c r="GM45" s="21">
        <f t="shared" ref="GM45" si="3385">DATE(GE$5,9,1)</f>
        <v>49919</v>
      </c>
      <c r="GN45" s="21">
        <f t="shared" ref="GN45" si="3386">DATE(GE$5,10,1)</f>
        <v>49949</v>
      </c>
      <c r="GO45" s="21">
        <f t="shared" ref="GO45" si="3387">DATE(GE$5,11,1)</f>
        <v>49980</v>
      </c>
      <c r="GP45" s="21">
        <f t="shared" ref="GP45" si="3388">DATE(GE$5,12,1)</f>
        <v>50010</v>
      </c>
      <c r="GQ45" s="22">
        <f t="shared" ref="GQ45" si="3389">GE$5</f>
        <v>2036</v>
      </c>
      <c r="GS45" s="21">
        <f t="shared" ref="GS45" si="3390">DATE(GS$5,1,1)</f>
        <v>50041</v>
      </c>
      <c r="GT45" s="21">
        <f t="shared" ref="GT45" si="3391">DATE(GS$5,2,1)</f>
        <v>50072</v>
      </c>
      <c r="GU45" s="21">
        <f t="shared" ref="GU45" si="3392">DATE(GS$5,3,1)</f>
        <v>50100</v>
      </c>
      <c r="GV45" s="21">
        <f t="shared" ref="GV45" si="3393">DATE(GS$5,4,1)</f>
        <v>50131</v>
      </c>
      <c r="GW45" s="21">
        <f t="shared" ref="GW45" si="3394">DATE(GS$5,5,1)</f>
        <v>50161</v>
      </c>
      <c r="GX45" s="21">
        <f t="shared" ref="GX45" si="3395">DATE(GS$5,6,1)</f>
        <v>50192</v>
      </c>
      <c r="GY45" s="21">
        <f t="shared" ref="GY45" si="3396">DATE(GS$5,7,1)</f>
        <v>50222</v>
      </c>
      <c r="GZ45" s="21">
        <f t="shared" ref="GZ45" si="3397">DATE(GS$5,8,1)</f>
        <v>50253</v>
      </c>
      <c r="HA45" s="21">
        <f t="shared" ref="HA45" si="3398">DATE(GS$5,9,1)</f>
        <v>50284</v>
      </c>
      <c r="HB45" s="21">
        <f t="shared" ref="HB45" si="3399">DATE(GS$5,10,1)</f>
        <v>50314</v>
      </c>
      <c r="HC45" s="21">
        <f t="shared" ref="HC45" si="3400">DATE(GS$5,11,1)</f>
        <v>50345</v>
      </c>
      <c r="HD45" s="21">
        <f t="shared" ref="HD45" si="3401">DATE(GS$5,12,1)</f>
        <v>50375</v>
      </c>
      <c r="HE45" s="22">
        <f t="shared" ref="HE45" si="3402">GS$5</f>
        <v>2037</v>
      </c>
      <c r="HG45" s="21">
        <f t="shared" ref="HG45" si="3403">DATE(HG$5,1,1)</f>
        <v>50406</v>
      </c>
      <c r="HH45" s="21">
        <f t="shared" ref="HH45" si="3404">DATE(HG$5,2,1)</f>
        <v>50437</v>
      </c>
      <c r="HI45" s="21">
        <f t="shared" ref="HI45" si="3405">DATE(HG$5,3,1)</f>
        <v>50465</v>
      </c>
      <c r="HJ45" s="21">
        <f t="shared" ref="HJ45" si="3406">DATE(HG$5,4,1)</f>
        <v>50496</v>
      </c>
      <c r="HK45" s="21">
        <f t="shared" ref="HK45" si="3407">DATE(HG$5,5,1)</f>
        <v>50526</v>
      </c>
      <c r="HL45" s="21">
        <f t="shared" ref="HL45" si="3408">DATE(HG$5,6,1)</f>
        <v>50557</v>
      </c>
      <c r="HM45" s="21">
        <f t="shared" ref="HM45" si="3409">DATE(HG$5,7,1)</f>
        <v>50587</v>
      </c>
      <c r="HN45" s="21">
        <f t="shared" ref="HN45" si="3410">DATE(HG$5,8,1)</f>
        <v>50618</v>
      </c>
      <c r="HO45" s="21">
        <f t="shared" ref="HO45" si="3411">DATE(HG$5,9,1)</f>
        <v>50649</v>
      </c>
      <c r="HP45" s="21">
        <f t="shared" ref="HP45" si="3412">DATE(HG$5,10,1)</f>
        <v>50679</v>
      </c>
      <c r="HQ45" s="21">
        <f t="shared" ref="HQ45" si="3413">DATE(HG$5,11,1)</f>
        <v>50710</v>
      </c>
      <c r="HR45" s="21">
        <f t="shared" ref="HR45" si="3414">DATE(HG$5,12,1)</f>
        <v>50740</v>
      </c>
      <c r="HS45" s="22">
        <f t="shared" ref="HS45" si="3415">HG$5</f>
        <v>2038</v>
      </c>
      <c r="HU45" s="21">
        <f t="shared" ref="HU45" si="3416">DATE(HU$5,1,1)</f>
        <v>50771</v>
      </c>
      <c r="HV45" s="21">
        <f t="shared" ref="HV45" si="3417">DATE(HU$5,2,1)</f>
        <v>50802</v>
      </c>
      <c r="HW45" s="21">
        <f t="shared" ref="HW45" si="3418">DATE(HU$5,3,1)</f>
        <v>50830</v>
      </c>
      <c r="HX45" s="21">
        <f t="shared" ref="HX45" si="3419">DATE(HU$5,4,1)</f>
        <v>50861</v>
      </c>
      <c r="HY45" s="21">
        <f t="shared" ref="HY45" si="3420">DATE(HU$5,5,1)</f>
        <v>50891</v>
      </c>
      <c r="HZ45" s="21">
        <f t="shared" ref="HZ45" si="3421">DATE(HU$5,6,1)</f>
        <v>50922</v>
      </c>
      <c r="IA45" s="21">
        <f t="shared" ref="IA45" si="3422">DATE(HU$5,7,1)</f>
        <v>50952</v>
      </c>
      <c r="IB45" s="21">
        <f t="shared" ref="IB45" si="3423">DATE(HU$5,8,1)</f>
        <v>50983</v>
      </c>
      <c r="IC45" s="21">
        <f t="shared" ref="IC45" si="3424">DATE(HU$5,9,1)</f>
        <v>51014</v>
      </c>
      <c r="ID45" s="21">
        <f t="shared" ref="ID45" si="3425">DATE(HU$5,10,1)</f>
        <v>51044</v>
      </c>
      <c r="IE45" s="21">
        <f t="shared" ref="IE45" si="3426">DATE(HU$5,11,1)</f>
        <v>51075</v>
      </c>
      <c r="IF45" s="21">
        <f t="shared" ref="IF45" si="3427">DATE(HU$5,12,1)</f>
        <v>51105</v>
      </c>
      <c r="IG45" s="22">
        <f t="shared" ref="IG45" si="3428">HU$5</f>
        <v>2039</v>
      </c>
      <c r="II45" s="21">
        <f t="shared" ref="II45" si="3429">DATE(II$5,1,1)</f>
        <v>51136</v>
      </c>
      <c r="IJ45" s="21">
        <f t="shared" ref="IJ45" si="3430">DATE(II$5,2,1)</f>
        <v>51167</v>
      </c>
      <c r="IK45" s="21">
        <f t="shared" ref="IK45" si="3431">DATE(II$5,3,1)</f>
        <v>51196</v>
      </c>
      <c r="IL45" s="21">
        <f t="shared" ref="IL45" si="3432">DATE(II$5,4,1)</f>
        <v>51227</v>
      </c>
      <c r="IM45" s="21">
        <f t="shared" ref="IM45" si="3433">DATE(II$5,5,1)</f>
        <v>51257</v>
      </c>
      <c r="IN45" s="21">
        <f t="shared" ref="IN45" si="3434">DATE(II$5,6,1)</f>
        <v>51288</v>
      </c>
      <c r="IO45" s="21">
        <f t="shared" ref="IO45" si="3435">DATE(II$5,7,1)</f>
        <v>51318</v>
      </c>
      <c r="IP45" s="21">
        <f t="shared" ref="IP45" si="3436">DATE(II$5,8,1)</f>
        <v>51349</v>
      </c>
      <c r="IQ45" s="21">
        <f t="shared" ref="IQ45" si="3437">DATE(II$5,9,1)</f>
        <v>51380</v>
      </c>
      <c r="IR45" s="21">
        <f t="shared" ref="IR45" si="3438">DATE(II$5,10,1)</f>
        <v>51410</v>
      </c>
      <c r="IS45" s="21">
        <f t="shared" ref="IS45" si="3439">DATE(II$5,11,1)</f>
        <v>51441</v>
      </c>
      <c r="IT45" s="21">
        <f t="shared" ref="IT45" si="3440">DATE(II$5,12,1)</f>
        <v>51471</v>
      </c>
      <c r="IU45" s="22">
        <f t="shared" ref="IU45" si="3441">II$5</f>
        <v>2040</v>
      </c>
      <c r="IW45" s="21">
        <f t="shared" ref="IW45" si="3442">DATE(IW$5,1,1)</f>
        <v>51502</v>
      </c>
      <c r="IX45" s="21">
        <f t="shared" ref="IX45" si="3443">DATE(IW$5,2,1)</f>
        <v>51533</v>
      </c>
      <c r="IY45" s="21">
        <f t="shared" ref="IY45" si="3444">DATE(IW$5,3,1)</f>
        <v>51561</v>
      </c>
      <c r="IZ45" s="21">
        <f t="shared" ref="IZ45" si="3445">DATE(IW$5,4,1)</f>
        <v>51592</v>
      </c>
      <c r="JA45" s="21">
        <f t="shared" ref="JA45" si="3446">DATE(IW$5,5,1)</f>
        <v>51622</v>
      </c>
      <c r="JB45" s="21">
        <f t="shared" ref="JB45" si="3447">DATE(IW$5,6,1)</f>
        <v>51653</v>
      </c>
      <c r="JC45" s="21">
        <f t="shared" ref="JC45" si="3448">DATE(IW$5,7,1)</f>
        <v>51683</v>
      </c>
      <c r="JD45" s="21">
        <f t="shared" ref="JD45" si="3449">DATE(IW$5,8,1)</f>
        <v>51714</v>
      </c>
      <c r="JE45" s="21">
        <f t="shared" ref="JE45" si="3450">DATE(IW$5,9,1)</f>
        <v>51745</v>
      </c>
      <c r="JF45" s="21">
        <f t="shared" ref="JF45" si="3451">DATE(IW$5,10,1)</f>
        <v>51775</v>
      </c>
      <c r="JG45" s="21">
        <f t="shared" ref="JG45" si="3452">DATE(IW$5,11,1)</f>
        <v>51806</v>
      </c>
      <c r="JH45" s="21">
        <f t="shared" ref="JH45" si="3453">DATE(IW$5,12,1)</f>
        <v>51836</v>
      </c>
      <c r="JI45" s="22">
        <f t="shared" ref="JI45" si="3454">IW$5</f>
        <v>2041</v>
      </c>
      <c r="JK45" s="21">
        <f t="shared" ref="JK45" si="3455">DATE(JK$5,1,1)</f>
        <v>51867</v>
      </c>
      <c r="JL45" s="21">
        <f t="shared" ref="JL45" si="3456">DATE(JK$5,2,1)</f>
        <v>51898</v>
      </c>
      <c r="JM45" s="21">
        <f t="shared" ref="JM45" si="3457">DATE(JK$5,3,1)</f>
        <v>51926</v>
      </c>
      <c r="JN45" s="21">
        <f t="shared" ref="JN45" si="3458">DATE(JK$5,4,1)</f>
        <v>51957</v>
      </c>
      <c r="JO45" s="21">
        <f t="shared" ref="JO45" si="3459">DATE(JK$5,5,1)</f>
        <v>51987</v>
      </c>
      <c r="JP45" s="21">
        <f t="shared" ref="JP45" si="3460">DATE(JK$5,6,1)</f>
        <v>52018</v>
      </c>
      <c r="JQ45" s="21">
        <f t="shared" ref="JQ45" si="3461">DATE(JK$5,7,1)</f>
        <v>52048</v>
      </c>
      <c r="JR45" s="21">
        <f t="shared" ref="JR45" si="3462">DATE(JK$5,8,1)</f>
        <v>52079</v>
      </c>
      <c r="JS45" s="21">
        <f t="shared" ref="JS45" si="3463">DATE(JK$5,9,1)</f>
        <v>52110</v>
      </c>
      <c r="JT45" s="21">
        <f t="shared" ref="JT45" si="3464">DATE(JK$5,10,1)</f>
        <v>52140</v>
      </c>
      <c r="JU45" s="21">
        <f t="shared" ref="JU45" si="3465">DATE(JK$5,11,1)</f>
        <v>52171</v>
      </c>
      <c r="JV45" s="21">
        <f t="shared" ref="JV45" si="3466">DATE(JK$5,12,1)</f>
        <v>52201</v>
      </c>
      <c r="JW45" s="22">
        <f t="shared" ref="JW45" si="3467">JK$5</f>
        <v>2042</v>
      </c>
      <c r="JY45" s="21">
        <f t="shared" ref="JY45" si="3468">DATE(JY$5,1,1)</f>
        <v>52232</v>
      </c>
      <c r="JZ45" s="21">
        <f t="shared" ref="JZ45" si="3469">DATE(JY$5,2,1)</f>
        <v>52263</v>
      </c>
      <c r="KA45" s="21">
        <f t="shared" ref="KA45" si="3470">DATE(JY$5,3,1)</f>
        <v>52291</v>
      </c>
      <c r="KB45" s="21">
        <f t="shared" ref="KB45" si="3471">DATE(JY$5,4,1)</f>
        <v>52322</v>
      </c>
      <c r="KC45" s="21">
        <f t="shared" ref="KC45" si="3472">DATE(JY$5,5,1)</f>
        <v>52352</v>
      </c>
      <c r="KD45" s="21">
        <f t="shared" ref="KD45" si="3473">DATE(JY$5,6,1)</f>
        <v>52383</v>
      </c>
      <c r="KE45" s="21">
        <f t="shared" ref="KE45" si="3474">DATE(JY$5,7,1)</f>
        <v>52413</v>
      </c>
      <c r="KF45" s="21">
        <f t="shared" ref="KF45" si="3475">DATE(JY$5,8,1)</f>
        <v>52444</v>
      </c>
      <c r="KG45" s="21">
        <f t="shared" ref="KG45" si="3476">DATE(JY$5,9,1)</f>
        <v>52475</v>
      </c>
      <c r="KH45" s="21">
        <f t="shared" ref="KH45" si="3477">DATE(JY$5,10,1)</f>
        <v>52505</v>
      </c>
      <c r="KI45" s="21">
        <f t="shared" ref="KI45" si="3478">DATE(JY$5,11,1)</f>
        <v>52536</v>
      </c>
      <c r="KJ45" s="21">
        <f t="shared" ref="KJ45" si="3479">DATE(JY$5,12,1)</f>
        <v>52566</v>
      </c>
      <c r="KK45" s="22">
        <f t="shared" ref="KK45" si="3480">JY$5</f>
        <v>2043</v>
      </c>
      <c r="KM45" s="21">
        <f t="shared" ref="KM45" si="3481">DATE(KM$5,1,1)</f>
        <v>52597</v>
      </c>
      <c r="KN45" s="21">
        <f t="shared" ref="KN45" si="3482">DATE(KM$5,2,1)</f>
        <v>52628</v>
      </c>
      <c r="KO45" s="21">
        <f t="shared" ref="KO45" si="3483">DATE(KM$5,3,1)</f>
        <v>52657</v>
      </c>
      <c r="KP45" s="21">
        <f t="shared" ref="KP45" si="3484">DATE(KM$5,4,1)</f>
        <v>52688</v>
      </c>
      <c r="KQ45" s="21">
        <f t="shared" ref="KQ45" si="3485">DATE(KM$5,5,1)</f>
        <v>52718</v>
      </c>
      <c r="KR45" s="21">
        <f t="shared" ref="KR45" si="3486">DATE(KM$5,6,1)</f>
        <v>52749</v>
      </c>
      <c r="KS45" s="21">
        <f t="shared" ref="KS45" si="3487">DATE(KM$5,7,1)</f>
        <v>52779</v>
      </c>
      <c r="KT45" s="21">
        <f t="shared" ref="KT45" si="3488">DATE(KM$5,8,1)</f>
        <v>52810</v>
      </c>
      <c r="KU45" s="21">
        <f t="shared" ref="KU45" si="3489">DATE(KM$5,9,1)</f>
        <v>52841</v>
      </c>
      <c r="KV45" s="21">
        <f t="shared" ref="KV45" si="3490">DATE(KM$5,10,1)</f>
        <v>52871</v>
      </c>
      <c r="KW45" s="21">
        <f t="shared" ref="KW45" si="3491">DATE(KM$5,11,1)</f>
        <v>52902</v>
      </c>
      <c r="KX45" s="21">
        <f t="shared" ref="KX45" si="3492">DATE(KM$5,12,1)</f>
        <v>52932</v>
      </c>
      <c r="KY45" s="22">
        <f t="shared" ref="KY45" si="3493">KM$5</f>
        <v>2044</v>
      </c>
      <c r="LA45" s="21">
        <f t="shared" ref="LA45" si="3494">DATE(LA$5,1,1)</f>
        <v>52963</v>
      </c>
      <c r="LB45" s="21">
        <f t="shared" ref="LB45" si="3495">DATE(LA$5,2,1)</f>
        <v>52994</v>
      </c>
      <c r="LC45" s="21">
        <f t="shared" ref="LC45" si="3496">DATE(LA$5,3,1)</f>
        <v>53022</v>
      </c>
      <c r="LD45" s="21">
        <f t="shared" ref="LD45" si="3497">DATE(LA$5,4,1)</f>
        <v>53053</v>
      </c>
      <c r="LE45" s="21">
        <f t="shared" ref="LE45" si="3498">DATE(LA$5,5,1)</f>
        <v>53083</v>
      </c>
      <c r="LF45" s="21">
        <f t="shared" ref="LF45" si="3499">DATE(LA$5,6,1)</f>
        <v>53114</v>
      </c>
      <c r="LG45" s="21">
        <f t="shared" ref="LG45" si="3500">DATE(LA$5,7,1)</f>
        <v>53144</v>
      </c>
      <c r="LH45" s="21">
        <f t="shared" ref="LH45" si="3501">DATE(LA$5,8,1)</f>
        <v>53175</v>
      </c>
      <c r="LI45" s="21">
        <f t="shared" ref="LI45" si="3502">DATE(LA$5,9,1)</f>
        <v>53206</v>
      </c>
      <c r="LJ45" s="21">
        <f t="shared" ref="LJ45" si="3503">DATE(LA$5,10,1)</f>
        <v>53236</v>
      </c>
      <c r="LK45" s="21">
        <f t="shared" ref="LK45" si="3504">DATE(LA$5,11,1)</f>
        <v>53267</v>
      </c>
      <c r="LL45" s="21">
        <f t="shared" ref="LL45" si="3505">DATE(LA$5,12,1)</f>
        <v>53297</v>
      </c>
      <c r="LM45" s="22">
        <f t="shared" ref="LM45" si="3506">LA$5</f>
        <v>2045</v>
      </c>
      <c r="LO45" s="21">
        <f t="shared" ref="LO45" si="3507">DATE(LO$5,1,1)</f>
        <v>53328</v>
      </c>
      <c r="LP45" s="21">
        <f t="shared" ref="LP45" si="3508">DATE(LO$5,2,1)</f>
        <v>53359</v>
      </c>
      <c r="LQ45" s="21">
        <f t="shared" ref="LQ45" si="3509">DATE(LO$5,3,1)</f>
        <v>53387</v>
      </c>
      <c r="LR45" s="21">
        <f t="shared" ref="LR45" si="3510">DATE(LO$5,4,1)</f>
        <v>53418</v>
      </c>
      <c r="LS45" s="21">
        <f t="shared" ref="LS45" si="3511">DATE(LO$5,5,1)</f>
        <v>53448</v>
      </c>
      <c r="LT45" s="21">
        <f t="shared" ref="LT45" si="3512">DATE(LO$5,6,1)</f>
        <v>53479</v>
      </c>
      <c r="LU45" s="21">
        <f t="shared" ref="LU45" si="3513">DATE(LO$5,7,1)</f>
        <v>53509</v>
      </c>
      <c r="LV45" s="21">
        <f t="shared" ref="LV45" si="3514">DATE(LO$5,8,1)</f>
        <v>53540</v>
      </c>
      <c r="LW45" s="21">
        <f t="shared" ref="LW45" si="3515">DATE(LO$5,9,1)</f>
        <v>53571</v>
      </c>
      <c r="LX45" s="21">
        <f t="shared" ref="LX45" si="3516">DATE(LO$5,10,1)</f>
        <v>53601</v>
      </c>
      <c r="LY45" s="21">
        <f t="shared" ref="LY45" si="3517">DATE(LO$5,11,1)</f>
        <v>53632</v>
      </c>
      <c r="LZ45" s="21">
        <f t="shared" ref="LZ45" si="3518">DATE(LO$5,12,1)</f>
        <v>53662</v>
      </c>
      <c r="MA45" s="22">
        <f t="shared" ref="MA45" si="3519">LO$5</f>
        <v>2046</v>
      </c>
      <c r="MC45" s="21">
        <f t="shared" ref="MC45" si="3520">DATE(MC$5,1,1)</f>
        <v>53693</v>
      </c>
      <c r="MD45" s="21">
        <f t="shared" ref="MD45" si="3521">DATE(MC$5,2,1)</f>
        <v>53724</v>
      </c>
      <c r="ME45" s="21">
        <f t="shared" ref="ME45" si="3522">DATE(MC$5,3,1)</f>
        <v>53752</v>
      </c>
      <c r="MF45" s="21">
        <f t="shared" ref="MF45" si="3523">DATE(MC$5,4,1)</f>
        <v>53783</v>
      </c>
      <c r="MG45" s="21">
        <f t="shared" ref="MG45" si="3524">DATE(MC$5,5,1)</f>
        <v>53813</v>
      </c>
      <c r="MH45" s="21">
        <f t="shared" ref="MH45" si="3525">DATE(MC$5,6,1)</f>
        <v>53844</v>
      </c>
      <c r="MI45" s="21">
        <f t="shared" ref="MI45" si="3526">DATE(MC$5,7,1)</f>
        <v>53874</v>
      </c>
      <c r="MJ45" s="21">
        <f t="shared" ref="MJ45" si="3527">DATE(MC$5,8,1)</f>
        <v>53905</v>
      </c>
      <c r="MK45" s="21">
        <f t="shared" ref="MK45" si="3528">DATE(MC$5,9,1)</f>
        <v>53936</v>
      </c>
      <c r="ML45" s="21">
        <f t="shared" ref="ML45" si="3529">DATE(MC$5,10,1)</f>
        <v>53966</v>
      </c>
      <c r="MM45" s="21">
        <f t="shared" ref="MM45" si="3530">DATE(MC$5,11,1)</f>
        <v>53997</v>
      </c>
      <c r="MN45" s="21">
        <f t="shared" ref="MN45" si="3531">DATE(MC$5,12,1)</f>
        <v>54027</v>
      </c>
      <c r="MO45" s="22">
        <f t="shared" ref="MO45" si="3532">MC$5</f>
        <v>2047</v>
      </c>
      <c r="MQ45" s="21">
        <f t="shared" ref="MQ45" si="3533">DATE(MQ$5,1,1)</f>
        <v>54058</v>
      </c>
      <c r="MR45" s="21">
        <f t="shared" ref="MR45" si="3534">DATE(MQ$5,2,1)</f>
        <v>54089</v>
      </c>
      <c r="MS45" s="21">
        <f t="shared" ref="MS45" si="3535">DATE(MQ$5,3,1)</f>
        <v>54118</v>
      </c>
      <c r="MT45" s="21">
        <f t="shared" ref="MT45" si="3536">DATE(MQ$5,4,1)</f>
        <v>54149</v>
      </c>
      <c r="MU45" s="21">
        <f t="shared" ref="MU45" si="3537">DATE(MQ$5,5,1)</f>
        <v>54179</v>
      </c>
      <c r="MV45" s="21">
        <f t="shared" ref="MV45" si="3538">DATE(MQ$5,6,1)</f>
        <v>54210</v>
      </c>
      <c r="MW45" s="21">
        <f t="shared" ref="MW45" si="3539">DATE(MQ$5,7,1)</f>
        <v>54240</v>
      </c>
      <c r="MX45" s="21">
        <f t="shared" ref="MX45" si="3540">DATE(MQ$5,8,1)</f>
        <v>54271</v>
      </c>
      <c r="MY45" s="21">
        <f t="shared" ref="MY45" si="3541">DATE(MQ$5,9,1)</f>
        <v>54302</v>
      </c>
      <c r="MZ45" s="21">
        <f t="shared" ref="MZ45" si="3542">DATE(MQ$5,10,1)</f>
        <v>54332</v>
      </c>
      <c r="NA45" s="21">
        <f t="shared" ref="NA45" si="3543">DATE(MQ$5,11,1)</f>
        <v>54363</v>
      </c>
      <c r="NB45" s="21">
        <f t="shared" ref="NB45" si="3544">DATE(MQ$5,12,1)</f>
        <v>54393</v>
      </c>
      <c r="NC45" s="22">
        <f t="shared" ref="NC45" si="3545">MQ$5</f>
        <v>2048</v>
      </c>
      <c r="NE45" s="21">
        <f t="shared" ref="NE45" si="3546">DATE(NE$5,1,1)</f>
        <v>54424</v>
      </c>
      <c r="NF45" s="21">
        <f t="shared" ref="NF45" si="3547">DATE(NE$5,2,1)</f>
        <v>54455</v>
      </c>
      <c r="NG45" s="21">
        <f t="shared" ref="NG45" si="3548">DATE(NE$5,3,1)</f>
        <v>54483</v>
      </c>
      <c r="NH45" s="21">
        <f t="shared" ref="NH45" si="3549">DATE(NE$5,4,1)</f>
        <v>54514</v>
      </c>
      <c r="NI45" s="21">
        <f t="shared" ref="NI45" si="3550">DATE(NE$5,5,1)</f>
        <v>54544</v>
      </c>
      <c r="NJ45" s="21">
        <f t="shared" ref="NJ45" si="3551">DATE(NE$5,6,1)</f>
        <v>54575</v>
      </c>
      <c r="NK45" s="21">
        <f t="shared" ref="NK45" si="3552">DATE(NE$5,7,1)</f>
        <v>54605</v>
      </c>
      <c r="NL45" s="21">
        <f t="shared" ref="NL45" si="3553">DATE(NE$5,8,1)</f>
        <v>54636</v>
      </c>
      <c r="NM45" s="21">
        <f t="shared" ref="NM45" si="3554">DATE(NE$5,9,1)</f>
        <v>54667</v>
      </c>
      <c r="NN45" s="21">
        <f t="shared" ref="NN45" si="3555">DATE(NE$5,10,1)</f>
        <v>54697</v>
      </c>
      <c r="NO45" s="21">
        <f t="shared" ref="NO45" si="3556">DATE(NE$5,11,1)</f>
        <v>54728</v>
      </c>
      <c r="NP45" s="21">
        <f t="shared" ref="NP45" si="3557">DATE(NE$5,12,1)</f>
        <v>54758</v>
      </c>
      <c r="NQ45" s="22">
        <f t="shared" ref="NQ45" si="3558">NE$5</f>
        <v>2049</v>
      </c>
      <c r="NS45" s="21">
        <f t="shared" ref="NS45" si="3559">DATE(NS$5,1,1)</f>
        <v>54789</v>
      </c>
      <c r="NT45" s="21">
        <f t="shared" ref="NT45" si="3560">DATE(NS$5,2,1)</f>
        <v>54820</v>
      </c>
      <c r="NU45" s="21">
        <f t="shared" ref="NU45" si="3561">DATE(NS$5,3,1)</f>
        <v>54848</v>
      </c>
      <c r="NV45" s="21">
        <f t="shared" ref="NV45" si="3562">DATE(NS$5,4,1)</f>
        <v>54879</v>
      </c>
      <c r="NW45" s="21">
        <f t="shared" ref="NW45" si="3563">DATE(NS$5,5,1)</f>
        <v>54909</v>
      </c>
      <c r="NX45" s="21">
        <f t="shared" ref="NX45" si="3564">DATE(NS$5,6,1)</f>
        <v>54940</v>
      </c>
      <c r="NY45" s="21">
        <f t="shared" ref="NY45" si="3565">DATE(NS$5,7,1)</f>
        <v>54970</v>
      </c>
      <c r="NZ45" s="21">
        <f t="shared" ref="NZ45" si="3566">DATE(NS$5,8,1)</f>
        <v>55001</v>
      </c>
      <c r="OA45" s="21">
        <f t="shared" ref="OA45" si="3567">DATE(NS$5,9,1)</f>
        <v>55032</v>
      </c>
      <c r="OB45" s="21">
        <f t="shared" ref="OB45" si="3568">DATE(NS$5,10,1)</f>
        <v>55062</v>
      </c>
      <c r="OC45" s="21">
        <f t="shared" ref="OC45" si="3569">DATE(NS$5,11,1)</f>
        <v>55093</v>
      </c>
      <c r="OD45" s="21">
        <f t="shared" ref="OD45" si="3570">DATE(NS$5,12,1)</f>
        <v>55123</v>
      </c>
      <c r="OE45" s="22">
        <f t="shared" ref="OE45" si="3571">NS$5</f>
        <v>2050</v>
      </c>
      <c r="OG45" s="21">
        <f t="shared" ref="OG45" si="3572">DATE(OG$5,1,1)</f>
        <v>55154</v>
      </c>
      <c r="OH45" s="21">
        <f t="shared" ref="OH45" si="3573">DATE(OG$5,2,1)</f>
        <v>55185</v>
      </c>
      <c r="OI45" s="21">
        <f t="shared" ref="OI45" si="3574">DATE(OG$5,3,1)</f>
        <v>55213</v>
      </c>
      <c r="OJ45" s="21">
        <f t="shared" ref="OJ45" si="3575">DATE(OG$5,4,1)</f>
        <v>55244</v>
      </c>
      <c r="OK45" s="21">
        <f t="shared" ref="OK45" si="3576">DATE(OG$5,5,1)</f>
        <v>55274</v>
      </c>
      <c r="OL45" s="21">
        <f t="shared" ref="OL45" si="3577">DATE(OG$5,6,1)</f>
        <v>55305</v>
      </c>
      <c r="OM45" s="21">
        <f t="shared" ref="OM45" si="3578">DATE(OG$5,7,1)</f>
        <v>55335</v>
      </c>
      <c r="ON45" s="21">
        <f t="shared" ref="ON45" si="3579">DATE(OG$5,8,1)</f>
        <v>55366</v>
      </c>
      <c r="OO45" s="21">
        <f t="shared" ref="OO45" si="3580">DATE(OG$5,9,1)</f>
        <v>55397</v>
      </c>
      <c r="OP45" s="21">
        <f t="shared" ref="OP45" si="3581">DATE(OG$5,10,1)</f>
        <v>55427</v>
      </c>
      <c r="OQ45" s="21">
        <f t="shared" ref="OQ45" si="3582">DATE(OG$5,11,1)</f>
        <v>55458</v>
      </c>
      <c r="OR45" s="21">
        <f t="shared" ref="OR45" si="3583">DATE(OG$5,12,1)</f>
        <v>55488</v>
      </c>
      <c r="OS45" s="22">
        <f t="shared" ref="OS45" si="3584">OG$5</f>
        <v>2051</v>
      </c>
      <c r="OU45" s="21">
        <f t="shared" ref="OU45" si="3585">DATE(OU$5,1,1)</f>
        <v>55519</v>
      </c>
      <c r="OV45" s="21">
        <f t="shared" ref="OV45" si="3586">DATE(OU$5,2,1)</f>
        <v>55550</v>
      </c>
      <c r="OW45" s="21">
        <f t="shared" ref="OW45" si="3587">DATE(OU$5,3,1)</f>
        <v>55579</v>
      </c>
      <c r="OX45" s="21">
        <f t="shared" ref="OX45" si="3588">DATE(OU$5,4,1)</f>
        <v>55610</v>
      </c>
      <c r="OY45" s="21">
        <f t="shared" ref="OY45" si="3589">DATE(OU$5,5,1)</f>
        <v>55640</v>
      </c>
      <c r="OZ45" s="21">
        <f t="shared" ref="OZ45" si="3590">DATE(OU$5,6,1)</f>
        <v>55671</v>
      </c>
      <c r="PA45" s="21">
        <f t="shared" ref="PA45" si="3591">DATE(OU$5,7,1)</f>
        <v>55701</v>
      </c>
      <c r="PB45" s="21">
        <f t="shared" ref="PB45" si="3592">DATE(OU$5,8,1)</f>
        <v>55732</v>
      </c>
      <c r="PC45" s="21">
        <f t="shared" ref="PC45" si="3593">DATE(OU$5,9,1)</f>
        <v>55763</v>
      </c>
      <c r="PD45" s="21">
        <f t="shared" ref="PD45" si="3594">DATE(OU$5,10,1)</f>
        <v>55793</v>
      </c>
      <c r="PE45" s="21">
        <f t="shared" ref="PE45" si="3595">DATE(OU$5,11,1)</f>
        <v>55824</v>
      </c>
      <c r="PF45" s="21">
        <f t="shared" ref="PF45" si="3596">DATE(OU$5,12,1)</f>
        <v>55854</v>
      </c>
      <c r="PG45" s="22">
        <f t="shared" ref="PG45" si="3597">OU$5</f>
        <v>2052</v>
      </c>
      <c r="PI45" s="21">
        <f t="shared" ref="PI45" si="3598">DATE(PI$5,1,1)</f>
        <v>55885</v>
      </c>
      <c r="PJ45" s="21">
        <f t="shared" ref="PJ45" si="3599">DATE(PI$5,2,1)</f>
        <v>55916</v>
      </c>
      <c r="PK45" s="21">
        <f t="shared" ref="PK45" si="3600">DATE(PI$5,3,1)</f>
        <v>55944</v>
      </c>
      <c r="PL45" s="21">
        <f t="shared" ref="PL45" si="3601">DATE(PI$5,4,1)</f>
        <v>55975</v>
      </c>
      <c r="PM45" s="21">
        <f t="shared" ref="PM45" si="3602">DATE(PI$5,5,1)</f>
        <v>56005</v>
      </c>
      <c r="PN45" s="21">
        <f t="shared" ref="PN45" si="3603">DATE(PI$5,6,1)</f>
        <v>56036</v>
      </c>
      <c r="PO45" s="21">
        <f t="shared" ref="PO45" si="3604">DATE(PI$5,7,1)</f>
        <v>56066</v>
      </c>
      <c r="PP45" s="21">
        <f t="shared" ref="PP45" si="3605">DATE(PI$5,8,1)</f>
        <v>56097</v>
      </c>
      <c r="PQ45" s="21">
        <f t="shared" ref="PQ45" si="3606">DATE(PI$5,9,1)</f>
        <v>56128</v>
      </c>
      <c r="PR45" s="21">
        <f t="shared" ref="PR45" si="3607">DATE(PI$5,10,1)</f>
        <v>56158</v>
      </c>
      <c r="PS45" s="21">
        <f t="shared" ref="PS45" si="3608">DATE(PI$5,11,1)</f>
        <v>56189</v>
      </c>
      <c r="PT45" s="21">
        <f t="shared" ref="PT45" si="3609">DATE(PI$5,12,1)</f>
        <v>56219</v>
      </c>
      <c r="PU45" s="22">
        <f t="shared" ref="PU45" si="3610">PI$5</f>
        <v>2053</v>
      </c>
      <c r="PW45" s="21">
        <f t="shared" ref="PW45" si="3611">DATE(PW$5,1,1)</f>
        <v>56250</v>
      </c>
      <c r="PX45" s="21">
        <f t="shared" ref="PX45" si="3612">DATE(PW$5,2,1)</f>
        <v>56281</v>
      </c>
      <c r="PY45" s="21">
        <f t="shared" ref="PY45" si="3613">DATE(PW$5,3,1)</f>
        <v>56309</v>
      </c>
      <c r="PZ45" s="21">
        <f t="shared" ref="PZ45" si="3614">DATE(PW$5,4,1)</f>
        <v>56340</v>
      </c>
      <c r="QA45" s="21">
        <f t="shared" ref="QA45" si="3615">DATE(PW$5,5,1)</f>
        <v>56370</v>
      </c>
      <c r="QB45" s="21">
        <f t="shared" ref="QB45" si="3616">DATE(PW$5,6,1)</f>
        <v>56401</v>
      </c>
      <c r="QC45" s="21">
        <f t="shared" ref="QC45" si="3617">DATE(PW$5,7,1)</f>
        <v>56431</v>
      </c>
      <c r="QD45" s="21">
        <f t="shared" ref="QD45" si="3618">DATE(PW$5,8,1)</f>
        <v>56462</v>
      </c>
      <c r="QE45" s="21">
        <f t="shared" ref="QE45" si="3619">DATE(PW$5,9,1)</f>
        <v>56493</v>
      </c>
      <c r="QF45" s="21">
        <f t="shared" ref="QF45" si="3620">DATE(PW$5,10,1)</f>
        <v>56523</v>
      </c>
      <c r="QG45" s="21">
        <f t="shared" ref="QG45" si="3621">DATE(PW$5,11,1)</f>
        <v>56554</v>
      </c>
      <c r="QH45" s="21">
        <f t="shared" ref="QH45" si="3622">DATE(PW$5,12,1)</f>
        <v>56584</v>
      </c>
      <c r="QI45" s="22">
        <f t="shared" ref="QI45" si="3623">PW$5</f>
        <v>2054</v>
      </c>
      <c r="QK45" s="21">
        <f t="shared" ref="QK45" si="3624">DATE(QK$5,1,1)</f>
        <v>56615</v>
      </c>
      <c r="QL45" s="21">
        <f t="shared" ref="QL45" si="3625">DATE(QK$5,2,1)</f>
        <v>56646</v>
      </c>
      <c r="QM45" s="21">
        <f t="shared" ref="QM45" si="3626">DATE(QK$5,3,1)</f>
        <v>56674</v>
      </c>
      <c r="QN45" s="21">
        <f t="shared" ref="QN45" si="3627">DATE(QK$5,4,1)</f>
        <v>56705</v>
      </c>
      <c r="QO45" s="21">
        <f t="shared" ref="QO45" si="3628">DATE(QK$5,5,1)</f>
        <v>56735</v>
      </c>
      <c r="QP45" s="21">
        <f t="shared" ref="QP45" si="3629">DATE(QK$5,6,1)</f>
        <v>56766</v>
      </c>
      <c r="QQ45" s="21">
        <f t="shared" ref="QQ45" si="3630">DATE(QK$5,7,1)</f>
        <v>56796</v>
      </c>
      <c r="QR45" s="21">
        <f t="shared" ref="QR45" si="3631">DATE(QK$5,8,1)</f>
        <v>56827</v>
      </c>
      <c r="QS45" s="21">
        <f t="shared" ref="QS45" si="3632">DATE(QK$5,9,1)</f>
        <v>56858</v>
      </c>
      <c r="QT45" s="21">
        <f t="shared" ref="QT45" si="3633">DATE(QK$5,10,1)</f>
        <v>56888</v>
      </c>
      <c r="QU45" s="21">
        <f t="shared" ref="QU45" si="3634">DATE(QK$5,11,1)</f>
        <v>56919</v>
      </c>
      <c r="QV45" s="21">
        <f t="shared" ref="QV45" si="3635">DATE(QK$5,12,1)</f>
        <v>56949</v>
      </c>
      <c r="QW45" s="22">
        <f t="shared" ref="QW45" si="3636">QK$5</f>
        <v>2055</v>
      </c>
      <c r="QY45" s="21">
        <f t="shared" ref="QY45" si="3637">DATE(QY$5,1,1)</f>
        <v>56980</v>
      </c>
      <c r="QZ45" s="21">
        <f t="shared" ref="QZ45" si="3638">DATE(QY$5,2,1)</f>
        <v>57011</v>
      </c>
      <c r="RA45" s="21">
        <f t="shared" ref="RA45" si="3639">DATE(QY$5,3,1)</f>
        <v>57040</v>
      </c>
      <c r="RB45" s="21">
        <f t="shared" ref="RB45" si="3640">DATE(QY$5,4,1)</f>
        <v>57071</v>
      </c>
      <c r="RC45" s="21">
        <f t="shared" ref="RC45" si="3641">DATE(QY$5,5,1)</f>
        <v>57101</v>
      </c>
      <c r="RD45" s="21">
        <f t="shared" ref="RD45" si="3642">DATE(QY$5,6,1)</f>
        <v>57132</v>
      </c>
      <c r="RE45" s="21">
        <f t="shared" ref="RE45" si="3643">DATE(QY$5,7,1)</f>
        <v>57162</v>
      </c>
      <c r="RF45" s="21">
        <f t="shared" ref="RF45" si="3644">DATE(QY$5,8,1)</f>
        <v>57193</v>
      </c>
      <c r="RG45" s="21">
        <f t="shared" ref="RG45" si="3645">DATE(QY$5,9,1)</f>
        <v>57224</v>
      </c>
      <c r="RH45" s="21">
        <f t="shared" ref="RH45" si="3646">DATE(QY$5,10,1)</f>
        <v>57254</v>
      </c>
      <c r="RI45" s="21">
        <f t="shared" ref="RI45" si="3647">DATE(QY$5,11,1)</f>
        <v>57285</v>
      </c>
      <c r="RJ45" s="21">
        <f t="shared" ref="RJ45" si="3648">DATE(QY$5,12,1)</f>
        <v>57315</v>
      </c>
      <c r="RK45" s="22">
        <f t="shared" ref="RK45" si="3649">QY$5</f>
        <v>2056</v>
      </c>
      <c r="RM45" s="21">
        <f t="shared" ref="RM45" si="3650">DATE(RM$5,1,1)</f>
        <v>57346</v>
      </c>
      <c r="RN45" s="21">
        <f t="shared" ref="RN45" si="3651">DATE(RM$5,2,1)</f>
        <v>57377</v>
      </c>
      <c r="RO45" s="21">
        <f t="shared" ref="RO45" si="3652">DATE(RM$5,3,1)</f>
        <v>57405</v>
      </c>
      <c r="RP45" s="21">
        <f t="shared" ref="RP45" si="3653">DATE(RM$5,4,1)</f>
        <v>57436</v>
      </c>
      <c r="RQ45" s="21">
        <f t="shared" ref="RQ45" si="3654">DATE(RM$5,5,1)</f>
        <v>57466</v>
      </c>
      <c r="RR45" s="21">
        <f t="shared" ref="RR45" si="3655">DATE(RM$5,6,1)</f>
        <v>57497</v>
      </c>
      <c r="RS45" s="21">
        <f t="shared" ref="RS45" si="3656">DATE(RM$5,7,1)</f>
        <v>57527</v>
      </c>
      <c r="RT45" s="21">
        <f t="shared" ref="RT45" si="3657">DATE(RM$5,8,1)</f>
        <v>57558</v>
      </c>
      <c r="RU45" s="21">
        <f t="shared" ref="RU45" si="3658">DATE(RM$5,9,1)</f>
        <v>57589</v>
      </c>
      <c r="RV45" s="21">
        <f t="shared" ref="RV45" si="3659">DATE(RM$5,10,1)</f>
        <v>57619</v>
      </c>
      <c r="RW45" s="21">
        <f t="shared" ref="RW45" si="3660">DATE(RM$5,11,1)</f>
        <v>57650</v>
      </c>
      <c r="RX45" s="21">
        <f t="shared" ref="RX45" si="3661">DATE(RM$5,12,1)</f>
        <v>57680</v>
      </c>
      <c r="RY45" s="22">
        <f t="shared" ref="RY45" si="3662">RM$5</f>
        <v>2057</v>
      </c>
      <c r="SA45" s="21">
        <f t="shared" ref="SA45" si="3663">DATE(SA$5,1,1)</f>
        <v>57711</v>
      </c>
      <c r="SB45" s="21">
        <f t="shared" ref="SB45" si="3664">DATE(SA$5,2,1)</f>
        <v>57742</v>
      </c>
      <c r="SC45" s="21">
        <f t="shared" ref="SC45" si="3665">DATE(SA$5,3,1)</f>
        <v>57770</v>
      </c>
      <c r="SD45" s="21">
        <f t="shared" ref="SD45" si="3666">DATE(SA$5,4,1)</f>
        <v>57801</v>
      </c>
      <c r="SE45" s="21">
        <f t="shared" ref="SE45" si="3667">DATE(SA$5,5,1)</f>
        <v>57831</v>
      </c>
      <c r="SF45" s="21">
        <f t="shared" ref="SF45" si="3668">DATE(SA$5,6,1)</f>
        <v>57862</v>
      </c>
      <c r="SG45" s="21">
        <f t="shared" ref="SG45" si="3669">DATE(SA$5,7,1)</f>
        <v>57892</v>
      </c>
      <c r="SH45" s="21">
        <f t="shared" ref="SH45" si="3670">DATE(SA$5,8,1)</f>
        <v>57923</v>
      </c>
      <c r="SI45" s="21">
        <f t="shared" ref="SI45" si="3671">DATE(SA$5,9,1)</f>
        <v>57954</v>
      </c>
      <c r="SJ45" s="21">
        <f t="shared" ref="SJ45" si="3672">DATE(SA$5,10,1)</f>
        <v>57984</v>
      </c>
      <c r="SK45" s="21">
        <f t="shared" ref="SK45" si="3673">DATE(SA$5,11,1)</f>
        <v>58015</v>
      </c>
      <c r="SL45" s="21">
        <f t="shared" ref="SL45" si="3674">DATE(SA$5,12,1)</f>
        <v>58045</v>
      </c>
      <c r="SM45" s="22">
        <f t="shared" ref="SM45" si="3675">SA$5</f>
        <v>2058</v>
      </c>
      <c r="SO45" s="21">
        <f t="shared" ref="SO45" si="3676">DATE(SO$5,1,1)</f>
        <v>58076</v>
      </c>
      <c r="SP45" s="21">
        <f t="shared" ref="SP45" si="3677">DATE(SO$5,2,1)</f>
        <v>58107</v>
      </c>
      <c r="SQ45" s="21">
        <f t="shared" ref="SQ45" si="3678">DATE(SO$5,3,1)</f>
        <v>58135</v>
      </c>
      <c r="SR45" s="21">
        <f t="shared" ref="SR45" si="3679">DATE(SO$5,4,1)</f>
        <v>58166</v>
      </c>
      <c r="SS45" s="21">
        <f t="shared" ref="SS45" si="3680">DATE(SO$5,5,1)</f>
        <v>58196</v>
      </c>
      <c r="ST45" s="21">
        <f t="shared" ref="ST45" si="3681">DATE(SO$5,6,1)</f>
        <v>58227</v>
      </c>
      <c r="SU45" s="21">
        <f t="shared" ref="SU45" si="3682">DATE(SO$5,7,1)</f>
        <v>58257</v>
      </c>
      <c r="SV45" s="21">
        <f t="shared" ref="SV45" si="3683">DATE(SO$5,8,1)</f>
        <v>58288</v>
      </c>
      <c r="SW45" s="21">
        <f t="shared" ref="SW45" si="3684">DATE(SO$5,9,1)</f>
        <v>58319</v>
      </c>
      <c r="SX45" s="21">
        <f t="shared" ref="SX45" si="3685">DATE(SO$5,10,1)</f>
        <v>58349</v>
      </c>
      <c r="SY45" s="21">
        <f t="shared" ref="SY45" si="3686">DATE(SO$5,11,1)</f>
        <v>58380</v>
      </c>
      <c r="SZ45" s="21">
        <f t="shared" ref="SZ45" si="3687">DATE(SO$5,12,1)</f>
        <v>58410</v>
      </c>
      <c r="TA45" s="22">
        <f t="shared" ref="TA45" si="3688">SO$5</f>
        <v>2059</v>
      </c>
      <c r="TC45" s="21">
        <f t="shared" ref="TC45" si="3689">DATE(TC$5,1,1)</f>
        <v>58441</v>
      </c>
      <c r="TD45" s="21">
        <f t="shared" ref="TD45" si="3690">DATE(TC$5,2,1)</f>
        <v>58472</v>
      </c>
      <c r="TE45" s="21">
        <f t="shared" ref="TE45" si="3691">DATE(TC$5,3,1)</f>
        <v>58501</v>
      </c>
      <c r="TF45" s="21">
        <f t="shared" ref="TF45" si="3692">DATE(TC$5,4,1)</f>
        <v>58532</v>
      </c>
      <c r="TG45" s="21">
        <f t="shared" ref="TG45" si="3693">DATE(TC$5,5,1)</f>
        <v>58562</v>
      </c>
      <c r="TH45" s="21">
        <f t="shared" ref="TH45" si="3694">DATE(TC$5,6,1)</f>
        <v>58593</v>
      </c>
      <c r="TI45" s="21">
        <f t="shared" ref="TI45" si="3695">DATE(TC$5,7,1)</f>
        <v>58623</v>
      </c>
      <c r="TJ45" s="21">
        <f t="shared" ref="TJ45" si="3696">DATE(TC$5,8,1)</f>
        <v>58654</v>
      </c>
      <c r="TK45" s="21">
        <f t="shared" ref="TK45" si="3697">DATE(TC$5,9,1)</f>
        <v>58685</v>
      </c>
      <c r="TL45" s="21">
        <f t="shared" ref="TL45" si="3698">DATE(TC$5,10,1)</f>
        <v>58715</v>
      </c>
      <c r="TM45" s="21">
        <f t="shared" ref="TM45" si="3699">DATE(TC$5,11,1)</f>
        <v>58746</v>
      </c>
      <c r="TN45" s="21">
        <f t="shared" ref="TN45" si="3700">DATE(TC$5,12,1)</f>
        <v>58776</v>
      </c>
      <c r="TO45" s="22">
        <f t="shared" ref="TO45" si="3701">TC$5</f>
        <v>2060</v>
      </c>
      <c r="TQ45" s="21">
        <f t="shared" ref="TQ45" si="3702">DATE(TQ$5,1,1)</f>
        <v>58807</v>
      </c>
      <c r="TR45" s="21">
        <f t="shared" ref="TR45" si="3703">DATE(TQ$5,2,1)</f>
        <v>58838</v>
      </c>
      <c r="TS45" s="21">
        <f t="shared" ref="TS45" si="3704">DATE(TQ$5,3,1)</f>
        <v>58866</v>
      </c>
      <c r="TT45" s="21">
        <f t="shared" ref="TT45" si="3705">DATE(TQ$5,4,1)</f>
        <v>58897</v>
      </c>
      <c r="TU45" s="21">
        <f t="shared" ref="TU45" si="3706">DATE(TQ$5,5,1)</f>
        <v>58927</v>
      </c>
      <c r="TV45" s="21">
        <f t="shared" ref="TV45" si="3707">DATE(TQ$5,6,1)</f>
        <v>58958</v>
      </c>
      <c r="TW45" s="21">
        <f t="shared" ref="TW45" si="3708">DATE(TQ$5,7,1)</f>
        <v>58988</v>
      </c>
      <c r="TX45" s="21">
        <f t="shared" ref="TX45" si="3709">DATE(TQ$5,8,1)</f>
        <v>59019</v>
      </c>
      <c r="TY45" s="21">
        <f t="shared" ref="TY45" si="3710">DATE(TQ$5,9,1)</f>
        <v>59050</v>
      </c>
      <c r="TZ45" s="21">
        <f t="shared" ref="TZ45" si="3711">DATE(TQ$5,10,1)</f>
        <v>59080</v>
      </c>
      <c r="UA45" s="21">
        <f t="shared" ref="UA45" si="3712">DATE(TQ$5,11,1)</f>
        <v>59111</v>
      </c>
      <c r="UB45" s="21">
        <f t="shared" ref="UB45" si="3713">DATE(TQ$5,12,1)</f>
        <v>59141</v>
      </c>
      <c r="UC45" s="22">
        <f t="shared" ref="UC45" si="3714">TQ$5</f>
        <v>2061</v>
      </c>
      <c r="UE45" s="21">
        <f t="shared" ref="UE45" si="3715">DATE(UE$5,1,1)</f>
        <v>59172</v>
      </c>
      <c r="UF45" s="21">
        <f t="shared" ref="UF45" si="3716">DATE(UE$5,2,1)</f>
        <v>59203</v>
      </c>
      <c r="UG45" s="21">
        <f t="shared" ref="UG45" si="3717">DATE(UE$5,3,1)</f>
        <v>59231</v>
      </c>
      <c r="UH45" s="21">
        <f t="shared" ref="UH45" si="3718">DATE(UE$5,4,1)</f>
        <v>59262</v>
      </c>
      <c r="UI45" s="21">
        <f t="shared" ref="UI45" si="3719">DATE(UE$5,5,1)</f>
        <v>59292</v>
      </c>
      <c r="UJ45" s="21">
        <f t="shared" ref="UJ45" si="3720">DATE(UE$5,6,1)</f>
        <v>59323</v>
      </c>
      <c r="UK45" s="21">
        <f t="shared" ref="UK45" si="3721">DATE(UE$5,7,1)</f>
        <v>59353</v>
      </c>
      <c r="UL45" s="21">
        <f t="shared" ref="UL45" si="3722">DATE(UE$5,8,1)</f>
        <v>59384</v>
      </c>
      <c r="UM45" s="21">
        <f t="shared" ref="UM45" si="3723">DATE(UE$5,9,1)</f>
        <v>59415</v>
      </c>
      <c r="UN45" s="21">
        <f t="shared" ref="UN45" si="3724">DATE(UE$5,10,1)</f>
        <v>59445</v>
      </c>
      <c r="UO45" s="21">
        <f t="shared" ref="UO45" si="3725">DATE(UE$5,11,1)</f>
        <v>59476</v>
      </c>
      <c r="UP45" s="21">
        <f t="shared" ref="UP45" si="3726">DATE(UE$5,12,1)</f>
        <v>59506</v>
      </c>
      <c r="UQ45" s="22">
        <f t="shared" ref="UQ45" si="3727">UE$5</f>
        <v>2062</v>
      </c>
      <c r="US45" s="21">
        <f t="shared" ref="US45" si="3728">DATE(US$5,1,1)</f>
        <v>59537</v>
      </c>
      <c r="UT45" s="21">
        <f t="shared" ref="UT45" si="3729">DATE(US$5,2,1)</f>
        <v>59568</v>
      </c>
      <c r="UU45" s="21">
        <f t="shared" ref="UU45" si="3730">DATE(US$5,3,1)</f>
        <v>59596</v>
      </c>
      <c r="UV45" s="21">
        <f t="shared" ref="UV45" si="3731">DATE(US$5,4,1)</f>
        <v>59627</v>
      </c>
      <c r="UW45" s="21">
        <f t="shared" ref="UW45" si="3732">DATE(US$5,5,1)</f>
        <v>59657</v>
      </c>
      <c r="UX45" s="21">
        <f t="shared" ref="UX45" si="3733">DATE(US$5,6,1)</f>
        <v>59688</v>
      </c>
      <c r="UY45" s="21">
        <f t="shared" ref="UY45" si="3734">DATE(US$5,7,1)</f>
        <v>59718</v>
      </c>
      <c r="UZ45" s="21">
        <f t="shared" ref="UZ45" si="3735">DATE(US$5,8,1)</f>
        <v>59749</v>
      </c>
      <c r="VA45" s="21">
        <f t="shared" ref="VA45" si="3736">DATE(US$5,9,1)</f>
        <v>59780</v>
      </c>
      <c r="VB45" s="21">
        <f t="shared" ref="VB45" si="3737">DATE(US$5,10,1)</f>
        <v>59810</v>
      </c>
      <c r="VC45" s="21">
        <f t="shared" ref="VC45" si="3738">DATE(US$5,11,1)</f>
        <v>59841</v>
      </c>
      <c r="VD45" s="21">
        <f t="shared" ref="VD45" si="3739">DATE(US$5,12,1)</f>
        <v>59871</v>
      </c>
      <c r="VE45" s="22">
        <f t="shared" ref="VE45" si="3740">US$5</f>
        <v>2063</v>
      </c>
      <c r="VG45" s="21">
        <f t="shared" ref="VG45" si="3741">DATE(VG$5,1,1)</f>
        <v>59902</v>
      </c>
      <c r="VH45" s="21">
        <f t="shared" ref="VH45" si="3742">DATE(VG$5,2,1)</f>
        <v>59933</v>
      </c>
      <c r="VI45" s="21">
        <f t="shared" ref="VI45" si="3743">DATE(VG$5,3,1)</f>
        <v>59962</v>
      </c>
      <c r="VJ45" s="21">
        <f t="shared" ref="VJ45" si="3744">DATE(VG$5,4,1)</f>
        <v>59993</v>
      </c>
      <c r="VK45" s="21">
        <f t="shared" ref="VK45" si="3745">DATE(VG$5,5,1)</f>
        <v>60023</v>
      </c>
      <c r="VL45" s="21">
        <f t="shared" ref="VL45" si="3746">DATE(VG$5,6,1)</f>
        <v>60054</v>
      </c>
      <c r="VM45" s="21">
        <f t="shared" ref="VM45" si="3747">DATE(VG$5,7,1)</f>
        <v>60084</v>
      </c>
      <c r="VN45" s="21">
        <f t="shared" ref="VN45" si="3748">DATE(VG$5,8,1)</f>
        <v>60115</v>
      </c>
      <c r="VO45" s="21">
        <f t="shared" ref="VO45" si="3749">DATE(VG$5,9,1)</f>
        <v>60146</v>
      </c>
      <c r="VP45" s="21">
        <f t="shared" ref="VP45" si="3750">DATE(VG$5,10,1)</f>
        <v>60176</v>
      </c>
      <c r="VQ45" s="21">
        <f t="shared" ref="VQ45" si="3751">DATE(VG$5,11,1)</f>
        <v>60207</v>
      </c>
      <c r="VR45" s="21">
        <f t="shared" ref="VR45" si="3752">DATE(VG$5,12,1)</f>
        <v>60237</v>
      </c>
      <c r="VS45" s="22">
        <f t="shared" ref="VS45" si="3753">VG$5</f>
        <v>2064</v>
      </c>
      <c r="VU45" s="21">
        <f t="shared" ref="VU45" si="3754">DATE(VU$5,1,1)</f>
        <v>60268</v>
      </c>
      <c r="VV45" s="21">
        <f t="shared" ref="VV45" si="3755">DATE(VU$5,2,1)</f>
        <v>60299</v>
      </c>
      <c r="VW45" s="21">
        <f t="shared" ref="VW45" si="3756">DATE(VU$5,3,1)</f>
        <v>60327</v>
      </c>
      <c r="VX45" s="21">
        <f t="shared" ref="VX45" si="3757">DATE(VU$5,4,1)</f>
        <v>60358</v>
      </c>
      <c r="VY45" s="21">
        <f t="shared" ref="VY45" si="3758">DATE(VU$5,5,1)</f>
        <v>60388</v>
      </c>
      <c r="VZ45" s="21">
        <f t="shared" ref="VZ45" si="3759">DATE(VU$5,6,1)</f>
        <v>60419</v>
      </c>
      <c r="WA45" s="21">
        <f t="shared" ref="WA45" si="3760">DATE(VU$5,7,1)</f>
        <v>60449</v>
      </c>
      <c r="WB45" s="21">
        <f t="shared" ref="WB45" si="3761">DATE(VU$5,8,1)</f>
        <v>60480</v>
      </c>
      <c r="WC45" s="21">
        <f t="shared" ref="WC45" si="3762">DATE(VU$5,9,1)</f>
        <v>60511</v>
      </c>
      <c r="WD45" s="21">
        <f t="shared" ref="WD45" si="3763">DATE(VU$5,10,1)</f>
        <v>60541</v>
      </c>
      <c r="WE45" s="21">
        <f t="shared" ref="WE45" si="3764">DATE(VU$5,11,1)</f>
        <v>60572</v>
      </c>
      <c r="WF45" s="21">
        <f t="shared" ref="WF45" si="3765">DATE(VU$5,12,1)</f>
        <v>60602</v>
      </c>
      <c r="WG45" s="22">
        <f t="shared" ref="WG45" si="3766">VU$5</f>
        <v>2065</v>
      </c>
      <c r="WI45" s="21">
        <f t="shared" ref="WI45" si="3767">DATE(WI$5,1,1)</f>
        <v>60633</v>
      </c>
      <c r="WJ45" s="21">
        <f t="shared" ref="WJ45" si="3768">DATE(WI$5,2,1)</f>
        <v>60664</v>
      </c>
      <c r="WK45" s="21">
        <f t="shared" ref="WK45" si="3769">DATE(WI$5,3,1)</f>
        <v>60692</v>
      </c>
      <c r="WL45" s="21">
        <f t="shared" ref="WL45" si="3770">DATE(WI$5,4,1)</f>
        <v>60723</v>
      </c>
      <c r="WM45" s="21">
        <f t="shared" ref="WM45" si="3771">DATE(WI$5,5,1)</f>
        <v>60753</v>
      </c>
      <c r="WN45" s="21">
        <f t="shared" ref="WN45" si="3772">DATE(WI$5,6,1)</f>
        <v>60784</v>
      </c>
      <c r="WO45" s="21">
        <f t="shared" ref="WO45" si="3773">DATE(WI$5,7,1)</f>
        <v>60814</v>
      </c>
      <c r="WP45" s="21">
        <f t="shared" ref="WP45" si="3774">DATE(WI$5,8,1)</f>
        <v>60845</v>
      </c>
      <c r="WQ45" s="21">
        <f t="shared" ref="WQ45" si="3775">DATE(WI$5,9,1)</f>
        <v>60876</v>
      </c>
      <c r="WR45" s="21">
        <f t="shared" ref="WR45" si="3776">DATE(WI$5,10,1)</f>
        <v>60906</v>
      </c>
      <c r="WS45" s="21">
        <f t="shared" ref="WS45" si="3777">DATE(WI$5,11,1)</f>
        <v>60937</v>
      </c>
      <c r="WT45" s="21">
        <f t="shared" ref="WT45" si="3778">DATE(WI$5,12,1)</f>
        <v>60967</v>
      </c>
      <c r="WU45" s="22">
        <f t="shared" ref="WU45" si="3779">WI$5</f>
        <v>2066</v>
      </c>
      <c r="WW45" s="21">
        <f t="shared" ref="WW45" si="3780">DATE(WW$5,1,1)</f>
        <v>60998</v>
      </c>
      <c r="WX45" s="21">
        <f t="shared" ref="WX45" si="3781">DATE(WW$5,2,1)</f>
        <v>61029</v>
      </c>
      <c r="WY45" s="21">
        <f t="shared" ref="WY45" si="3782">DATE(WW$5,3,1)</f>
        <v>61057</v>
      </c>
      <c r="WZ45" s="21">
        <f t="shared" ref="WZ45" si="3783">DATE(WW$5,4,1)</f>
        <v>61088</v>
      </c>
      <c r="XA45" s="21">
        <f t="shared" ref="XA45" si="3784">DATE(WW$5,5,1)</f>
        <v>61118</v>
      </c>
      <c r="XB45" s="21">
        <f t="shared" ref="XB45" si="3785">DATE(WW$5,6,1)</f>
        <v>61149</v>
      </c>
      <c r="XC45" s="21">
        <f t="shared" ref="XC45" si="3786">DATE(WW$5,7,1)</f>
        <v>61179</v>
      </c>
      <c r="XD45" s="21">
        <f t="shared" ref="XD45" si="3787">DATE(WW$5,8,1)</f>
        <v>61210</v>
      </c>
      <c r="XE45" s="21">
        <f t="shared" ref="XE45" si="3788">DATE(WW$5,9,1)</f>
        <v>61241</v>
      </c>
      <c r="XF45" s="21">
        <f t="shared" ref="XF45" si="3789">DATE(WW$5,10,1)</f>
        <v>61271</v>
      </c>
      <c r="XG45" s="21">
        <f t="shared" ref="XG45" si="3790">DATE(WW$5,11,1)</f>
        <v>61302</v>
      </c>
      <c r="XH45" s="21">
        <f t="shared" ref="XH45" si="3791">DATE(WW$5,12,1)</f>
        <v>61332</v>
      </c>
      <c r="XI45" s="22">
        <f t="shared" ref="XI45" si="3792">WW$5</f>
        <v>2067</v>
      </c>
      <c r="XK45" s="21">
        <f t="shared" ref="XK45" si="3793">DATE(XK$5,1,1)</f>
        <v>61363</v>
      </c>
      <c r="XL45" s="21">
        <f t="shared" ref="XL45" si="3794">DATE(XK$5,2,1)</f>
        <v>61394</v>
      </c>
      <c r="XM45" s="21">
        <f t="shared" ref="XM45" si="3795">DATE(XK$5,3,1)</f>
        <v>61423</v>
      </c>
      <c r="XN45" s="21">
        <f t="shared" ref="XN45" si="3796">DATE(XK$5,4,1)</f>
        <v>61454</v>
      </c>
      <c r="XO45" s="21">
        <f t="shared" ref="XO45" si="3797">DATE(XK$5,5,1)</f>
        <v>61484</v>
      </c>
      <c r="XP45" s="21">
        <f t="shared" ref="XP45" si="3798">DATE(XK$5,6,1)</f>
        <v>61515</v>
      </c>
      <c r="XQ45" s="21">
        <f t="shared" ref="XQ45" si="3799">DATE(XK$5,7,1)</f>
        <v>61545</v>
      </c>
      <c r="XR45" s="21">
        <f t="shared" ref="XR45" si="3800">DATE(XK$5,8,1)</f>
        <v>61576</v>
      </c>
      <c r="XS45" s="21">
        <f t="shared" ref="XS45" si="3801">DATE(XK$5,9,1)</f>
        <v>61607</v>
      </c>
      <c r="XT45" s="21">
        <f t="shared" ref="XT45" si="3802">DATE(XK$5,10,1)</f>
        <v>61637</v>
      </c>
      <c r="XU45" s="21">
        <f t="shared" ref="XU45" si="3803">DATE(XK$5,11,1)</f>
        <v>61668</v>
      </c>
      <c r="XV45" s="21">
        <f t="shared" ref="XV45" si="3804">DATE(XK$5,12,1)</f>
        <v>61698</v>
      </c>
      <c r="XW45" s="22">
        <f t="shared" ref="XW45" si="3805">XK$5</f>
        <v>2068</v>
      </c>
      <c r="XY45" s="21">
        <f t="shared" ref="XY45" si="3806">DATE(XY$5,1,1)</f>
        <v>61729</v>
      </c>
      <c r="XZ45" s="21">
        <f t="shared" ref="XZ45" si="3807">DATE(XY$5,2,1)</f>
        <v>61760</v>
      </c>
      <c r="YA45" s="21">
        <f t="shared" ref="YA45" si="3808">DATE(XY$5,3,1)</f>
        <v>61788</v>
      </c>
      <c r="YB45" s="21">
        <f t="shared" ref="YB45" si="3809">DATE(XY$5,4,1)</f>
        <v>61819</v>
      </c>
      <c r="YC45" s="21">
        <f t="shared" ref="YC45" si="3810">DATE(XY$5,5,1)</f>
        <v>61849</v>
      </c>
      <c r="YD45" s="21">
        <f t="shared" ref="YD45" si="3811">DATE(XY$5,6,1)</f>
        <v>61880</v>
      </c>
      <c r="YE45" s="21">
        <f t="shared" ref="YE45" si="3812">DATE(XY$5,7,1)</f>
        <v>61910</v>
      </c>
      <c r="YF45" s="21">
        <f t="shared" ref="YF45" si="3813">DATE(XY$5,8,1)</f>
        <v>61941</v>
      </c>
      <c r="YG45" s="21">
        <f t="shared" ref="YG45" si="3814">DATE(XY$5,9,1)</f>
        <v>61972</v>
      </c>
      <c r="YH45" s="21">
        <f t="shared" ref="YH45" si="3815">DATE(XY$5,10,1)</f>
        <v>62002</v>
      </c>
      <c r="YI45" s="21">
        <f t="shared" ref="YI45" si="3816">DATE(XY$5,11,1)</f>
        <v>62033</v>
      </c>
      <c r="YJ45" s="21">
        <f t="shared" ref="YJ45" si="3817">DATE(XY$5,12,1)</f>
        <v>62063</v>
      </c>
      <c r="YK45" s="22">
        <f t="shared" ref="YK45" si="3818">XY$5</f>
        <v>2069</v>
      </c>
      <c r="YM45" s="21">
        <f t="shared" ref="YM45" si="3819">DATE(YM$5,1,1)</f>
        <v>62094</v>
      </c>
      <c r="YN45" s="21">
        <f t="shared" ref="YN45" si="3820">DATE(YM$5,2,1)</f>
        <v>62125</v>
      </c>
      <c r="YO45" s="21">
        <f t="shared" ref="YO45" si="3821">DATE(YM$5,3,1)</f>
        <v>62153</v>
      </c>
      <c r="YP45" s="21">
        <f t="shared" ref="YP45" si="3822">DATE(YM$5,4,1)</f>
        <v>62184</v>
      </c>
      <c r="YQ45" s="21">
        <f t="shared" ref="YQ45" si="3823">DATE(YM$5,5,1)</f>
        <v>62214</v>
      </c>
      <c r="YR45" s="21">
        <f t="shared" ref="YR45" si="3824">DATE(YM$5,6,1)</f>
        <v>62245</v>
      </c>
      <c r="YS45" s="21">
        <f t="shared" ref="YS45" si="3825">DATE(YM$5,7,1)</f>
        <v>62275</v>
      </c>
      <c r="YT45" s="21">
        <f t="shared" ref="YT45" si="3826">DATE(YM$5,8,1)</f>
        <v>62306</v>
      </c>
      <c r="YU45" s="21">
        <f t="shared" ref="YU45" si="3827">DATE(YM$5,9,1)</f>
        <v>62337</v>
      </c>
      <c r="YV45" s="21">
        <f t="shared" ref="YV45" si="3828">DATE(YM$5,10,1)</f>
        <v>62367</v>
      </c>
      <c r="YW45" s="21">
        <f t="shared" ref="YW45" si="3829">DATE(YM$5,11,1)</f>
        <v>62398</v>
      </c>
      <c r="YX45" s="21">
        <f t="shared" ref="YX45" si="3830">DATE(YM$5,12,1)</f>
        <v>62428</v>
      </c>
      <c r="YY45" s="22">
        <f t="shared" ref="YY45" si="3831">YM$5</f>
        <v>2070</v>
      </c>
      <c r="ZA45" s="21">
        <f t="shared" ref="ZA45" si="3832">DATE(ZA$5,1,1)</f>
        <v>62459</v>
      </c>
      <c r="ZB45" s="21">
        <f t="shared" ref="ZB45" si="3833">DATE(ZA$5,2,1)</f>
        <v>62490</v>
      </c>
      <c r="ZC45" s="21">
        <f t="shared" ref="ZC45" si="3834">DATE(ZA$5,3,1)</f>
        <v>62518</v>
      </c>
      <c r="ZD45" s="21">
        <f t="shared" ref="ZD45" si="3835">DATE(ZA$5,4,1)</f>
        <v>62549</v>
      </c>
      <c r="ZE45" s="21">
        <f t="shared" ref="ZE45" si="3836">DATE(ZA$5,5,1)</f>
        <v>62579</v>
      </c>
      <c r="ZF45" s="21">
        <f t="shared" ref="ZF45" si="3837">DATE(ZA$5,6,1)</f>
        <v>62610</v>
      </c>
      <c r="ZG45" s="21">
        <f t="shared" ref="ZG45" si="3838">DATE(ZA$5,7,1)</f>
        <v>62640</v>
      </c>
      <c r="ZH45" s="21">
        <f t="shared" ref="ZH45" si="3839">DATE(ZA$5,8,1)</f>
        <v>62671</v>
      </c>
      <c r="ZI45" s="21">
        <f t="shared" ref="ZI45" si="3840">DATE(ZA$5,9,1)</f>
        <v>62702</v>
      </c>
      <c r="ZJ45" s="21">
        <f t="shared" ref="ZJ45" si="3841">DATE(ZA$5,10,1)</f>
        <v>62732</v>
      </c>
      <c r="ZK45" s="21">
        <f t="shared" ref="ZK45" si="3842">DATE(ZA$5,11,1)</f>
        <v>62763</v>
      </c>
      <c r="ZL45" s="21">
        <f t="shared" ref="ZL45" si="3843">DATE(ZA$5,12,1)</f>
        <v>62793</v>
      </c>
      <c r="ZM45" s="22">
        <f t="shared" ref="ZM45" si="3844">ZA$5</f>
        <v>2071</v>
      </c>
      <c r="ZO45" s="21">
        <f t="shared" ref="ZO45" si="3845">DATE(ZO$5,1,1)</f>
        <v>62824</v>
      </c>
      <c r="ZP45" s="21">
        <f t="shared" ref="ZP45" si="3846">DATE(ZO$5,2,1)</f>
        <v>62855</v>
      </c>
      <c r="ZQ45" s="21">
        <f t="shared" ref="ZQ45" si="3847">DATE(ZO$5,3,1)</f>
        <v>62884</v>
      </c>
      <c r="ZR45" s="21">
        <f t="shared" ref="ZR45" si="3848">DATE(ZO$5,4,1)</f>
        <v>62915</v>
      </c>
      <c r="ZS45" s="21">
        <f t="shared" ref="ZS45" si="3849">DATE(ZO$5,5,1)</f>
        <v>62945</v>
      </c>
      <c r="ZT45" s="21">
        <f t="shared" ref="ZT45" si="3850">DATE(ZO$5,6,1)</f>
        <v>62976</v>
      </c>
      <c r="ZU45" s="21">
        <f t="shared" ref="ZU45" si="3851">DATE(ZO$5,7,1)</f>
        <v>63006</v>
      </c>
      <c r="ZV45" s="21">
        <f t="shared" ref="ZV45" si="3852">DATE(ZO$5,8,1)</f>
        <v>63037</v>
      </c>
      <c r="ZW45" s="21">
        <f t="shared" ref="ZW45" si="3853">DATE(ZO$5,9,1)</f>
        <v>63068</v>
      </c>
      <c r="ZX45" s="21">
        <f t="shared" ref="ZX45" si="3854">DATE(ZO$5,10,1)</f>
        <v>63098</v>
      </c>
      <c r="ZY45" s="21">
        <f t="shared" ref="ZY45" si="3855">DATE(ZO$5,11,1)</f>
        <v>63129</v>
      </c>
      <c r="ZZ45" s="21">
        <f t="shared" ref="ZZ45" si="3856">DATE(ZO$5,12,1)</f>
        <v>63159</v>
      </c>
      <c r="AAA45" s="22">
        <f t="shared" ref="AAA45" si="3857">ZO$5</f>
        <v>2072</v>
      </c>
      <c r="AAC45" s="21">
        <f t="shared" ref="AAC45" si="3858">DATE(AAC$5,1,1)</f>
        <v>63190</v>
      </c>
      <c r="AAD45" s="21">
        <f t="shared" ref="AAD45" si="3859">DATE(AAC$5,2,1)</f>
        <v>63221</v>
      </c>
      <c r="AAE45" s="21">
        <f t="shared" ref="AAE45" si="3860">DATE(AAC$5,3,1)</f>
        <v>63249</v>
      </c>
      <c r="AAF45" s="21">
        <f t="shared" ref="AAF45" si="3861">DATE(AAC$5,4,1)</f>
        <v>63280</v>
      </c>
      <c r="AAG45" s="21">
        <f t="shared" ref="AAG45" si="3862">DATE(AAC$5,5,1)</f>
        <v>63310</v>
      </c>
      <c r="AAH45" s="21">
        <f t="shared" ref="AAH45" si="3863">DATE(AAC$5,6,1)</f>
        <v>63341</v>
      </c>
      <c r="AAI45" s="21">
        <f t="shared" ref="AAI45" si="3864">DATE(AAC$5,7,1)</f>
        <v>63371</v>
      </c>
      <c r="AAJ45" s="21">
        <f t="shared" ref="AAJ45" si="3865">DATE(AAC$5,8,1)</f>
        <v>63402</v>
      </c>
      <c r="AAK45" s="21">
        <f t="shared" ref="AAK45" si="3866">DATE(AAC$5,9,1)</f>
        <v>63433</v>
      </c>
      <c r="AAL45" s="21">
        <f t="shared" ref="AAL45" si="3867">DATE(AAC$5,10,1)</f>
        <v>63463</v>
      </c>
      <c r="AAM45" s="21">
        <f t="shared" ref="AAM45" si="3868">DATE(AAC$5,11,1)</f>
        <v>63494</v>
      </c>
      <c r="AAN45" s="21">
        <f t="shared" ref="AAN45" si="3869">DATE(AAC$5,12,1)</f>
        <v>63524</v>
      </c>
      <c r="AAO45" s="22">
        <f t="shared" ref="AAO45" si="3870">AAC$5</f>
        <v>2073</v>
      </c>
      <c r="AAQ45" s="21">
        <f t="shared" ref="AAQ45" si="3871">DATE(AAQ$5,1,1)</f>
        <v>63555</v>
      </c>
      <c r="AAR45" s="21">
        <f t="shared" ref="AAR45" si="3872">DATE(AAQ$5,2,1)</f>
        <v>63586</v>
      </c>
      <c r="AAS45" s="21">
        <f t="shared" ref="AAS45" si="3873">DATE(AAQ$5,3,1)</f>
        <v>63614</v>
      </c>
      <c r="AAT45" s="21">
        <f t="shared" ref="AAT45" si="3874">DATE(AAQ$5,4,1)</f>
        <v>63645</v>
      </c>
      <c r="AAU45" s="21">
        <f t="shared" ref="AAU45" si="3875">DATE(AAQ$5,5,1)</f>
        <v>63675</v>
      </c>
      <c r="AAV45" s="21">
        <f t="shared" ref="AAV45" si="3876">DATE(AAQ$5,6,1)</f>
        <v>63706</v>
      </c>
      <c r="AAW45" s="21">
        <f t="shared" ref="AAW45" si="3877">DATE(AAQ$5,7,1)</f>
        <v>63736</v>
      </c>
      <c r="AAX45" s="21">
        <f t="shared" ref="AAX45" si="3878">DATE(AAQ$5,8,1)</f>
        <v>63767</v>
      </c>
      <c r="AAY45" s="21">
        <f t="shared" ref="AAY45" si="3879">DATE(AAQ$5,9,1)</f>
        <v>63798</v>
      </c>
      <c r="AAZ45" s="21">
        <f t="shared" ref="AAZ45" si="3880">DATE(AAQ$5,10,1)</f>
        <v>63828</v>
      </c>
      <c r="ABA45" s="21">
        <f t="shared" ref="ABA45" si="3881">DATE(AAQ$5,11,1)</f>
        <v>63859</v>
      </c>
      <c r="ABB45" s="21">
        <f t="shared" ref="ABB45" si="3882">DATE(AAQ$5,12,1)</f>
        <v>63889</v>
      </c>
      <c r="ABC45" s="22">
        <f t="shared" ref="ABC45" si="3883">AAQ$5</f>
        <v>2074</v>
      </c>
      <c r="ABE45" s="21">
        <f t="shared" ref="ABE45" si="3884">DATE(ABE$5,1,1)</f>
        <v>63920</v>
      </c>
      <c r="ABF45" s="21">
        <f t="shared" ref="ABF45" si="3885">DATE(ABE$5,2,1)</f>
        <v>63951</v>
      </c>
      <c r="ABG45" s="21">
        <f t="shared" ref="ABG45" si="3886">DATE(ABE$5,3,1)</f>
        <v>63979</v>
      </c>
      <c r="ABH45" s="21">
        <f t="shared" ref="ABH45" si="3887">DATE(ABE$5,4,1)</f>
        <v>64010</v>
      </c>
      <c r="ABI45" s="21">
        <f t="shared" ref="ABI45" si="3888">DATE(ABE$5,5,1)</f>
        <v>64040</v>
      </c>
      <c r="ABJ45" s="21">
        <f t="shared" ref="ABJ45" si="3889">DATE(ABE$5,6,1)</f>
        <v>64071</v>
      </c>
      <c r="ABK45" s="21">
        <f t="shared" ref="ABK45" si="3890">DATE(ABE$5,7,1)</f>
        <v>64101</v>
      </c>
      <c r="ABL45" s="21">
        <f t="shared" ref="ABL45" si="3891">DATE(ABE$5,8,1)</f>
        <v>64132</v>
      </c>
      <c r="ABM45" s="21">
        <f t="shared" ref="ABM45" si="3892">DATE(ABE$5,9,1)</f>
        <v>64163</v>
      </c>
      <c r="ABN45" s="21">
        <f t="shared" ref="ABN45" si="3893">DATE(ABE$5,10,1)</f>
        <v>64193</v>
      </c>
      <c r="ABO45" s="21">
        <f t="shared" ref="ABO45" si="3894">DATE(ABE$5,11,1)</f>
        <v>64224</v>
      </c>
      <c r="ABP45" s="21">
        <f t="shared" ref="ABP45" si="3895">DATE(ABE$5,12,1)</f>
        <v>64254</v>
      </c>
      <c r="ABQ45" s="22">
        <f t="shared" ref="ABQ45" si="3896">ABE$5</f>
        <v>2075</v>
      </c>
      <c r="ABS45" s="21">
        <f t="shared" ref="ABS45" si="3897">DATE(ABS$5,1,1)</f>
        <v>64285</v>
      </c>
      <c r="ABT45" s="21">
        <f t="shared" ref="ABT45" si="3898">DATE(ABS$5,2,1)</f>
        <v>64316</v>
      </c>
      <c r="ABU45" s="21">
        <f t="shared" ref="ABU45" si="3899">DATE(ABS$5,3,1)</f>
        <v>64345</v>
      </c>
      <c r="ABV45" s="21">
        <f t="shared" ref="ABV45" si="3900">DATE(ABS$5,4,1)</f>
        <v>64376</v>
      </c>
      <c r="ABW45" s="21">
        <f t="shared" ref="ABW45" si="3901">DATE(ABS$5,5,1)</f>
        <v>64406</v>
      </c>
      <c r="ABX45" s="21">
        <f t="shared" ref="ABX45" si="3902">DATE(ABS$5,6,1)</f>
        <v>64437</v>
      </c>
      <c r="ABY45" s="21">
        <f t="shared" ref="ABY45" si="3903">DATE(ABS$5,7,1)</f>
        <v>64467</v>
      </c>
      <c r="ABZ45" s="21">
        <f t="shared" ref="ABZ45" si="3904">DATE(ABS$5,8,1)</f>
        <v>64498</v>
      </c>
      <c r="ACA45" s="21">
        <f t="shared" ref="ACA45" si="3905">DATE(ABS$5,9,1)</f>
        <v>64529</v>
      </c>
      <c r="ACB45" s="21">
        <f t="shared" ref="ACB45" si="3906">DATE(ABS$5,10,1)</f>
        <v>64559</v>
      </c>
      <c r="ACC45" s="21">
        <f t="shared" ref="ACC45" si="3907">DATE(ABS$5,11,1)</f>
        <v>64590</v>
      </c>
      <c r="ACD45" s="21">
        <f t="shared" ref="ACD45" si="3908">DATE(ABS$5,12,1)</f>
        <v>64620</v>
      </c>
      <c r="ACE45" s="22">
        <f t="shared" ref="ACE45" si="3909">ABS$5</f>
        <v>2076</v>
      </c>
      <c r="ACG45" s="21">
        <f t="shared" ref="ACG45" si="3910">DATE(ACG$5,1,1)</f>
        <v>64651</v>
      </c>
      <c r="ACH45" s="21">
        <f t="shared" ref="ACH45" si="3911">DATE(ACG$5,2,1)</f>
        <v>64682</v>
      </c>
      <c r="ACI45" s="21">
        <f t="shared" ref="ACI45" si="3912">DATE(ACG$5,3,1)</f>
        <v>64710</v>
      </c>
      <c r="ACJ45" s="21">
        <f t="shared" ref="ACJ45" si="3913">DATE(ACG$5,4,1)</f>
        <v>64741</v>
      </c>
      <c r="ACK45" s="21">
        <f t="shared" ref="ACK45" si="3914">DATE(ACG$5,5,1)</f>
        <v>64771</v>
      </c>
      <c r="ACL45" s="21">
        <f t="shared" ref="ACL45" si="3915">DATE(ACG$5,6,1)</f>
        <v>64802</v>
      </c>
      <c r="ACM45" s="21">
        <f t="shared" ref="ACM45" si="3916">DATE(ACG$5,7,1)</f>
        <v>64832</v>
      </c>
      <c r="ACN45" s="21">
        <f t="shared" ref="ACN45" si="3917">DATE(ACG$5,8,1)</f>
        <v>64863</v>
      </c>
      <c r="ACO45" s="21">
        <f t="shared" ref="ACO45" si="3918">DATE(ACG$5,9,1)</f>
        <v>64894</v>
      </c>
      <c r="ACP45" s="21">
        <f t="shared" ref="ACP45" si="3919">DATE(ACG$5,10,1)</f>
        <v>64924</v>
      </c>
      <c r="ACQ45" s="21">
        <f t="shared" ref="ACQ45" si="3920">DATE(ACG$5,11,1)</f>
        <v>64955</v>
      </c>
      <c r="ACR45" s="21">
        <f t="shared" ref="ACR45" si="3921">DATE(ACG$5,12,1)</f>
        <v>64985</v>
      </c>
      <c r="ACS45" s="22">
        <f t="shared" ref="ACS45" si="3922">ACG$5</f>
        <v>2077</v>
      </c>
      <c r="ACU45" s="21">
        <f t="shared" ref="ACU45" si="3923">DATE(ACU$5,1,1)</f>
        <v>65016</v>
      </c>
      <c r="ACV45" s="21">
        <f t="shared" ref="ACV45" si="3924">DATE(ACU$5,2,1)</f>
        <v>65047</v>
      </c>
      <c r="ACW45" s="21">
        <f t="shared" ref="ACW45" si="3925">DATE(ACU$5,3,1)</f>
        <v>65075</v>
      </c>
      <c r="ACX45" s="21">
        <f t="shared" ref="ACX45" si="3926">DATE(ACU$5,4,1)</f>
        <v>65106</v>
      </c>
      <c r="ACY45" s="21">
        <f t="shared" ref="ACY45" si="3927">DATE(ACU$5,5,1)</f>
        <v>65136</v>
      </c>
      <c r="ACZ45" s="21">
        <f t="shared" ref="ACZ45" si="3928">DATE(ACU$5,6,1)</f>
        <v>65167</v>
      </c>
      <c r="ADA45" s="21">
        <f t="shared" ref="ADA45" si="3929">DATE(ACU$5,7,1)</f>
        <v>65197</v>
      </c>
      <c r="ADB45" s="21">
        <f t="shared" ref="ADB45" si="3930">DATE(ACU$5,8,1)</f>
        <v>65228</v>
      </c>
      <c r="ADC45" s="21">
        <f t="shared" ref="ADC45" si="3931">DATE(ACU$5,9,1)</f>
        <v>65259</v>
      </c>
      <c r="ADD45" s="21">
        <f t="shared" ref="ADD45" si="3932">DATE(ACU$5,10,1)</f>
        <v>65289</v>
      </c>
      <c r="ADE45" s="21">
        <f t="shared" ref="ADE45" si="3933">DATE(ACU$5,11,1)</f>
        <v>65320</v>
      </c>
      <c r="ADF45" s="21">
        <f t="shared" ref="ADF45" si="3934">DATE(ACU$5,12,1)</f>
        <v>65350</v>
      </c>
      <c r="ADG45" s="22">
        <f t="shared" ref="ADG45" si="3935">ACU$5</f>
        <v>2078</v>
      </c>
      <c r="ADI45" s="21">
        <f t="shared" ref="ADI45" si="3936">DATE(ADI$5,1,1)</f>
        <v>65381</v>
      </c>
      <c r="ADJ45" s="21">
        <f t="shared" ref="ADJ45" si="3937">DATE(ADI$5,2,1)</f>
        <v>65412</v>
      </c>
      <c r="ADK45" s="21">
        <f t="shared" ref="ADK45" si="3938">DATE(ADI$5,3,1)</f>
        <v>65440</v>
      </c>
      <c r="ADL45" s="21">
        <f t="shared" ref="ADL45" si="3939">DATE(ADI$5,4,1)</f>
        <v>65471</v>
      </c>
      <c r="ADM45" s="21">
        <f t="shared" ref="ADM45" si="3940">DATE(ADI$5,5,1)</f>
        <v>65501</v>
      </c>
      <c r="ADN45" s="21">
        <f t="shared" ref="ADN45" si="3941">DATE(ADI$5,6,1)</f>
        <v>65532</v>
      </c>
      <c r="ADO45" s="21">
        <f t="shared" ref="ADO45" si="3942">DATE(ADI$5,7,1)</f>
        <v>65562</v>
      </c>
      <c r="ADP45" s="21">
        <f t="shared" ref="ADP45" si="3943">DATE(ADI$5,8,1)</f>
        <v>65593</v>
      </c>
      <c r="ADQ45" s="21">
        <f t="shared" ref="ADQ45" si="3944">DATE(ADI$5,9,1)</f>
        <v>65624</v>
      </c>
      <c r="ADR45" s="21">
        <f t="shared" ref="ADR45" si="3945">DATE(ADI$5,10,1)</f>
        <v>65654</v>
      </c>
      <c r="ADS45" s="21">
        <f t="shared" ref="ADS45" si="3946">DATE(ADI$5,11,1)</f>
        <v>65685</v>
      </c>
      <c r="ADT45" s="21">
        <f t="shared" ref="ADT45" si="3947">DATE(ADI$5,12,1)</f>
        <v>65715</v>
      </c>
      <c r="ADU45" s="22">
        <f t="shared" ref="ADU45" si="3948">ADI$5</f>
        <v>2079</v>
      </c>
      <c r="ADW45" s="21">
        <f t="shared" ref="ADW45" si="3949">DATE(ADW$5,1,1)</f>
        <v>65746</v>
      </c>
      <c r="ADX45" s="21">
        <f t="shared" ref="ADX45" si="3950">DATE(ADW$5,2,1)</f>
        <v>65777</v>
      </c>
      <c r="ADY45" s="21">
        <f t="shared" ref="ADY45" si="3951">DATE(ADW$5,3,1)</f>
        <v>65806</v>
      </c>
      <c r="ADZ45" s="21">
        <f t="shared" ref="ADZ45" si="3952">DATE(ADW$5,4,1)</f>
        <v>65837</v>
      </c>
      <c r="AEA45" s="21">
        <f t="shared" ref="AEA45" si="3953">DATE(ADW$5,5,1)</f>
        <v>65867</v>
      </c>
      <c r="AEB45" s="21">
        <f t="shared" ref="AEB45" si="3954">DATE(ADW$5,6,1)</f>
        <v>65898</v>
      </c>
      <c r="AEC45" s="21">
        <f t="shared" ref="AEC45" si="3955">DATE(ADW$5,7,1)</f>
        <v>65928</v>
      </c>
      <c r="AED45" s="21">
        <f t="shared" ref="AED45" si="3956">DATE(ADW$5,8,1)</f>
        <v>65959</v>
      </c>
      <c r="AEE45" s="21">
        <f t="shared" ref="AEE45" si="3957">DATE(ADW$5,9,1)</f>
        <v>65990</v>
      </c>
      <c r="AEF45" s="21">
        <f t="shared" ref="AEF45" si="3958">DATE(ADW$5,10,1)</f>
        <v>66020</v>
      </c>
      <c r="AEG45" s="21">
        <f t="shared" ref="AEG45" si="3959">DATE(ADW$5,11,1)</f>
        <v>66051</v>
      </c>
      <c r="AEH45" s="21">
        <f t="shared" ref="AEH45" si="3960">DATE(ADW$5,12,1)</f>
        <v>66081</v>
      </c>
      <c r="AEI45" s="22">
        <f t="shared" ref="AEI45" si="3961">ADW$5</f>
        <v>2080</v>
      </c>
      <c r="AEK45" s="21">
        <f>DATE(AEK$5,1,1)</f>
        <v>66112</v>
      </c>
      <c r="AEL45" s="21">
        <f>DATE(AEK$5,2,1)</f>
        <v>66143</v>
      </c>
      <c r="AEM45" s="21">
        <f>DATE(AEK$5,3,1)</f>
        <v>66171</v>
      </c>
      <c r="AEN45" s="21">
        <f>DATE(AEK$5,4,1)</f>
        <v>66202</v>
      </c>
      <c r="AEO45" s="21">
        <f>DATE(AEK$5,5,1)</f>
        <v>66232</v>
      </c>
      <c r="AEP45" s="21">
        <f>DATE(AEK$5,6,1)</f>
        <v>66263</v>
      </c>
      <c r="AEQ45" s="21">
        <f>DATE(AEK$5,7,1)</f>
        <v>66293</v>
      </c>
      <c r="AER45" s="21">
        <f>DATE(AEK$5,8,1)</f>
        <v>66324</v>
      </c>
      <c r="AES45" s="21">
        <f>DATE(AEK$5,9,1)</f>
        <v>66355</v>
      </c>
      <c r="AET45" s="21">
        <f>DATE(AEK$5,10,1)</f>
        <v>66385</v>
      </c>
      <c r="AEU45" s="21">
        <f>DATE(AEK$5,11,1)</f>
        <v>66416</v>
      </c>
      <c r="AEV45" s="21">
        <f>DATE(AEK$5,12,1)</f>
        <v>66446</v>
      </c>
      <c r="AEW45" s="22">
        <f>AEK$5</f>
        <v>2081</v>
      </c>
      <c r="AEY45" s="21">
        <f t="shared" ref="AEY45" si="3962">DATE(AEY$5,1,1)</f>
        <v>66477</v>
      </c>
      <c r="AEZ45" s="21">
        <f t="shared" ref="AEZ45" si="3963">DATE(AEY$5,2,1)</f>
        <v>66508</v>
      </c>
      <c r="AFA45" s="21">
        <f t="shared" ref="AFA45" si="3964">DATE(AEY$5,3,1)</f>
        <v>66536</v>
      </c>
      <c r="AFB45" s="21">
        <f t="shared" ref="AFB45" si="3965">DATE(AEY$5,4,1)</f>
        <v>66567</v>
      </c>
      <c r="AFC45" s="21">
        <f t="shared" ref="AFC45" si="3966">DATE(AEY$5,5,1)</f>
        <v>66597</v>
      </c>
      <c r="AFD45" s="21">
        <f t="shared" ref="AFD45" si="3967">DATE(AEY$5,6,1)</f>
        <v>66628</v>
      </c>
      <c r="AFE45" s="21">
        <f t="shared" ref="AFE45" si="3968">DATE(AEY$5,7,1)</f>
        <v>66658</v>
      </c>
      <c r="AFF45" s="21">
        <f t="shared" ref="AFF45" si="3969">DATE(AEY$5,8,1)</f>
        <v>66689</v>
      </c>
      <c r="AFG45" s="21">
        <f t="shared" ref="AFG45" si="3970">DATE(AEY$5,9,1)</f>
        <v>66720</v>
      </c>
      <c r="AFH45" s="21">
        <f t="shared" ref="AFH45" si="3971">DATE(AEY$5,10,1)</f>
        <v>66750</v>
      </c>
      <c r="AFI45" s="21">
        <f t="shared" ref="AFI45" si="3972">DATE(AEY$5,11,1)</f>
        <v>66781</v>
      </c>
      <c r="AFJ45" s="21">
        <f t="shared" ref="AFJ45" si="3973">DATE(AEY$5,12,1)</f>
        <v>66811</v>
      </c>
      <c r="AFK45" s="22">
        <f t="shared" ref="AFK45" si="3974">AEY$5</f>
        <v>2082</v>
      </c>
      <c r="AFM45" s="21">
        <f t="shared" ref="AFM45" si="3975">DATE(AFM$5,1,1)</f>
        <v>66842</v>
      </c>
      <c r="AFN45" s="21">
        <f t="shared" ref="AFN45" si="3976">DATE(AFM$5,2,1)</f>
        <v>66873</v>
      </c>
      <c r="AFO45" s="21">
        <f t="shared" ref="AFO45" si="3977">DATE(AFM$5,3,1)</f>
        <v>66901</v>
      </c>
      <c r="AFP45" s="21">
        <f t="shared" ref="AFP45" si="3978">DATE(AFM$5,4,1)</f>
        <v>66932</v>
      </c>
      <c r="AFQ45" s="21">
        <f t="shared" ref="AFQ45" si="3979">DATE(AFM$5,5,1)</f>
        <v>66962</v>
      </c>
      <c r="AFR45" s="21">
        <f t="shared" ref="AFR45" si="3980">DATE(AFM$5,6,1)</f>
        <v>66993</v>
      </c>
      <c r="AFS45" s="21">
        <f t="shared" ref="AFS45" si="3981">DATE(AFM$5,7,1)</f>
        <v>67023</v>
      </c>
      <c r="AFT45" s="21">
        <f t="shared" ref="AFT45" si="3982">DATE(AFM$5,8,1)</f>
        <v>67054</v>
      </c>
      <c r="AFU45" s="21">
        <f t="shared" ref="AFU45" si="3983">DATE(AFM$5,9,1)</f>
        <v>67085</v>
      </c>
      <c r="AFV45" s="21">
        <f t="shared" ref="AFV45" si="3984">DATE(AFM$5,10,1)</f>
        <v>67115</v>
      </c>
      <c r="AFW45" s="21">
        <f t="shared" ref="AFW45" si="3985">DATE(AFM$5,11,1)</f>
        <v>67146</v>
      </c>
      <c r="AFX45" s="21">
        <f t="shared" ref="AFX45" si="3986">DATE(AFM$5,12,1)</f>
        <v>67176</v>
      </c>
      <c r="AFY45" s="22">
        <f t="shared" ref="AFY45" si="3987">AFM$5</f>
        <v>2083</v>
      </c>
      <c r="AGA45" s="21">
        <f t="shared" ref="AGA45" si="3988">DATE(AGA$5,1,1)</f>
        <v>67207</v>
      </c>
      <c r="AGB45" s="21">
        <f t="shared" ref="AGB45" si="3989">DATE(AGA$5,2,1)</f>
        <v>67238</v>
      </c>
      <c r="AGC45" s="21">
        <f t="shared" ref="AGC45" si="3990">DATE(AGA$5,3,1)</f>
        <v>67267</v>
      </c>
      <c r="AGD45" s="21">
        <f t="shared" ref="AGD45" si="3991">DATE(AGA$5,4,1)</f>
        <v>67298</v>
      </c>
      <c r="AGE45" s="21">
        <f t="shared" ref="AGE45" si="3992">DATE(AGA$5,5,1)</f>
        <v>67328</v>
      </c>
      <c r="AGF45" s="21">
        <f t="shared" ref="AGF45" si="3993">DATE(AGA$5,6,1)</f>
        <v>67359</v>
      </c>
      <c r="AGG45" s="21">
        <f t="shared" ref="AGG45" si="3994">DATE(AGA$5,7,1)</f>
        <v>67389</v>
      </c>
      <c r="AGH45" s="21">
        <f t="shared" ref="AGH45" si="3995">DATE(AGA$5,8,1)</f>
        <v>67420</v>
      </c>
      <c r="AGI45" s="21">
        <f t="shared" ref="AGI45" si="3996">DATE(AGA$5,9,1)</f>
        <v>67451</v>
      </c>
      <c r="AGJ45" s="21">
        <f t="shared" ref="AGJ45" si="3997">DATE(AGA$5,10,1)</f>
        <v>67481</v>
      </c>
      <c r="AGK45" s="21">
        <f t="shared" ref="AGK45" si="3998">DATE(AGA$5,11,1)</f>
        <v>67512</v>
      </c>
      <c r="AGL45" s="21">
        <f t="shared" ref="AGL45" si="3999">DATE(AGA$5,12,1)</f>
        <v>67542</v>
      </c>
      <c r="AGM45" s="22">
        <f t="shared" ref="AGM45" si="4000">AGA$5</f>
        <v>2084</v>
      </c>
      <c r="AGO45" s="21">
        <f t="shared" ref="AGO45" si="4001">DATE(AGO$5,1,1)</f>
        <v>67573</v>
      </c>
      <c r="AGP45" s="21">
        <f t="shared" ref="AGP45" si="4002">DATE(AGO$5,2,1)</f>
        <v>67604</v>
      </c>
      <c r="AGQ45" s="21">
        <f t="shared" ref="AGQ45" si="4003">DATE(AGO$5,3,1)</f>
        <v>67632</v>
      </c>
      <c r="AGR45" s="21">
        <f t="shared" ref="AGR45" si="4004">DATE(AGO$5,4,1)</f>
        <v>67663</v>
      </c>
      <c r="AGS45" s="21">
        <f t="shared" ref="AGS45" si="4005">DATE(AGO$5,5,1)</f>
        <v>67693</v>
      </c>
      <c r="AGT45" s="21">
        <f t="shared" ref="AGT45" si="4006">DATE(AGO$5,6,1)</f>
        <v>67724</v>
      </c>
      <c r="AGU45" s="21">
        <f t="shared" ref="AGU45" si="4007">DATE(AGO$5,7,1)</f>
        <v>67754</v>
      </c>
      <c r="AGV45" s="21">
        <f t="shared" ref="AGV45" si="4008">DATE(AGO$5,8,1)</f>
        <v>67785</v>
      </c>
      <c r="AGW45" s="21">
        <f t="shared" ref="AGW45" si="4009">DATE(AGO$5,9,1)</f>
        <v>67816</v>
      </c>
      <c r="AGX45" s="21">
        <f t="shared" ref="AGX45" si="4010">DATE(AGO$5,10,1)</f>
        <v>67846</v>
      </c>
      <c r="AGY45" s="21">
        <f t="shared" ref="AGY45" si="4011">DATE(AGO$5,11,1)</f>
        <v>67877</v>
      </c>
      <c r="AGZ45" s="21">
        <f t="shared" ref="AGZ45" si="4012">DATE(AGO$5,12,1)</f>
        <v>67907</v>
      </c>
      <c r="AHA45" s="22">
        <f t="shared" ref="AHA45" si="4013">AGO$5</f>
        <v>2085</v>
      </c>
      <c r="AHC45" s="21">
        <f t="shared" ref="AHC45" si="4014">DATE(AHC$5,1,1)</f>
        <v>67938</v>
      </c>
      <c r="AHD45" s="21">
        <f t="shared" ref="AHD45" si="4015">DATE(AHC$5,2,1)</f>
        <v>67969</v>
      </c>
      <c r="AHE45" s="21">
        <f t="shared" ref="AHE45" si="4016">DATE(AHC$5,3,1)</f>
        <v>67997</v>
      </c>
      <c r="AHF45" s="21">
        <f t="shared" ref="AHF45" si="4017">DATE(AHC$5,4,1)</f>
        <v>68028</v>
      </c>
      <c r="AHG45" s="21">
        <f t="shared" ref="AHG45" si="4018">DATE(AHC$5,5,1)</f>
        <v>68058</v>
      </c>
      <c r="AHH45" s="21">
        <f t="shared" ref="AHH45" si="4019">DATE(AHC$5,6,1)</f>
        <v>68089</v>
      </c>
      <c r="AHI45" s="21">
        <f t="shared" ref="AHI45" si="4020">DATE(AHC$5,7,1)</f>
        <v>68119</v>
      </c>
      <c r="AHJ45" s="21">
        <f t="shared" ref="AHJ45" si="4021">DATE(AHC$5,8,1)</f>
        <v>68150</v>
      </c>
      <c r="AHK45" s="21">
        <f t="shared" ref="AHK45" si="4022">DATE(AHC$5,9,1)</f>
        <v>68181</v>
      </c>
      <c r="AHL45" s="21">
        <f t="shared" ref="AHL45" si="4023">DATE(AHC$5,10,1)</f>
        <v>68211</v>
      </c>
      <c r="AHM45" s="21">
        <f t="shared" ref="AHM45" si="4024">DATE(AHC$5,11,1)</f>
        <v>68242</v>
      </c>
      <c r="AHN45" s="21">
        <f t="shared" ref="AHN45" si="4025">DATE(AHC$5,12,1)</f>
        <v>68272</v>
      </c>
      <c r="AHO45" s="22">
        <f t="shared" ref="AHO45" si="4026">AHC$5</f>
        <v>2086</v>
      </c>
      <c r="AHQ45" s="21">
        <f t="shared" ref="AHQ45" si="4027">DATE(AHQ$5,1,1)</f>
        <v>68303</v>
      </c>
      <c r="AHR45" s="21">
        <f t="shared" ref="AHR45" si="4028">DATE(AHQ$5,2,1)</f>
        <v>68334</v>
      </c>
      <c r="AHS45" s="21">
        <f t="shared" ref="AHS45" si="4029">DATE(AHQ$5,3,1)</f>
        <v>68362</v>
      </c>
      <c r="AHT45" s="21">
        <f t="shared" ref="AHT45" si="4030">DATE(AHQ$5,4,1)</f>
        <v>68393</v>
      </c>
      <c r="AHU45" s="21">
        <f t="shared" ref="AHU45" si="4031">DATE(AHQ$5,5,1)</f>
        <v>68423</v>
      </c>
      <c r="AHV45" s="21">
        <f t="shared" ref="AHV45" si="4032">DATE(AHQ$5,6,1)</f>
        <v>68454</v>
      </c>
      <c r="AHW45" s="21">
        <f t="shared" ref="AHW45" si="4033">DATE(AHQ$5,7,1)</f>
        <v>68484</v>
      </c>
      <c r="AHX45" s="21">
        <f t="shared" ref="AHX45" si="4034">DATE(AHQ$5,8,1)</f>
        <v>68515</v>
      </c>
      <c r="AHY45" s="21">
        <f t="shared" ref="AHY45" si="4035">DATE(AHQ$5,9,1)</f>
        <v>68546</v>
      </c>
      <c r="AHZ45" s="21">
        <f t="shared" ref="AHZ45" si="4036">DATE(AHQ$5,10,1)</f>
        <v>68576</v>
      </c>
      <c r="AIA45" s="21">
        <f t="shared" ref="AIA45" si="4037">DATE(AHQ$5,11,1)</f>
        <v>68607</v>
      </c>
      <c r="AIB45" s="21">
        <f t="shared" ref="AIB45" si="4038">DATE(AHQ$5,12,1)</f>
        <v>68637</v>
      </c>
      <c r="AIC45" s="22">
        <f t="shared" ref="AIC45" si="4039">AHQ$5</f>
        <v>2087</v>
      </c>
      <c r="AIE45" s="21">
        <f t="shared" ref="AIE45" si="4040">DATE(AIE$5,1,1)</f>
        <v>68668</v>
      </c>
      <c r="AIF45" s="21">
        <f t="shared" ref="AIF45" si="4041">DATE(AIE$5,2,1)</f>
        <v>68699</v>
      </c>
      <c r="AIG45" s="21">
        <f t="shared" ref="AIG45" si="4042">DATE(AIE$5,3,1)</f>
        <v>68728</v>
      </c>
      <c r="AIH45" s="21">
        <f t="shared" ref="AIH45" si="4043">DATE(AIE$5,4,1)</f>
        <v>68759</v>
      </c>
      <c r="AII45" s="21">
        <f t="shared" ref="AII45" si="4044">DATE(AIE$5,5,1)</f>
        <v>68789</v>
      </c>
      <c r="AIJ45" s="21">
        <f t="shared" ref="AIJ45" si="4045">DATE(AIE$5,6,1)</f>
        <v>68820</v>
      </c>
      <c r="AIK45" s="21">
        <f t="shared" ref="AIK45" si="4046">DATE(AIE$5,7,1)</f>
        <v>68850</v>
      </c>
      <c r="AIL45" s="21">
        <f t="shared" ref="AIL45" si="4047">DATE(AIE$5,8,1)</f>
        <v>68881</v>
      </c>
      <c r="AIM45" s="21">
        <f t="shared" ref="AIM45" si="4048">DATE(AIE$5,9,1)</f>
        <v>68912</v>
      </c>
      <c r="AIN45" s="21">
        <f t="shared" ref="AIN45" si="4049">DATE(AIE$5,10,1)</f>
        <v>68942</v>
      </c>
      <c r="AIO45" s="21">
        <f t="shared" ref="AIO45" si="4050">DATE(AIE$5,11,1)</f>
        <v>68973</v>
      </c>
      <c r="AIP45" s="21">
        <f t="shared" ref="AIP45" si="4051">DATE(AIE$5,12,1)</f>
        <v>69003</v>
      </c>
      <c r="AIQ45" s="22">
        <f t="shared" ref="AIQ45" si="4052">AIE$5</f>
        <v>2088</v>
      </c>
      <c r="AIS45" s="21">
        <f t="shared" ref="AIS45" si="4053">DATE(AIS$5,1,1)</f>
        <v>69034</v>
      </c>
      <c r="AIT45" s="21">
        <f t="shared" ref="AIT45" si="4054">DATE(AIS$5,2,1)</f>
        <v>69065</v>
      </c>
      <c r="AIU45" s="21">
        <f t="shared" ref="AIU45" si="4055">DATE(AIS$5,3,1)</f>
        <v>69093</v>
      </c>
      <c r="AIV45" s="21">
        <f t="shared" ref="AIV45" si="4056">DATE(AIS$5,4,1)</f>
        <v>69124</v>
      </c>
      <c r="AIW45" s="21">
        <f t="shared" ref="AIW45" si="4057">DATE(AIS$5,5,1)</f>
        <v>69154</v>
      </c>
      <c r="AIX45" s="21">
        <f t="shared" ref="AIX45" si="4058">DATE(AIS$5,6,1)</f>
        <v>69185</v>
      </c>
      <c r="AIY45" s="21">
        <f t="shared" ref="AIY45" si="4059">DATE(AIS$5,7,1)</f>
        <v>69215</v>
      </c>
      <c r="AIZ45" s="21">
        <f t="shared" ref="AIZ45" si="4060">DATE(AIS$5,8,1)</f>
        <v>69246</v>
      </c>
      <c r="AJA45" s="21">
        <f t="shared" ref="AJA45" si="4061">DATE(AIS$5,9,1)</f>
        <v>69277</v>
      </c>
      <c r="AJB45" s="21">
        <f t="shared" ref="AJB45" si="4062">DATE(AIS$5,10,1)</f>
        <v>69307</v>
      </c>
      <c r="AJC45" s="21">
        <f t="shared" ref="AJC45" si="4063">DATE(AIS$5,11,1)</f>
        <v>69338</v>
      </c>
      <c r="AJD45" s="21">
        <f t="shared" ref="AJD45" si="4064">DATE(AIS$5,12,1)</f>
        <v>69368</v>
      </c>
      <c r="AJE45" s="22">
        <f t="shared" ref="AJE45" si="4065">AIS$5</f>
        <v>2089</v>
      </c>
      <c r="AJG45" s="21">
        <f t="shared" ref="AJG45" si="4066">DATE(AJG$5,1,1)</f>
        <v>69399</v>
      </c>
      <c r="AJH45" s="21">
        <f t="shared" ref="AJH45" si="4067">DATE(AJG$5,2,1)</f>
        <v>69430</v>
      </c>
      <c r="AJI45" s="21">
        <f t="shared" ref="AJI45" si="4068">DATE(AJG$5,3,1)</f>
        <v>69458</v>
      </c>
      <c r="AJJ45" s="21">
        <f t="shared" ref="AJJ45" si="4069">DATE(AJG$5,4,1)</f>
        <v>69489</v>
      </c>
      <c r="AJK45" s="21">
        <f t="shared" ref="AJK45" si="4070">DATE(AJG$5,5,1)</f>
        <v>69519</v>
      </c>
      <c r="AJL45" s="21">
        <f t="shared" ref="AJL45" si="4071">DATE(AJG$5,6,1)</f>
        <v>69550</v>
      </c>
      <c r="AJM45" s="21">
        <f t="shared" ref="AJM45" si="4072">DATE(AJG$5,7,1)</f>
        <v>69580</v>
      </c>
      <c r="AJN45" s="21">
        <f t="shared" ref="AJN45" si="4073">DATE(AJG$5,8,1)</f>
        <v>69611</v>
      </c>
      <c r="AJO45" s="21">
        <f t="shared" ref="AJO45" si="4074">DATE(AJG$5,9,1)</f>
        <v>69642</v>
      </c>
      <c r="AJP45" s="21">
        <f t="shared" ref="AJP45" si="4075">DATE(AJG$5,10,1)</f>
        <v>69672</v>
      </c>
      <c r="AJQ45" s="21">
        <f t="shared" ref="AJQ45" si="4076">DATE(AJG$5,11,1)</f>
        <v>69703</v>
      </c>
      <c r="AJR45" s="21">
        <f t="shared" ref="AJR45" si="4077">DATE(AJG$5,12,1)</f>
        <v>69733</v>
      </c>
      <c r="AJS45" s="22">
        <f t="shared" ref="AJS45" si="4078">AJG$5</f>
        <v>2090</v>
      </c>
      <c r="AJU45" s="21">
        <f t="shared" ref="AJU45" si="4079">DATE(AJU$5,1,1)</f>
        <v>69764</v>
      </c>
      <c r="AJV45" s="21">
        <f t="shared" ref="AJV45" si="4080">DATE(AJU$5,2,1)</f>
        <v>69795</v>
      </c>
      <c r="AJW45" s="21">
        <f t="shared" ref="AJW45" si="4081">DATE(AJU$5,3,1)</f>
        <v>69823</v>
      </c>
      <c r="AJX45" s="21">
        <f t="shared" ref="AJX45" si="4082">DATE(AJU$5,4,1)</f>
        <v>69854</v>
      </c>
      <c r="AJY45" s="21">
        <f t="shared" ref="AJY45" si="4083">DATE(AJU$5,5,1)</f>
        <v>69884</v>
      </c>
      <c r="AJZ45" s="21">
        <f t="shared" ref="AJZ45" si="4084">DATE(AJU$5,6,1)</f>
        <v>69915</v>
      </c>
      <c r="AKA45" s="21">
        <f t="shared" ref="AKA45" si="4085">DATE(AJU$5,7,1)</f>
        <v>69945</v>
      </c>
      <c r="AKB45" s="21">
        <f t="shared" ref="AKB45" si="4086">DATE(AJU$5,8,1)</f>
        <v>69976</v>
      </c>
      <c r="AKC45" s="21">
        <f t="shared" ref="AKC45" si="4087">DATE(AJU$5,9,1)</f>
        <v>70007</v>
      </c>
      <c r="AKD45" s="21">
        <f t="shared" ref="AKD45" si="4088">DATE(AJU$5,10,1)</f>
        <v>70037</v>
      </c>
      <c r="AKE45" s="21">
        <f t="shared" ref="AKE45" si="4089">DATE(AJU$5,11,1)</f>
        <v>70068</v>
      </c>
      <c r="AKF45" s="21">
        <f t="shared" ref="AKF45" si="4090">DATE(AJU$5,12,1)</f>
        <v>70098</v>
      </c>
      <c r="AKG45" s="22">
        <f t="shared" ref="AKG45" si="4091">AJU$5</f>
        <v>2091</v>
      </c>
      <c r="AKI45" s="21">
        <f t="shared" ref="AKI45" si="4092">DATE(AKI$5,1,1)</f>
        <v>70129</v>
      </c>
      <c r="AKJ45" s="21">
        <f t="shared" ref="AKJ45" si="4093">DATE(AKI$5,2,1)</f>
        <v>70160</v>
      </c>
      <c r="AKK45" s="21">
        <f t="shared" ref="AKK45" si="4094">DATE(AKI$5,3,1)</f>
        <v>70189</v>
      </c>
      <c r="AKL45" s="21">
        <f t="shared" ref="AKL45" si="4095">DATE(AKI$5,4,1)</f>
        <v>70220</v>
      </c>
      <c r="AKM45" s="21">
        <f t="shared" ref="AKM45" si="4096">DATE(AKI$5,5,1)</f>
        <v>70250</v>
      </c>
      <c r="AKN45" s="21">
        <f t="shared" ref="AKN45" si="4097">DATE(AKI$5,6,1)</f>
        <v>70281</v>
      </c>
      <c r="AKO45" s="21">
        <f t="shared" ref="AKO45" si="4098">DATE(AKI$5,7,1)</f>
        <v>70311</v>
      </c>
      <c r="AKP45" s="21">
        <f t="shared" ref="AKP45" si="4099">DATE(AKI$5,8,1)</f>
        <v>70342</v>
      </c>
      <c r="AKQ45" s="21">
        <f t="shared" ref="AKQ45" si="4100">DATE(AKI$5,9,1)</f>
        <v>70373</v>
      </c>
      <c r="AKR45" s="21">
        <f t="shared" ref="AKR45" si="4101">DATE(AKI$5,10,1)</f>
        <v>70403</v>
      </c>
      <c r="AKS45" s="21">
        <f t="shared" ref="AKS45" si="4102">DATE(AKI$5,11,1)</f>
        <v>70434</v>
      </c>
      <c r="AKT45" s="21">
        <f t="shared" ref="AKT45" si="4103">DATE(AKI$5,12,1)</f>
        <v>70464</v>
      </c>
      <c r="AKU45" s="22">
        <f t="shared" ref="AKU45" si="4104">AKI$5</f>
        <v>2092</v>
      </c>
      <c r="AKW45" s="21">
        <f t="shared" ref="AKW45" si="4105">DATE(AKW$5,1,1)</f>
        <v>70495</v>
      </c>
      <c r="AKX45" s="21">
        <f t="shared" ref="AKX45" si="4106">DATE(AKW$5,2,1)</f>
        <v>70526</v>
      </c>
      <c r="AKY45" s="21">
        <f t="shared" ref="AKY45" si="4107">DATE(AKW$5,3,1)</f>
        <v>70554</v>
      </c>
      <c r="AKZ45" s="21">
        <f t="shared" ref="AKZ45" si="4108">DATE(AKW$5,4,1)</f>
        <v>70585</v>
      </c>
      <c r="ALA45" s="21">
        <f t="shared" ref="ALA45" si="4109">DATE(AKW$5,5,1)</f>
        <v>70615</v>
      </c>
      <c r="ALB45" s="21">
        <f t="shared" ref="ALB45" si="4110">DATE(AKW$5,6,1)</f>
        <v>70646</v>
      </c>
      <c r="ALC45" s="21">
        <f t="shared" ref="ALC45" si="4111">DATE(AKW$5,7,1)</f>
        <v>70676</v>
      </c>
      <c r="ALD45" s="21">
        <f t="shared" ref="ALD45" si="4112">DATE(AKW$5,8,1)</f>
        <v>70707</v>
      </c>
      <c r="ALE45" s="21">
        <f t="shared" ref="ALE45" si="4113">DATE(AKW$5,9,1)</f>
        <v>70738</v>
      </c>
      <c r="ALF45" s="21">
        <f t="shared" ref="ALF45" si="4114">DATE(AKW$5,10,1)</f>
        <v>70768</v>
      </c>
      <c r="ALG45" s="21">
        <f t="shared" ref="ALG45" si="4115">DATE(AKW$5,11,1)</f>
        <v>70799</v>
      </c>
      <c r="ALH45" s="21">
        <f t="shared" ref="ALH45" si="4116">DATE(AKW$5,12,1)</f>
        <v>70829</v>
      </c>
      <c r="ALI45" s="22">
        <f t="shared" ref="ALI45" si="4117">AKW$5</f>
        <v>2093</v>
      </c>
      <c r="ALK45" s="21">
        <f t="shared" ref="ALK45" si="4118">DATE(ALK$5,1,1)</f>
        <v>70860</v>
      </c>
      <c r="ALL45" s="21">
        <f t="shared" ref="ALL45" si="4119">DATE(ALK$5,2,1)</f>
        <v>70891</v>
      </c>
      <c r="ALM45" s="21">
        <f t="shared" ref="ALM45" si="4120">DATE(ALK$5,3,1)</f>
        <v>70919</v>
      </c>
      <c r="ALN45" s="21">
        <f t="shared" ref="ALN45" si="4121">DATE(ALK$5,4,1)</f>
        <v>70950</v>
      </c>
      <c r="ALO45" s="21">
        <f t="shared" ref="ALO45" si="4122">DATE(ALK$5,5,1)</f>
        <v>70980</v>
      </c>
      <c r="ALP45" s="21">
        <f t="shared" ref="ALP45" si="4123">DATE(ALK$5,6,1)</f>
        <v>71011</v>
      </c>
      <c r="ALQ45" s="21">
        <f t="shared" ref="ALQ45" si="4124">DATE(ALK$5,7,1)</f>
        <v>71041</v>
      </c>
      <c r="ALR45" s="21">
        <f t="shared" ref="ALR45" si="4125">DATE(ALK$5,8,1)</f>
        <v>71072</v>
      </c>
      <c r="ALS45" s="21">
        <f t="shared" ref="ALS45" si="4126">DATE(ALK$5,9,1)</f>
        <v>71103</v>
      </c>
      <c r="ALT45" s="21">
        <f t="shared" ref="ALT45" si="4127">DATE(ALK$5,10,1)</f>
        <v>71133</v>
      </c>
      <c r="ALU45" s="21">
        <f t="shared" ref="ALU45" si="4128">DATE(ALK$5,11,1)</f>
        <v>71164</v>
      </c>
      <c r="ALV45" s="21">
        <f t="shared" ref="ALV45" si="4129">DATE(ALK$5,12,1)</f>
        <v>71194</v>
      </c>
      <c r="ALW45" s="22">
        <f t="shared" ref="ALW45" si="4130">ALK$5</f>
        <v>2094</v>
      </c>
      <c r="ALY45" s="21">
        <f t="shared" ref="ALY45" si="4131">DATE(ALY$5,1,1)</f>
        <v>71225</v>
      </c>
      <c r="ALZ45" s="21">
        <f t="shared" ref="ALZ45" si="4132">DATE(ALY$5,2,1)</f>
        <v>71256</v>
      </c>
      <c r="AMA45" s="21">
        <f t="shared" ref="AMA45" si="4133">DATE(ALY$5,3,1)</f>
        <v>71284</v>
      </c>
      <c r="AMB45" s="21">
        <f t="shared" ref="AMB45" si="4134">DATE(ALY$5,4,1)</f>
        <v>71315</v>
      </c>
      <c r="AMC45" s="21">
        <f t="shared" ref="AMC45" si="4135">DATE(ALY$5,5,1)</f>
        <v>71345</v>
      </c>
      <c r="AMD45" s="21">
        <f t="shared" ref="AMD45" si="4136">DATE(ALY$5,6,1)</f>
        <v>71376</v>
      </c>
      <c r="AME45" s="21">
        <f t="shared" ref="AME45" si="4137">DATE(ALY$5,7,1)</f>
        <v>71406</v>
      </c>
      <c r="AMF45" s="21">
        <f t="shared" ref="AMF45" si="4138">DATE(ALY$5,8,1)</f>
        <v>71437</v>
      </c>
      <c r="AMG45" s="21">
        <f t="shared" ref="AMG45" si="4139">DATE(ALY$5,9,1)</f>
        <v>71468</v>
      </c>
      <c r="AMH45" s="21">
        <f t="shared" ref="AMH45" si="4140">DATE(ALY$5,10,1)</f>
        <v>71498</v>
      </c>
      <c r="AMI45" s="21">
        <f t="shared" ref="AMI45" si="4141">DATE(ALY$5,11,1)</f>
        <v>71529</v>
      </c>
      <c r="AMJ45" s="21">
        <f t="shared" ref="AMJ45" si="4142">DATE(ALY$5,12,1)</f>
        <v>71559</v>
      </c>
      <c r="AMK45" s="22">
        <f t="shared" ref="AMK45" si="4143">ALY$5</f>
        <v>2095</v>
      </c>
      <c r="AMM45" s="21">
        <f t="shared" ref="AMM45" si="4144">DATE(AMM$5,1,1)</f>
        <v>71590</v>
      </c>
      <c r="AMN45" s="21">
        <f t="shared" ref="AMN45" si="4145">DATE(AMM$5,2,1)</f>
        <v>71621</v>
      </c>
      <c r="AMO45" s="21">
        <f t="shared" ref="AMO45" si="4146">DATE(AMM$5,3,1)</f>
        <v>71650</v>
      </c>
      <c r="AMP45" s="21">
        <f t="shared" ref="AMP45" si="4147">DATE(AMM$5,4,1)</f>
        <v>71681</v>
      </c>
      <c r="AMQ45" s="21">
        <f t="shared" ref="AMQ45" si="4148">DATE(AMM$5,5,1)</f>
        <v>71711</v>
      </c>
      <c r="AMR45" s="21">
        <f t="shared" ref="AMR45" si="4149">DATE(AMM$5,6,1)</f>
        <v>71742</v>
      </c>
      <c r="AMS45" s="21">
        <f t="shared" ref="AMS45" si="4150">DATE(AMM$5,7,1)</f>
        <v>71772</v>
      </c>
      <c r="AMT45" s="21">
        <f t="shared" ref="AMT45" si="4151">DATE(AMM$5,8,1)</f>
        <v>71803</v>
      </c>
      <c r="AMU45" s="21">
        <f t="shared" ref="AMU45" si="4152">DATE(AMM$5,9,1)</f>
        <v>71834</v>
      </c>
      <c r="AMV45" s="21">
        <f t="shared" ref="AMV45" si="4153">DATE(AMM$5,10,1)</f>
        <v>71864</v>
      </c>
      <c r="AMW45" s="21">
        <f t="shared" ref="AMW45" si="4154">DATE(AMM$5,11,1)</f>
        <v>71895</v>
      </c>
      <c r="AMX45" s="21">
        <f t="shared" ref="AMX45" si="4155">DATE(AMM$5,12,1)</f>
        <v>71925</v>
      </c>
      <c r="AMY45" s="22">
        <f t="shared" ref="AMY45" si="4156">AMM$5</f>
        <v>2096</v>
      </c>
      <c r="ANA45" s="21">
        <f t="shared" ref="ANA45" si="4157">DATE(ANA$5,1,1)</f>
        <v>71956</v>
      </c>
      <c r="ANB45" s="21">
        <f t="shared" ref="ANB45" si="4158">DATE(ANA$5,2,1)</f>
        <v>71987</v>
      </c>
      <c r="ANC45" s="21">
        <f t="shared" ref="ANC45" si="4159">DATE(ANA$5,3,1)</f>
        <v>72015</v>
      </c>
      <c r="AND45" s="21">
        <f t="shared" ref="AND45" si="4160">DATE(ANA$5,4,1)</f>
        <v>72046</v>
      </c>
      <c r="ANE45" s="21">
        <f t="shared" ref="ANE45" si="4161">DATE(ANA$5,5,1)</f>
        <v>72076</v>
      </c>
      <c r="ANF45" s="21">
        <f t="shared" ref="ANF45" si="4162">DATE(ANA$5,6,1)</f>
        <v>72107</v>
      </c>
      <c r="ANG45" s="21">
        <f t="shared" ref="ANG45" si="4163">DATE(ANA$5,7,1)</f>
        <v>72137</v>
      </c>
      <c r="ANH45" s="21">
        <f t="shared" ref="ANH45" si="4164">DATE(ANA$5,8,1)</f>
        <v>72168</v>
      </c>
      <c r="ANI45" s="21">
        <f t="shared" ref="ANI45" si="4165">DATE(ANA$5,9,1)</f>
        <v>72199</v>
      </c>
      <c r="ANJ45" s="21">
        <f t="shared" ref="ANJ45" si="4166">DATE(ANA$5,10,1)</f>
        <v>72229</v>
      </c>
      <c r="ANK45" s="21">
        <f t="shared" ref="ANK45" si="4167">DATE(ANA$5,11,1)</f>
        <v>72260</v>
      </c>
      <c r="ANL45" s="21">
        <f t="shared" ref="ANL45" si="4168">DATE(ANA$5,12,1)</f>
        <v>72290</v>
      </c>
      <c r="ANM45" s="22">
        <f t="shared" ref="ANM45" si="4169">ANA$5</f>
        <v>2097</v>
      </c>
      <c r="ANO45" s="21">
        <f t="shared" ref="ANO45" si="4170">DATE(ANO$5,1,1)</f>
        <v>72321</v>
      </c>
      <c r="ANP45" s="21">
        <f t="shared" ref="ANP45" si="4171">DATE(ANO$5,2,1)</f>
        <v>72352</v>
      </c>
      <c r="ANQ45" s="21">
        <f t="shared" ref="ANQ45" si="4172">DATE(ANO$5,3,1)</f>
        <v>72380</v>
      </c>
      <c r="ANR45" s="21">
        <f t="shared" ref="ANR45" si="4173">DATE(ANO$5,4,1)</f>
        <v>72411</v>
      </c>
      <c r="ANS45" s="21">
        <f t="shared" ref="ANS45" si="4174">DATE(ANO$5,5,1)</f>
        <v>72441</v>
      </c>
      <c r="ANT45" s="21">
        <f t="shared" ref="ANT45" si="4175">DATE(ANO$5,6,1)</f>
        <v>72472</v>
      </c>
      <c r="ANU45" s="21">
        <f t="shared" ref="ANU45" si="4176">DATE(ANO$5,7,1)</f>
        <v>72502</v>
      </c>
      <c r="ANV45" s="21">
        <f t="shared" ref="ANV45" si="4177">DATE(ANO$5,8,1)</f>
        <v>72533</v>
      </c>
      <c r="ANW45" s="21">
        <f t="shared" ref="ANW45" si="4178">DATE(ANO$5,9,1)</f>
        <v>72564</v>
      </c>
      <c r="ANX45" s="21">
        <f t="shared" ref="ANX45" si="4179">DATE(ANO$5,10,1)</f>
        <v>72594</v>
      </c>
      <c r="ANY45" s="21">
        <f t="shared" ref="ANY45" si="4180">DATE(ANO$5,11,1)</f>
        <v>72625</v>
      </c>
      <c r="ANZ45" s="21">
        <f t="shared" ref="ANZ45" si="4181">DATE(ANO$5,12,1)</f>
        <v>72655</v>
      </c>
      <c r="AOA45" s="22">
        <f t="shared" ref="AOA45" si="4182">ANO$5</f>
        <v>2098</v>
      </c>
      <c r="AOC45" s="21">
        <f t="shared" ref="AOC45" si="4183">DATE(AOC$5,1,1)</f>
        <v>72686</v>
      </c>
      <c r="AOD45" s="21">
        <f t="shared" ref="AOD45" si="4184">DATE(AOC$5,2,1)</f>
        <v>72717</v>
      </c>
      <c r="AOE45" s="21">
        <f t="shared" ref="AOE45" si="4185">DATE(AOC$5,3,1)</f>
        <v>72745</v>
      </c>
      <c r="AOF45" s="21">
        <f t="shared" ref="AOF45" si="4186">DATE(AOC$5,4,1)</f>
        <v>72776</v>
      </c>
      <c r="AOG45" s="21">
        <f t="shared" ref="AOG45" si="4187">DATE(AOC$5,5,1)</f>
        <v>72806</v>
      </c>
      <c r="AOH45" s="21">
        <f t="shared" ref="AOH45" si="4188">DATE(AOC$5,6,1)</f>
        <v>72837</v>
      </c>
      <c r="AOI45" s="21">
        <f t="shared" ref="AOI45" si="4189">DATE(AOC$5,7,1)</f>
        <v>72867</v>
      </c>
      <c r="AOJ45" s="21">
        <f t="shared" ref="AOJ45" si="4190">DATE(AOC$5,8,1)</f>
        <v>72898</v>
      </c>
      <c r="AOK45" s="21">
        <f t="shared" ref="AOK45" si="4191">DATE(AOC$5,9,1)</f>
        <v>72929</v>
      </c>
      <c r="AOL45" s="21">
        <f t="shared" ref="AOL45" si="4192">DATE(AOC$5,10,1)</f>
        <v>72959</v>
      </c>
      <c r="AOM45" s="21">
        <f t="shared" ref="AOM45" si="4193">DATE(AOC$5,11,1)</f>
        <v>72990</v>
      </c>
      <c r="AON45" s="21">
        <f t="shared" ref="AON45" si="4194">DATE(AOC$5,12,1)</f>
        <v>73020</v>
      </c>
      <c r="AOO45" s="22">
        <f t="shared" ref="AOO45" si="4195">AOC$5</f>
        <v>2099</v>
      </c>
      <c r="AOQ45" s="21">
        <f t="shared" ref="AOQ45" si="4196">DATE(AOQ$5,1,1)</f>
        <v>73051</v>
      </c>
      <c r="AOR45" s="21">
        <f t="shared" ref="AOR45" si="4197">DATE(AOQ$5,2,1)</f>
        <v>73082</v>
      </c>
      <c r="AOS45" s="21">
        <f t="shared" ref="AOS45" si="4198">DATE(AOQ$5,3,1)</f>
        <v>73110</v>
      </c>
      <c r="AOT45" s="21">
        <f t="shared" ref="AOT45" si="4199">DATE(AOQ$5,4,1)</f>
        <v>73141</v>
      </c>
      <c r="AOU45" s="21">
        <f t="shared" ref="AOU45" si="4200">DATE(AOQ$5,5,1)</f>
        <v>73171</v>
      </c>
      <c r="AOV45" s="21">
        <f t="shared" ref="AOV45" si="4201">DATE(AOQ$5,6,1)</f>
        <v>73202</v>
      </c>
      <c r="AOW45" s="21">
        <f t="shared" ref="AOW45" si="4202">DATE(AOQ$5,7,1)</f>
        <v>73232</v>
      </c>
      <c r="AOX45" s="21">
        <f t="shared" ref="AOX45" si="4203">DATE(AOQ$5,8,1)</f>
        <v>73263</v>
      </c>
      <c r="AOY45" s="21">
        <f t="shared" ref="AOY45" si="4204">DATE(AOQ$5,9,1)</f>
        <v>73294</v>
      </c>
      <c r="AOZ45" s="21">
        <f t="shared" ref="AOZ45" si="4205">DATE(AOQ$5,10,1)</f>
        <v>73324</v>
      </c>
      <c r="APA45" s="21">
        <f t="shared" ref="APA45" si="4206">DATE(AOQ$5,11,1)</f>
        <v>73355</v>
      </c>
      <c r="APB45" s="21">
        <f t="shared" ref="APB45" si="4207">DATE(AOQ$5,12,1)</f>
        <v>73385</v>
      </c>
      <c r="APC45" s="22">
        <f t="shared" ref="APC45" si="4208">AOQ$5</f>
        <v>2100</v>
      </c>
    </row>
    <row r="46" spans="3:1095" x14ac:dyDescent="0.35">
      <c r="C46" s="16" t="s">
        <v>38</v>
      </c>
      <c r="E46" s="17">
        <v>1200</v>
      </c>
      <c r="F46" s="17">
        <v>1200</v>
      </c>
      <c r="G46" s="17">
        <v>1200</v>
      </c>
      <c r="H46" s="17">
        <v>1200</v>
      </c>
      <c r="I46" s="17">
        <v>1200</v>
      </c>
      <c r="J46" s="17">
        <v>1200</v>
      </c>
      <c r="K46" s="17">
        <v>1200</v>
      </c>
      <c r="L46" s="17">
        <v>1200</v>
      </c>
      <c r="M46" s="17">
        <v>1200</v>
      </c>
      <c r="N46" s="17">
        <v>1200</v>
      </c>
      <c r="O46" s="17">
        <v>1200</v>
      </c>
      <c r="P46" s="17">
        <v>1200</v>
      </c>
      <c r="Q46" s="19">
        <f>SUM(E46:P46)</f>
        <v>14400</v>
      </c>
      <c r="S46" s="17"/>
      <c r="T46" s="17"/>
      <c r="U46" s="17"/>
      <c r="V46" s="17"/>
      <c r="W46" s="17"/>
      <c r="X46" s="17"/>
      <c r="Y46" s="17"/>
      <c r="Z46" s="17"/>
      <c r="AA46" s="17"/>
      <c r="AB46" s="17"/>
      <c r="AC46" s="17"/>
      <c r="AD46" s="17"/>
      <c r="AE46" s="19">
        <f>SUM(S46:AD46)</f>
        <v>0</v>
      </c>
      <c r="AG46" s="17"/>
      <c r="AH46" s="17"/>
      <c r="AI46" s="17"/>
      <c r="AJ46" s="17"/>
      <c r="AK46" s="17"/>
      <c r="AL46" s="17"/>
      <c r="AM46" s="17"/>
      <c r="AN46" s="17"/>
      <c r="AO46" s="17"/>
      <c r="AP46" s="17"/>
      <c r="AQ46" s="17"/>
      <c r="AR46" s="17"/>
      <c r="AS46" s="19">
        <f t="shared" ref="AS46:AS60" si="4209">SUM(AG46:AR46)</f>
        <v>0</v>
      </c>
      <c r="AU46" s="17"/>
      <c r="AV46" s="17"/>
      <c r="AW46" s="17"/>
      <c r="AX46" s="17"/>
      <c r="AY46" s="17"/>
      <c r="AZ46" s="17"/>
      <c r="BA46" s="17"/>
      <c r="BB46" s="17"/>
      <c r="BC46" s="17"/>
      <c r="BD46" s="17"/>
      <c r="BE46" s="17"/>
      <c r="BF46" s="17"/>
      <c r="BG46" s="19">
        <f t="shared" ref="BG46:BG60" si="4210">SUM(AU46:BF46)</f>
        <v>0</v>
      </c>
      <c r="BI46" s="17"/>
      <c r="BJ46" s="17"/>
      <c r="BK46" s="17"/>
      <c r="BL46" s="17"/>
      <c r="BM46" s="17"/>
      <c r="BN46" s="17"/>
      <c r="BO46" s="17"/>
      <c r="BP46" s="17"/>
      <c r="BQ46" s="17"/>
      <c r="BR46" s="17"/>
      <c r="BS46" s="17"/>
      <c r="BT46" s="17"/>
      <c r="BU46" s="19">
        <f t="shared" ref="BU46:BU60" si="4211">SUM(BI46:BT46)</f>
        <v>0</v>
      </c>
      <c r="BW46" s="17"/>
      <c r="BX46" s="17"/>
      <c r="BY46" s="17"/>
      <c r="BZ46" s="17"/>
      <c r="CA46" s="17"/>
      <c r="CB46" s="17"/>
      <c r="CC46" s="17"/>
      <c r="CD46" s="17"/>
      <c r="CE46" s="17"/>
      <c r="CF46" s="17"/>
      <c r="CG46" s="17"/>
      <c r="CH46" s="17"/>
      <c r="CI46" s="19">
        <f t="shared" ref="CI46:CI60" si="4212">SUM(BW46:CH46)</f>
        <v>0</v>
      </c>
      <c r="CK46" s="17"/>
      <c r="CL46" s="17"/>
      <c r="CM46" s="17"/>
      <c r="CN46" s="17"/>
      <c r="CO46" s="17"/>
      <c r="CP46" s="17"/>
      <c r="CQ46" s="17"/>
      <c r="CR46" s="17"/>
      <c r="CS46" s="17"/>
      <c r="CT46" s="17"/>
      <c r="CU46" s="17"/>
      <c r="CV46" s="17"/>
      <c r="CW46" s="19">
        <f t="shared" ref="CW46:CW60" si="4213">SUM(CK46:CV46)</f>
        <v>0</v>
      </c>
      <c r="CY46" s="17"/>
      <c r="CZ46" s="17"/>
      <c r="DA46" s="17"/>
      <c r="DB46" s="17"/>
      <c r="DC46" s="17"/>
      <c r="DD46" s="17"/>
      <c r="DE46" s="17"/>
      <c r="DF46" s="17"/>
      <c r="DG46" s="17"/>
      <c r="DH46" s="17"/>
      <c r="DI46" s="17"/>
      <c r="DJ46" s="17"/>
      <c r="DK46" s="19">
        <f t="shared" ref="DK46:DK60" si="4214">SUM(CY46:DJ46)</f>
        <v>0</v>
      </c>
      <c r="DM46" s="17"/>
      <c r="DN46" s="17"/>
      <c r="DO46" s="17"/>
      <c r="DP46" s="17"/>
      <c r="DQ46" s="17"/>
      <c r="DR46" s="17"/>
      <c r="DS46" s="17"/>
      <c r="DT46" s="17"/>
      <c r="DU46" s="17"/>
      <c r="DV46" s="17"/>
      <c r="DW46" s="17"/>
      <c r="DX46" s="17"/>
      <c r="DY46" s="19">
        <f t="shared" ref="DY46:DY60" si="4215">SUM(DM46:DX46)</f>
        <v>0</v>
      </c>
      <c r="EA46" s="17"/>
      <c r="EB46" s="17"/>
      <c r="EC46" s="17"/>
      <c r="ED46" s="17"/>
      <c r="EE46" s="17"/>
      <c r="EF46" s="17"/>
      <c r="EG46" s="17"/>
      <c r="EH46" s="17"/>
      <c r="EI46" s="17"/>
      <c r="EJ46" s="17"/>
      <c r="EK46" s="17"/>
      <c r="EL46" s="17"/>
      <c r="EM46" s="19">
        <f t="shared" ref="EM46:EM60" si="4216">SUM(EA46:EL46)</f>
        <v>0</v>
      </c>
      <c r="EO46" s="17"/>
      <c r="EP46" s="17"/>
      <c r="EQ46" s="17"/>
      <c r="ER46" s="17"/>
      <c r="ES46" s="17"/>
      <c r="ET46" s="17"/>
      <c r="EU46" s="17"/>
      <c r="EV46" s="17"/>
      <c r="EW46" s="17"/>
      <c r="EX46" s="17"/>
      <c r="EY46" s="17"/>
      <c r="EZ46" s="17"/>
      <c r="FA46" s="19">
        <f t="shared" ref="FA46:FA60" si="4217">SUM(EO46:EZ46)</f>
        <v>0</v>
      </c>
      <c r="FC46" s="17"/>
      <c r="FD46" s="17"/>
      <c r="FE46" s="17"/>
      <c r="FF46" s="17"/>
      <c r="FG46" s="17"/>
      <c r="FH46" s="17"/>
      <c r="FI46" s="17"/>
      <c r="FJ46" s="17"/>
      <c r="FK46" s="17"/>
      <c r="FL46" s="17"/>
      <c r="FM46" s="17"/>
      <c r="FN46" s="17"/>
      <c r="FO46" s="19">
        <f t="shared" ref="FO46:FO60" si="4218">SUM(FC46:FN46)</f>
        <v>0</v>
      </c>
      <c r="FQ46" s="17"/>
      <c r="FR46" s="17"/>
      <c r="FS46" s="17"/>
      <c r="FT46" s="17"/>
      <c r="FU46" s="17"/>
      <c r="FV46" s="17"/>
      <c r="FW46" s="17"/>
      <c r="FX46" s="17"/>
      <c r="FY46" s="17"/>
      <c r="FZ46" s="17"/>
      <c r="GA46" s="17"/>
      <c r="GB46" s="17"/>
      <c r="GC46" s="19">
        <f t="shared" ref="GC46:GC60" si="4219">SUM(FQ46:GB46)</f>
        <v>0</v>
      </c>
      <c r="GE46" s="17"/>
      <c r="GF46" s="17"/>
      <c r="GG46" s="17"/>
      <c r="GH46" s="17"/>
      <c r="GI46" s="17"/>
      <c r="GJ46" s="17"/>
      <c r="GK46" s="17"/>
      <c r="GL46" s="17"/>
      <c r="GM46" s="17"/>
      <c r="GN46" s="17"/>
      <c r="GO46" s="17"/>
      <c r="GP46" s="17"/>
      <c r="GQ46" s="19">
        <f t="shared" ref="GQ46:GQ60" si="4220">SUM(GE46:GP46)</f>
        <v>0</v>
      </c>
      <c r="GS46" s="17"/>
      <c r="GT46" s="17"/>
      <c r="GU46" s="17"/>
      <c r="GV46" s="17"/>
      <c r="GW46" s="17"/>
      <c r="GX46" s="17"/>
      <c r="GY46" s="17"/>
      <c r="GZ46" s="17"/>
      <c r="HA46" s="17"/>
      <c r="HB46" s="17"/>
      <c r="HC46" s="17"/>
      <c r="HD46" s="17"/>
      <c r="HE46" s="19">
        <f t="shared" ref="HE46:HE60" si="4221">SUM(GS46:HD46)</f>
        <v>0</v>
      </c>
      <c r="HG46" s="17"/>
      <c r="HH46" s="17"/>
      <c r="HI46" s="17"/>
      <c r="HJ46" s="17"/>
      <c r="HK46" s="17"/>
      <c r="HL46" s="17"/>
      <c r="HM46" s="17"/>
      <c r="HN46" s="17"/>
      <c r="HO46" s="17"/>
      <c r="HP46" s="17"/>
      <c r="HQ46" s="17"/>
      <c r="HR46" s="17"/>
      <c r="HS46" s="19">
        <f t="shared" ref="HS46:HS60" si="4222">SUM(HG46:HR46)</f>
        <v>0</v>
      </c>
      <c r="HU46" s="17"/>
      <c r="HV46" s="17"/>
      <c r="HW46" s="17"/>
      <c r="HX46" s="17"/>
      <c r="HY46" s="17"/>
      <c r="HZ46" s="17"/>
      <c r="IA46" s="17"/>
      <c r="IB46" s="17"/>
      <c r="IC46" s="17"/>
      <c r="ID46" s="17"/>
      <c r="IE46" s="17"/>
      <c r="IF46" s="17"/>
      <c r="IG46" s="19">
        <f t="shared" ref="IG46:IG60" si="4223">SUM(HU46:IF46)</f>
        <v>0</v>
      </c>
      <c r="II46" s="17"/>
      <c r="IJ46" s="17"/>
      <c r="IK46" s="17"/>
      <c r="IL46" s="17"/>
      <c r="IM46" s="17"/>
      <c r="IN46" s="17"/>
      <c r="IO46" s="17"/>
      <c r="IP46" s="17"/>
      <c r="IQ46" s="17"/>
      <c r="IR46" s="17"/>
      <c r="IS46" s="17"/>
      <c r="IT46" s="17"/>
      <c r="IU46" s="19">
        <f t="shared" ref="IU46:IU60" si="4224">SUM(II46:IT46)</f>
        <v>0</v>
      </c>
      <c r="IW46" s="17"/>
      <c r="IX46" s="17"/>
      <c r="IY46" s="17"/>
      <c r="IZ46" s="17"/>
      <c r="JA46" s="17"/>
      <c r="JB46" s="17"/>
      <c r="JC46" s="17"/>
      <c r="JD46" s="17"/>
      <c r="JE46" s="17"/>
      <c r="JF46" s="17"/>
      <c r="JG46" s="17"/>
      <c r="JH46" s="17"/>
      <c r="JI46" s="19">
        <f t="shared" ref="JI46:JI60" si="4225">SUM(IW46:JH46)</f>
        <v>0</v>
      </c>
      <c r="JK46" s="17"/>
      <c r="JL46" s="17"/>
      <c r="JM46" s="17"/>
      <c r="JN46" s="17"/>
      <c r="JO46" s="17"/>
      <c r="JP46" s="17"/>
      <c r="JQ46" s="17"/>
      <c r="JR46" s="17"/>
      <c r="JS46" s="17"/>
      <c r="JT46" s="17"/>
      <c r="JU46" s="17"/>
      <c r="JV46" s="17"/>
      <c r="JW46" s="19">
        <f t="shared" ref="JW46:JW60" si="4226">SUM(JK46:JV46)</f>
        <v>0</v>
      </c>
      <c r="JY46" s="17"/>
      <c r="JZ46" s="17"/>
      <c r="KA46" s="17"/>
      <c r="KB46" s="17"/>
      <c r="KC46" s="17"/>
      <c r="KD46" s="17"/>
      <c r="KE46" s="17"/>
      <c r="KF46" s="17"/>
      <c r="KG46" s="17"/>
      <c r="KH46" s="17"/>
      <c r="KI46" s="17"/>
      <c r="KJ46" s="17"/>
      <c r="KK46" s="19">
        <f t="shared" ref="KK46:KK60" si="4227">SUM(JY46:KJ46)</f>
        <v>0</v>
      </c>
      <c r="KM46" s="17"/>
      <c r="KN46" s="17"/>
      <c r="KO46" s="17"/>
      <c r="KP46" s="17"/>
      <c r="KQ46" s="17"/>
      <c r="KR46" s="17"/>
      <c r="KS46" s="17"/>
      <c r="KT46" s="17"/>
      <c r="KU46" s="17"/>
      <c r="KV46" s="17"/>
      <c r="KW46" s="17"/>
      <c r="KX46" s="17"/>
      <c r="KY46" s="19">
        <f t="shared" ref="KY46:KY60" si="4228">SUM(KM46:KX46)</f>
        <v>0</v>
      </c>
      <c r="LA46" s="17"/>
      <c r="LB46" s="17"/>
      <c r="LC46" s="17"/>
      <c r="LD46" s="17"/>
      <c r="LE46" s="17"/>
      <c r="LF46" s="17"/>
      <c r="LG46" s="17"/>
      <c r="LH46" s="17"/>
      <c r="LI46" s="17"/>
      <c r="LJ46" s="17"/>
      <c r="LK46" s="17"/>
      <c r="LL46" s="17"/>
      <c r="LM46" s="19">
        <f t="shared" ref="LM46:LM60" si="4229">SUM(LA46:LL46)</f>
        <v>0</v>
      </c>
      <c r="LO46" s="17"/>
      <c r="LP46" s="17"/>
      <c r="LQ46" s="17"/>
      <c r="LR46" s="17"/>
      <c r="LS46" s="17"/>
      <c r="LT46" s="17"/>
      <c r="LU46" s="17"/>
      <c r="LV46" s="17"/>
      <c r="LW46" s="17"/>
      <c r="LX46" s="17"/>
      <c r="LY46" s="17"/>
      <c r="LZ46" s="17"/>
      <c r="MA46" s="19">
        <f t="shared" ref="MA46:MA60" si="4230">SUM(LO46:LZ46)</f>
        <v>0</v>
      </c>
      <c r="MC46" s="17"/>
      <c r="MD46" s="17"/>
      <c r="ME46" s="17"/>
      <c r="MF46" s="17"/>
      <c r="MG46" s="17"/>
      <c r="MH46" s="17"/>
      <c r="MI46" s="17"/>
      <c r="MJ46" s="17"/>
      <c r="MK46" s="17"/>
      <c r="ML46" s="17"/>
      <c r="MM46" s="17"/>
      <c r="MN46" s="17"/>
      <c r="MO46" s="19">
        <f t="shared" ref="MO46:MO60" si="4231">SUM(MC46:MN46)</f>
        <v>0</v>
      </c>
      <c r="MQ46" s="17"/>
      <c r="MR46" s="17"/>
      <c r="MS46" s="17"/>
      <c r="MT46" s="17"/>
      <c r="MU46" s="17"/>
      <c r="MV46" s="17"/>
      <c r="MW46" s="17"/>
      <c r="MX46" s="17"/>
      <c r="MY46" s="17"/>
      <c r="MZ46" s="17"/>
      <c r="NA46" s="17"/>
      <c r="NB46" s="17"/>
      <c r="NC46" s="19">
        <f t="shared" ref="NC46:NC60" si="4232">SUM(MQ46:NB46)</f>
        <v>0</v>
      </c>
      <c r="NE46" s="17"/>
      <c r="NF46" s="17"/>
      <c r="NG46" s="17"/>
      <c r="NH46" s="17"/>
      <c r="NI46" s="17"/>
      <c r="NJ46" s="17"/>
      <c r="NK46" s="17"/>
      <c r="NL46" s="17"/>
      <c r="NM46" s="17"/>
      <c r="NN46" s="17"/>
      <c r="NO46" s="17"/>
      <c r="NP46" s="17"/>
      <c r="NQ46" s="19">
        <f t="shared" ref="NQ46:NQ60" si="4233">SUM(NE46:NP46)</f>
        <v>0</v>
      </c>
      <c r="NS46" s="17"/>
      <c r="NT46" s="17"/>
      <c r="NU46" s="17"/>
      <c r="NV46" s="17"/>
      <c r="NW46" s="17"/>
      <c r="NX46" s="17"/>
      <c r="NY46" s="17"/>
      <c r="NZ46" s="17"/>
      <c r="OA46" s="17"/>
      <c r="OB46" s="17"/>
      <c r="OC46" s="17"/>
      <c r="OD46" s="17"/>
      <c r="OE46" s="19">
        <f t="shared" ref="OE46:OE60" si="4234">SUM(NS46:OD46)</f>
        <v>0</v>
      </c>
      <c r="OG46" s="17"/>
      <c r="OH46" s="17"/>
      <c r="OI46" s="17"/>
      <c r="OJ46" s="17"/>
      <c r="OK46" s="17"/>
      <c r="OL46" s="17"/>
      <c r="OM46" s="17"/>
      <c r="ON46" s="17"/>
      <c r="OO46" s="17"/>
      <c r="OP46" s="17"/>
      <c r="OQ46" s="17"/>
      <c r="OR46" s="17"/>
      <c r="OS46" s="19">
        <f t="shared" ref="OS46:OS60" si="4235">SUM(OG46:OR46)</f>
        <v>0</v>
      </c>
      <c r="OU46" s="17"/>
      <c r="OV46" s="17"/>
      <c r="OW46" s="17"/>
      <c r="OX46" s="17"/>
      <c r="OY46" s="17"/>
      <c r="OZ46" s="17"/>
      <c r="PA46" s="17"/>
      <c r="PB46" s="17"/>
      <c r="PC46" s="17"/>
      <c r="PD46" s="17"/>
      <c r="PE46" s="17"/>
      <c r="PF46" s="17"/>
      <c r="PG46" s="19">
        <f t="shared" ref="PG46:PG60" si="4236">SUM(OU46:PF46)</f>
        <v>0</v>
      </c>
      <c r="PI46" s="17"/>
      <c r="PJ46" s="17"/>
      <c r="PK46" s="17"/>
      <c r="PL46" s="17"/>
      <c r="PM46" s="17"/>
      <c r="PN46" s="17"/>
      <c r="PO46" s="17"/>
      <c r="PP46" s="17"/>
      <c r="PQ46" s="17"/>
      <c r="PR46" s="17"/>
      <c r="PS46" s="17"/>
      <c r="PT46" s="17"/>
      <c r="PU46" s="19">
        <f t="shared" ref="PU46:PU60" si="4237">SUM(PI46:PT46)</f>
        <v>0</v>
      </c>
      <c r="PW46" s="17"/>
      <c r="PX46" s="17"/>
      <c r="PY46" s="17"/>
      <c r="PZ46" s="17"/>
      <c r="QA46" s="17"/>
      <c r="QB46" s="17"/>
      <c r="QC46" s="17"/>
      <c r="QD46" s="17"/>
      <c r="QE46" s="17"/>
      <c r="QF46" s="17"/>
      <c r="QG46" s="17"/>
      <c r="QH46" s="17"/>
      <c r="QI46" s="19">
        <f t="shared" ref="QI46:QI60" si="4238">SUM(PW46:QH46)</f>
        <v>0</v>
      </c>
      <c r="QK46" s="17"/>
      <c r="QL46" s="17"/>
      <c r="QM46" s="17"/>
      <c r="QN46" s="17"/>
      <c r="QO46" s="17"/>
      <c r="QP46" s="17"/>
      <c r="QQ46" s="17"/>
      <c r="QR46" s="17"/>
      <c r="QS46" s="17"/>
      <c r="QT46" s="17"/>
      <c r="QU46" s="17"/>
      <c r="QV46" s="17"/>
      <c r="QW46" s="19">
        <f t="shared" ref="QW46:QW60" si="4239">SUM(QK46:QV46)</f>
        <v>0</v>
      </c>
      <c r="QY46" s="17"/>
      <c r="QZ46" s="17"/>
      <c r="RA46" s="17"/>
      <c r="RB46" s="17"/>
      <c r="RC46" s="17"/>
      <c r="RD46" s="17"/>
      <c r="RE46" s="17"/>
      <c r="RF46" s="17"/>
      <c r="RG46" s="17"/>
      <c r="RH46" s="17"/>
      <c r="RI46" s="17"/>
      <c r="RJ46" s="17"/>
      <c r="RK46" s="19">
        <f t="shared" ref="RK46:RK60" si="4240">SUM(QY46:RJ46)</f>
        <v>0</v>
      </c>
      <c r="RM46" s="17"/>
      <c r="RN46" s="17"/>
      <c r="RO46" s="17"/>
      <c r="RP46" s="17"/>
      <c r="RQ46" s="17"/>
      <c r="RR46" s="17"/>
      <c r="RS46" s="17"/>
      <c r="RT46" s="17"/>
      <c r="RU46" s="17"/>
      <c r="RV46" s="17"/>
      <c r="RW46" s="17"/>
      <c r="RX46" s="17"/>
      <c r="RY46" s="19">
        <f t="shared" ref="RY46:RY60" si="4241">SUM(RM46:RX46)</f>
        <v>0</v>
      </c>
      <c r="SA46" s="17"/>
      <c r="SB46" s="17"/>
      <c r="SC46" s="17"/>
      <c r="SD46" s="17"/>
      <c r="SE46" s="17"/>
      <c r="SF46" s="17"/>
      <c r="SG46" s="17"/>
      <c r="SH46" s="17"/>
      <c r="SI46" s="17"/>
      <c r="SJ46" s="17"/>
      <c r="SK46" s="17"/>
      <c r="SL46" s="17"/>
      <c r="SM46" s="19">
        <f t="shared" ref="SM46:SM60" si="4242">SUM(SA46:SL46)</f>
        <v>0</v>
      </c>
      <c r="SO46" s="17"/>
      <c r="SP46" s="17"/>
      <c r="SQ46" s="17"/>
      <c r="SR46" s="17"/>
      <c r="SS46" s="17"/>
      <c r="ST46" s="17"/>
      <c r="SU46" s="17"/>
      <c r="SV46" s="17"/>
      <c r="SW46" s="17"/>
      <c r="SX46" s="17"/>
      <c r="SY46" s="17"/>
      <c r="SZ46" s="17"/>
      <c r="TA46" s="19">
        <f t="shared" ref="TA46:TA60" si="4243">SUM(SO46:SZ46)</f>
        <v>0</v>
      </c>
      <c r="TC46" s="17"/>
      <c r="TD46" s="17"/>
      <c r="TE46" s="17"/>
      <c r="TF46" s="17"/>
      <c r="TG46" s="17"/>
      <c r="TH46" s="17"/>
      <c r="TI46" s="17"/>
      <c r="TJ46" s="17"/>
      <c r="TK46" s="17"/>
      <c r="TL46" s="17"/>
      <c r="TM46" s="17"/>
      <c r="TN46" s="17"/>
      <c r="TO46" s="19">
        <f t="shared" ref="TO46:TO60" si="4244">SUM(TC46:TN46)</f>
        <v>0</v>
      </c>
      <c r="TQ46" s="17"/>
      <c r="TR46" s="17"/>
      <c r="TS46" s="17"/>
      <c r="TT46" s="17"/>
      <c r="TU46" s="17"/>
      <c r="TV46" s="17"/>
      <c r="TW46" s="17"/>
      <c r="TX46" s="17"/>
      <c r="TY46" s="17"/>
      <c r="TZ46" s="17"/>
      <c r="UA46" s="17"/>
      <c r="UB46" s="17"/>
      <c r="UC46" s="19">
        <f t="shared" ref="UC46:UC60" si="4245">SUM(TQ46:UB46)</f>
        <v>0</v>
      </c>
      <c r="UE46" s="17"/>
      <c r="UF46" s="17"/>
      <c r="UG46" s="17"/>
      <c r="UH46" s="17"/>
      <c r="UI46" s="17"/>
      <c r="UJ46" s="17"/>
      <c r="UK46" s="17"/>
      <c r="UL46" s="17"/>
      <c r="UM46" s="17"/>
      <c r="UN46" s="17"/>
      <c r="UO46" s="17"/>
      <c r="UP46" s="17"/>
      <c r="UQ46" s="19">
        <f t="shared" ref="UQ46:UQ60" si="4246">SUM(UE46:UP46)</f>
        <v>0</v>
      </c>
      <c r="US46" s="17"/>
      <c r="UT46" s="17"/>
      <c r="UU46" s="17"/>
      <c r="UV46" s="17"/>
      <c r="UW46" s="17"/>
      <c r="UX46" s="17"/>
      <c r="UY46" s="17"/>
      <c r="UZ46" s="17"/>
      <c r="VA46" s="17"/>
      <c r="VB46" s="17"/>
      <c r="VC46" s="17"/>
      <c r="VD46" s="17"/>
      <c r="VE46" s="19">
        <f t="shared" ref="VE46:VE60" si="4247">SUM(US46:VD46)</f>
        <v>0</v>
      </c>
      <c r="VG46" s="17"/>
      <c r="VH46" s="17"/>
      <c r="VI46" s="17"/>
      <c r="VJ46" s="17"/>
      <c r="VK46" s="17"/>
      <c r="VL46" s="17"/>
      <c r="VM46" s="17"/>
      <c r="VN46" s="17"/>
      <c r="VO46" s="17"/>
      <c r="VP46" s="17"/>
      <c r="VQ46" s="17"/>
      <c r="VR46" s="17"/>
      <c r="VS46" s="19">
        <f t="shared" ref="VS46:VS60" si="4248">SUM(VG46:VR46)</f>
        <v>0</v>
      </c>
      <c r="VU46" s="17"/>
      <c r="VV46" s="17"/>
      <c r="VW46" s="17"/>
      <c r="VX46" s="17"/>
      <c r="VY46" s="17"/>
      <c r="VZ46" s="17"/>
      <c r="WA46" s="17"/>
      <c r="WB46" s="17"/>
      <c r="WC46" s="17"/>
      <c r="WD46" s="17"/>
      <c r="WE46" s="17"/>
      <c r="WF46" s="17"/>
      <c r="WG46" s="19">
        <f t="shared" ref="WG46:WG60" si="4249">SUM(VU46:WF46)</f>
        <v>0</v>
      </c>
      <c r="WI46" s="17"/>
      <c r="WJ46" s="17"/>
      <c r="WK46" s="17"/>
      <c r="WL46" s="17"/>
      <c r="WM46" s="17"/>
      <c r="WN46" s="17"/>
      <c r="WO46" s="17"/>
      <c r="WP46" s="17"/>
      <c r="WQ46" s="17"/>
      <c r="WR46" s="17"/>
      <c r="WS46" s="17"/>
      <c r="WT46" s="17"/>
      <c r="WU46" s="19">
        <f t="shared" ref="WU46:WU60" si="4250">SUM(WI46:WT46)</f>
        <v>0</v>
      </c>
      <c r="WW46" s="17"/>
      <c r="WX46" s="17"/>
      <c r="WY46" s="17"/>
      <c r="WZ46" s="17"/>
      <c r="XA46" s="17"/>
      <c r="XB46" s="17"/>
      <c r="XC46" s="17"/>
      <c r="XD46" s="17"/>
      <c r="XE46" s="17"/>
      <c r="XF46" s="17"/>
      <c r="XG46" s="17"/>
      <c r="XH46" s="17"/>
      <c r="XI46" s="19">
        <f t="shared" ref="XI46:XI60" si="4251">SUM(WW46:XH46)</f>
        <v>0</v>
      </c>
      <c r="XK46" s="17"/>
      <c r="XL46" s="17"/>
      <c r="XM46" s="17"/>
      <c r="XN46" s="17"/>
      <c r="XO46" s="17"/>
      <c r="XP46" s="17"/>
      <c r="XQ46" s="17"/>
      <c r="XR46" s="17"/>
      <c r="XS46" s="17"/>
      <c r="XT46" s="17"/>
      <c r="XU46" s="17"/>
      <c r="XV46" s="17"/>
      <c r="XW46" s="19">
        <f t="shared" ref="XW46:XW60" si="4252">SUM(XK46:XV46)</f>
        <v>0</v>
      </c>
      <c r="XY46" s="17"/>
      <c r="XZ46" s="17"/>
      <c r="YA46" s="17"/>
      <c r="YB46" s="17"/>
      <c r="YC46" s="17"/>
      <c r="YD46" s="17"/>
      <c r="YE46" s="17"/>
      <c r="YF46" s="17"/>
      <c r="YG46" s="17"/>
      <c r="YH46" s="17"/>
      <c r="YI46" s="17"/>
      <c r="YJ46" s="17"/>
      <c r="YK46" s="19">
        <f t="shared" ref="YK46:YK60" si="4253">SUM(XY46:YJ46)</f>
        <v>0</v>
      </c>
      <c r="YM46" s="17"/>
      <c r="YN46" s="17"/>
      <c r="YO46" s="17"/>
      <c r="YP46" s="17"/>
      <c r="YQ46" s="17"/>
      <c r="YR46" s="17"/>
      <c r="YS46" s="17"/>
      <c r="YT46" s="17"/>
      <c r="YU46" s="17"/>
      <c r="YV46" s="17"/>
      <c r="YW46" s="17"/>
      <c r="YX46" s="17"/>
      <c r="YY46" s="19">
        <f t="shared" ref="YY46:YY60" si="4254">SUM(YM46:YX46)</f>
        <v>0</v>
      </c>
      <c r="ZA46" s="17"/>
      <c r="ZB46" s="17"/>
      <c r="ZC46" s="17"/>
      <c r="ZD46" s="17"/>
      <c r="ZE46" s="17"/>
      <c r="ZF46" s="17"/>
      <c r="ZG46" s="17"/>
      <c r="ZH46" s="17"/>
      <c r="ZI46" s="17"/>
      <c r="ZJ46" s="17"/>
      <c r="ZK46" s="17"/>
      <c r="ZL46" s="17"/>
      <c r="ZM46" s="19">
        <f t="shared" ref="ZM46:ZM60" si="4255">SUM(ZA46:ZL46)</f>
        <v>0</v>
      </c>
      <c r="ZO46" s="17"/>
      <c r="ZP46" s="17"/>
      <c r="ZQ46" s="17"/>
      <c r="ZR46" s="17"/>
      <c r="ZS46" s="17"/>
      <c r="ZT46" s="17"/>
      <c r="ZU46" s="17"/>
      <c r="ZV46" s="17"/>
      <c r="ZW46" s="17"/>
      <c r="ZX46" s="17"/>
      <c r="ZY46" s="17"/>
      <c r="ZZ46" s="17"/>
      <c r="AAA46" s="19">
        <f t="shared" ref="AAA46:AAA60" si="4256">SUM(ZO46:ZZ46)</f>
        <v>0</v>
      </c>
      <c r="AAC46" s="17"/>
      <c r="AAD46" s="17"/>
      <c r="AAE46" s="17"/>
      <c r="AAF46" s="17"/>
      <c r="AAG46" s="17"/>
      <c r="AAH46" s="17"/>
      <c r="AAI46" s="17"/>
      <c r="AAJ46" s="17"/>
      <c r="AAK46" s="17"/>
      <c r="AAL46" s="17"/>
      <c r="AAM46" s="17"/>
      <c r="AAN46" s="17"/>
      <c r="AAO46" s="19">
        <f t="shared" ref="AAO46:AAO60" si="4257">SUM(AAC46:AAN46)</f>
        <v>0</v>
      </c>
      <c r="AAQ46" s="17"/>
      <c r="AAR46" s="17"/>
      <c r="AAS46" s="17"/>
      <c r="AAT46" s="17"/>
      <c r="AAU46" s="17"/>
      <c r="AAV46" s="17"/>
      <c r="AAW46" s="17"/>
      <c r="AAX46" s="17"/>
      <c r="AAY46" s="17"/>
      <c r="AAZ46" s="17"/>
      <c r="ABA46" s="17"/>
      <c r="ABB46" s="17"/>
      <c r="ABC46" s="19">
        <f t="shared" ref="ABC46:ABC60" si="4258">SUM(AAQ46:ABB46)</f>
        <v>0</v>
      </c>
      <c r="ABE46" s="17"/>
      <c r="ABF46" s="17"/>
      <c r="ABG46" s="17"/>
      <c r="ABH46" s="17"/>
      <c r="ABI46" s="17"/>
      <c r="ABJ46" s="17"/>
      <c r="ABK46" s="17"/>
      <c r="ABL46" s="17"/>
      <c r="ABM46" s="17"/>
      <c r="ABN46" s="17"/>
      <c r="ABO46" s="17"/>
      <c r="ABP46" s="17"/>
      <c r="ABQ46" s="19">
        <f t="shared" ref="ABQ46:ABQ60" si="4259">SUM(ABE46:ABP46)</f>
        <v>0</v>
      </c>
      <c r="ABS46" s="17"/>
      <c r="ABT46" s="17"/>
      <c r="ABU46" s="17"/>
      <c r="ABV46" s="17"/>
      <c r="ABW46" s="17"/>
      <c r="ABX46" s="17"/>
      <c r="ABY46" s="17"/>
      <c r="ABZ46" s="17"/>
      <c r="ACA46" s="17"/>
      <c r="ACB46" s="17"/>
      <c r="ACC46" s="17"/>
      <c r="ACD46" s="17"/>
      <c r="ACE46" s="19">
        <f t="shared" ref="ACE46:ACE60" si="4260">SUM(ABS46:ACD46)</f>
        <v>0</v>
      </c>
      <c r="ACG46" s="17"/>
      <c r="ACH46" s="17"/>
      <c r="ACI46" s="17"/>
      <c r="ACJ46" s="17"/>
      <c r="ACK46" s="17"/>
      <c r="ACL46" s="17"/>
      <c r="ACM46" s="17"/>
      <c r="ACN46" s="17"/>
      <c r="ACO46" s="17"/>
      <c r="ACP46" s="17"/>
      <c r="ACQ46" s="17"/>
      <c r="ACR46" s="17"/>
      <c r="ACS46" s="19">
        <f t="shared" ref="ACS46:ACS60" si="4261">SUM(ACG46:ACR46)</f>
        <v>0</v>
      </c>
      <c r="ACU46" s="17"/>
      <c r="ACV46" s="17"/>
      <c r="ACW46" s="17"/>
      <c r="ACX46" s="17"/>
      <c r="ACY46" s="17"/>
      <c r="ACZ46" s="17"/>
      <c r="ADA46" s="17"/>
      <c r="ADB46" s="17"/>
      <c r="ADC46" s="17"/>
      <c r="ADD46" s="17"/>
      <c r="ADE46" s="17"/>
      <c r="ADF46" s="17"/>
      <c r="ADG46" s="19">
        <f t="shared" ref="ADG46:ADG60" si="4262">SUM(ACU46:ADF46)</f>
        <v>0</v>
      </c>
      <c r="ADI46" s="17"/>
      <c r="ADJ46" s="17"/>
      <c r="ADK46" s="17"/>
      <c r="ADL46" s="17"/>
      <c r="ADM46" s="17"/>
      <c r="ADN46" s="17"/>
      <c r="ADO46" s="17"/>
      <c r="ADP46" s="17"/>
      <c r="ADQ46" s="17"/>
      <c r="ADR46" s="17"/>
      <c r="ADS46" s="17"/>
      <c r="ADT46" s="17"/>
      <c r="ADU46" s="19">
        <f t="shared" ref="ADU46:ADU60" si="4263">SUM(ADI46:ADT46)</f>
        <v>0</v>
      </c>
      <c r="ADW46" s="17"/>
      <c r="ADX46" s="17"/>
      <c r="ADY46" s="17"/>
      <c r="ADZ46" s="17"/>
      <c r="AEA46" s="17"/>
      <c r="AEB46" s="17"/>
      <c r="AEC46" s="17"/>
      <c r="AED46" s="17"/>
      <c r="AEE46" s="17"/>
      <c r="AEF46" s="17"/>
      <c r="AEG46" s="17"/>
      <c r="AEH46" s="17"/>
      <c r="AEI46" s="19">
        <f t="shared" ref="AEI46:AEI60" si="4264">SUM(ADW46:AEH46)</f>
        <v>0</v>
      </c>
      <c r="AEK46" s="17"/>
      <c r="AEL46" s="17"/>
      <c r="AEM46" s="17"/>
      <c r="AEN46" s="17"/>
      <c r="AEO46" s="17"/>
      <c r="AEP46" s="17"/>
      <c r="AEQ46" s="17"/>
      <c r="AER46" s="17"/>
      <c r="AES46" s="17"/>
      <c r="AET46" s="17"/>
      <c r="AEU46" s="17"/>
      <c r="AEV46" s="17"/>
      <c r="AEW46" s="19">
        <f>SUM(AEK46:AEV46)</f>
        <v>0</v>
      </c>
      <c r="AEY46" s="17"/>
      <c r="AEZ46" s="17"/>
      <c r="AFA46" s="17"/>
      <c r="AFB46" s="17"/>
      <c r="AFC46" s="17"/>
      <c r="AFD46" s="17"/>
      <c r="AFE46" s="17"/>
      <c r="AFF46" s="17"/>
      <c r="AFG46" s="17"/>
      <c r="AFH46" s="17"/>
      <c r="AFI46" s="17"/>
      <c r="AFJ46" s="17"/>
      <c r="AFK46" s="19">
        <f t="shared" ref="AFK46:AFK60" si="4265">SUM(AEY46:AFJ46)</f>
        <v>0</v>
      </c>
      <c r="AFM46" s="17"/>
      <c r="AFN46" s="17"/>
      <c r="AFO46" s="17"/>
      <c r="AFP46" s="17"/>
      <c r="AFQ46" s="17"/>
      <c r="AFR46" s="17"/>
      <c r="AFS46" s="17"/>
      <c r="AFT46" s="17"/>
      <c r="AFU46" s="17"/>
      <c r="AFV46" s="17"/>
      <c r="AFW46" s="17"/>
      <c r="AFX46" s="17"/>
      <c r="AFY46" s="19">
        <f t="shared" ref="AFY46:AFY60" si="4266">SUM(AFM46:AFX46)</f>
        <v>0</v>
      </c>
      <c r="AGA46" s="17"/>
      <c r="AGB46" s="17"/>
      <c r="AGC46" s="17"/>
      <c r="AGD46" s="17"/>
      <c r="AGE46" s="17"/>
      <c r="AGF46" s="17"/>
      <c r="AGG46" s="17"/>
      <c r="AGH46" s="17"/>
      <c r="AGI46" s="17"/>
      <c r="AGJ46" s="17"/>
      <c r="AGK46" s="17"/>
      <c r="AGL46" s="17"/>
      <c r="AGM46" s="19">
        <f t="shared" ref="AGM46:AGM60" si="4267">SUM(AGA46:AGL46)</f>
        <v>0</v>
      </c>
      <c r="AGO46" s="17"/>
      <c r="AGP46" s="17"/>
      <c r="AGQ46" s="17"/>
      <c r="AGR46" s="17"/>
      <c r="AGS46" s="17"/>
      <c r="AGT46" s="17"/>
      <c r="AGU46" s="17"/>
      <c r="AGV46" s="17"/>
      <c r="AGW46" s="17"/>
      <c r="AGX46" s="17"/>
      <c r="AGY46" s="17"/>
      <c r="AGZ46" s="17"/>
      <c r="AHA46" s="19">
        <f t="shared" ref="AHA46:AHA60" si="4268">SUM(AGO46:AGZ46)</f>
        <v>0</v>
      </c>
      <c r="AHC46" s="17"/>
      <c r="AHD46" s="17"/>
      <c r="AHE46" s="17"/>
      <c r="AHF46" s="17"/>
      <c r="AHG46" s="17"/>
      <c r="AHH46" s="17"/>
      <c r="AHI46" s="17"/>
      <c r="AHJ46" s="17"/>
      <c r="AHK46" s="17"/>
      <c r="AHL46" s="17"/>
      <c r="AHM46" s="17"/>
      <c r="AHN46" s="17"/>
      <c r="AHO46" s="19">
        <f t="shared" ref="AHO46:AHO60" si="4269">SUM(AHC46:AHN46)</f>
        <v>0</v>
      </c>
      <c r="AHQ46" s="17"/>
      <c r="AHR46" s="17"/>
      <c r="AHS46" s="17"/>
      <c r="AHT46" s="17"/>
      <c r="AHU46" s="17"/>
      <c r="AHV46" s="17"/>
      <c r="AHW46" s="17"/>
      <c r="AHX46" s="17"/>
      <c r="AHY46" s="17"/>
      <c r="AHZ46" s="17"/>
      <c r="AIA46" s="17"/>
      <c r="AIB46" s="17"/>
      <c r="AIC46" s="19">
        <f t="shared" ref="AIC46:AIC60" si="4270">SUM(AHQ46:AIB46)</f>
        <v>0</v>
      </c>
      <c r="AIE46" s="17"/>
      <c r="AIF46" s="17"/>
      <c r="AIG46" s="17"/>
      <c r="AIH46" s="17"/>
      <c r="AII46" s="17"/>
      <c r="AIJ46" s="17"/>
      <c r="AIK46" s="17"/>
      <c r="AIL46" s="17"/>
      <c r="AIM46" s="17"/>
      <c r="AIN46" s="17"/>
      <c r="AIO46" s="17"/>
      <c r="AIP46" s="17"/>
      <c r="AIQ46" s="19">
        <f t="shared" ref="AIQ46:AIQ60" si="4271">SUM(AIE46:AIP46)</f>
        <v>0</v>
      </c>
      <c r="AIS46" s="17"/>
      <c r="AIT46" s="17"/>
      <c r="AIU46" s="17"/>
      <c r="AIV46" s="17"/>
      <c r="AIW46" s="17"/>
      <c r="AIX46" s="17"/>
      <c r="AIY46" s="17"/>
      <c r="AIZ46" s="17"/>
      <c r="AJA46" s="17"/>
      <c r="AJB46" s="17"/>
      <c r="AJC46" s="17"/>
      <c r="AJD46" s="17"/>
      <c r="AJE46" s="19">
        <f t="shared" ref="AJE46:AJE60" si="4272">SUM(AIS46:AJD46)</f>
        <v>0</v>
      </c>
      <c r="AJG46" s="17"/>
      <c r="AJH46" s="17"/>
      <c r="AJI46" s="17"/>
      <c r="AJJ46" s="17"/>
      <c r="AJK46" s="17"/>
      <c r="AJL46" s="17"/>
      <c r="AJM46" s="17"/>
      <c r="AJN46" s="17"/>
      <c r="AJO46" s="17"/>
      <c r="AJP46" s="17"/>
      <c r="AJQ46" s="17"/>
      <c r="AJR46" s="17"/>
      <c r="AJS46" s="19">
        <f t="shared" ref="AJS46:AJS60" si="4273">SUM(AJG46:AJR46)</f>
        <v>0</v>
      </c>
      <c r="AJU46" s="17"/>
      <c r="AJV46" s="17"/>
      <c r="AJW46" s="17"/>
      <c r="AJX46" s="17"/>
      <c r="AJY46" s="17"/>
      <c r="AJZ46" s="17"/>
      <c r="AKA46" s="17"/>
      <c r="AKB46" s="17"/>
      <c r="AKC46" s="17"/>
      <c r="AKD46" s="17"/>
      <c r="AKE46" s="17"/>
      <c r="AKF46" s="17"/>
      <c r="AKG46" s="19">
        <f t="shared" ref="AKG46:AKG60" si="4274">SUM(AJU46:AKF46)</f>
        <v>0</v>
      </c>
      <c r="AKI46" s="17"/>
      <c r="AKJ46" s="17"/>
      <c r="AKK46" s="17"/>
      <c r="AKL46" s="17"/>
      <c r="AKM46" s="17"/>
      <c r="AKN46" s="17"/>
      <c r="AKO46" s="17"/>
      <c r="AKP46" s="17"/>
      <c r="AKQ46" s="17"/>
      <c r="AKR46" s="17"/>
      <c r="AKS46" s="17"/>
      <c r="AKT46" s="17"/>
      <c r="AKU46" s="19">
        <f t="shared" ref="AKU46:AKU60" si="4275">SUM(AKI46:AKT46)</f>
        <v>0</v>
      </c>
      <c r="AKW46" s="17"/>
      <c r="AKX46" s="17"/>
      <c r="AKY46" s="17"/>
      <c r="AKZ46" s="17"/>
      <c r="ALA46" s="17"/>
      <c r="ALB46" s="17"/>
      <c r="ALC46" s="17"/>
      <c r="ALD46" s="17"/>
      <c r="ALE46" s="17"/>
      <c r="ALF46" s="17"/>
      <c r="ALG46" s="17"/>
      <c r="ALH46" s="17"/>
      <c r="ALI46" s="19">
        <f t="shared" ref="ALI46:ALI60" si="4276">SUM(AKW46:ALH46)</f>
        <v>0</v>
      </c>
      <c r="ALK46" s="17"/>
      <c r="ALL46" s="17"/>
      <c r="ALM46" s="17"/>
      <c r="ALN46" s="17"/>
      <c r="ALO46" s="17"/>
      <c r="ALP46" s="17"/>
      <c r="ALQ46" s="17"/>
      <c r="ALR46" s="17"/>
      <c r="ALS46" s="17"/>
      <c r="ALT46" s="17"/>
      <c r="ALU46" s="17"/>
      <c r="ALV46" s="17"/>
      <c r="ALW46" s="19">
        <f t="shared" ref="ALW46:ALW60" si="4277">SUM(ALK46:ALV46)</f>
        <v>0</v>
      </c>
      <c r="ALY46" s="17"/>
      <c r="ALZ46" s="17"/>
      <c r="AMA46" s="17"/>
      <c r="AMB46" s="17"/>
      <c r="AMC46" s="17"/>
      <c r="AMD46" s="17"/>
      <c r="AME46" s="17"/>
      <c r="AMF46" s="17"/>
      <c r="AMG46" s="17"/>
      <c r="AMH46" s="17"/>
      <c r="AMI46" s="17"/>
      <c r="AMJ46" s="17"/>
      <c r="AMK46" s="19">
        <f t="shared" ref="AMK46:AMK60" si="4278">SUM(ALY46:AMJ46)</f>
        <v>0</v>
      </c>
      <c r="AMM46" s="17"/>
      <c r="AMN46" s="17"/>
      <c r="AMO46" s="17"/>
      <c r="AMP46" s="17"/>
      <c r="AMQ46" s="17"/>
      <c r="AMR46" s="17"/>
      <c r="AMS46" s="17"/>
      <c r="AMT46" s="17"/>
      <c r="AMU46" s="17"/>
      <c r="AMV46" s="17"/>
      <c r="AMW46" s="17"/>
      <c r="AMX46" s="17"/>
      <c r="AMY46" s="19">
        <f t="shared" ref="AMY46:AMY60" si="4279">SUM(AMM46:AMX46)</f>
        <v>0</v>
      </c>
      <c r="ANA46" s="17"/>
      <c r="ANB46" s="17"/>
      <c r="ANC46" s="17"/>
      <c r="AND46" s="17"/>
      <c r="ANE46" s="17"/>
      <c r="ANF46" s="17"/>
      <c r="ANG46" s="17"/>
      <c r="ANH46" s="17"/>
      <c r="ANI46" s="17"/>
      <c r="ANJ46" s="17"/>
      <c r="ANK46" s="17"/>
      <c r="ANL46" s="17"/>
      <c r="ANM46" s="19">
        <f t="shared" ref="ANM46:ANM60" si="4280">SUM(ANA46:ANL46)</f>
        <v>0</v>
      </c>
      <c r="ANO46" s="17"/>
      <c r="ANP46" s="17"/>
      <c r="ANQ46" s="17"/>
      <c r="ANR46" s="17"/>
      <c r="ANS46" s="17"/>
      <c r="ANT46" s="17"/>
      <c r="ANU46" s="17"/>
      <c r="ANV46" s="17"/>
      <c r="ANW46" s="17"/>
      <c r="ANX46" s="17"/>
      <c r="ANY46" s="17"/>
      <c r="ANZ46" s="17"/>
      <c r="AOA46" s="19">
        <f t="shared" ref="AOA46:AOA60" si="4281">SUM(ANO46:ANZ46)</f>
        <v>0</v>
      </c>
      <c r="AOC46" s="17"/>
      <c r="AOD46" s="17"/>
      <c r="AOE46" s="17"/>
      <c r="AOF46" s="17"/>
      <c r="AOG46" s="17"/>
      <c r="AOH46" s="17"/>
      <c r="AOI46" s="17"/>
      <c r="AOJ46" s="17"/>
      <c r="AOK46" s="17"/>
      <c r="AOL46" s="17"/>
      <c r="AOM46" s="17"/>
      <c r="AON46" s="17"/>
      <c r="AOO46" s="19">
        <f t="shared" ref="AOO46:AOO60" si="4282">SUM(AOC46:AON46)</f>
        <v>0</v>
      </c>
      <c r="AOQ46" s="17"/>
      <c r="AOR46" s="17"/>
      <c r="AOS46" s="17"/>
      <c r="AOT46" s="17"/>
      <c r="AOU46" s="17"/>
      <c r="AOV46" s="17"/>
      <c r="AOW46" s="17"/>
      <c r="AOX46" s="17"/>
      <c r="AOY46" s="17"/>
      <c r="AOZ46" s="17"/>
      <c r="APA46" s="17"/>
      <c r="APB46" s="17"/>
      <c r="APC46" s="19">
        <f t="shared" ref="APC46:APC60" si="4283">SUM(AOQ46:APB46)</f>
        <v>0</v>
      </c>
    </row>
    <row r="47" spans="3:1095" x14ac:dyDescent="0.35">
      <c r="C47" s="16" t="s">
        <v>30</v>
      </c>
      <c r="E47" s="17">
        <v>300</v>
      </c>
      <c r="F47" s="17">
        <v>300</v>
      </c>
      <c r="G47" s="17">
        <v>300</v>
      </c>
      <c r="H47" s="17">
        <v>300</v>
      </c>
      <c r="I47" s="17">
        <v>300</v>
      </c>
      <c r="J47" s="17">
        <v>300</v>
      </c>
      <c r="K47" s="17">
        <v>300</v>
      </c>
      <c r="L47" s="17">
        <v>300</v>
      </c>
      <c r="M47" s="17">
        <v>300</v>
      </c>
      <c r="N47" s="17">
        <v>300</v>
      </c>
      <c r="O47" s="17">
        <v>300</v>
      </c>
      <c r="P47" s="17">
        <v>300</v>
      </c>
      <c r="Q47" s="19">
        <f t="shared" ref="Q47:Q60" si="4284">SUM(E47:P47)</f>
        <v>3600</v>
      </c>
      <c r="S47" s="17"/>
      <c r="T47" s="17"/>
      <c r="U47" s="17"/>
      <c r="V47" s="17"/>
      <c r="W47" s="17"/>
      <c r="X47" s="17"/>
      <c r="Y47" s="17"/>
      <c r="Z47" s="17"/>
      <c r="AA47" s="17"/>
      <c r="AB47" s="17"/>
      <c r="AC47" s="17"/>
      <c r="AD47" s="17"/>
      <c r="AE47" s="19">
        <f t="shared" ref="AE47:AE60" si="4285">SUM(S47:AD47)</f>
        <v>0</v>
      </c>
      <c r="AG47" s="17"/>
      <c r="AH47" s="17"/>
      <c r="AI47" s="17"/>
      <c r="AJ47" s="17"/>
      <c r="AK47" s="17"/>
      <c r="AL47" s="17"/>
      <c r="AM47" s="17"/>
      <c r="AN47" s="17"/>
      <c r="AO47" s="17"/>
      <c r="AP47" s="17"/>
      <c r="AQ47" s="17"/>
      <c r="AR47" s="17"/>
      <c r="AS47" s="19">
        <f t="shared" si="4209"/>
        <v>0</v>
      </c>
      <c r="AU47" s="17"/>
      <c r="AV47" s="17"/>
      <c r="AW47" s="17"/>
      <c r="AX47" s="17"/>
      <c r="AY47" s="17"/>
      <c r="AZ47" s="17"/>
      <c r="BA47" s="17"/>
      <c r="BB47" s="17"/>
      <c r="BC47" s="17"/>
      <c r="BD47" s="17"/>
      <c r="BE47" s="17"/>
      <c r="BF47" s="17"/>
      <c r="BG47" s="19">
        <f t="shared" si="4210"/>
        <v>0</v>
      </c>
      <c r="BI47" s="17"/>
      <c r="BJ47" s="17"/>
      <c r="BK47" s="17"/>
      <c r="BL47" s="17"/>
      <c r="BM47" s="17"/>
      <c r="BN47" s="17"/>
      <c r="BO47" s="17"/>
      <c r="BP47" s="17"/>
      <c r="BQ47" s="17"/>
      <c r="BR47" s="17"/>
      <c r="BS47" s="17"/>
      <c r="BT47" s="17"/>
      <c r="BU47" s="19">
        <f t="shared" si="4211"/>
        <v>0</v>
      </c>
      <c r="BW47" s="17"/>
      <c r="BX47" s="17"/>
      <c r="BY47" s="17"/>
      <c r="BZ47" s="17"/>
      <c r="CA47" s="17"/>
      <c r="CB47" s="17"/>
      <c r="CC47" s="17"/>
      <c r="CD47" s="17"/>
      <c r="CE47" s="17"/>
      <c r="CF47" s="17"/>
      <c r="CG47" s="17"/>
      <c r="CH47" s="17"/>
      <c r="CI47" s="19">
        <f t="shared" si="4212"/>
        <v>0</v>
      </c>
      <c r="CK47" s="17"/>
      <c r="CL47" s="17"/>
      <c r="CM47" s="17"/>
      <c r="CN47" s="17"/>
      <c r="CO47" s="17"/>
      <c r="CP47" s="17"/>
      <c r="CQ47" s="17"/>
      <c r="CR47" s="17"/>
      <c r="CS47" s="17"/>
      <c r="CT47" s="17"/>
      <c r="CU47" s="17"/>
      <c r="CV47" s="17"/>
      <c r="CW47" s="19">
        <f t="shared" si="4213"/>
        <v>0</v>
      </c>
      <c r="CY47" s="17"/>
      <c r="CZ47" s="17"/>
      <c r="DA47" s="17"/>
      <c r="DB47" s="17"/>
      <c r="DC47" s="17"/>
      <c r="DD47" s="17"/>
      <c r="DE47" s="17"/>
      <c r="DF47" s="17"/>
      <c r="DG47" s="17"/>
      <c r="DH47" s="17"/>
      <c r="DI47" s="17"/>
      <c r="DJ47" s="17"/>
      <c r="DK47" s="19">
        <f t="shared" si="4214"/>
        <v>0</v>
      </c>
      <c r="DM47" s="17"/>
      <c r="DN47" s="17"/>
      <c r="DO47" s="17"/>
      <c r="DP47" s="17"/>
      <c r="DQ47" s="17"/>
      <c r="DR47" s="17"/>
      <c r="DS47" s="17"/>
      <c r="DT47" s="17"/>
      <c r="DU47" s="17"/>
      <c r="DV47" s="17"/>
      <c r="DW47" s="17"/>
      <c r="DX47" s="17"/>
      <c r="DY47" s="19">
        <f t="shared" si="4215"/>
        <v>0</v>
      </c>
      <c r="EA47" s="17"/>
      <c r="EB47" s="17"/>
      <c r="EC47" s="17"/>
      <c r="ED47" s="17"/>
      <c r="EE47" s="17"/>
      <c r="EF47" s="17"/>
      <c r="EG47" s="17"/>
      <c r="EH47" s="17"/>
      <c r="EI47" s="17"/>
      <c r="EJ47" s="17"/>
      <c r="EK47" s="17"/>
      <c r="EL47" s="17"/>
      <c r="EM47" s="19">
        <f t="shared" si="4216"/>
        <v>0</v>
      </c>
      <c r="EO47" s="17"/>
      <c r="EP47" s="17"/>
      <c r="EQ47" s="17"/>
      <c r="ER47" s="17"/>
      <c r="ES47" s="17"/>
      <c r="ET47" s="17"/>
      <c r="EU47" s="17"/>
      <c r="EV47" s="17"/>
      <c r="EW47" s="17"/>
      <c r="EX47" s="17"/>
      <c r="EY47" s="17"/>
      <c r="EZ47" s="17"/>
      <c r="FA47" s="19">
        <f t="shared" si="4217"/>
        <v>0</v>
      </c>
      <c r="FC47" s="17"/>
      <c r="FD47" s="17"/>
      <c r="FE47" s="17"/>
      <c r="FF47" s="17"/>
      <c r="FG47" s="17"/>
      <c r="FH47" s="17"/>
      <c r="FI47" s="17"/>
      <c r="FJ47" s="17"/>
      <c r="FK47" s="17"/>
      <c r="FL47" s="17"/>
      <c r="FM47" s="17"/>
      <c r="FN47" s="17"/>
      <c r="FO47" s="19">
        <f t="shared" si="4218"/>
        <v>0</v>
      </c>
      <c r="FQ47" s="17"/>
      <c r="FR47" s="17"/>
      <c r="FS47" s="17"/>
      <c r="FT47" s="17"/>
      <c r="FU47" s="17"/>
      <c r="FV47" s="17"/>
      <c r="FW47" s="17"/>
      <c r="FX47" s="17"/>
      <c r="FY47" s="17"/>
      <c r="FZ47" s="17"/>
      <c r="GA47" s="17"/>
      <c r="GB47" s="17"/>
      <c r="GC47" s="19">
        <f t="shared" si="4219"/>
        <v>0</v>
      </c>
      <c r="GE47" s="17"/>
      <c r="GF47" s="17"/>
      <c r="GG47" s="17"/>
      <c r="GH47" s="17"/>
      <c r="GI47" s="17"/>
      <c r="GJ47" s="17"/>
      <c r="GK47" s="17"/>
      <c r="GL47" s="17"/>
      <c r="GM47" s="17"/>
      <c r="GN47" s="17"/>
      <c r="GO47" s="17"/>
      <c r="GP47" s="17"/>
      <c r="GQ47" s="19">
        <f t="shared" si="4220"/>
        <v>0</v>
      </c>
      <c r="GS47" s="17"/>
      <c r="GT47" s="17"/>
      <c r="GU47" s="17"/>
      <c r="GV47" s="17"/>
      <c r="GW47" s="17"/>
      <c r="GX47" s="17"/>
      <c r="GY47" s="17"/>
      <c r="GZ47" s="17"/>
      <c r="HA47" s="17"/>
      <c r="HB47" s="17"/>
      <c r="HC47" s="17"/>
      <c r="HD47" s="17"/>
      <c r="HE47" s="19">
        <f t="shared" si="4221"/>
        <v>0</v>
      </c>
      <c r="HG47" s="17"/>
      <c r="HH47" s="17"/>
      <c r="HI47" s="17"/>
      <c r="HJ47" s="17"/>
      <c r="HK47" s="17"/>
      <c r="HL47" s="17"/>
      <c r="HM47" s="17"/>
      <c r="HN47" s="17"/>
      <c r="HO47" s="17"/>
      <c r="HP47" s="17"/>
      <c r="HQ47" s="17"/>
      <c r="HR47" s="17"/>
      <c r="HS47" s="19">
        <f t="shared" si="4222"/>
        <v>0</v>
      </c>
      <c r="HU47" s="17"/>
      <c r="HV47" s="17"/>
      <c r="HW47" s="17"/>
      <c r="HX47" s="17"/>
      <c r="HY47" s="17"/>
      <c r="HZ47" s="17"/>
      <c r="IA47" s="17"/>
      <c r="IB47" s="17"/>
      <c r="IC47" s="17"/>
      <c r="ID47" s="17"/>
      <c r="IE47" s="17"/>
      <c r="IF47" s="17"/>
      <c r="IG47" s="19">
        <f t="shared" si="4223"/>
        <v>0</v>
      </c>
      <c r="II47" s="17"/>
      <c r="IJ47" s="17"/>
      <c r="IK47" s="17"/>
      <c r="IL47" s="17"/>
      <c r="IM47" s="17"/>
      <c r="IN47" s="17"/>
      <c r="IO47" s="17"/>
      <c r="IP47" s="17"/>
      <c r="IQ47" s="17"/>
      <c r="IR47" s="17"/>
      <c r="IS47" s="17"/>
      <c r="IT47" s="17"/>
      <c r="IU47" s="19">
        <f t="shared" si="4224"/>
        <v>0</v>
      </c>
      <c r="IW47" s="17"/>
      <c r="IX47" s="17"/>
      <c r="IY47" s="17"/>
      <c r="IZ47" s="17"/>
      <c r="JA47" s="17"/>
      <c r="JB47" s="17"/>
      <c r="JC47" s="17"/>
      <c r="JD47" s="17"/>
      <c r="JE47" s="17"/>
      <c r="JF47" s="17"/>
      <c r="JG47" s="17"/>
      <c r="JH47" s="17"/>
      <c r="JI47" s="19">
        <f t="shared" si="4225"/>
        <v>0</v>
      </c>
      <c r="JK47" s="17"/>
      <c r="JL47" s="17"/>
      <c r="JM47" s="17"/>
      <c r="JN47" s="17"/>
      <c r="JO47" s="17"/>
      <c r="JP47" s="17"/>
      <c r="JQ47" s="17"/>
      <c r="JR47" s="17"/>
      <c r="JS47" s="17"/>
      <c r="JT47" s="17"/>
      <c r="JU47" s="17"/>
      <c r="JV47" s="17"/>
      <c r="JW47" s="19">
        <f t="shared" si="4226"/>
        <v>0</v>
      </c>
      <c r="JY47" s="17"/>
      <c r="JZ47" s="17"/>
      <c r="KA47" s="17"/>
      <c r="KB47" s="17"/>
      <c r="KC47" s="17"/>
      <c r="KD47" s="17"/>
      <c r="KE47" s="17"/>
      <c r="KF47" s="17"/>
      <c r="KG47" s="17"/>
      <c r="KH47" s="17"/>
      <c r="KI47" s="17"/>
      <c r="KJ47" s="17"/>
      <c r="KK47" s="19">
        <f t="shared" si="4227"/>
        <v>0</v>
      </c>
      <c r="KM47" s="17"/>
      <c r="KN47" s="17"/>
      <c r="KO47" s="17"/>
      <c r="KP47" s="17"/>
      <c r="KQ47" s="17"/>
      <c r="KR47" s="17"/>
      <c r="KS47" s="17"/>
      <c r="KT47" s="17"/>
      <c r="KU47" s="17"/>
      <c r="KV47" s="17"/>
      <c r="KW47" s="17"/>
      <c r="KX47" s="17"/>
      <c r="KY47" s="19">
        <f t="shared" si="4228"/>
        <v>0</v>
      </c>
      <c r="LA47" s="17"/>
      <c r="LB47" s="17"/>
      <c r="LC47" s="17"/>
      <c r="LD47" s="17"/>
      <c r="LE47" s="17"/>
      <c r="LF47" s="17"/>
      <c r="LG47" s="17"/>
      <c r="LH47" s="17"/>
      <c r="LI47" s="17"/>
      <c r="LJ47" s="17"/>
      <c r="LK47" s="17"/>
      <c r="LL47" s="17"/>
      <c r="LM47" s="19">
        <f t="shared" si="4229"/>
        <v>0</v>
      </c>
      <c r="LO47" s="17"/>
      <c r="LP47" s="17"/>
      <c r="LQ47" s="17"/>
      <c r="LR47" s="17"/>
      <c r="LS47" s="17"/>
      <c r="LT47" s="17"/>
      <c r="LU47" s="17"/>
      <c r="LV47" s="17"/>
      <c r="LW47" s="17"/>
      <c r="LX47" s="17"/>
      <c r="LY47" s="17"/>
      <c r="LZ47" s="17"/>
      <c r="MA47" s="19">
        <f t="shared" si="4230"/>
        <v>0</v>
      </c>
      <c r="MC47" s="17"/>
      <c r="MD47" s="17"/>
      <c r="ME47" s="17"/>
      <c r="MF47" s="17"/>
      <c r="MG47" s="17"/>
      <c r="MH47" s="17"/>
      <c r="MI47" s="17"/>
      <c r="MJ47" s="17"/>
      <c r="MK47" s="17"/>
      <c r="ML47" s="17"/>
      <c r="MM47" s="17"/>
      <c r="MN47" s="17"/>
      <c r="MO47" s="19">
        <f t="shared" si="4231"/>
        <v>0</v>
      </c>
      <c r="MQ47" s="17"/>
      <c r="MR47" s="17"/>
      <c r="MS47" s="17"/>
      <c r="MT47" s="17"/>
      <c r="MU47" s="17"/>
      <c r="MV47" s="17"/>
      <c r="MW47" s="17"/>
      <c r="MX47" s="17"/>
      <c r="MY47" s="17"/>
      <c r="MZ47" s="17"/>
      <c r="NA47" s="17"/>
      <c r="NB47" s="17"/>
      <c r="NC47" s="19">
        <f t="shared" si="4232"/>
        <v>0</v>
      </c>
      <c r="NE47" s="17"/>
      <c r="NF47" s="17"/>
      <c r="NG47" s="17"/>
      <c r="NH47" s="17"/>
      <c r="NI47" s="17"/>
      <c r="NJ47" s="17"/>
      <c r="NK47" s="17"/>
      <c r="NL47" s="17"/>
      <c r="NM47" s="17"/>
      <c r="NN47" s="17"/>
      <c r="NO47" s="17"/>
      <c r="NP47" s="17"/>
      <c r="NQ47" s="19">
        <f t="shared" si="4233"/>
        <v>0</v>
      </c>
      <c r="NS47" s="17"/>
      <c r="NT47" s="17"/>
      <c r="NU47" s="17"/>
      <c r="NV47" s="17"/>
      <c r="NW47" s="17"/>
      <c r="NX47" s="17"/>
      <c r="NY47" s="17"/>
      <c r="NZ47" s="17"/>
      <c r="OA47" s="17"/>
      <c r="OB47" s="17"/>
      <c r="OC47" s="17"/>
      <c r="OD47" s="17"/>
      <c r="OE47" s="19">
        <f t="shared" si="4234"/>
        <v>0</v>
      </c>
      <c r="OG47" s="17"/>
      <c r="OH47" s="17"/>
      <c r="OI47" s="17"/>
      <c r="OJ47" s="17"/>
      <c r="OK47" s="17"/>
      <c r="OL47" s="17"/>
      <c r="OM47" s="17"/>
      <c r="ON47" s="17"/>
      <c r="OO47" s="17"/>
      <c r="OP47" s="17"/>
      <c r="OQ47" s="17"/>
      <c r="OR47" s="17"/>
      <c r="OS47" s="19">
        <f t="shared" si="4235"/>
        <v>0</v>
      </c>
      <c r="OU47" s="17"/>
      <c r="OV47" s="17"/>
      <c r="OW47" s="17"/>
      <c r="OX47" s="17"/>
      <c r="OY47" s="17"/>
      <c r="OZ47" s="17"/>
      <c r="PA47" s="17"/>
      <c r="PB47" s="17"/>
      <c r="PC47" s="17"/>
      <c r="PD47" s="17"/>
      <c r="PE47" s="17"/>
      <c r="PF47" s="17"/>
      <c r="PG47" s="19">
        <f t="shared" si="4236"/>
        <v>0</v>
      </c>
      <c r="PI47" s="17"/>
      <c r="PJ47" s="17"/>
      <c r="PK47" s="17"/>
      <c r="PL47" s="17"/>
      <c r="PM47" s="17"/>
      <c r="PN47" s="17"/>
      <c r="PO47" s="17"/>
      <c r="PP47" s="17"/>
      <c r="PQ47" s="17"/>
      <c r="PR47" s="17"/>
      <c r="PS47" s="17"/>
      <c r="PT47" s="17"/>
      <c r="PU47" s="19">
        <f t="shared" si="4237"/>
        <v>0</v>
      </c>
      <c r="PW47" s="17"/>
      <c r="PX47" s="17"/>
      <c r="PY47" s="17"/>
      <c r="PZ47" s="17"/>
      <c r="QA47" s="17"/>
      <c r="QB47" s="17"/>
      <c r="QC47" s="17"/>
      <c r="QD47" s="17"/>
      <c r="QE47" s="17"/>
      <c r="QF47" s="17"/>
      <c r="QG47" s="17"/>
      <c r="QH47" s="17"/>
      <c r="QI47" s="19">
        <f t="shared" si="4238"/>
        <v>0</v>
      </c>
      <c r="QK47" s="17"/>
      <c r="QL47" s="17"/>
      <c r="QM47" s="17"/>
      <c r="QN47" s="17"/>
      <c r="QO47" s="17"/>
      <c r="QP47" s="17"/>
      <c r="QQ47" s="17"/>
      <c r="QR47" s="17"/>
      <c r="QS47" s="17"/>
      <c r="QT47" s="17"/>
      <c r="QU47" s="17"/>
      <c r="QV47" s="17"/>
      <c r="QW47" s="19">
        <f t="shared" si="4239"/>
        <v>0</v>
      </c>
      <c r="QY47" s="17"/>
      <c r="QZ47" s="17"/>
      <c r="RA47" s="17"/>
      <c r="RB47" s="17"/>
      <c r="RC47" s="17"/>
      <c r="RD47" s="17"/>
      <c r="RE47" s="17"/>
      <c r="RF47" s="17"/>
      <c r="RG47" s="17"/>
      <c r="RH47" s="17"/>
      <c r="RI47" s="17"/>
      <c r="RJ47" s="17"/>
      <c r="RK47" s="19">
        <f t="shared" si="4240"/>
        <v>0</v>
      </c>
      <c r="RM47" s="17"/>
      <c r="RN47" s="17"/>
      <c r="RO47" s="17"/>
      <c r="RP47" s="17"/>
      <c r="RQ47" s="17"/>
      <c r="RR47" s="17"/>
      <c r="RS47" s="17"/>
      <c r="RT47" s="17"/>
      <c r="RU47" s="17"/>
      <c r="RV47" s="17"/>
      <c r="RW47" s="17"/>
      <c r="RX47" s="17"/>
      <c r="RY47" s="19">
        <f t="shared" si="4241"/>
        <v>0</v>
      </c>
      <c r="SA47" s="17"/>
      <c r="SB47" s="17"/>
      <c r="SC47" s="17"/>
      <c r="SD47" s="17"/>
      <c r="SE47" s="17"/>
      <c r="SF47" s="17"/>
      <c r="SG47" s="17"/>
      <c r="SH47" s="17"/>
      <c r="SI47" s="17"/>
      <c r="SJ47" s="17"/>
      <c r="SK47" s="17"/>
      <c r="SL47" s="17"/>
      <c r="SM47" s="19">
        <f t="shared" si="4242"/>
        <v>0</v>
      </c>
      <c r="SO47" s="17"/>
      <c r="SP47" s="17"/>
      <c r="SQ47" s="17"/>
      <c r="SR47" s="17"/>
      <c r="SS47" s="17"/>
      <c r="ST47" s="17"/>
      <c r="SU47" s="17"/>
      <c r="SV47" s="17"/>
      <c r="SW47" s="17"/>
      <c r="SX47" s="17"/>
      <c r="SY47" s="17"/>
      <c r="SZ47" s="17"/>
      <c r="TA47" s="19">
        <f t="shared" si="4243"/>
        <v>0</v>
      </c>
      <c r="TC47" s="17"/>
      <c r="TD47" s="17"/>
      <c r="TE47" s="17"/>
      <c r="TF47" s="17"/>
      <c r="TG47" s="17"/>
      <c r="TH47" s="17"/>
      <c r="TI47" s="17"/>
      <c r="TJ47" s="17"/>
      <c r="TK47" s="17"/>
      <c r="TL47" s="17"/>
      <c r="TM47" s="17"/>
      <c r="TN47" s="17"/>
      <c r="TO47" s="19">
        <f t="shared" si="4244"/>
        <v>0</v>
      </c>
      <c r="TQ47" s="17"/>
      <c r="TR47" s="17"/>
      <c r="TS47" s="17"/>
      <c r="TT47" s="17"/>
      <c r="TU47" s="17"/>
      <c r="TV47" s="17"/>
      <c r="TW47" s="17"/>
      <c r="TX47" s="17"/>
      <c r="TY47" s="17"/>
      <c r="TZ47" s="17"/>
      <c r="UA47" s="17"/>
      <c r="UB47" s="17"/>
      <c r="UC47" s="19">
        <f t="shared" si="4245"/>
        <v>0</v>
      </c>
      <c r="UE47" s="17"/>
      <c r="UF47" s="17"/>
      <c r="UG47" s="17"/>
      <c r="UH47" s="17"/>
      <c r="UI47" s="17"/>
      <c r="UJ47" s="17"/>
      <c r="UK47" s="17"/>
      <c r="UL47" s="17"/>
      <c r="UM47" s="17"/>
      <c r="UN47" s="17"/>
      <c r="UO47" s="17"/>
      <c r="UP47" s="17"/>
      <c r="UQ47" s="19">
        <f t="shared" si="4246"/>
        <v>0</v>
      </c>
      <c r="US47" s="17"/>
      <c r="UT47" s="17"/>
      <c r="UU47" s="17"/>
      <c r="UV47" s="17"/>
      <c r="UW47" s="17"/>
      <c r="UX47" s="17"/>
      <c r="UY47" s="17"/>
      <c r="UZ47" s="17"/>
      <c r="VA47" s="17"/>
      <c r="VB47" s="17"/>
      <c r="VC47" s="17"/>
      <c r="VD47" s="17"/>
      <c r="VE47" s="19">
        <f t="shared" si="4247"/>
        <v>0</v>
      </c>
      <c r="VG47" s="17"/>
      <c r="VH47" s="17"/>
      <c r="VI47" s="17"/>
      <c r="VJ47" s="17"/>
      <c r="VK47" s="17"/>
      <c r="VL47" s="17"/>
      <c r="VM47" s="17"/>
      <c r="VN47" s="17"/>
      <c r="VO47" s="17"/>
      <c r="VP47" s="17"/>
      <c r="VQ47" s="17"/>
      <c r="VR47" s="17"/>
      <c r="VS47" s="19">
        <f t="shared" si="4248"/>
        <v>0</v>
      </c>
      <c r="VU47" s="17"/>
      <c r="VV47" s="17"/>
      <c r="VW47" s="17"/>
      <c r="VX47" s="17"/>
      <c r="VY47" s="17"/>
      <c r="VZ47" s="17"/>
      <c r="WA47" s="17"/>
      <c r="WB47" s="17"/>
      <c r="WC47" s="17"/>
      <c r="WD47" s="17"/>
      <c r="WE47" s="17"/>
      <c r="WF47" s="17"/>
      <c r="WG47" s="19">
        <f t="shared" si="4249"/>
        <v>0</v>
      </c>
      <c r="WI47" s="17"/>
      <c r="WJ47" s="17"/>
      <c r="WK47" s="17"/>
      <c r="WL47" s="17"/>
      <c r="WM47" s="17"/>
      <c r="WN47" s="17"/>
      <c r="WO47" s="17"/>
      <c r="WP47" s="17"/>
      <c r="WQ47" s="17"/>
      <c r="WR47" s="17"/>
      <c r="WS47" s="17"/>
      <c r="WT47" s="17"/>
      <c r="WU47" s="19">
        <f t="shared" si="4250"/>
        <v>0</v>
      </c>
      <c r="WW47" s="17"/>
      <c r="WX47" s="17"/>
      <c r="WY47" s="17"/>
      <c r="WZ47" s="17"/>
      <c r="XA47" s="17"/>
      <c r="XB47" s="17"/>
      <c r="XC47" s="17"/>
      <c r="XD47" s="17"/>
      <c r="XE47" s="17"/>
      <c r="XF47" s="17"/>
      <c r="XG47" s="17"/>
      <c r="XH47" s="17"/>
      <c r="XI47" s="19">
        <f t="shared" si="4251"/>
        <v>0</v>
      </c>
      <c r="XK47" s="17"/>
      <c r="XL47" s="17"/>
      <c r="XM47" s="17"/>
      <c r="XN47" s="17"/>
      <c r="XO47" s="17"/>
      <c r="XP47" s="17"/>
      <c r="XQ47" s="17"/>
      <c r="XR47" s="17"/>
      <c r="XS47" s="17"/>
      <c r="XT47" s="17"/>
      <c r="XU47" s="17"/>
      <c r="XV47" s="17"/>
      <c r="XW47" s="19">
        <f t="shared" si="4252"/>
        <v>0</v>
      </c>
      <c r="XY47" s="17"/>
      <c r="XZ47" s="17"/>
      <c r="YA47" s="17"/>
      <c r="YB47" s="17"/>
      <c r="YC47" s="17"/>
      <c r="YD47" s="17"/>
      <c r="YE47" s="17"/>
      <c r="YF47" s="17"/>
      <c r="YG47" s="17"/>
      <c r="YH47" s="17"/>
      <c r="YI47" s="17"/>
      <c r="YJ47" s="17"/>
      <c r="YK47" s="19">
        <f t="shared" si="4253"/>
        <v>0</v>
      </c>
      <c r="YM47" s="17"/>
      <c r="YN47" s="17"/>
      <c r="YO47" s="17"/>
      <c r="YP47" s="17"/>
      <c r="YQ47" s="17"/>
      <c r="YR47" s="17"/>
      <c r="YS47" s="17"/>
      <c r="YT47" s="17"/>
      <c r="YU47" s="17"/>
      <c r="YV47" s="17"/>
      <c r="YW47" s="17"/>
      <c r="YX47" s="17"/>
      <c r="YY47" s="19">
        <f t="shared" si="4254"/>
        <v>0</v>
      </c>
      <c r="ZA47" s="17"/>
      <c r="ZB47" s="17"/>
      <c r="ZC47" s="17"/>
      <c r="ZD47" s="17"/>
      <c r="ZE47" s="17"/>
      <c r="ZF47" s="17"/>
      <c r="ZG47" s="17"/>
      <c r="ZH47" s="17"/>
      <c r="ZI47" s="17"/>
      <c r="ZJ47" s="17"/>
      <c r="ZK47" s="17"/>
      <c r="ZL47" s="17"/>
      <c r="ZM47" s="19">
        <f t="shared" si="4255"/>
        <v>0</v>
      </c>
      <c r="ZO47" s="17"/>
      <c r="ZP47" s="17"/>
      <c r="ZQ47" s="17"/>
      <c r="ZR47" s="17"/>
      <c r="ZS47" s="17"/>
      <c r="ZT47" s="17"/>
      <c r="ZU47" s="17"/>
      <c r="ZV47" s="17"/>
      <c r="ZW47" s="17"/>
      <c r="ZX47" s="17"/>
      <c r="ZY47" s="17"/>
      <c r="ZZ47" s="17"/>
      <c r="AAA47" s="19">
        <f t="shared" si="4256"/>
        <v>0</v>
      </c>
      <c r="AAC47" s="17"/>
      <c r="AAD47" s="17"/>
      <c r="AAE47" s="17"/>
      <c r="AAF47" s="17"/>
      <c r="AAG47" s="17"/>
      <c r="AAH47" s="17"/>
      <c r="AAI47" s="17"/>
      <c r="AAJ47" s="17"/>
      <c r="AAK47" s="17"/>
      <c r="AAL47" s="17"/>
      <c r="AAM47" s="17"/>
      <c r="AAN47" s="17"/>
      <c r="AAO47" s="19">
        <f t="shared" si="4257"/>
        <v>0</v>
      </c>
      <c r="AAQ47" s="17"/>
      <c r="AAR47" s="17"/>
      <c r="AAS47" s="17"/>
      <c r="AAT47" s="17"/>
      <c r="AAU47" s="17"/>
      <c r="AAV47" s="17"/>
      <c r="AAW47" s="17"/>
      <c r="AAX47" s="17"/>
      <c r="AAY47" s="17"/>
      <c r="AAZ47" s="17"/>
      <c r="ABA47" s="17"/>
      <c r="ABB47" s="17"/>
      <c r="ABC47" s="19">
        <f t="shared" si="4258"/>
        <v>0</v>
      </c>
      <c r="ABE47" s="17"/>
      <c r="ABF47" s="17"/>
      <c r="ABG47" s="17"/>
      <c r="ABH47" s="17"/>
      <c r="ABI47" s="17"/>
      <c r="ABJ47" s="17"/>
      <c r="ABK47" s="17"/>
      <c r="ABL47" s="17"/>
      <c r="ABM47" s="17"/>
      <c r="ABN47" s="17"/>
      <c r="ABO47" s="17"/>
      <c r="ABP47" s="17"/>
      <c r="ABQ47" s="19">
        <f t="shared" si="4259"/>
        <v>0</v>
      </c>
      <c r="ABS47" s="17"/>
      <c r="ABT47" s="17"/>
      <c r="ABU47" s="17"/>
      <c r="ABV47" s="17"/>
      <c r="ABW47" s="17"/>
      <c r="ABX47" s="17"/>
      <c r="ABY47" s="17"/>
      <c r="ABZ47" s="17"/>
      <c r="ACA47" s="17"/>
      <c r="ACB47" s="17"/>
      <c r="ACC47" s="17"/>
      <c r="ACD47" s="17"/>
      <c r="ACE47" s="19">
        <f t="shared" si="4260"/>
        <v>0</v>
      </c>
      <c r="ACG47" s="17"/>
      <c r="ACH47" s="17"/>
      <c r="ACI47" s="17"/>
      <c r="ACJ47" s="17"/>
      <c r="ACK47" s="17"/>
      <c r="ACL47" s="17"/>
      <c r="ACM47" s="17"/>
      <c r="ACN47" s="17"/>
      <c r="ACO47" s="17"/>
      <c r="ACP47" s="17"/>
      <c r="ACQ47" s="17"/>
      <c r="ACR47" s="17"/>
      <c r="ACS47" s="19">
        <f t="shared" si="4261"/>
        <v>0</v>
      </c>
      <c r="ACU47" s="17"/>
      <c r="ACV47" s="17"/>
      <c r="ACW47" s="17"/>
      <c r="ACX47" s="17"/>
      <c r="ACY47" s="17"/>
      <c r="ACZ47" s="17"/>
      <c r="ADA47" s="17"/>
      <c r="ADB47" s="17"/>
      <c r="ADC47" s="17"/>
      <c r="ADD47" s="17"/>
      <c r="ADE47" s="17"/>
      <c r="ADF47" s="17"/>
      <c r="ADG47" s="19">
        <f t="shared" si="4262"/>
        <v>0</v>
      </c>
      <c r="ADI47" s="17"/>
      <c r="ADJ47" s="17"/>
      <c r="ADK47" s="17"/>
      <c r="ADL47" s="17"/>
      <c r="ADM47" s="17"/>
      <c r="ADN47" s="17"/>
      <c r="ADO47" s="17"/>
      <c r="ADP47" s="17"/>
      <c r="ADQ47" s="17"/>
      <c r="ADR47" s="17"/>
      <c r="ADS47" s="17"/>
      <c r="ADT47" s="17"/>
      <c r="ADU47" s="19">
        <f t="shared" si="4263"/>
        <v>0</v>
      </c>
      <c r="ADW47" s="17"/>
      <c r="ADX47" s="17"/>
      <c r="ADY47" s="17"/>
      <c r="ADZ47" s="17"/>
      <c r="AEA47" s="17"/>
      <c r="AEB47" s="17"/>
      <c r="AEC47" s="17"/>
      <c r="AED47" s="17"/>
      <c r="AEE47" s="17"/>
      <c r="AEF47" s="17"/>
      <c r="AEG47" s="17"/>
      <c r="AEH47" s="17"/>
      <c r="AEI47" s="19">
        <f t="shared" si="4264"/>
        <v>0</v>
      </c>
      <c r="AEK47" s="17"/>
      <c r="AEL47" s="17"/>
      <c r="AEM47" s="17"/>
      <c r="AEN47" s="17"/>
      <c r="AEO47" s="17"/>
      <c r="AEP47" s="17"/>
      <c r="AEQ47" s="17"/>
      <c r="AER47" s="17"/>
      <c r="AES47" s="17"/>
      <c r="AET47" s="17"/>
      <c r="AEU47" s="17"/>
      <c r="AEV47" s="17"/>
      <c r="AEW47" s="19">
        <f t="shared" ref="AEW47:AEW60" si="4286">SUM(AEK47:AEV47)</f>
        <v>0</v>
      </c>
      <c r="AEY47" s="17"/>
      <c r="AEZ47" s="17"/>
      <c r="AFA47" s="17"/>
      <c r="AFB47" s="17"/>
      <c r="AFC47" s="17"/>
      <c r="AFD47" s="17"/>
      <c r="AFE47" s="17"/>
      <c r="AFF47" s="17"/>
      <c r="AFG47" s="17"/>
      <c r="AFH47" s="17"/>
      <c r="AFI47" s="17"/>
      <c r="AFJ47" s="17"/>
      <c r="AFK47" s="19">
        <f t="shared" si="4265"/>
        <v>0</v>
      </c>
      <c r="AFM47" s="17"/>
      <c r="AFN47" s="17"/>
      <c r="AFO47" s="17"/>
      <c r="AFP47" s="17"/>
      <c r="AFQ47" s="17"/>
      <c r="AFR47" s="17"/>
      <c r="AFS47" s="17"/>
      <c r="AFT47" s="17"/>
      <c r="AFU47" s="17"/>
      <c r="AFV47" s="17"/>
      <c r="AFW47" s="17"/>
      <c r="AFX47" s="17"/>
      <c r="AFY47" s="19">
        <f t="shared" si="4266"/>
        <v>0</v>
      </c>
      <c r="AGA47" s="17"/>
      <c r="AGB47" s="17"/>
      <c r="AGC47" s="17"/>
      <c r="AGD47" s="17"/>
      <c r="AGE47" s="17"/>
      <c r="AGF47" s="17"/>
      <c r="AGG47" s="17"/>
      <c r="AGH47" s="17"/>
      <c r="AGI47" s="17"/>
      <c r="AGJ47" s="17"/>
      <c r="AGK47" s="17"/>
      <c r="AGL47" s="17"/>
      <c r="AGM47" s="19">
        <f t="shared" si="4267"/>
        <v>0</v>
      </c>
      <c r="AGO47" s="17"/>
      <c r="AGP47" s="17"/>
      <c r="AGQ47" s="17"/>
      <c r="AGR47" s="17"/>
      <c r="AGS47" s="17"/>
      <c r="AGT47" s="17"/>
      <c r="AGU47" s="17"/>
      <c r="AGV47" s="17"/>
      <c r="AGW47" s="17"/>
      <c r="AGX47" s="17"/>
      <c r="AGY47" s="17"/>
      <c r="AGZ47" s="17"/>
      <c r="AHA47" s="19">
        <f t="shared" si="4268"/>
        <v>0</v>
      </c>
      <c r="AHC47" s="17"/>
      <c r="AHD47" s="17"/>
      <c r="AHE47" s="17"/>
      <c r="AHF47" s="17"/>
      <c r="AHG47" s="17"/>
      <c r="AHH47" s="17"/>
      <c r="AHI47" s="17"/>
      <c r="AHJ47" s="17"/>
      <c r="AHK47" s="17"/>
      <c r="AHL47" s="17"/>
      <c r="AHM47" s="17"/>
      <c r="AHN47" s="17"/>
      <c r="AHO47" s="19">
        <f t="shared" si="4269"/>
        <v>0</v>
      </c>
      <c r="AHQ47" s="17"/>
      <c r="AHR47" s="17"/>
      <c r="AHS47" s="17"/>
      <c r="AHT47" s="17"/>
      <c r="AHU47" s="17"/>
      <c r="AHV47" s="17"/>
      <c r="AHW47" s="17"/>
      <c r="AHX47" s="17"/>
      <c r="AHY47" s="17"/>
      <c r="AHZ47" s="17"/>
      <c r="AIA47" s="17"/>
      <c r="AIB47" s="17"/>
      <c r="AIC47" s="19">
        <f t="shared" si="4270"/>
        <v>0</v>
      </c>
      <c r="AIE47" s="17"/>
      <c r="AIF47" s="17"/>
      <c r="AIG47" s="17"/>
      <c r="AIH47" s="17"/>
      <c r="AII47" s="17"/>
      <c r="AIJ47" s="17"/>
      <c r="AIK47" s="17"/>
      <c r="AIL47" s="17"/>
      <c r="AIM47" s="17"/>
      <c r="AIN47" s="17"/>
      <c r="AIO47" s="17"/>
      <c r="AIP47" s="17"/>
      <c r="AIQ47" s="19">
        <f t="shared" si="4271"/>
        <v>0</v>
      </c>
      <c r="AIS47" s="17"/>
      <c r="AIT47" s="17"/>
      <c r="AIU47" s="17"/>
      <c r="AIV47" s="17"/>
      <c r="AIW47" s="17"/>
      <c r="AIX47" s="17"/>
      <c r="AIY47" s="17"/>
      <c r="AIZ47" s="17"/>
      <c r="AJA47" s="17"/>
      <c r="AJB47" s="17"/>
      <c r="AJC47" s="17"/>
      <c r="AJD47" s="17"/>
      <c r="AJE47" s="19">
        <f t="shared" si="4272"/>
        <v>0</v>
      </c>
      <c r="AJG47" s="17"/>
      <c r="AJH47" s="17"/>
      <c r="AJI47" s="17"/>
      <c r="AJJ47" s="17"/>
      <c r="AJK47" s="17"/>
      <c r="AJL47" s="17"/>
      <c r="AJM47" s="17"/>
      <c r="AJN47" s="17"/>
      <c r="AJO47" s="17"/>
      <c r="AJP47" s="17"/>
      <c r="AJQ47" s="17"/>
      <c r="AJR47" s="17"/>
      <c r="AJS47" s="19">
        <f t="shared" si="4273"/>
        <v>0</v>
      </c>
      <c r="AJU47" s="17"/>
      <c r="AJV47" s="17"/>
      <c r="AJW47" s="17"/>
      <c r="AJX47" s="17"/>
      <c r="AJY47" s="17"/>
      <c r="AJZ47" s="17"/>
      <c r="AKA47" s="17"/>
      <c r="AKB47" s="17"/>
      <c r="AKC47" s="17"/>
      <c r="AKD47" s="17"/>
      <c r="AKE47" s="17"/>
      <c r="AKF47" s="17"/>
      <c r="AKG47" s="19">
        <f t="shared" si="4274"/>
        <v>0</v>
      </c>
      <c r="AKI47" s="17"/>
      <c r="AKJ47" s="17"/>
      <c r="AKK47" s="17"/>
      <c r="AKL47" s="17"/>
      <c r="AKM47" s="17"/>
      <c r="AKN47" s="17"/>
      <c r="AKO47" s="17"/>
      <c r="AKP47" s="17"/>
      <c r="AKQ47" s="17"/>
      <c r="AKR47" s="17"/>
      <c r="AKS47" s="17"/>
      <c r="AKT47" s="17"/>
      <c r="AKU47" s="19">
        <f t="shared" si="4275"/>
        <v>0</v>
      </c>
      <c r="AKW47" s="17"/>
      <c r="AKX47" s="17"/>
      <c r="AKY47" s="17"/>
      <c r="AKZ47" s="17"/>
      <c r="ALA47" s="17"/>
      <c r="ALB47" s="17"/>
      <c r="ALC47" s="17"/>
      <c r="ALD47" s="17"/>
      <c r="ALE47" s="17"/>
      <c r="ALF47" s="17"/>
      <c r="ALG47" s="17"/>
      <c r="ALH47" s="17"/>
      <c r="ALI47" s="19">
        <f t="shared" si="4276"/>
        <v>0</v>
      </c>
      <c r="ALK47" s="17"/>
      <c r="ALL47" s="17"/>
      <c r="ALM47" s="17"/>
      <c r="ALN47" s="17"/>
      <c r="ALO47" s="17"/>
      <c r="ALP47" s="17"/>
      <c r="ALQ47" s="17"/>
      <c r="ALR47" s="17"/>
      <c r="ALS47" s="17"/>
      <c r="ALT47" s="17"/>
      <c r="ALU47" s="17"/>
      <c r="ALV47" s="17"/>
      <c r="ALW47" s="19">
        <f t="shared" si="4277"/>
        <v>0</v>
      </c>
      <c r="ALY47" s="17"/>
      <c r="ALZ47" s="17"/>
      <c r="AMA47" s="17"/>
      <c r="AMB47" s="17"/>
      <c r="AMC47" s="17"/>
      <c r="AMD47" s="17"/>
      <c r="AME47" s="17"/>
      <c r="AMF47" s="17"/>
      <c r="AMG47" s="17"/>
      <c r="AMH47" s="17"/>
      <c r="AMI47" s="17"/>
      <c r="AMJ47" s="17"/>
      <c r="AMK47" s="19">
        <f t="shared" si="4278"/>
        <v>0</v>
      </c>
      <c r="AMM47" s="17"/>
      <c r="AMN47" s="17"/>
      <c r="AMO47" s="17"/>
      <c r="AMP47" s="17"/>
      <c r="AMQ47" s="17"/>
      <c r="AMR47" s="17"/>
      <c r="AMS47" s="17"/>
      <c r="AMT47" s="17"/>
      <c r="AMU47" s="17"/>
      <c r="AMV47" s="17"/>
      <c r="AMW47" s="17"/>
      <c r="AMX47" s="17"/>
      <c r="AMY47" s="19">
        <f t="shared" si="4279"/>
        <v>0</v>
      </c>
      <c r="ANA47" s="17"/>
      <c r="ANB47" s="17"/>
      <c r="ANC47" s="17"/>
      <c r="AND47" s="17"/>
      <c r="ANE47" s="17"/>
      <c r="ANF47" s="17"/>
      <c r="ANG47" s="17"/>
      <c r="ANH47" s="17"/>
      <c r="ANI47" s="17"/>
      <c r="ANJ47" s="17"/>
      <c r="ANK47" s="17"/>
      <c r="ANL47" s="17"/>
      <c r="ANM47" s="19">
        <f t="shared" si="4280"/>
        <v>0</v>
      </c>
      <c r="ANO47" s="17"/>
      <c r="ANP47" s="17"/>
      <c r="ANQ47" s="17"/>
      <c r="ANR47" s="17"/>
      <c r="ANS47" s="17"/>
      <c r="ANT47" s="17"/>
      <c r="ANU47" s="17"/>
      <c r="ANV47" s="17"/>
      <c r="ANW47" s="17"/>
      <c r="ANX47" s="17"/>
      <c r="ANY47" s="17"/>
      <c r="ANZ47" s="17"/>
      <c r="AOA47" s="19">
        <f t="shared" si="4281"/>
        <v>0</v>
      </c>
      <c r="AOC47" s="17"/>
      <c r="AOD47" s="17"/>
      <c r="AOE47" s="17"/>
      <c r="AOF47" s="17"/>
      <c r="AOG47" s="17"/>
      <c r="AOH47" s="17"/>
      <c r="AOI47" s="17"/>
      <c r="AOJ47" s="17"/>
      <c r="AOK47" s="17"/>
      <c r="AOL47" s="17"/>
      <c r="AOM47" s="17"/>
      <c r="AON47" s="17"/>
      <c r="AOO47" s="19">
        <f t="shared" si="4282"/>
        <v>0</v>
      </c>
      <c r="AOQ47" s="17"/>
      <c r="AOR47" s="17"/>
      <c r="AOS47" s="17"/>
      <c r="AOT47" s="17"/>
      <c r="AOU47" s="17"/>
      <c r="AOV47" s="17"/>
      <c r="AOW47" s="17"/>
      <c r="AOX47" s="17"/>
      <c r="AOY47" s="17"/>
      <c r="AOZ47" s="17"/>
      <c r="APA47" s="17"/>
      <c r="APB47" s="17"/>
      <c r="APC47" s="19">
        <f t="shared" si="4283"/>
        <v>0</v>
      </c>
    </row>
    <row r="48" spans="3:1095" x14ac:dyDescent="0.35">
      <c r="C48" s="16" t="s">
        <v>26</v>
      </c>
      <c r="E48" s="17">
        <v>350</v>
      </c>
      <c r="F48" s="17">
        <v>350</v>
      </c>
      <c r="G48" s="17">
        <v>350</v>
      </c>
      <c r="H48" s="17">
        <v>350</v>
      </c>
      <c r="I48" s="17">
        <v>350</v>
      </c>
      <c r="J48" s="17">
        <v>350</v>
      </c>
      <c r="K48" s="17">
        <v>350</v>
      </c>
      <c r="L48" s="17">
        <v>350</v>
      </c>
      <c r="M48" s="17">
        <v>350</v>
      </c>
      <c r="N48" s="17">
        <v>350</v>
      </c>
      <c r="O48" s="17">
        <v>350</v>
      </c>
      <c r="P48" s="17">
        <v>350</v>
      </c>
      <c r="Q48" s="19">
        <f t="shared" si="4284"/>
        <v>4200</v>
      </c>
      <c r="S48" s="17"/>
      <c r="T48" s="17"/>
      <c r="U48" s="17"/>
      <c r="V48" s="17"/>
      <c r="W48" s="17"/>
      <c r="X48" s="17"/>
      <c r="Y48" s="17"/>
      <c r="Z48" s="17"/>
      <c r="AA48" s="17"/>
      <c r="AB48" s="17"/>
      <c r="AC48" s="17"/>
      <c r="AD48" s="17"/>
      <c r="AE48" s="19">
        <f t="shared" si="4285"/>
        <v>0</v>
      </c>
      <c r="AG48" s="17"/>
      <c r="AH48" s="17"/>
      <c r="AI48" s="17"/>
      <c r="AJ48" s="17"/>
      <c r="AK48" s="17"/>
      <c r="AL48" s="17"/>
      <c r="AM48" s="17"/>
      <c r="AN48" s="17"/>
      <c r="AO48" s="17"/>
      <c r="AP48" s="17"/>
      <c r="AQ48" s="17"/>
      <c r="AR48" s="17"/>
      <c r="AS48" s="19">
        <f t="shared" si="4209"/>
        <v>0</v>
      </c>
      <c r="AU48" s="17"/>
      <c r="AV48" s="17"/>
      <c r="AW48" s="17"/>
      <c r="AX48" s="17"/>
      <c r="AY48" s="17"/>
      <c r="AZ48" s="17"/>
      <c r="BA48" s="17"/>
      <c r="BB48" s="17"/>
      <c r="BC48" s="17"/>
      <c r="BD48" s="17"/>
      <c r="BE48" s="17"/>
      <c r="BF48" s="17"/>
      <c r="BG48" s="19">
        <f t="shared" si="4210"/>
        <v>0</v>
      </c>
      <c r="BI48" s="17"/>
      <c r="BJ48" s="17"/>
      <c r="BK48" s="17"/>
      <c r="BL48" s="17"/>
      <c r="BM48" s="17"/>
      <c r="BN48" s="17"/>
      <c r="BO48" s="17"/>
      <c r="BP48" s="17"/>
      <c r="BQ48" s="17"/>
      <c r="BR48" s="17"/>
      <c r="BS48" s="17"/>
      <c r="BT48" s="17"/>
      <c r="BU48" s="19">
        <f t="shared" si="4211"/>
        <v>0</v>
      </c>
      <c r="BW48" s="17"/>
      <c r="BX48" s="17"/>
      <c r="BY48" s="17"/>
      <c r="BZ48" s="17"/>
      <c r="CA48" s="17"/>
      <c r="CB48" s="17"/>
      <c r="CC48" s="17"/>
      <c r="CD48" s="17"/>
      <c r="CE48" s="17"/>
      <c r="CF48" s="17"/>
      <c r="CG48" s="17"/>
      <c r="CH48" s="17"/>
      <c r="CI48" s="19">
        <f t="shared" si="4212"/>
        <v>0</v>
      </c>
      <c r="CK48" s="17"/>
      <c r="CL48" s="17"/>
      <c r="CM48" s="17"/>
      <c r="CN48" s="17"/>
      <c r="CO48" s="17"/>
      <c r="CP48" s="17"/>
      <c r="CQ48" s="17"/>
      <c r="CR48" s="17"/>
      <c r="CS48" s="17"/>
      <c r="CT48" s="17"/>
      <c r="CU48" s="17"/>
      <c r="CV48" s="17"/>
      <c r="CW48" s="19">
        <f t="shared" si="4213"/>
        <v>0</v>
      </c>
      <c r="CY48" s="17"/>
      <c r="CZ48" s="17"/>
      <c r="DA48" s="17"/>
      <c r="DB48" s="17"/>
      <c r="DC48" s="17"/>
      <c r="DD48" s="17"/>
      <c r="DE48" s="17"/>
      <c r="DF48" s="17"/>
      <c r="DG48" s="17"/>
      <c r="DH48" s="17"/>
      <c r="DI48" s="17"/>
      <c r="DJ48" s="17"/>
      <c r="DK48" s="19">
        <f t="shared" si="4214"/>
        <v>0</v>
      </c>
      <c r="DM48" s="17"/>
      <c r="DN48" s="17"/>
      <c r="DO48" s="17"/>
      <c r="DP48" s="17"/>
      <c r="DQ48" s="17"/>
      <c r="DR48" s="17"/>
      <c r="DS48" s="17"/>
      <c r="DT48" s="17"/>
      <c r="DU48" s="17"/>
      <c r="DV48" s="17"/>
      <c r="DW48" s="17"/>
      <c r="DX48" s="17"/>
      <c r="DY48" s="19">
        <f t="shared" si="4215"/>
        <v>0</v>
      </c>
      <c r="EA48" s="17"/>
      <c r="EB48" s="17"/>
      <c r="EC48" s="17"/>
      <c r="ED48" s="17"/>
      <c r="EE48" s="17"/>
      <c r="EF48" s="17"/>
      <c r="EG48" s="17"/>
      <c r="EH48" s="17"/>
      <c r="EI48" s="17"/>
      <c r="EJ48" s="17"/>
      <c r="EK48" s="17"/>
      <c r="EL48" s="17"/>
      <c r="EM48" s="19">
        <f t="shared" si="4216"/>
        <v>0</v>
      </c>
      <c r="EO48" s="17"/>
      <c r="EP48" s="17"/>
      <c r="EQ48" s="17"/>
      <c r="ER48" s="17"/>
      <c r="ES48" s="17"/>
      <c r="ET48" s="17"/>
      <c r="EU48" s="17"/>
      <c r="EV48" s="17"/>
      <c r="EW48" s="17"/>
      <c r="EX48" s="17"/>
      <c r="EY48" s="17"/>
      <c r="EZ48" s="17"/>
      <c r="FA48" s="19">
        <f t="shared" si="4217"/>
        <v>0</v>
      </c>
      <c r="FC48" s="17"/>
      <c r="FD48" s="17"/>
      <c r="FE48" s="17"/>
      <c r="FF48" s="17"/>
      <c r="FG48" s="17"/>
      <c r="FH48" s="17"/>
      <c r="FI48" s="17"/>
      <c r="FJ48" s="17"/>
      <c r="FK48" s="17"/>
      <c r="FL48" s="17"/>
      <c r="FM48" s="17"/>
      <c r="FN48" s="17"/>
      <c r="FO48" s="19">
        <f t="shared" si="4218"/>
        <v>0</v>
      </c>
      <c r="FQ48" s="17"/>
      <c r="FR48" s="17"/>
      <c r="FS48" s="17"/>
      <c r="FT48" s="17"/>
      <c r="FU48" s="17"/>
      <c r="FV48" s="17"/>
      <c r="FW48" s="17"/>
      <c r="FX48" s="17"/>
      <c r="FY48" s="17"/>
      <c r="FZ48" s="17"/>
      <c r="GA48" s="17"/>
      <c r="GB48" s="17"/>
      <c r="GC48" s="19">
        <f t="shared" si="4219"/>
        <v>0</v>
      </c>
      <c r="GE48" s="17"/>
      <c r="GF48" s="17"/>
      <c r="GG48" s="17"/>
      <c r="GH48" s="17"/>
      <c r="GI48" s="17"/>
      <c r="GJ48" s="17"/>
      <c r="GK48" s="17"/>
      <c r="GL48" s="17"/>
      <c r="GM48" s="17"/>
      <c r="GN48" s="17"/>
      <c r="GO48" s="17"/>
      <c r="GP48" s="17"/>
      <c r="GQ48" s="19">
        <f t="shared" si="4220"/>
        <v>0</v>
      </c>
      <c r="GS48" s="17"/>
      <c r="GT48" s="17"/>
      <c r="GU48" s="17"/>
      <c r="GV48" s="17"/>
      <c r="GW48" s="17"/>
      <c r="GX48" s="17"/>
      <c r="GY48" s="17"/>
      <c r="GZ48" s="17"/>
      <c r="HA48" s="17"/>
      <c r="HB48" s="17"/>
      <c r="HC48" s="17"/>
      <c r="HD48" s="17"/>
      <c r="HE48" s="19">
        <f t="shared" si="4221"/>
        <v>0</v>
      </c>
      <c r="HG48" s="17"/>
      <c r="HH48" s="17"/>
      <c r="HI48" s="17"/>
      <c r="HJ48" s="17"/>
      <c r="HK48" s="17"/>
      <c r="HL48" s="17"/>
      <c r="HM48" s="17"/>
      <c r="HN48" s="17"/>
      <c r="HO48" s="17"/>
      <c r="HP48" s="17"/>
      <c r="HQ48" s="17"/>
      <c r="HR48" s="17"/>
      <c r="HS48" s="19">
        <f t="shared" si="4222"/>
        <v>0</v>
      </c>
      <c r="HU48" s="17"/>
      <c r="HV48" s="17"/>
      <c r="HW48" s="17"/>
      <c r="HX48" s="17"/>
      <c r="HY48" s="17"/>
      <c r="HZ48" s="17"/>
      <c r="IA48" s="17"/>
      <c r="IB48" s="17"/>
      <c r="IC48" s="17"/>
      <c r="ID48" s="17"/>
      <c r="IE48" s="17"/>
      <c r="IF48" s="17"/>
      <c r="IG48" s="19">
        <f t="shared" si="4223"/>
        <v>0</v>
      </c>
      <c r="II48" s="17"/>
      <c r="IJ48" s="17"/>
      <c r="IK48" s="17"/>
      <c r="IL48" s="17"/>
      <c r="IM48" s="17"/>
      <c r="IN48" s="17"/>
      <c r="IO48" s="17"/>
      <c r="IP48" s="17"/>
      <c r="IQ48" s="17"/>
      <c r="IR48" s="17"/>
      <c r="IS48" s="17"/>
      <c r="IT48" s="17"/>
      <c r="IU48" s="19">
        <f t="shared" si="4224"/>
        <v>0</v>
      </c>
      <c r="IW48" s="17"/>
      <c r="IX48" s="17"/>
      <c r="IY48" s="17"/>
      <c r="IZ48" s="17"/>
      <c r="JA48" s="17"/>
      <c r="JB48" s="17"/>
      <c r="JC48" s="17"/>
      <c r="JD48" s="17"/>
      <c r="JE48" s="17"/>
      <c r="JF48" s="17"/>
      <c r="JG48" s="17"/>
      <c r="JH48" s="17"/>
      <c r="JI48" s="19">
        <f t="shared" si="4225"/>
        <v>0</v>
      </c>
      <c r="JK48" s="17"/>
      <c r="JL48" s="17"/>
      <c r="JM48" s="17"/>
      <c r="JN48" s="17"/>
      <c r="JO48" s="17"/>
      <c r="JP48" s="17"/>
      <c r="JQ48" s="17"/>
      <c r="JR48" s="17"/>
      <c r="JS48" s="17"/>
      <c r="JT48" s="17"/>
      <c r="JU48" s="17"/>
      <c r="JV48" s="17"/>
      <c r="JW48" s="19">
        <f t="shared" si="4226"/>
        <v>0</v>
      </c>
      <c r="JY48" s="17"/>
      <c r="JZ48" s="17"/>
      <c r="KA48" s="17"/>
      <c r="KB48" s="17"/>
      <c r="KC48" s="17"/>
      <c r="KD48" s="17"/>
      <c r="KE48" s="17"/>
      <c r="KF48" s="17"/>
      <c r="KG48" s="17"/>
      <c r="KH48" s="17"/>
      <c r="KI48" s="17"/>
      <c r="KJ48" s="17"/>
      <c r="KK48" s="19">
        <f t="shared" si="4227"/>
        <v>0</v>
      </c>
      <c r="KM48" s="17"/>
      <c r="KN48" s="17"/>
      <c r="KO48" s="17"/>
      <c r="KP48" s="17"/>
      <c r="KQ48" s="17"/>
      <c r="KR48" s="17"/>
      <c r="KS48" s="17"/>
      <c r="KT48" s="17"/>
      <c r="KU48" s="17"/>
      <c r="KV48" s="17"/>
      <c r="KW48" s="17"/>
      <c r="KX48" s="17"/>
      <c r="KY48" s="19">
        <f t="shared" si="4228"/>
        <v>0</v>
      </c>
      <c r="LA48" s="17"/>
      <c r="LB48" s="17"/>
      <c r="LC48" s="17"/>
      <c r="LD48" s="17"/>
      <c r="LE48" s="17"/>
      <c r="LF48" s="17"/>
      <c r="LG48" s="17"/>
      <c r="LH48" s="17"/>
      <c r="LI48" s="17"/>
      <c r="LJ48" s="17"/>
      <c r="LK48" s="17"/>
      <c r="LL48" s="17"/>
      <c r="LM48" s="19">
        <f t="shared" si="4229"/>
        <v>0</v>
      </c>
      <c r="LO48" s="17"/>
      <c r="LP48" s="17"/>
      <c r="LQ48" s="17"/>
      <c r="LR48" s="17"/>
      <c r="LS48" s="17"/>
      <c r="LT48" s="17"/>
      <c r="LU48" s="17"/>
      <c r="LV48" s="17"/>
      <c r="LW48" s="17"/>
      <c r="LX48" s="17"/>
      <c r="LY48" s="17"/>
      <c r="LZ48" s="17"/>
      <c r="MA48" s="19">
        <f t="shared" si="4230"/>
        <v>0</v>
      </c>
      <c r="MC48" s="17"/>
      <c r="MD48" s="17"/>
      <c r="ME48" s="17"/>
      <c r="MF48" s="17"/>
      <c r="MG48" s="17"/>
      <c r="MH48" s="17"/>
      <c r="MI48" s="17"/>
      <c r="MJ48" s="17"/>
      <c r="MK48" s="17"/>
      <c r="ML48" s="17"/>
      <c r="MM48" s="17"/>
      <c r="MN48" s="17"/>
      <c r="MO48" s="19">
        <f t="shared" si="4231"/>
        <v>0</v>
      </c>
      <c r="MQ48" s="17"/>
      <c r="MR48" s="17"/>
      <c r="MS48" s="17"/>
      <c r="MT48" s="17"/>
      <c r="MU48" s="17"/>
      <c r="MV48" s="17"/>
      <c r="MW48" s="17"/>
      <c r="MX48" s="17"/>
      <c r="MY48" s="17"/>
      <c r="MZ48" s="17"/>
      <c r="NA48" s="17"/>
      <c r="NB48" s="17"/>
      <c r="NC48" s="19">
        <f t="shared" si="4232"/>
        <v>0</v>
      </c>
      <c r="NE48" s="17"/>
      <c r="NF48" s="17"/>
      <c r="NG48" s="17"/>
      <c r="NH48" s="17"/>
      <c r="NI48" s="17"/>
      <c r="NJ48" s="17"/>
      <c r="NK48" s="17"/>
      <c r="NL48" s="17"/>
      <c r="NM48" s="17"/>
      <c r="NN48" s="17"/>
      <c r="NO48" s="17"/>
      <c r="NP48" s="17"/>
      <c r="NQ48" s="19">
        <f t="shared" si="4233"/>
        <v>0</v>
      </c>
      <c r="NS48" s="17"/>
      <c r="NT48" s="17"/>
      <c r="NU48" s="17"/>
      <c r="NV48" s="17"/>
      <c r="NW48" s="17"/>
      <c r="NX48" s="17"/>
      <c r="NY48" s="17"/>
      <c r="NZ48" s="17"/>
      <c r="OA48" s="17"/>
      <c r="OB48" s="17"/>
      <c r="OC48" s="17"/>
      <c r="OD48" s="17"/>
      <c r="OE48" s="19">
        <f t="shared" si="4234"/>
        <v>0</v>
      </c>
      <c r="OG48" s="17"/>
      <c r="OH48" s="17"/>
      <c r="OI48" s="17"/>
      <c r="OJ48" s="17"/>
      <c r="OK48" s="17"/>
      <c r="OL48" s="17"/>
      <c r="OM48" s="17"/>
      <c r="ON48" s="17"/>
      <c r="OO48" s="17"/>
      <c r="OP48" s="17"/>
      <c r="OQ48" s="17"/>
      <c r="OR48" s="17"/>
      <c r="OS48" s="19">
        <f t="shared" si="4235"/>
        <v>0</v>
      </c>
      <c r="OU48" s="17"/>
      <c r="OV48" s="17"/>
      <c r="OW48" s="17"/>
      <c r="OX48" s="17"/>
      <c r="OY48" s="17"/>
      <c r="OZ48" s="17"/>
      <c r="PA48" s="17"/>
      <c r="PB48" s="17"/>
      <c r="PC48" s="17"/>
      <c r="PD48" s="17"/>
      <c r="PE48" s="17"/>
      <c r="PF48" s="17"/>
      <c r="PG48" s="19">
        <f t="shared" si="4236"/>
        <v>0</v>
      </c>
      <c r="PI48" s="17"/>
      <c r="PJ48" s="17"/>
      <c r="PK48" s="17"/>
      <c r="PL48" s="17"/>
      <c r="PM48" s="17"/>
      <c r="PN48" s="17"/>
      <c r="PO48" s="17"/>
      <c r="PP48" s="17"/>
      <c r="PQ48" s="17"/>
      <c r="PR48" s="17"/>
      <c r="PS48" s="17"/>
      <c r="PT48" s="17"/>
      <c r="PU48" s="19">
        <f t="shared" si="4237"/>
        <v>0</v>
      </c>
      <c r="PW48" s="17"/>
      <c r="PX48" s="17"/>
      <c r="PY48" s="17"/>
      <c r="PZ48" s="17"/>
      <c r="QA48" s="17"/>
      <c r="QB48" s="17"/>
      <c r="QC48" s="17"/>
      <c r="QD48" s="17"/>
      <c r="QE48" s="17"/>
      <c r="QF48" s="17"/>
      <c r="QG48" s="17"/>
      <c r="QH48" s="17"/>
      <c r="QI48" s="19">
        <f t="shared" si="4238"/>
        <v>0</v>
      </c>
      <c r="QK48" s="17"/>
      <c r="QL48" s="17"/>
      <c r="QM48" s="17"/>
      <c r="QN48" s="17"/>
      <c r="QO48" s="17"/>
      <c r="QP48" s="17"/>
      <c r="QQ48" s="17"/>
      <c r="QR48" s="17"/>
      <c r="QS48" s="17"/>
      <c r="QT48" s="17"/>
      <c r="QU48" s="17"/>
      <c r="QV48" s="17"/>
      <c r="QW48" s="19">
        <f t="shared" si="4239"/>
        <v>0</v>
      </c>
      <c r="QY48" s="17"/>
      <c r="QZ48" s="17"/>
      <c r="RA48" s="17"/>
      <c r="RB48" s="17"/>
      <c r="RC48" s="17"/>
      <c r="RD48" s="17"/>
      <c r="RE48" s="17"/>
      <c r="RF48" s="17"/>
      <c r="RG48" s="17"/>
      <c r="RH48" s="17"/>
      <c r="RI48" s="17"/>
      <c r="RJ48" s="17"/>
      <c r="RK48" s="19">
        <f t="shared" si="4240"/>
        <v>0</v>
      </c>
      <c r="RM48" s="17"/>
      <c r="RN48" s="17"/>
      <c r="RO48" s="17"/>
      <c r="RP48" s="17"/>
      <c r="RQ48" s="17"/>
      <c r="RR48" s="17"/>
      <c r="RS48" s="17"/>
      <c r="RT48" s="17"/>
      <c r="RU48" s="17"/>
      <c r="RV48" s="17"/>
      <c r="RW48" s="17"/>
      <c r="RX48" s="17"/>
      <c r="RY48" s="19">
        <f t="shared" si="4241"/>
        <v>0</v>
      </c>
      <c r="SA48" s="17"/>
      <c r="SB48" s="17"/>
      <c r="SC48" s="17"/>
      <c r="SD48" s="17"/>
      <c r="SE48" s="17"/>
      <c r="SF48" s="17"/>
      <c r="SG48" s="17"/>
      <c r="SH48" s="17"/>
      <c r="SI48" s="17"/>
      <c r="SJ48" s="17"/>
      <c r="SK48" s="17"/>
      <c r="SL48" s="17"/>
      <c r="SM48" s="19">
        <f t="shared" si="4242"/>
        <v>0</v>
      </c>
      <c r="SO48" s="17"/>
      <c r="SP48" s="17"/>
      <c r="SQ48" s="17"/>
      <c r="SR48" s="17"/>
      <c r="SS48" s="17"/>
      <c r="ST48" s="17"/>
      <c r="SU48" s="17"/>
      <c r="SV48" s="17"/>
      <c r="SW48" s="17"/>
      <c r="SX48" s="17"/>
      <c r="SY48" s="17"/>
      <c r="SZ48" s="17"/>
      <c r="TA48" s="19">
        <f t="shared" si="4243"/>
        <v>0</v>
      </c>
      <c r="TC48" s="17"/>
      <c r="TD48" s="17"/>
      <c r="TE48" s="17"/>
      <c r="TF48" s="17"/>
      <c r="TG48" s="17"/>
      <c r="TH48" s="17"/>
      <c r="TI48" s="17"/>
      <c r="TJ48" s="17"/>
      <c r="TK48" s="17"/>
      <c r="TL48" s="17"/>
      <c r="TM48" s="17"/>
      <c r="TN48" s="17"/>
      <c r="TO48" s="19">
        <f t="shared" si="4244"/>
        <v>0</v>
      </c>
      <c r="TQ48" s="17"/>
      <c r="TR48" s="17"/>
      <c r="TS48" s="17"/>
      <c r="TT48" s="17"/>
      <c r="TU48" s="17"/>
      <c r="TV48" s="17"/>
      <c r="TW48" s="17"/>
      <c r="TX48" s="17"/>
      <c r="TY48" s="17"/>
      <c r="TZ48" s="17"/>
      <c r="UA48" s="17"/>
      <c r="UB48" s="17"/>
      <c r="UC48" s="19">
        <f t="shared" si="4245"/>
        <v>0</v>
      </c>
      <c r="UE48" s="17"/>
      <c r="UF48" s="17"/>
      <c r="UG48" s="17"/>
      <c r="UH48" s="17"/>
      <c r="UI48" s="17"/>
      <c r="UJ48" s="17"/>
      <c r="UK48" s="17"/>
      <c r="UL48" s="17"/>
      <c r="UM48" s="17"/>
      <c r="UN48" s="17"/>
      <c r="UO48" s="17"/>
      <c r="UP48" s="17"/>
      <c r="UQ48" s="19">
        <f t="shared" si="4246"/>
        <v>0</v>
      </c>
      <c r="US48" s="17"/>
      <c r="UT48" s="17"/>
      <c r="UU48" s="17"/>
      <c r="UV48" s="17"/>
      <c r="UW48" s="17"/>
      <c r="UX48" s="17"/>
      <c r="UY48" s="17"/>
      <c r="UZ48" s="17"/>
      <c r="VA48" s="17"/>
      <c r="VB48" s="17"/>
      <c r="VC48" s="17"/>
      <c r="VD48" s="17"/>
      <c r="VE48" s="19">
        <f t="shared" si="4247"/>
        <v>0</v>
      </c>
      <c r="VG48" s="17"/>
      <c r="VH48" s="17"/>
      <c r="VI48" s="17"/>
      <c r="VJ48" s="17"/>
      <c r="VK48" s="17"/>
      <c r="VL48" s="17"/>
      <c r="VM48" s="17"/>
      <c r="VN48" s="17"/>
      <c r="VO48" s="17"/>
      <c r="VP48" s="17"/>
      <c r="VQ48" s="17"/>
      <c r="VR48" s="17"/>
      <c r="VS48" s="19">
        <f t="shared" si="4248"/>
        <v>0</v>
      </c>
      <c r="VU48" s="17"/>
      <c r="VV48" s="17"/>
      <c r="VW48" s="17"/>
      <c r="VX48" s="17"/>
      <c r="VY48" s="17"/>
      <c r="VZ48" s="17"/>
      <c r="WA48" s="17"/>
      <c r="WB48" s="17"/>
      <c r="WC48" s="17"/>
      <c r="WD48" s="17"/>
      <c r="WE48" s="17"/>
      <c r="WF48" s="17"/>
      <c r="WG48" s="19">
        <f t="shared" si="4249"/>
        <v>0</v>
      </c>
      <c r="WI48" s="17"/>
      <c r="WJ48" s="17"/>
      <c r="WK48" s="17"/>
      <c r="WL48" s="17"/>
      <c r="WM48" s="17"/>
      <c r="WN48" s="17"/>
      <c r="WO48" s="17"/>
      <c r="WP48" s="17"/>
      <c r="WQ48" s="17"/>
      <c r="WR48" s="17"/>
      <c r="WS48" s="17"/>
      <c r="WT48" s="17"/>
      <c r="WU48" s="19">
        <f t="shared" si="4250"/>
        <v>0</v>
      </c>
      <c r="WW48" s="17"/>
      <c r="WX48" s="17"/>
      <c r="WY48" s="17"/>
      <c r="WZ48" s="17"/>
      <c r="XA48" s="17"/>
      <c r="XB48" s="17"/>
      <c r="XC48" s="17"/>
      <c r="XD48" s="17"/>
      <c r="XE48" s="17"/>
      <c r="XF48" s="17"/>
      <c r="XG48" s="17"/>
      <c r="XH48" s="17"/>
      <c r="XI48" s="19">
        <f t="shared" si="4251"/>
        <v>0</v>
      </c>
      <c r="XK48" s="17"/>
      <c r="XL48" s="17"/>
      <c r="XM48" s="17"/>
      <c r="XN48" s="17"/>
      <c r="XO48" s="17"/>
      <c r="XP48" s="17"/>
      <c r="XQ48" s="17"/>
      <c r="XR48" s="17"/>
      <c r="XS48" s="17"/>
      <c r="XT48" s="17"/>
      <c r="XU48" s="17"/>
      <c r="XV48" s="17"/>
      <c r="XW48" s="19">
        <f t="shared" si="4252"/>
        <v>0</v>
      </c>
      <c r="XY48" s="17"/>
      <c r="XZ48" s="17"/>
      <c r="YA48" s="17"/>
      <c r="YB48" s="17"/>
      <c r="YC48" s="17"/>
      <c r="YD48" s="17"/>
      <c r="YE48" s="17"/>
      <c r="YF48" s="17"/>
      <c r="YG48" s="17"/>
      <c r="YH48" s="17"/>
      <c r="YI48" s="17"/>
      <c r="YJ48" s="17"/>
      <c r="YK48" s="19">
        <f t="shared" si="4253"/>
        <v>0</v>
      </c>
      <c r="YM48" s="17"/>
      <c r="YN48" s="17"/>
      <c r="YO48" s="17"/>
      <c r="YP48" s="17"/>
      <c r="YQ48" s="17"/>
      <c r="YR48" s="17"/>
      <c r="YS48" s="17"/>
      <c r="YT48" s="17"/>
      <c r="YU48" s="17"/>
      <c r="YV48" s="17"/>
      <c r="YW48" s="17"/>
      <c r="YX48" s="17"/>
      <c r="YY48" s="19">
        <f t="shared" si="4254"/>
        <v>0</v>
      </c>
      <c r="ZA48" s="17"/>
      <c r="ZB48" s="17"/>
      <c r="ZC48" s="17"/>
      <c r="ZD48" s="17"/>
      <c r="ZE48" s="17"/>
      <c r="ZF48" s="17"/>
      <c r="ZG48" s="17"/>
      <c r="ZH48" s="17"/>
      <c r="ZI48" s="17"/>
      <c r="ZJ48" s="17"/>
      <c r="ZK48" s="17"/>
      <c r="ZL48" s="17"/>
      <c r="ZM48" s="19">
        <f t="shared" si="4255"/>
        <v>0</v>
      </c>
      <c r="ZO48" s="17"/>
      <c r="ZP48" s="17"/>
      <c r="ZQ48" s="17"/>
      <c r="ZR48" s="17"/>
      <c r="ZS48" s="17"/>
      <c r="ZT48" s="17"/>
      <c r="ZU48" s="17"/>
      <c r="ZV48" s="17"/>
      <c r="ZW48" s="17"/>
      <c r="ZX48" s="17"/>
      <c r="ZY48" s="17"/>
      <c r="ZZ48" s="17"/>
      <c r="AAA48" s="19">
        <f t="shared" si="4256"/>
        <v>0</v>
      </c>
      <c r="AAC48" s="17"/>
      <c r="AAD48" s="17"/>
      <c r="AAE48" s="17"/>
      <c r="AAF48" s="17"/>
      <c r="AAG48" s="17"/>
      <c r="AAH48" s="17"/>
      <c r="AAI48" s="17"/>
      <c r="AAJ48" s="17"/>
      <c r="AAK48" s="17"/>
      <c r="AAL48" s="17"/>
      <c r="AAM48" s="17"/>
      <c r="AAN48" s="17"/>
      <c r="AAO48" s="19">
        <f t="shared" si="4257"/>
        <v>0</v>
      </c>
      <c r="AAQ48" s="17"/>
      <c r="AAR48" s="17"/>
      <c r="AAS48" s="17"/>
      <c r="AAT48" s="17"/>
      <c r="AAU48" s="17"/>
      <c r="AAV48" s="17"/>
      <c r="AAW48" s="17"/>
      <c r="AAX48" s="17"/>
      <c r="AAY48" s="17"/>
      <c r="AAZ48" s="17"/>
      <c r="ABA48" s="17"/>
      <c r="ABB48" s="17"/>
      <c r="ABC48" s="19">
        <f t="shared" si="4258"/>
        <v>0</v>
      </c>
      <c r="ABE48" s="17"/>
      <c r="ABF48" s="17"/>
      <c r="ABG48" s="17"/>
      <c r="ABH48" s="17"/>
      <c r="ABI48" s="17"/>
      <c r="ABJ48" s="17"/>
      <c r="ABK48" s="17"/>
      <c r="ABL48" s="17"/>
      <c r="ABM48" s="17"/>
      <c r="ABN48" s="17"/>
      <c r="ABO48" s="17"/>
      <c r="ABP48" s="17"/>
      <c r="ABQ48" s="19">
        <f t="shared" si="4259"/>
        <v>0</v>
      </c>
      <c r="ABS48" s="17"/>
      <c r="ABT48" s="17"/>
      <c r="ABU48" s="17"/>
      <c r="ABV48" s="17"/>
      <c r="ABW48" s="17"/>
      <c r="ABX48" s="17"/>
      <c r="ABY48" s="17"/>
      <c r="ABZ48" s="17"/>
      <c r="ACA48" s="17"/>
      <c r="ACB48" s="17"/>
      <c r="ACC48" s="17"/>
      <c r="ACD48" s="17"/>
      <c r="ACE48" s="19">
        <f t="shared" si="4260"/>
        <v>0</v>
      </c>
      <c r="ACG48" s="17"/>
      <c r="ACH48" s="17"/>
      <c r="ACI48" s="17"/>
      <c r="ACJ48" s="17"/>
      <c r="ACK48" s="17"/>
      <c r="ACL48" s="17"/>
      <c r="ACM48" s="17"/>
      <c r="ACN48" s="17"/>
      <c r="ACO48" s="17"/>
      <c r="ACP48" s="17"/>
      <c r="ACQ48" s="17"/>
      <c r="ACR48" s="17"/>
      <c r="ACS48" s="19">
        <f t="shared" si="4261"/>
        <v>0</v>
      </c>
      <c r="ACU48" s="17"/>
      <c r="ACV48" s="17"/>
      <c r="ACW48" s="17"/>
      <c r="ACX48" s="17"/>
      <c r="ACY48" s="17"/>
      <c r="ACZ48" s="17"/>
      <c r="ADA48" s="17"/>
      <c r="ADB48" s="17"/>
      <c r="ADC48" s="17"/>
      <c r="ADD48" s="17"/>
      <c r="ADE48" s="17"/>
      <c r="ADF48" s="17"/>
      <c r="ADG48" s="19">
        <f t="shared" si="4262"/>
        <v>0</v>
      </c>
      <c r="ADI48" s="17"/>
      <c r="ADJ48" s="17"/>
      <c r="ADK48" s="17"/>
      <c r="ADL48" s="17"/>
      <c r="ADM48" s="17"/>
      <c r="ADN48" s="17"/>
      <c r="ADO48" s="17"/>
      <c r="ADP48" s="17"/>
      <c r="ADQ48" s="17"/>
      <c r="ADR48" s="17"/>
      <c r="ADS48" s="17"/>
      <c r="ADT48" s="17"/>
      <c r="ADU48" s="19">
        <f t="shared" si="4263"/>
        <v>0</v>
      </c>
      <c r="ADW48" s="17"/>
      <c r="ADX48" s="17"/>
      <c r="ADY48" s="17"/>
      <c r="ADZ48" s="17"/>
      <c r="AEA48" s="17"/>
      <c r="AEB48" s="17"/>
      <c r="AEC48" s="17"/>
      <c r="AED48" s="17"/>
      <c r="AEE48" s="17"/>
      <c r="AEF48" s="17"/>
      <c r="AEG48" s="17"/>
      <c r="AEH48" s="17"/>
      <c r="AEI48" s="19">
        <f t="shared" si="4264"/>
        <v>0</v>
      </c>
      <c r="AEK48" s="17"/>
      <c r="AEL48" s="17"/>
      <c r="AEM48" s="17"/>
      <c r="AEN48" s="17"/>
      <c r="AEO48" s="17"/>
      <c r="AEP48" s="17"/>
      <c r="AEQ48" s="17"/>
      <c r="AER48" s="17"/>
      <c r="AES48" s="17"/>
      <c r="AET48" s="17"/>
      <c r="AEU48" s="17"/>
      <c r="AEV48" s="17"/>
      <c r="AEW48" s="19">
        <f t="shared" si="4286"/>
        <v>0</v>
      </c>
      <c r="AEY48" s="17"/>
      <c r="AEZ48" s="17"/>
      <c r="AFA48" s="17"/>
      <c r="AFB48" s="17"/>
      <c r="AFC48" s="17"/>
      <c r="AFD48" s="17"/>
      <c r="AFE48" s="17"/>
      <c r="AFF48" s="17"/>
      <c r="AFG48" s="17"/>
      <c r="AFH48" s="17"/>
      <c r="AFI48" s="17"/>
      <c r="AFJ48" s="17"/>
      <c r="AFK48" s="19">
        <f t="shared" si="4265"/>
        <v>0</v>
      </c>
      <c r="AFM48" s="17"/>
      <c r="AFN48" s="17"/>
      <c r="AFO48" s="17"/>
      <c r="AFP48" s="17"/>
      <c r="AFQ48" s="17"/>
      <c r="AFR48" s="17"/>
      <c r="AFS48" s="17"/>
      <c r="AFT48" s="17"/>
      <c r="AFU48" s="17"/>
      <c r="AFV48" s="17"/>
      <c r="AFW48" s="17"/>
      <c r="AFX48" s="17"/>
      <c r="AFY48" s="19">
        <f t="shared" si="4266"/>
        <v>0</v>
      </c>
      <c r="AGA48" s="17"/>
      <c r="AGB48" s="17"/>
      <c r="AGC48" s="17"/>
      <c r="AGD48" s="17"/>
      <c r="AGE48" s="17"/>
      <c r="AGF48" s="17"/>
      <c r="AGG48" s="17"/>
      <c r="AGH48" s="17"/>
      <c r="AGI48" s="17"/>
      <c r="AGJ48" s="17"/>
      <c r="AGK48" s="17"/>
      <c r="AGL48" s="17"/>
      <c r="AGM48" s="19">
        <f t="shared" si="4267"/>
        <v>0</v>
      </c>
      <c r="AGO48" s="17"/>
      <c r="AGP48" s="17"/>
      <c r="AGQ48" s="17"/>
      <c r="AGR48" s="17"/>
      <c r="AGS48" s="17"/>
      <c r="AGT48" s="17"/>
      <c r="AGU48" s="17"/>
      <c r="AGV48" s="17"/>
      <c r="AGW48" s="17"/>
      <c r="AGX48" s="17"/>
      <c r="AGY48" s="17"/>
      <c r="AGZ48" s="17"/>
      <c r="AHA48" s="19">
        <f t="shared" si="4268"/>
        <v>0</v>
      </c>
      <c r="AHC48" s="17"/>
      <c r="AHD48" s="17"/>
      <c r="AHE48" s="17"/>
      <c r="AHF48" s="17"/>
      <c r="AHG48" s="17"/>
      <c r="AHH48" s="17"/>
      <c r="AHI48" s="17"/>
      <c r="AHJ48" s="17"/>
      <c r="AHK48" s="17"/>
      <c r="AHL48" s="17"/>
      <c r="AHM48" s="17"/>
      <c r="AHN48" s="17"/>
      <c r="AHO48" s="19">
        <f t="shared" si="4269"/>
        <v>0</v>
      </c>
      <c r="AHQ48" s="17"/>
      <c r="AHR48" s="17"/>
      <c r="AHS48" s="17"/>
      <c r="AHT48" s="17"/>
      <c r="AHU48" s="17"/>
      <c r="AHV48" s="17"/>
      <c r="AHW48" s="17"/>
      <c r="AHX48" s="17"/>
      <c r="AHY48" s="17"/>
      <c r="AHZ48" s="17"/>
      <c r="AIA48" s="17"/>
      <c r="AIB48" s="17"/>
      <c r="AIC48" s="19">
        <f t="shared" si="4270"/>
        <v>0</v>
      </c>
      <c r="AIE48" s="17"/>
      <c r="AIF48" s="17"/>
      <c r="AIG48" s="17"/>
      <c r="AIH48" s="17"/>
      <c r="AII48" s="17"/>
      <c r="AIJ48" s="17"/>
      <c r="AIK48" s="17"/>
      <c r="AIL48" s="17"/>
      <c r="AIM48" s="17"/>
      <c r="AIN48" s="17"/>
      <c r="AIO48" s="17"/>
      <c r="AIP48" s="17"/>
      <c r="AIQ48" s="19">
        <f t="shared" si="4271"/>
        <v>0</v>
      </c>
      <c r="AIS48" s="17"/>
      <c r="AIT48" s="17"/>
      <c r="AIU48" s="17"/>
      <c r="AIV48" s="17"/>
      <c r="AIW48" s="17"/>
      <c r="AIX48" s="17"/>
      <c r="AIY48" s="17"/>
      <c r="AIZ48" s="17"/>
      <c r="AJA48" s="17"/>
      <c r="AJB48" s="17"/>
      <c r="AJC48" s="17"/>
      <c r="AJD48" s="17"/>
      <c r="AJE48" s="19">
        <f t="shared" si="4272"/>
        <v>0</v>
      </c>
      <c r="AJG48" s="17"/>
      <c r="AJH48" s="17"/>
      <c r="AJI48" s="17"/>
      <c r="AJJ48" s="17"/>
      <c r="AJK48" s="17"/>
      <c r="AJL48" s="17"/>
      <c r="AJM48" s="17"/>
      <c r="AJN48" s="17"/>
      <c r="AJO48" s="17"/>
      <c r="AJP48" s="17"/>
      <c r="AJQ48" s="17"/>
      <c r="AJR48" s="17"/>
      <c r="AJS48" s="19">
        <f t="shared" si="4273"/>
        <v>0</v>
      </c>
      <c r="AJU48" s="17"/>
      <c r="AJV48" s="17"/>
      <c r="AJW48" s="17"/>
      <c r="AJX48" s="17"/>
      <c r="AJY48" s="17"/>
      <c r="AJZ48" s="17"/>
      <c r="AKA48" s="17"/>
      <c r="AKB48" s="17"/>
      <c r="AKC48" s="17"/>
      <c r="AKD48" s="17"/>
      <c r="AKE48" s="17"/>
      <c r="AKF48" s="17"/>
      <c r="AKG48" s="19">
        <f t="shared" si="4274"/>
        <v>0</v>
      </c>
      <c r="AKI48" s="17"/>
      <c r="AKJ48" s="17"/>
      <c r="AKK48" s="17"/>
      <c r="AKL48" s="17"/>
      <c r="AKM48" s="17"/>
      <c r="AKN48" s="17"/>
      <c r="AKO48" s="17"/>
      <c r="AKP48" s="17"/>
      <c r="AKQ48" s="17"/>
      <c r="AKR48" s="17"/>
      <c r="AKS48" s="17"/>
      <c r="AKT48" s="17"/>
      <c r="AKU48" s="19">
        <f t="shared" si="4275"/>
        <v>0</v>
      </c>
      <c r="AKW48" s="17"/>
      <c r="AKX48" s="17"/>
      <c r="AKY48" s="17"/>
      <c r="AKZ48" s="17"/>
      <c r="ALA48" s="17"/>
      <c r="ALB48" s="17"/>
      <c r="ALC48" s="17"/>
      <c r="ALD48" s="17"/>
      <c r="ALE48" s="17"/>
      <c r="ALF48" s="17"/>
      <c r="ALG48" s="17"/>
      <c r="ALH48" s="17"/>
      <c r="ALI48" s="19">
        <f t="shared" si="4276"/>
        <v>0</v>
      </c>
      <c r="ALK48" s="17"/>
      <c r="ALL48" s="17"/>
      <c r="ALM48" s="17"/>
      <c r="ALN48" s="17"/>
      <c r="ALO48" s="17"/>
      <c r="ALP48" s="17"/>
      <c r="ALQ48" s="17"/>
      <c r="ALR48" s="17"/>
      <c r="ALS48" s="17"/>
      <c r="ALT48" s="17"/>
      <c r="ALU48" s="17"/>
      <c r="ALV48" s="17"/>
      <c r="ALW48" s="19">
        <f t="shared" si="4277"/>
        <v>0</v>
      </c>
      <c r="ALY48" s="17"/>
      <c r="ALZ48" s="17"/>
      <c r="AMA48" s="17"/>
      <c r="AMB48" s="17"/>
      <c r="AMC48" s="17"/>
      <c r="AMD48" s="17"/>
      <c r="AME48" s="17"/>
      <c r="AMF48" s="17"/>
      <c r="AMG48" s="17"/>
      <c r="AMH48" s="17"/>
      <c r="AMI48" s="17"/>
      <c r="AMJ48" s="17"/>
      <c r="AMK48" s="19">
        <f t="shared" si="4278"/>
        <v>0</v>
      </c>
      <c r="AMM48" s="17"/>
      <c r="AMN48" s="17"/>
      <c r="AMO48" s="17"/>
      <c r="AMP48" s="17"/>
      <c r="AMQ48" s="17"/>
      <c r="AMR48" s="17"/>
      <c r="AMS48" s="17"/>
      <c r="AMT48" s="17"/>
      <c r="AMU48" s="17"/>
      <c r="AMV48" s="17"/>
      <c r="AMW48" s="17"/>
      <c r="AMX48" s="17"/>
      <c r="AMY48" s="19">
        <f t="shared" si="4279"/>
        <v>0</v>
      </c>
      <c r="ANA48" s="17"/>
      <c r="ANB48" s="17"/>
      <c r="ANC48" s="17"/>
      <c r="AND48" s="17"/>
      <c r="ANE48" s="17"/>
      <c r="ANF48" s="17"/>
      <c r="ANG48" s="17"/>
      <c r="ANH48" s="17"/>
      <c r="ANI48" s="17"/>
      <c r="ANJ48" s="17"/>
      <c r="ANK48" s="17"/>
      <c r="ANL48" s="17"/>
      <c r="ANM48" s="19">
        <f t="shared" si="4280"/>
        <v>0</v>
      </c>
      <c r="ANO48" s="17"/>
      <c r="ANP48" s="17"/>
      <c r="ANQ48" s="17"/>
      <c r="ANR48" s="17"/>
      <c r="ANS48" s="17"/>
      <c r="ANT48" s="17"/>
      <c r="ANU48" s="17"/>
      <c r="ANV48" s="17"/>
      <c r="ANW48" s="17"/>
      <c r="ANX48" s="17"/>
      <c r="ANY48" s="17"/>
      <c r="ANZ48" s="17"/>
      <c r="AOA48" s="19">
        <f t="shared" si="4281"/>
        <v>0</v>
      </c>
      <c r="AOC48" s="17"/>
      <c r="AOD48" s="17"/>
      <c r="AOE48" s="17"/>
      <c r="AOF48" s="17"/>
      <c r="AOG48" s="17"/>
      <c r="AOH48" s="17"/>
      <c r="AOI48" s="17"/>
      <c r="AOJ48" s="17"/>
      <c r="AOK48" s="17"/>
      <c r="AOL48" s="17"/>
      <c r="AOM48" s="17"/>
      <c r="AON48" s="17"/>
      <c r="AOO48" s="19">
        <f t="shared" si="4282"/>
        <v>0</v>
      </c>
      <c r="AOQ48" s="17"/>
      <c r="AOR48" s="17"/>
      <c r="AOS48" s="17"/>
      <c r="AOT48" s="17"/>
      <c r="AOU48" s="17"/>
      <c r="AOV48" s="17"/>
      <c r="AOW48" s="17"/>
      <c r="AOX48" s="17"/>
      <c r="AOY48" s="17"/>
      <c r="AOZ48" s="17"/>
      <c r="APA48" s="17"/>
      <c r="APB48" s="17"/>
      <c r="APC48" s="19">
        <f t="shared" si="4283"/>
        <v>0</v>
      </c>
    </row>
    <row r="49" spans="3:1095" x14ac:dyDescent="0.35">
      <c r="C49" s="16" t="s">
        <v>33</v>
      </c>
      <c r="E49" s="17">
        <v>300</v>
      </c>
      <c r="F49" s="17">
        <v>300</v>
      </c>
      <c r="G49" s="17">
        <v>300</v>
      </c>
      <c r="H49" s="17">
        <v>300</v>
      </c>
      <c r="I49" s="17">
        <v>300</v>
      </c>
      <c r="J49" s="17">
        <v>300</v>
      </c>
      <c r="K49" s="17">
        <v>300</v>
      </c>
      <c r="L49" s="17">
        <v>300</v>
      </c>
      <c r="M49" s="17">
        <v>300</v>
      </c>
      <c r="N49" s="17">
        <v>300</v>
      </c>
      <c r="O49" s="17">
        <v>300</v>
      </c>
      <c r="P49" s="17">
        <v>300</v>
      </c>
      <c r="Q49" s="19">
        <f t="shared" si="4284"/>
        <v>3600</v>
      </c>
      <c r="S49" s="17"/>
      <c r="T49" s="17"/>
      <c r="U49" s="17"/>
      <c r="V49" s="17"/>
      <c r="W49" s="17"/>
      <c r="X49" s="17"/>
      <c r="Y49" s="17"/>
      <c r="Z49" s="17"/>
      <c r="AA49" s="17"/>
      <c r="AB49" s="17"/>
      <c r="AC49" s="17"/>
      <c r="AD49" s="17"/>
      <c r="AE49" s="19">
        <f t="shared" si="4285"/>
        <v>0</v>
      </c>
      <c r="AG49" s="17"/>
      <c r="AH49" s="17"/>
      <c r="AI49" s="17"/>
      <c r="AJ49" s="17"/>
      <c r="AK49" s="17"/>
      <c r="AL49" s="17"/>
      <c r="AM49" s="17"/>
      <c r="AN49" s="17"/>
      <c r="AO49" s="17"/>
      <c r="AP49" s="17"/>
      <c r="AQ49" s="17"/>
      <c r="AR49" s="17"/>
      <c r="AS49" s="19">
        <f t="shared" si="4209"/>
        <v>0</v>
      </c>
      <c r="AU49" s="17"/>
      <c r="AV49" s="17"/>
      <c r="AW49" s="17"/>
      <c r="AX49" s="17"/>
      <c r="AY49" s="17"/>
      <c r="AZ49" s="17"/>
      <c r="BA49" s="17"/>
      <c r="BB49" s="17"/>
      <c r="BC49" s="17"/>
      <c r="BD49" s="17"/>
      <c r="BE49" s="17"/>
      <c r="BF49" s="17"/>
      <c r="BG49" s="19">
        <f t="shared" si="4210"/>
        <v>0</v>
      </c>
      <c r="BI49" s="17"/>
      <c r="BJ49" s="17"/>
      <c r="BK49" s="17"/>
      <c r="BL49" s="17"/>
      <c r="BM49" s="17"/>
      <c r="BN49" s="17"/>
      <c r="BO49" s="17"/>
      <c r="BP49" s="17"/>
      <c r="BQ49" s="17"/>
      <c r="BR49" s="17"/>
      <c r="BS49" s="17"/>
      <c r="BT49" s="17"/>
      <c r="BU49" s="19">
        <f t="shared" si="4211"/>
        <v>0</v>
      </c>
      <c r="BW49" s="17"/>
      <c r="BX49" s="17"/>
      <c r="BY49" s="17"/>
      <c r="BZ49" s="17"/>
      <c r="CA49" s="17"/>
      <c r="CB49" s="17"/>
      <c r="CC49" s="17"/>
      <c r="CD49" s="17"/>
      <c r="CE49" s="17"/>
      <c r="CF49" s="17"/>
      <c r="CG49" s="17"/>
      <c r="CH49" s="17"/>
      <c r="CI49" s="19">
        <f t="shared" si="4212"/>
        <v>0</v>
      </c>
      <c r="CK49" s="17"/>
      <c r="CL49" s="17"/>
      <c r="CM49" s="17"/>
      <c r="CN49" s="17"/>
      <c r="CO49" s="17"/>
      <c r="CP49" s="17"/>
      <c r="CQ49" s="17"/>
      <c r="CR49" s="17"/>
      <c r="CS49" s="17"/>
      <c r="CT49" s="17"/>
      <c r="CU49" s="17"/>
      <c r="CV49" s="17"/>
      <c r="CW49" s="19">
        <f t="shared" si="4213"/>
        <v>0</v>
      </c>
      <c r="CY49" s="17"/>
      <c r="CZ49" s="17"/>
      <c r="DA49" s="17"/>
      <c r="DB49" s="17"/>
      <c r="DC49" s="17"/>
      <c r="DD49" s="17"/>
      <c r="DE49" s="17"/>
      <c r="DF49" s="17"/>
      <c r="DG49" s="17"/>
      <c r="DH49" s="17"/>
      <c r="DI49" s="17"/>
      <c r="DJ49" s="17"/>
      <c r="DK49" s="19">
        <f t="shared" si="4214"/>
        <v>0</v>
      </c>
      <c r="DM49" s="17"/>
      <c r="DN49" s="17"/>
      <c r="DO49" s="17"/>
      <c r="DP49" s="17"/>
      <c r="DQ49" s="17"/>
      <c r="DR49" s="17"/>
      <c r="DS49" s="17"/>
      <c r="DT49" s="17"/>
      <c r="DU49" s="17"/>
      <c r="DV49" s="17"/>
      <c r="DW49" s="17"/>
      <c r="DX49" s="17"/>
      <c r="DY49" s="19">
        <f t="shared" si="4215"/>
        <v>0</v>
      </c>
      <c r="EA49" s="17"/>
      <c r="EB49" s="17"/>
      <c r="EC49" s="17"/>
      <c r="ED49" s="17"/>
      <c r="EE49" s="17"/>
      <c r="EF49" s="17"/>
      <c r="EG49" s="17"/>
      <c r="EH49" s="17"/>
      <c r="EI49" s="17"/>
      <c r="EJ49" s="17"/>
      <c r="EK49" s="17"/>
      <c r="EL49" s="17"/>
      <c r="EM49" s="19">
        <f t="shared" si="4216"/>
        <v>0</v>
      </c>
      <c r="EO49" s="17"/>
      <c r="EP49" s="17"/>
      <c r="EQ49" s="17"/>
      <c r="ER49" s="17"/>
      <c r="ES49" s="17"/>
      <c r="ET49" s="17"/>
      <c r="EU49" s="17"/>
      <c r="EV49" s="17"/>
      <c r="EW49" s="17"/>
      <c r="EX49" s="17"/>
      <c r="EY49" s="17"/>
      <c r="EZ49" s="17"/>
      <c r="FA49" s="19">
        <f t="shared" si="4217"/>
        <v>0</v>
      </c>
      <c r="FC49" s="17"/>
      <c r="FD49" s="17"/>
      <c r="FE49" s="17"/>
      <c r="FF49" s="17"/>
      <c r="FG49" s="17"/>
      <c r="FH49" s="17"/>
      <c r="FI49" s="17"/>
      <c r="FJ49" s="17"/>
      <c r="FK49" s="17"/>
      <c r="FL49" s="17"/>
      <c r="FM49" s="17"/>
      <c r="FN49" s="17"/>
      <c r="FO49" s="19">
        <f t="shared" si="4218"/>
        <v>0</v>
      </c>
      <c r="FQ49" s="17"/>
      <c r="FR49" s="17"/>
      <c r="FS49" s="17"/>
      <c r="FT49" s="17"/>
      <c r="FU49" s="17"/>
      <c r="FV49" s="17"/>
      <c r="FW49" s="17"/>
      <c r="FX49" s="17"/>
      <c r="FY49" s="17"/>
      <c r="FZ49" s="17"/>
      <c r="GA49" s="17"/>
      <c r="GB49" s="17"/>
      <c r="GC49" s="19">
        <f t="shared" si="4219"/>
        <v>0</v>
      </c>
      <c r="GE49" s="17"/>
      <c r="GF49" s="17"/>
      <c r="GG49" s="17"/>
      <c r="GH49" s="17"/>
      <c r="GI49" s="17"/>
      <c r="GJ49" s="17"/>
      <c r="GK49" s="17"/>
      <c r="GL49" s="17"/>
      <c r="GM49" s="17"/>
      <c r="GN49" s="17"/>
      <c r="GO49" s="17"/>
      <c r="GP49" s="17"/>
      <c r="GQ49" s="19">
        <f t="shared" si="4220"/>
        <v>0</v>
      </c>
      <c r="GS49" s="17"/>
      <c r="GT49" s="17"/>
      <c r="GU49" s="17"/>
      <c r="GV49" s="17"/>
      <c r="GW49" s="17"/>
      <c r="GX49" s="17"/>
      <c r="GY49" s="17"/>
      <c r="GZ49" s="17"/>
      <c r="HA49" s="17"/>
      <c r="HB49" s="17"/>
      <c r="HC49" s="17"/>
      <c r="HD49" s="17"/>
      <c r="HE49" s="19">
        <f t="shared" si="4221"/>
        <v>0</v>
      </c>
      <c r="HG49" s="17"/>
      <c r="HH49" s="17"/>
      <c r="HI49" s="17"/>
      <c r="HJ49" s="17"/>
      <c r="HK49" s="17"/>
      <c r="HL49" s="17"/>
      <c r="HM49" s="17"/>
      <c r="HN49" s="17"/>
      <c r="HO49" s="17"/>
      <c r="HP49" s="17"/>
      <c r="HQ49" s="17"/>
      <c r="HR49" s="17"/>
      <c r="HS49" s="19">
        <f t="shared" si="4222"/>
        <v>0</v>
      </c>
      <c r="HU49" s="17"/>
      <c r="HV49" s="17"/>
      <c r="HW49" s="17"/>
      <c r="HX49" s="17"/>
      <c r="HY49" s="17"/>
      <c r="HZ49" s="17"/>
      <c r="IA49" s="17"/>
      <c r="IB49" s="17"/>
      <c r="IC49" s="17"/>
      <c r="ID49" s="17"/>
      <c r="IE49" s="17"/>
      <c r="IF49" s="17"/>
      <c r="IG49" s="19">
        <f t="shared" si="4223"/>
        <v>0</v>
      </c>
      <c r="II49" s="17"/>
      <c r="IJ49" s="17"/>
      <c r="IK49" s="17"/>
      <c r="IL49" s="17"/>
      <c r="IM49" s="17"/>
      <c r="IN49" s="17"/>
      <c r="IO49" s="17"/>
      <c r="IP49" s="17"/>
      <c r="IQ49" s="17"/>
      <c r="IR49" s="17"/>
      <c r="IS49" s="17"/>
      <c r="IT49" s="17"/>
      <c r="IU49" s="19">
        <f t="shared" si="4224"/>
        <v>0</v>
      </c>
      <c r="IW49" s="17"/>
      <c r="IX49" s="17"/>
      <c r="IY49" s="17"/>
      <c r="IZ49" s="17"/>
      <c r="JA49" s="17"/>
      <c r="JB49" s="17"/>
      <c r="JC49" s="17"/>
      <c r="JD49" s="17"/>
      <c r="JE49" s="17"/>
      <c r="JF49" s="17"/>
      <c r="JG49" s="17"/>
      <c r="JH49" s="17"/>
      <c r="JI49" s="19">
        <f t="shared" si="4225"/>
        <v>0</v>
      </c>
      <c r="JK49" s="17"/>
      <c r="JL49" s="17"/>
      <c r="JM49" s="17"/>
      <c r="JN49" s="17"/>
      <c r="JO49" s="17"/>
      <c r="JP49" s="17"/>
      <c r="JQ49" s="17"/>
      <c r="JR49" s="17"/>
      <c r="JS49" s="17"/>
      <c r="JT49" s="17"/>
      <c r="JU49" s="17"/>
      <c r="JV49" s="17"/>
      <c r="JW49" s="19">
        <f t="shared" si="4226"/>
        <v>0</v>
      </c>
      <c r="JY49" s="17"/>
      <c r="JZ49" s="17"/>
      <c r="KA49" s="17"/>
      <c r="KB49" s="17"/>
      <c r="KC49" s="17"/>
      <c r="KD49" s="17"/>
      <c r="KE49" s="17"/>
      <c r="KF49" s="17"/>
      <c r="KG49" s="17"/>
      <c r="KH49" s="17"/>
      <c r="KI49" s="17"/>
      <c r="KJ49" s="17"/>
      <c r="KK49" s="19">
        <f t="shared" si="4227"/>
        <v>0</v>
      </c>
      <c r="KM49" s="17"/>
      <c r="KN49" s="17"/>
      <c r="KO49" s="17"/>
      <c r="KP49" s="17"/>
      <c r="KQ49" s="17"/>
      <c r="KR49" s="17"/>
      <c r="KS49" s="17"/>
      <c r="KT49" s="17"/>
      <c r="KU49" s="17"/>
      <c r="KV49" s="17"/>
      <c r="KW49" s="17"/>
      <c r="KX49" s="17"/>
      <c r="KY49" s="19">
        <f t="shared" si="4228"/>
        <v>0</v>
      </c>
      <c r="LA49" s="17"/>
      <c r="LB49" s="17"/>
      <c r="LC49" s="17"/>
      <c r="LD49" s="17"/>
      <c r="LE49" s="17"/>
      <c r="LF49" s="17"/>
      <c r="LG49" s="17"/>
      <c r="LH49" s="17"/>
      <c r="LI49" s="17"/>
      <c r="LJ49" s="17"/>
      <c r="LK49" s="17"/>
      <c r="LL49" s="17"/>
      <c r="LM49" s="19">
        <f t="shared" si="4229"/>
        <v>0</v>
      </c>
      <c r="LO49" s="17"/>
      <c r="LP49" s="17"/>
      <c r="LQ49" s="17"/>
      <c r="LR49" s="17"/>
      <c r="LS49" s="17"/>
      <c r="LT49" s="17"/>
      <c r="LU49" s="17"/>
      <c r="LV49" s="17"/>
      <c r="LW49" s="17"/>
      <c r="LX49" s="17"/>
      <c r="LY49" s="17"/>
      <c r="LZ49" s="17"/>
      <c r="MA49" s="19">
        <f t="shared" si="4230"/>
        <v>0</v>
      </c>
      <c r="MC49" s="17"/>
      <c r="MD49" s="17"/>
      <c r="ME49" s="17"/>
      <c r="MF49" s="17"/>
      <c r="MG49" s="17"/>
      <c r="MH49" s="17"/>
      <c r="MI49" s="17"/>
      <c r="MJ49" s="17"/>
      <c r="MK49" s="17"/>
      <c r="ML49" s="17"/>
      <c r="MM49" s="17"/>
      <c r="MN49" s="17"/>
      <c r="MO49" s="19">
        <f t="shared" si="4231"/>
        <v>0</v>
      </c>
      <c r="MQ49" s="17"/>
      <c r="MR49" s="17"/>
      <c r="MS49" s="17"/>
      <c r="MT49" s="17"/>
      <c r="MU49" s="17"/>
      <c r="MV49" s="17"/>
      <c r="MW49" s="17"/>
      <c r="MX49" s="17"/>
      <c r="MY49" s="17"/>
      <c r="MZ49" s="17"/>
      <c r="NA49" s="17"/>
      <c r="NB49" s="17"/>
      <c r="NC49" s="19">
        <f t="shared" si="4232"/>
        <v>0</v>
      </c>
      <c r="NE49" s="17"/>
      <c r="NF49" s="17"/>
      <c r="NG49" s="17"/>
      <c r="NH49" s="17"/>
      <c r="NI49" s="17"/>
      <c r="NJ49" s="17"/>
      <c r="NK49" s="17"/>
      <c r="NL49" s="17"/>
      <c r="NM49" s="17"/>
      <c r="NN49" s="17"/>
      <c r="NO49" s="17"/>
      <c r="NP49" s="17"/>
      <c r="NQ49" s="19">
        <f t="shared" si="4233"/>
        <v>0</v>
      </c>
      <c r="NS49" s="17"/>
      <c r="NT49" s="17"/>
      <c r="NU49" s="17"/>
      <c r="NV49" s="17"/>
      <c r="NW49" s="17"/>
      <c r="NX49" s="17"/>
      <c r="NY49" s="17"/>
      <c r="NZ49" s="17"/>
      <c r="OA49" s="17"/>
      <c r="OB49" s="17"/>
      <c r="OC49" s="17"/>
      <c r="OD49" s="17"/>
      <c r="OE49" s="19">
        <f t="shared" si="4234"/>
        <v>0</v>
      </c>
      <c r="OG49" s="17"/>
      <c r="OH49" s="17"/>
      <c r="OI49" s="17"/>
      <c r="OJ49" s="17"/>
      <c r="OK49" s="17"/>
      <c r="OL49" s="17"/>
      <c r="OM49" s="17"/>
      <c r="ON49" s="17"/>
      <c r="OO49" s="17"/>
      <c r="OP49" s="17"/>
      <c r="OQ49" s="17"/>
      <c r="OR49" s="17"/>
      <c r="OS49" s="19">
        <f t="shared" si="4235"/>
        <v>0</v>
      </c>
      <c r="OU49" s="17"/>
      <c r="OV49" s="17"/>
      <c r="OW49" s="17"/>
      <c r="OX49" s="17"/>
      <c r="OY49" s="17"/>
      <c r="OZ49" s="17"/>
      <c r="PA49" s="17"/>
      <c r="PB49" s="17"/>
      <c r="PC49" s="17"/>
      <c r="PD49" s="17"/>
      <c r="PE49" s="17"/>
      <c r="PF49" s="17"/>
      <c r="PG49" s="19">
        <f t="shared" si="4236"/>
        <v>0</v>
      </c>
      <c r="PI49" s="17"/>
      <c r="PJ49" s="17"/>
      <c r="PK49" s="17"/>
      <c r="PL49" s="17"/>
      <c r="PM49" s="17"/>
      <c r="PN49" s="17"/>
      <c r="PO49" s="17"/>
      <c r="PP49" s="17"/>
      <c r="PQ49" s="17"/>
      <c r="PR49" s="17"/>
      <c r="PS49" s="17"/>
      <c r="PT49" s="17"/>
      <c r="PU49" s="19">
        <f t="shared" si="4237"/>
        <v>0</v>
      </c>
      <c r="PW49" s="17"/>
      <c r="PX49" s="17"/>
      <c r="PY49" s="17"/>
      <c r="PZ49" s="17"/>
      <c r="QA49" s="17"/>
      <c r="QB49" s="17"/>
      <c r="QC49" s="17"/>
      <c r="QD49" s="17"/>
      <c r="QE49" s="17"/>
      <c r="QF49" s="17"/>
      <c r="QG49" s="17"/>
      <c r="QH49" s="17"/>
      <c r="QI49" s="19">
        <f t="shared" si="4238"/>
        <v>0</v>
      </c>
      <c r="QK49" s="17"/>
      <c r="QL49" s="17"/>
      <c r="QM49" s="17"/>
      <c r="QN49" s="17"/>
      <c r="QO49" s="17"/>
      <c r="QP49" s="17"/>
      <c r="QQ49" s="17"/>
      <c r="QR49" s="17"/>
      <c r="QS49" s="17"/>
      <c r="QT49" s="17"/>
      <c r="QU49" s="17"/>
      <c r="QV49" s="17"/>
      <c r="QW49" s="19">
        <f t="shared" si="4239"/>
        <v>0</v>
      </c>
      <c r="QY49" s="17"/>
      <c r="QZ49" s="17"/>
      <c r="RA49" s="17"/>
      <c r="RB49" s="17"/>
      <c r="RC49" s="17"/>
      <c r="RD49" s="17"/>
      <c r="RE49" s="17"/>
      <c r="RF49" s="17"/>
      <c r="RG49" s="17"/>
      <c r="RH49" s="17"/>
      <c r="RI49" s="17"/>
      <c r="RJ49" s="17"/>
      <c r="RK49" s="19">
        <f t="shared" si="4240"/>
        <v>0</v>
      </c>
      <c r="RM49" s="17"/>
      <c r="RN49" s="17"/>
      <c r="RO49" s="17"/>
      <c r="RP49" s="17"/>
      <c r="RQ49" s="17"/>
      <c r="RR49" s="17"/>
      <c r="RS49" s="17"/>
      <c r="RT49" s="17"/>
      <c r="RU49" s="17"/>
      <c r="RV49" s="17"/>
      <c r="RW49" s="17"/>
      <c r="RX49" s="17"/>
      <c r="RY49" s="19">
        <f t="shared" si="4241"/>
        <v>0</v>
      </c>
      <c r="SA49" s="17"/>
      <c r="SB49" s="17"/>
      <c r="SC49" s="17"/>
      <c r="SD49" s="17"/>
      <c r="SE49" s="17"/>
      <c r="SF49" s="17"/>
      <c r="SG49" s="17"/>
      <c r="SH49" s="17"/>
      <c r="SI49" s="17"/>
      <c r="SJ49" s="17"/>
      <c r="SK49" s="17"/>
      <c r="SL49" s="17"/>
      <c r="SM49" s="19">
        <f t="shared" si="4242"/>
        <v>0</v>
      </c>
      <c r="SO49" s="17"/>
      <c r="SP49" s="17"/>
      <c r="SQ49" s="17"/>
      <c r="SR49" s="17"/>
      <c r="SS49" s="17"/>
      <c r="ST49" s="17"/>
      <c r="SU49" s="17"/>
      <c r="SV49" s="17"/>
      <c r="SW49" s="17"/>
      <c r="SX49" s="17"/>
      <c r="SY49" s="17"/>
      <c r="SZ49" s="17"/>
      <c r="TA49" s="19">
        <f t="shared" si="4243"/>
        <v>0</v>
      </c>
      <c r="TC49" s="17"/>
      <c r="TD49" s="17"/>
      <c r="TE49" s="17"/>
      <c r="TF49" s="17"/>
      <c r="TG49" s="17"/>
      <c r="TH49" s="17"/>
      <c r="TI49" s="17"/>
      <c r="TJ49" s="17"/>
      <c r="TK49" s="17"/>
      <c r="TL49" s="17"/>
      <c r="TM49" s="17"/>
      <c r="TN49" s="17"/>
      <c r="TO49" s="19">
        <f t="shared" si="4244"/>
        <v>0</v>
      </c>
      <c r="TQ49" s="17"/>
      <c r="TR49" s="17"/>
      <c r="TS49" s="17"/>
      <c r="TT49" s="17"/>
      <c r="TU49" s="17"/>
      <c r="TV49" s="17"/>
      <c r="TW49" s="17"/>
      <c r="TX49" s="17"/>
      <c r="TY49" s="17"/>
      <c r="TZ49" s="17"/>
      <c r="UA49" s="17"/>
      <c r="UB49" s="17"/>
      <c r="UC49" s="19">
        <f t="shared" si="4245"/>
        <v>0</v>
      </c>
      <c r="UE49" s="17"/>
      <c r="UF49" s="17"/>
      <c r="UG49" s="17"/>
      <c r="UH49" s="17"/>
      <c r="UI49" s="17"/>
      <c r="UJ49" s="17"/>
      <c r="UK49" s="17"/>
      <c r="UL49" s="17"/>
      <c r="UM49" s="17"/>
      <c r="UN49" s="17"/>
      <c r="UO49" s="17"/>
      <c r="UP49" s="17"/>
      <c r="UQ49" s="19">
        <f t="shared" si="4246"/>
        <v>0</v>
      </c>
      <c r="US49" s="17"/>
      <c r="UT49" s="17"/>
      <c r="UU49" s="17"/>
      <c r="UV49" s="17"/>
      <c r="UW49" s="17"/>
      <c r="UX49" s="17"/>
      <c r="UY49" s="17"/>
      <c r="UZ49" s="17"/>
      <c r="VA49" s="17"/>
      <c r="VB49" s="17"/>
      <c r="VC49" s="17"/>
      <c r="VD49" s="17"/>
      <c r="VE49" s="19">
        <f t="shared" si="4247"/>
        <v>0</v>
      </c>
      <c r="VG49" s="17"/>
      <c r="VH49" s="17"/>
      <c r="VI49" s="17"/>
      <c r="VJ49" s="17"/>
      <c r="VK49" s="17"/>
      <c r="VL49" s="17"/>
      <c r="VM49" s="17"/>
      <c r="VN49" s="17"/>
      <c r="VO49" s="17"/>
      <c r="VP49" s="17"/>
      <c r="VQ49" s="17"/>
      <c r="VR49" s="17"/>
      <c r="VS49" s="19">
        <f t="shared" si="4248"/>
        <v>0</v>
      </c>
      <c r="VU49" s="17"/>
      <c r="VV49" s="17"/>
      <c r="VW49" s="17"/>
      <c r="VX49" s="17"/>
      <c r="VY49" s="17"/>
      <c r="VZ49" s="17"/>
      <c r="WA49" s="17"/>
      <c r="WB49" s="17"/>
      <c r="WC49" s="17"/>
      <c r="WD49" s="17"/>
      <c r="WE49" s="17"/>
      <c r="WF49" s="17"/>
      <c r="WG49" s="19">
        <f t="shared" si="4249"/>
        <v>0</v>
      </c>
      <c r="WI49" s="17"/>
      <c r="WJ49" s="17"/>
      <c r="WK49" s="17"/>
      <c r="WL49" s="17"/>
      <c r="WM49" s="17"/>
      <c r="WN49" s="17"/>
      <c r="WO49" s="17"/>
      <c r="WP49" s="17"/>
      <c r="WQ49" s="17"/>
      <c r="WR49" s="17"/>
      <c r="WS49" s="17"/>
      <c r="WT49" s="17"/>
      <c r="WU49" s="19">
        <f t="shared" si="4250"/>
        <v>0</v>
      </c>
      <c r="WW49" s="17"/>
      <c r="WX49" s="17"/>
      <c r="WY49" s="17"/>
      <c r="WZ49" s="17"/>
      <c r="XA49" s="17"/>
      <c r="XB49" s="17"/>
      <c r="XC49" s="17"/>
      <c r="XD49" s="17"/>
      <c r="XE49" s="17"/>
      <c r="XF49" s="17"/>
      <c r="XG49" s="17"/>
      <c r="XH49" s="17"/>
      <c r="XI49" s="19">
        <f t="shared" si="4251"/>
        <v>0</v>
      </c>
      <c r="XK49" s="17"/>
      <c r="XL49" s="17"/>
      <c r="XM49" s="17"/>
      <c r="XN49" s="17"/>
      <c r="XO49" s="17"/>
      <c r="XP49" s="17"/>
      <c r="XQ49" s="17"/>
      <c r="XR49" s="17"/>
      <c r="XS49" s="17"/>
      <c r="XT49" s="17"/>
      <c r="XU49" s="17"/>
      <c r="XV49" s="17"/>
      <c r="XW49" s="19">
        <f t="shared" si="4252"/>
        <v>0</v>
      </c>
      <c r="XY49" s="17"/>
      <c r="XZ49" s="17"/>
      <c r="YA49" s="17"/>
      <c r="YB49" s="17"/>
      <c r="YC49" s="17"/>
      <c r="YD49" s="17"/>
      <c r="YE49" s="17"/>
      <c r="YF49" s="17"/>
      <c r="YG49" s="17"/>
      <c r="YH49" s="17"/>
      <c r="YI49" s="17"/>
      <c r="YJ49" s="17"/>
      <c r="YK49" s="19">
        <f t="shared" si="4253"/>
        <v>0</v>
      </c>
      <c r="YM49" s="17"/>
      <c r="YN49" s="17"/>
      <c r="YO49" s="17"/>
      <c r="YP49" s="17"/>
      <c r="YQ49" s="17"/>
      <c r="YR49" s="17"/>
      <c r="YS49" s="17"/>
      <c r="YT49" s="17"/>
      <c r="YU49" s="17"/>
      <c r="YV49" s="17"/>
      <c r="YW49" s="17"/>
      <c r="YX49" s="17"/>
      <c r="YY49" s="19">
        <f t="shared" si="4254"/>
        <v>0</v>
      </c>
      <c r="ZA49" s="17"/>
      <c r="ZB49" s="17"/>
      <c r="ZC49" s="17"/>
      <c r="ZD49" s="17"/>
      <c r="ZE49" s="17"/>
      <c r="ZF49" s="17"/>
      <c r="ZG49" s="17"/>
      <c r="ZH49" s="17"/>
      <c r="ZI49" s="17"/>
      <c r="ZJ49" s="17"/>
      <c r="ZK49" s="17"/>
      <c r="ZL49" s="17"/>
      <c r="ZM49" s="19">
        <f t="shared" si="4255"/>
        <v>0</v>
      </c>
      <c r="ZO49" s="17"/>
      <c r="ZP49" s="17"/>
      <c r="ZQ49" s="17"/>
      <c r="ZR49" s="17"/>
      <c r="ZS49" s="17"/>
      <c r="ZT49" s="17"/>
      <c r="ZU49" s="17"/>
      <c r="ZV49" s="17"/>
      <c r="ZW49" s="17"/>
      <c r="ZX49" s="17"/>
      <c r="ZY49" s="17"/>
      <c r="ZZ49" s="17"/>
      <c r="AAA49" s="19">
        <f t="shared" si="4256"/>
        <v>0</v>
      </c>
      <c r="AAC49" s="17"/>
      <c r="AAD49" s="17"/>
      <c r="AAE49" s="17"/>
      <c r="AAF49" s="17"/>
      <c r="AAG49" s="17"/>
      <c r="AAH49" s="17"/>
      <c r="AAI49" s="17"/>
      <c r="AAJ49" s="17"/>
      <c r="AAK49" s="17"/>
      <c r="AAL49" s="17"/>
      <c r="AAM49" s="17"/>
      <c r="AAN49" s="17"/>
      <c r="AAO49" s="19">
        <f t="shared" si="4257"/>
        <v>0</v>
      </c>
      <c r="AAQ49" s="17"/>
      <c r="AAR49" s="17"/>
      <c r="AAS49" s="17"/>
      <c r="AAT49" s="17"/>
      <c r="AAU49" s="17"/>
      <c r="AAV49" s="17"/>
      <c r="AAW49" s="17"/>
      <c r="AAX49" s="17"/>
      <c r="AAY49" s="17"/>
      <c r="AAZ49" s="17"/>
      <c r="ABA49" s="17"/>
      <c r="ABB49" s="17"/>
      <c r="ABC49" s="19">
        <f t="shared" si="4258"/>
        <v>0</v>
      </c>
      <c r="ABE49" s="17"/>
      <c r="ABF49" s="17"/>
      <c r="ABG49" s="17"/>
      <c r="ABH49" s="17"/>
      <c r="ABI49" s="17"/>
      <c r="ABJ49" s="17"/>
      <c r="ABK49" s="17"/>
      <c r="ABL49" s="17"/>
      <c r="ABM49" s="17"/>
      <c r="ABN49" s="17"/>
      <c r="ABO49" s="17"/>
      <c r="ABP49" s="17"/>
      <c r="ABQ49" s="19">
        <f t="shared" si="4259"/>
        <v>0</v>
      </c>
      <c r="ABS49" s="17"/>
      <c r="ABT49" s="17"/>
      <c r="ABU49" s="17"/>
      <c r="ABV49" s="17"/>
      <c r="ABW49" s="17"/>
      <c r="ABX49" s="17"/>
      <c r="ABY49" s="17"/>
      <c r="ABZ49" s="17"/>
      <c r="ACA49" s="17"/>
      <c r="ACB49" s="17"/>
      <c r="ACC49" s="17"/>
      <c r="ACD49" s="17"/>
      <c r="ACE49" s="19">
        <f t="shared" si="4260"/>
        <v>0</v>
      </c>
      <c r="ACG49" s="17"/>
      <c r="ACH49" s="17"/>
      <c r="ACI49" s="17"/>
      <c r="ACJ49" s="17"/>
      <c r="ACK49" s="17"/>
      <c r="ACL49" s="17"/>
      <c r="ACM49" s="17"/>
      <c r="ACN49" s="17"/>
      <c r="ACO49" s="17"/>
      <c r="ACP49" s="17"/>
      <c r="ACQ49" s="17"/>
      <c r="ACR49" s="17"/>
      <c r="ACS49" s="19">
        <f t="shared" si="4261"/>
        <v>0</v>
      </c>
      <c r="ACU49" s="17"/>
      <c r="ACV49" s="17"/>
      <c r="ACW49" s="17"/>
      <c r="ACX49" s="17"/>
      <c r="ACY49" s="17"/>
      <c r="ACZ49" s="17"/>
      <c r="ADA49" s="17"/>
      <c r="ADB49" s="17"/>
      <c r="ADC49" s="17"/>
      <c r="ADD49" s="17"/>
      <c r="ADE49" s="17"/>
      <c r="ADF49" s="17"/>
      <c r="ADG49" s="19">
        <f t="shared" si="4262"/>
        <v>0</v>
      </c>
      <c r="ADI49" s="17"/>
      <c r="ADJ49" s="17"/>
      <c r="ADK49" s="17"/>
      <c r="ADL49" s="17"/>
      <c r="ADM49" s="17"/>
      <c r="ADN49" s="17"/>
      <c r="ADO49" s="17"/>
      <c r="ADP49" s="17"/>
      <c r="ADQ49" s="17"/>
      <c r="ADR49" s="17"/>
      <c r="ADS49" s="17"/>
      <c r="ADT49" s="17"/>
      <c r="ADU49" s="19">
        <f t="shared" si="4263"/>
        <v>0</v>
      </c>
      <c r="ADW49" s="17"/>
      <c r="ADX49" s="17"/>
      <c r="ADY49" s="17"/>
      <c r="ADZ49" s="17"/>
      <c r="AEA49" s="17"/>
      <c r="AEB49" s="17"/>
      <c r="AEC49" s="17"/>
      <c r="AED49" s="17"/>
      <c r="AEE49" s="17"/>
      <c r="AEF49" s="17"/>
      <c r="AEG49" s="17"/>
      <c r="AEH49" s="17"/>
      <c r="AEI49" s="19">
        <f t="shared" si="4264"/>
        <v>0</v>
      </c>
      <c r="AEK49" s="17"/>
      <c r="AEL49" s="17"/>
      <c r="AEM49" s="17"/>
      <c r="AEN49" s="17"/>
      <c r="AEO49" s="17"/>
      <c r="AEP49" s="17"/>
      <c r="AEQ49" s="17"/>
      <c r="AER49" s="17"/>
      <c r="AES49" s="17"/>
      <c r="AET49" s="17"/>
      <c r="AEU49" s="17"/>
      <c r="AEV49" s="17"/>
      <c r="AEW49" s="19">
        <f t="shared" si="4286"/>
        <v>0</v>
      </c>
      <c r="AEY49" s="17"/>
      <c r="AEZ49" s="17"/>
      <c r="AFA49" s="17"/>
      <c r="AFB49" s="17"/>
      <c r="AFC49" s="17"/>
      <c r="AFD49" s="17"/>
      <c r="AFE49" s="17"/>
      <c r="AFF49" s="17"/>
      <c r="AFG49" s="17"/>
      <c r="AFH49" s="17"/>
      <c r="AFI49" s="17"/>
      <c r="AFJ49" s="17"/>
      <c r="AFK49" s="19">
        <f t="shared" si="4265"/>
        <v>0</v>
      </c>
      <c r="AFM49" s="17"/>
      <c r="AFN49" s="17"/>
      <c r="AFO49" s="17"/>
      <c r="AFP49" s="17"/>
      <c r="AFQ49" s="17"/>
      <c r="AFR49" s="17"/>
      <c r="AFS49" s="17"/>
      <c r="AFT49" s="17"/>
      <c r="AFU49" s="17"/>
      <c r="AFV49" s="17"/>
      <c r="AFW49" s="17"/>
      <c r="AFX49" s="17"/>
      <c r="AFY49" s="19">
        <f t="shared" si="4266"/>
        <v>0</v>
      </c>
      <c r="AGA49" s="17"/>
      <c r="AGB49" s="17"/>
      <c r="AGC49" s="17"/>
      <c r="AGD49" s="17"/>
      <c r="AGE49" s="17"/>
      <c r="AGF49" s="17"/>
      <c r="AGG49" s="17"/>
      <c r="AGH49" s="17"/>
      <c r="AGI49" s="17"/>
      <c r="AGJ49" s="17"/>
      <c r="AGK49" s="17"/>
      <c r="AGL49" s="17"/>
      <c r="AGM49" s="19">
        <f t="shared" si="4267"/>
        <v>0</v>
      </c>
      <c r="AGO49" s="17"/>
      <c r="AGP49" s="17"/>
      <c r="AGQ49" s="17"/>
      <c r="AGR49" s="17"/>
      <c r="AGS49" s="17"/>
      <c r="AGT49" s="17"/>
      <c r="AGU49" s="17"/>
      <c r="AGV49" s="17"/>
      <c r="AGW49" s="17"/>
      <c r="AGX49" s="17"/>
      <c r="AGY49" s="17"/>
      <c r="AGZ49" s="17"/>
      <c r="AHA49" s="19">
        <f t="shared" si="4268"/>
        <v>0</v>
      </c>
      <c r="AHC49" s="17"/>
      <c r="AHD49" s="17"/>
      <c r="AHE49" s="17"/>
      <c r="AHF49" s="17"/>
      <c r="AHG49" s="17"/>
      <c r="AHH49" s="17"/>
      <c r="AHI49" s="17"/>
      <c r="AHJ49" s="17"/>
      <c r="AHK49" s="17"/>
      <c r="AHL49" s="17"/>
      <c r="AHM49" s="17"/>
      <c r="AHN49" s="17"/>
      <c r="AHO49" s="19">
        <f t="shared" si="4269"/>
        <v>0</v>
      </c>
      <c r="AHQ49" s="17"/>
      <c r="AHR49" s="17"/>
      <c r="AHS49" s="17"/>
      <c r="AHT49" s="17"/>
      <c r="AHU49" s="17"/>
      <c r="AHV49" s="17"/>
      <c r="AHW49" s="17"/>
      <c r="AHX49" s="17"/>
      <c r="AHY49" s="17"/>
      <c r="AHZ49" s="17"/>
      <c r="AIA49" s="17"/>
      <c r="AIB49" s="17"/>
      <c r="AIC49" s="19">
        <f t="shared" si="4270"/>
        <v>0</v>
      </c>
      <c r="AIE49" s="17"/>
      <c r="AIF49" s="17"/>
      <c r="AIG49" s="17"/>
      <c r="AIH49" s="17"/>
      <c r="AII49" s="17"/>
      <c r="AIJ49" s="17"/>
      <c r="AIK49" s="17"/>
      <c r="AIL49" s="17"/>
      <c r="AIM49" s="17"/>
      <c r="AIN49" s="17"/>
      <c r="AIO49" s="17"/>
      <c r="AIP49" s="17"/>
      <c r="AIQ49" s="19">
        <f t="shared" si="4271"/>
        <v>0</v>
      </c>
      <c r="AIS49" s="17"/>
      <c r="AIT49" s="17"/>
      <c r="AIU49" s="17"/>
      <c r="AIV49" s="17"/>
      <c r="AIW49" s="17"/>
      <c r="AIX49" s="17"/>
      <c r="AIY49" s="17"/>
      <c r="AIZ49" s="17"/>
      <c r="AJA49" s="17"/>
      <c r="AJB49" s="17"/>
      <c r="AJC49" s="17"/>
      <c r="AJD49" s="17"/>
      <c r="AJE49" s="19">
        <f t="shared" si="4272"/>
        <v>0</v>
      </c>
      <c r="AJG49" s="17"/>
      <c r="AJH49" s="17"/>
      <c r="AJI49" s="17"/>
      <c r="AJJ49" s="17"/>
      <c r="AJK49" s="17"/>
      <c r="AJL49" s="17"/>
      <c r="AJM49" s="17"/>
      <c r="AJN49" s="17"/>
      <c r="AJO49" s="17"/>
      <c r="AJP49" s="17"/>
      <c r="AJQ49" s="17"/>
      <c r="AJR49" s="17"/>
      <c r="AJS49" s="19">
        <f t="shared" si="4273"/>
        <v>0</v>
      </c>
      <c r="AJU49" s="17"/>
      <c r="AJV49" s="17"/>
      <c r="AJW49" s="17"/>
      <c r="AJX49" s="17"/>
      <c r="AJY49" s="17"/>
      <c r="AJZ49" s="17"/>
      <c r="AKA49" s="17"/>
      <c r="AKB49" s="17"/>
      <c r="AKC49" s="17"/>
      <c r="AKD49" s="17"/>
      <c r="AKE49" s="17"/>
      <c r="AKF49" s="17"/>
      <c r="AKG49" s="19">
        <f t="shared" si="4274"/>
        <v>0</v>
      </c>
      <c r="AKI49" s="17"/>
      <c r="AKJ49" s="17"/>
      <c r="AKK49" s="17"/>
      <c r="AKL49" s="17"/>
      <c r="AKM49" s="17"/>
      <c r="AKN49" s="17"/>
      <c r="AKO49" s="17"/>
      <c r="AKP49" s="17"/>
      <c r="AKQ49" s="17"/>
      <c r="AKR49" s="17"/>
      <c r="AKS49" s="17"/>
      <c r="AKT49" s="17"/>
      <c r="AKU49" s="19">
        <f t="shared" si="4275"/>
        <v>0</v>
      </c>
      <c r="AKW49" s="17"/>
      <c r="AKX49" s="17"/>
      <c r="AKY49" s="17"/>
      <c r="AKZ49" s="17"/>
      <c r="ALA49" s="17"/>
      <c r="ALB49" s="17"/>
      <c r="ALC49" s="17"/>
      <c r="ALD49" s="17"/>
      <c r="ALE49" s="17"/>
      <c r="ALF49" s="17"/>
      <c r="ALG49" s="17"/>
      <c r="ALH49" s="17"/>
      <c r="ALI49" s="19">
        <f t="shared" si="4276"/>
        <v>0</v>
      </c>
      <c r="ALK49" s="17"/>
      <c r="ALL49" s="17"/>
      <c r="ALM49" s="17"/>
      <c r="ALN49" s="17"/>
      <c r="ALO49" s="17"/>
      <c r="ALP49" s="17"/>
      <c r="ALQ49" s="17"/>
      <c r="ALR49" s="17"/>
      <c r="ALS49" s="17"/>
      <c r="ALT49" s="17"/>
      <c r="ALU49" s="17"/>
      <c r="ALV49" s="17"/>
      <c r="ALW49" s="19">
        <f t="shared" si="4277"/>
        <v>0</v>
      </c>
      <c r="ALY49" s="17"/>
      <c r="ALZ49" s="17"/>
      <c r="AMA49" s="17"/>
      <c r="AMB49" s="17"/>
      <c r="AMC49" s="17"/>
      <c r="AMD49" s="17"/>
      <c r="AME49" s="17"/>
      <c r="AMF49" s="17"/>
      <c r="AMG49" s="17"/>
      <c r="AMH49" s="17"/>
      <c r="AMI49" s="17"/>
      <c r="AMJ49" s="17"/>
      <c r="AMK49" s="19">
        <f t="shared" si="4278"/>
        <v>0</v>
      </c>
      <c r="AMM49" s="17"/>
      <c r="AMN49" s="17"/>
      <c r="AMO49" s="17"/>
      <c r="AMP49" s="17"/>
      <c r="AMQ49" s="17"/>
      <c r="AMR49" s="17"/>
      <c r="AMS49" s="17"/>
      <c r="AMT49" s="17"/>
      <c r="AMU49" s="17"/>
      <c r="AMV49" s="17"/>
      <c r="AMW49" s="17"/>
      <c r="AMX49" s="17"/>
      <c r="AMY49" s="19">
        <f t="shared" si="4279"/>
        <v>0</v>
      </c>
      <c r="ANA49" s="17"/>
      <c r="ANB49" s="17"/>
      <c r="ANC49" s="17"/>
      <c r="AND49" s="17"/>
      <c r="ANE49" s="17"/>
      <c r="ANF49" s="17"/>
      <c r="ANG49" s="17"/>
      <c r="ANH49" s="17"/>
      <c r="ANI49" s="17"/>
      <c r="ANJ49" s="17"/>
      <c r="ANK49" s="17"/>
      <c r="ANL49" s="17"/>
      <c r="ANM49" s="19">
        <f t="shared" si="4280"/>
        <v>0</v>
      </c>
      <c r="ANO49" s="17"/>
      <c r="ANP49" s="17"/>
      <c r="ANQ49" s="17"/>
      <c r="ANR49" s="17"/>
      <c r="ANS49" s="17"/>
      <c r="ANT49" s="17"/>
      <c r="ANU49" s="17"/>
      <c r="ANV49" s="17"/>
      <c r="ANW49" s="17"/>
      <c r="ANX49" s="17"/>
      <c r="ANY49" s="17"/>
      <c r="ANZ49" s="17"/>
      <c r="AOA49" s="19">
        <f t="shared" si="4281"/>
        <v>0</v>
      </c>
      <c r="AOC49" s="17"/>
      <c r="AOD49" s="17"/>
      <c r="AOE49" s="17"/>
      <c r="AOF49" s="17"/>
      <c r="AOG49" s="17"/>
      <c r="AOH49" s="17"/>
      <c r="AOI49" s="17"/>
      <c r="AOJ49" s="17"/>
      <c r="AOK49" s="17"/>
      <c r="AOL49" s="17"/>
      <c r="AOM49" s="17"/>
      <c r="AON49" s="17"/>
      <c r="AOO49" s="19">
        <f t="shared" si="4282"/>
        <v>0</v>
      </c>
      <c r="AOQ49" s="17"/>
      <c r="AOR49" s="17"/>
      <c r="AOS49" s="17"/>
      <c r="AOT49" s="17"/>
      <c r="AOU49" s="17"/>
      <c r="AOV49" s="17"/>
      <c r="AOW49" s="17"/>
      <c r="AOX49" s="17"/>
      <c r="AOY49" s="17"/>
      <c r="AOZ49" s="17"/>
      <c r="APA49" s="17"/>
      <c r="APB49" s="17"/>
      <c r="APC49" s="19">
        <f t="shared" si="4283"/>
        <v>0</v>
      </c>
    </row>
    <row r="50" spans="3:1095" x14ac:dyDescent="0.35">
      <c r="C50" s="16" t="s">
        <v>34</v>
      </c>
      <c r="E50" s="17">
        <v>0</v>
      </c>
      <c r="F50" s="17">
        <v>0</v>
      </c>
      <c r="G50" s="17">
        <v>150</v>
      </c>
      <c r="H50" s="17">
        <v>0</v>
      </c>
      <c r="I50" s="17">
        <v>0</v>
      </c>
      <c r="J50" s="17">
        <v>150</v>
      </c>
      <c r="K50" s="17">
        <v>0</v>
      </c>
      <c r="L50" s="17">
        <v>0</v>
      </c>
      <c r="M50" s="17">
        <v>150</v>
      </c>
      <c r="N50" s="17">
        <v>0</v>
      </c>
      <c r="O50" s="17">
        <v>0</v>
      </c>
      <c r="P50" s="17">
        <v>150</v>
      </c>
      <c r="Q50" s="19">
        <f t="shared" si="4284"/>
        <v>600</v>
      </c>
      <c r="S50" s="17"/>
      <c r="T50" s="17"/>
      <c r="U50" s="17"/>
      <c r="V50" s="17"/>
      <c r="W50" s="17"/>
      <c r="X50" s="17"/>
      <c r="Y50" s="17"/>
      <c r="Z50" s="17"/>
      <c r="AA50" s="17"/>
      <c r="AB50" s="17"/>
      <c r="AC50" s="17"/>
      <c r="AD50" s="17"/>
      <c r="AE50" s="19">
        <f t="shared" si="4285"/>
        <v>0</v>
      </c>
      <c r="AG50" s="17"/>
      <c r="AH50" s="17"/>
      <c r="AI50" s="17"/>
      <c r="AJ50" s="17"/>
      <c r="AK50" s="17"/>
      <c r="AL50" s="17"/>
      <c r="AM50" s="17"/>
      <c r="AN50" s="17"/>
      <c r="AO50" s="17"/>
      <c r="AP50" s="17"/>
      <c r="AQ50" s="17"/>
      <c r="AR50" s="17"/>
      <c r="AS50" s="19">
        <f t="shared" si="4209"/>
        <v>0</v>
      </c>
      <c r="AU50" s="17"/>
      <c r="AV50" s="17"/>
      <c r="AW50" s="17"/>
      <c r="AX50" s="17"/>
      <c r="AY50" s="17"/>
      <c r="AZ50" s="17"/>
      <c r="BA50" s="17"/>
      <c r="BB50" s="17"/>
      <c r="BC50" s="17"/>
      <c r="BD50" s="17"/>
      <c r="BE50" s="17"/>
      <c r="BF50" s="17"/>
      <c r="BG50" s="19">
        <f t="shared" si="4210"/>
        <v>0</v>
      </c>
      <c r="BI50" s="17"/>
      <c r="BJ50" s="17"/>
      <c r="BK50" s="17"/>
      <c r="BL50" s="17"/>
      <c r="BM50" s="17"/>
      <c r="BN50" s="17"/>
      <c r="BO50" s="17"/>
      <c r="BP50" s="17"/>
      <c r="BQ50" s="17"/>
      <c r="BR50" s="17"/>
      <c r="BS50" s="17"/>
      <c r="BT50" s="17"/>
      <c r="BU50" s="19">
        <f t="shared" si="4211"/>
        <v>0</v>
      </c>
      <c r="BW50" s="17"/>
      <c r="BX50" s="17"/>
      <c r="BY50" s="17"/>
      <c r="BZ50" s="17"/>
      <c r="CA50" s="17"/>
      <c r="CB50" s="17"/>
      <c r="CC50" s="17"/>
      <c r="CD50" s="17"/>
      <c r="CE50" s="17"/>
      <c r="CF50" s="17"/>
      <c r="CG50" s="17"/>
      <c r="CH50" s="17"/>
      <c r="CI50" s="19">
        <f t="shared" si="4212"/>
        <v>0</v>
      </c>
      <c r="CK50" s="17"/>
      <c r="CL50" s="17"/>
      <c r="CM50" s="17"/>
      <c r="CN50" s="17"/>
      <c r="CO50" s="17"/>
      <c r="CP50" s="17"/>
      <c r="CQ50" s="17"/>
      <c r="CR50" s="17"/>
      <c r="CS50" s="17"/>
      <c r="CT50" s="17"/>
      <c r="CU50" s="17"/>
      <c r="CV50" s="17"/>
      <c r="CW50" s="19">
        <f t="shared" si="4213"/>
        <v>0</v>
      </c>
      <c r="CY50" s="17"/>
      <c r="CZ50" s="17"/>
      <c r="DA50" s="17"/>
      <c r="DB50" s="17"/>
      <c r="DC50" s="17"/>
      <c r="DD50" s="17"/>
      <c r="DE50" s="17"/>
      <c r="DF50" s="17"/>
      <c r="DG50" s="17"/>
      <c r="DH50" s="17"/>
      <c r="DI50" s="17"/>
      <c r="DJ50" s="17"/>
      <c r="DK50" s="19">
        <f t="shared" si="4214"/>
        <v>0</v>
      </c>
      <c r="DM50" s="17"/>
      <c r="DN50" s="17"/>
      <c r="DO50" s="17"/>
      <c r="DP50" s="17"/>
      <c r="DQ50" s="17"/>
      <c r="DR50" s="17"/>
      <c r="DS50" s="17"/>
      <c r="DT50" s="17"/>
      <c r="DU50" s="17"/>
      <c r="DV50" s="17"/>
      <c r="DW50" s="17"/>
      <c r="DX50" s="17"/>
      <c r="DY50" s="19">
        <f t="shared" si="4215"/>
        <v>0</v>
      </c>
      <c r="EA50" s="17"/>
      <c r="EB50" s="17"/>
      <c r="EC50" s="17"/>
      <c r="ED50" s="17"/>
      <c r="EE50" s="17"/>
      <c r="EF50" s="17"/>
      <c r="EG50" s="17"/>
      <c r="EH50" s="17"/>
      <c r="EI50" s="17"/>
      <c r="EJ50" s="17"/>
      <c r="EK50" s="17"/>
      <c r="EL50" s="17"/>
      <c r="EM50" s="19">
        <f t="shared" si="4216"/>
        <v>0</v>
      </c>
      <c r="EO50" s="17"/>
      <c r="EP50" s="17"/>
      <c r="EQ50" s="17"/>
      <c r="ER50" s="17"/>
      <c r="ES50" s="17"/>
      <c r="ET50" s="17"/>
      <c r="EU50" s="17"/>
      <c r="EV50" s="17"/>
      <c r="EW50" s="17"/>
      <c r="EX50" s="17"/>
      <c r="EY50" s="17"/>
      <c r="EZ50" s="17"/>
      <c r="FA50" s="19">
        <f t="shared" si="4217"/>
        <v>0</v>
      </c>
      <c r="FC50" s="17"/>
      <c r="FD50" s="17"/>
      <c r="FE50" s="17"/>
      <c r="FF50" s="17"/>
      <c r="FG50" s="17"/>
      <c r="FH50" s="17"/>
      <c r="FI50" s="17"/>
      <c r="FJ50" s="17"/>
      <c r="FK50" s="17"/>
      <c r="FL50" s="17"/>
      <c r="FM50" s="17"/>
      <c r="FN50" s="17"/>
      <c r="FO50" s="19">
        <f t="shared" si="4218"/>
        <v>0</v>
      </c>
      <c r="FQ50" s="17"/>
      <c r="FR50" s="17"/>
      <c r="FS50" s="17"/>
      <c r="FT50" s="17"/>
      <c r="FU50" s="17"/>
      <c r="FV50" s="17"/>
      <c r="FW50" s="17"/>
      <c r="FX50" s="17"/>
      <c r="FY50" s="17"/>
      <c r="FZ50" s="17"/>
      <c r="GA50" s="17"/>
      <c r="GB50" s="17"/>
      <c r="GC50" s="19">
        <f t="shared" si="4219"/>
        <v>0</v>
      </c>
      <c r="GE50" s="17"/>
      <c r="GF50" s="17"/>
      <c r="GG50" s="17"/>
      <c r="GH50" s="17"/>
      <c r="GI50" s="17"/>
      <c r="GJ50" s="17"/>
      <c r="GK50" s="17"/>
      <c r="GL50" s="17"/>
      <c r="GM50" s="17"/>
      <c r="GN50" s="17"/>
      <c r="GO50" s="17"/>
      <c r="GP50" s="17"/>
      <c r="GQ50" s="19">
        <f t="shared" si="4220"/>
        <v>0</v>
      </c>
      <c r="GS50" s="17"/>
      <c r="GT50" s="17"/>
      <c r="GU50" s="17"/>
      <c r="GV50" s="17"/>
      <c r="GW50" s="17"/>
      <c r="GX50" s="17"/>
      <c r="GY50" s="17"/>
      <c r="GZ50" s="17"/>
      <c r="HA50" s="17"/>
      <c r="HB50" s="17"/>
      <c r="HC50" s="17"/>
      <c r="HD50" s="17"/>
      <c r="HE50" s="19">
        <f t="shared" si="4221"/>
        <v>0</v>
      </c>
      <c r="HG50" s="17"/>
      <c r="HH50" s="17"/>
      <c r="HI50" s="17"/>
      <c r="HJ50" s="17"/>
      <c r="HK50" s="17"/>
      <c r="HL50" s="17"/>
      <c r="HM50" s="17"/>
      <c r="HN50" s="17"/>
      <c r="HO50" s="17"/>
      <c r="HP50" s="17"/>
      <c r="HQ50" s="17"/>
      <c r="HR50" s="17"/>
      <c r="HS50" s="19">
        <f t="shared" si="4222"/>
        <v>0</v>
      </c>
      <c r="HU50" s="17"/>
      <c r="HV50" s="17"/>
      <c r="HW50" s="17"/>
      <c r="HX50" s="17"/>
      <c r="HY50" s="17"/>
      <c r="HZ50" s="17"/>
      <c r="IA50" s="17"/>
      <c r="IB50" s="17"/>
      <c r="IC50" s="17"/>
      <c r="ID50" s="17"/>
      <c r="IE50" s="17"/>
      <c r="IF50" s="17"/>
      <c r="IG50" s="19">
        <f t="shared" si="4223"/>
        <v>0</v>
      </c>
      <c r="II50" s="17"/>
      <c r="IJ50" s="17"/>
      <c r="IK50" s="17"/>
      <c r="IL50" s="17"/>
      <c r="IM50" s="17"/>
      <c r="IN50" s="17"/>
      <c r="IO50" s="17"/>
      <c r="IP50" s="17"/>
      <c r="IQ50" s="17"/>
      <c r="IR50" s="17"/>
      <c r="IS50" s="17"/>
      <c r="IT50" s="17"/>
      <c r="IU50" s="19">
        <f t="shared" si="4224"/>
        <v>0</v>
      </c>
      <c r="IW50" s="17"/>
      <c r="IX50" s="17"/>
      <c r="IY50" s="17"/>
      <c r="IZ50" s="17"/>
      <c r="JA50" s="17"/>
      <c r="JB50" s="17"/>
      <c r="JC50" s="17"/>
      <c r="JD50" s="17"/>
      <c r="JE50" s="17"/>
      <c r="JF50" s="17"/>
      <c r="JG50" s="17"/>
      <c r="JH50" s="17"/>
      <c r="JI50" s="19">
        <f t="shared" si="4225"/>
        <v>0</v>
      </c>
      <c r="JK50" s="17"/>
      <c r="JL50" s="17"/>
      <c r="JM50" s="17"/>
      <c r="JN50" s="17"/>
      <c r="JO50" s="17"/>
      <c r="JP50" s="17"/>
      <c r="JQ50" s="17"/>
      <c r="JR50" s="17"/>
      <c r="JS50" s="17"/>
      <c r="JT50" s="17"/>
      <c r="JU50" s="17"/>
      <c r="JV50" s="17"/>
      <c r="JW50" s="19">
        <f t="shared" si="4226"/>
        <v>0</v>
      </c>
      <c r="JY50" s="17"/>
      <c r="JZ50" s="17"/>
      <c r="KA50" s="17"/>
      <c r="KB50" s="17"/>
      <c r="KC50" s="17"/>
      <c r="KD50" s="17"/>
      <c r="KE50" s="17"/>
      <c r="KF50" s="17"/>
      <c r="KG50" s="17"/>
      <c r="KH50" s="17"/>
      <c r="KI50" s="17"/>
      <c r="KJ50" s="17"/>
      <c r="KK50" s="19">
        <f t="shared" si="4227"/>
        <v>0</v>
      </c>
      <c r="KM50" s="17"/>
      <c r="KN50" s="17"/>
      <c r="KO50" s="17"/>
      <c r="KP50" s="17"/>
      <c r="KQ50" s="17"/>
      <c r="KR50" s="17"/>
      <c r="KS50" s="17"/>
      <c r="KT50" s="17"/>
      <c r="KU50" s="17"/>
      <c r="KV50" s="17"/>
      <c r="KW50" s="17"/>
      <c r="KX50" s="17"/>
      <c r="KY50" s="19">
        <f t="shared" si="4228"/>
        <v>0</v>
      </c>
      <c r="LA50" s="17"/>
      <c r="LB50" s="17"/>
      <c r="LC50" s="17"/>
      <c r="LD50" s="17"/>
      <c r="LE50" s="17"/>
      <c r="LF50" s="17"/>
      <c r="LG50" s="17"/>
      <c r="LH50" s="17"/>
      <c r="LI50" s="17"/>
      <c r="LJ50" s="17"/>
      <c r="LK50" s="17"/>
      <c r="LL50" s="17"/>
      <c r="LM50" s="19">
        <f t="shared" si="4229"/>
        <v>0</v>
      </c>
      <c r="LO50" s="17"/>
      <c r="LP50" s="17"/>
      <c r="LQ50" s="17"/>
      <c r="LR50" s="17"/>
      <c r="LS50" s="17"/>
      <c r="LT50" s="17"/>
      <c r="LU50" s="17"/>
      <c r="LV50" s="17"/>
      <c r="LW50" s="17"/>
      <c r="LX50" s="17"/>
      <c r="LY50" s="17"/>
      <c r="LZ50" s="17"/>
      <c r="MA50" s="19">
        <f t="shared" si="4230"/>
        <v>0</v>
      </c>
      <c r="MC50" s="17"/>
      <c r="MD50" s="17"/>
      <c r="ME50" s="17"/>
      <c r="MF50" s="17"/>
      <c r="MG50" s="17"/>
      <c r="MH50" s="17"/>
      <c r="MI50" s="17"/>
      <c r="MJ50" s="17"/>
      <c r="MK50" s="17"/>
      <c r="ML50" s="17"/>
      <c r="MM50" s="17"/>
      <c r="MN50" s="17"/>
      <c r="MO50" s="19">
        <f t="shared" si="4231"/>
        <v>0</v>
      </c>
      <c r="MQ50" s="17"/>
      <c r="MR50" s="17"/>
      <c r="MS50" s="17"/>
      <c r="MT50" s="17"/>
      <c r="MU50" s="17"/>
      <c r="MV50" s="17"/>
      <c r="MW50" s="17"/>
      <c r="MX50" s="17"/>
      <c r="MY50" s="17"/>
      <c r="MZ50" s="17"/>
      <c r="NA50" s="17"/>
      <c r="NB50" s="17"/>
      <c r="NC50" s="19">
        <f t="shared" si="4232"/>
        <v>0</v>
      </c>
      <c r="NE50" s="17"/>
      <c r="NF50" s="17"/>
      <c r="NG50" s="17"/>
      <c r="NH50" s="17"/>
      <c r="NI50" s="17"/>
      <c r="NJ50" s="17"/>
      <c r="NK50" s="17"/>
      <c r="NL50" s="17"/>
      <c r="NM50" s="17"/>
      <c r="NN50" s="17"/>
      <c r="NO50" s="17"/>
      <c r="NP50" s="17"/>
      <c r="NQ50" s="19">
        <f t="shared" si="4233"/>
        <v>0</v>
      </c>
      <c r="NS50" s="17"/>
      <c r="NT50" s="17"/>
      <c r="NU50" s="17"/>
      <c r="NV50" s="17"/>
      <c r="NW50" s="17"/>
      <c r="NX50" s="17"/>
      <c r="NY50" s="17"/>
      <c r="NZ50" s="17"/>
      <c r="OA50" s="17"/>
      <c r="OB50" s="17"/>
      <c r="OC50" s="17"/>
      <c r="OD50" s="17"/>
      <c r="OE50" s="19">
        <f t="shared" si="4234"/>
        <v>0</v>
      </c>
      <c r="OG50" s="17"/>
      <c r="OH50" s="17"/>
      <c r="OI50" s="17"/>
      <c r="OJ50" s="17"/>
      <c r="OK50" s="17"/>
      <c r="OL50" s="17"/>
      <c r="OM50" s="17"/>
      <c r="ON50" s="17"/>
      <c r="OO50" s="17"/>
      <c r="OP50" s="17"/>
      <c r="OQ50" s="17"/>
      <c r="OR50" s="17"/>
      <c r="OS50" s="19">
        <f t="shared" si="4235"/>
        <v>0</v>
      </c>
      <c r="OU50" s="17"/>
      <c r="OV50" s="17"/>
      <c r="OW50" s="17"/>
      <c r="OX50" s="17"/>
      <c r="OY50" s="17"/>
      <c r="OZ50" s="17"/>
      <c r="PA50" s="17"/>
      <c r="PB50" s="17"/>
      <c r="PC50" s="17"/>
      <c r="PD50" s="17"/>
      <c r="PE50" s="17"/>
      <c r="PF50" s="17"/>
      <c r="PG50" s="19">
        <f t="shared" si="4236"/>
        <v>0</v>
      </c>
      <c r="PI50" s="17"/>
      <c r="PJ50" s="17"/>
      <c r="PK50" s="17"/>
      <c r="PL50" s="17"/>
      <c r="PM50" s="17"/>
      <c r="PN50" s="17"/>
      <c r="PO50" s="17"/>
      <c r="PP50" s="17"/>
      <c r="PQ50" s="17"/>
      <c r="PR50" s="17"/>
      <c r="PS50" s="17"/>
      <c r="PT50" s="17"/>
      <c r="PU50" s="19">
        <f t="shared" si="4237"/>
        <v>0</v>
      </c>
      <c r="PW50" s="17"/>
      <c r="PX50" s="17"/>
      <c r="PY50" s="17"/>
      <c r="PZ50" s="17"/>
      <c r="QA50" s="17"/>
      <c r="QB50" s="17"/>
      <c r="QC50" s="17"/>
      <c r="QD50" s="17"/>
      <c r="QE50" s="17"/>
      <c r="QF50" s="17"/>
      <c r="QG50" s="17"/>
      <c r="QH50" s="17"/>
      <c r="QI50" s="19">
        <f t="shared" si="4238"/>
        <v>0</v>
      </c>
      <c r="QK50" s="17"/>
      <c r="QL50" s="17"/>
      <c r="QM50" s="17"/>
      <c r="QN50" s="17"/>
      <c r="QO50" s="17"/>
      <c r="QP50" s="17"/>
      <c r="QQ50" s="17"/>
      <c r="QR50" s="17"/>
      <c r="QS50" s="17"/>
      <c r="QT50" s="17"/>
      <c r="QU50" s="17"/>
      <c r="QV50" s="17"/>
      <c r="QW50" s="19">
        <f t="shared" si="4239"/>
        <v>0</v>
      </c>
      <c r="QY50" s="17"/>
      <c r="QZ50" s="17"/>
      <c r="RA50" s="17"/>
      <c r="RB50" s="17"/>
      <c r="RC50" s="17"/>
      <c r="RD50" s="17"/>
      <c r="RE50" s="17"/>
      <c r="RF50" s="17"/>
      <c r="RG50" s="17"/>
      <c r="RH50" s="17"/>
      <c r="RI50" s="17"/>
      <c r="RJ50" s="17"/>
      <c r="RK50" s="19">
        <f t="shared" si="4240"/>
        <v>0</v>
      </c>
      <c r="RM50" s="17"/>
      <c r="RN50" s="17"/>
      <c r="RO50" s="17"/>
      <c r="RP50" s="17"/>
      <c r="RQ50" s="17"/>
      <c r="RR50" s="17"/>
      <c r="RS50" s="17"/>
      <c r="RT50" s="17"/>
      <c r="RU50" s="17"/>
      <c r="RV50" s="17"/>
      <c r="RW50" s="17"/>
      <c r="RX50" s="17"/>
      <c r="RY50" s="19">
        <f t="shared" si="4241"/>
        <v>0</v>
      </c>
      <c r="SA50" s="17"/>
      <c r="SB50" s="17"/>
      <c r="SC50" s="17"/>
      <c r="SD50" s="17"/>
      <c r="SE50" s="17"/>
      <c r="SF50" s="17"/>
      <c r="SG50" s="17"/>
      <c r="SH50" s="17"/>
      <c r="SI50" s="17"/>
      <c r="SJ50" s="17"/>
      <c r="SK50" s="17"/>
      <c r="SL50" s="17"/>
      <c r="SM50" s="19">
        <f t="shared" si="4242"/>
        <v>0</v>
      </c>
      <c r="SO50" s="17"/>
      <c r="SP50" s="17"/>
      <c r="SQ50" s="17"/>
      <c r="SR50" s="17"/>
      <c r="SS50" s="17"/>
      <c r="ST50" s="17"/>
      <c r="SU50" s="17"/>
      <c r="SV50" s="17"/>
      <c r="SW50" s="17"/>
      <c r="SX50" s="17"/>
      <c r="SY50" s="17"/>
      <c r="SZ50" s="17"/>
      <c r="TA50" s="19">
        <f t="shared" si="4243"/>
        <v>0</v>
      </c>
      <c r="TC50" s="17"/>
      <c r="TD50" s="17"/>
      <c r="TE50" s="17"/>
      <c r="TF50" s="17"/>
      <c r="TG50" s="17"/>
      <c r="TH50" s="17"/>
      <c r="TI50" s="17"/>
      <c r="TJ50" s="17"/>
      <c r="TK50" s="17"/>
      <c r="TL50" s="17"/>
      <c r="TM50" s="17"/>
      <c r="TN50" s="17"/>
      <c r="TO50" s="19">
        <f t="shared" si="4244"/>
        <v>0</v>
      </c>
      <c r="TQ50" s="17"/>
      <c r="TR50" s="17"/>
      <c r="TS50" s="17"/>
      <c r="TT50" s="17"/>
      <c r="TU50" s="17"/>
      <c r="TV50" s="17"/>
      <c r="TW50" s="17"/>
      <c r="TX50" s="17"/>
      <c r="TY50" s="17"/>
      <c r="TZ50" s="17"/>
      <c r="UA50" s="17"/>
      <c r="UB50" s="17"/>
      <c r="UC50" s="19">
        <f t="shared" si="4245"/>
        <v>0</v>
      </c>
      <c r="UE50" s="17"/>
      <c r="UF50" s="17"/>
      <c r="UG50" s="17"/>
      <c r="UH50" s="17"/>
      <c r="UI50" s="17"/>
      <c r="UJ50" s="17"/>
      <c r="UK50" s="17"/>
      <c r="UL50" s="17"/>
      <c r="UM50" s="17"/>
      <c r="UN50" s="17"/>
      <c r="UO50" s="17"/>
      <c r="UP50" s="17"/>
      <c r="UQ50" s="19">
        <f t="shared" si="4246"/>
        <v>0</v>
      </c>
      <c r="US50" s="17"/>
      <c r="UT50" s="17"/>
      <c r="UU50" s="17"/>
      <c r="UV50" s="17"/>
      <c r="UW50" s="17"/>
      <c r="UX50" s="17"/>
      <c r="UY50" s="17"/>
      <c r="UZ50" s="17"/>
      <c r="VA50" s="17"/>
      <c r="VB50" s="17"/>
      <c r="VC50" s="17"/>
      <c r="VD50" s="17"/>
      <c r="VE50" s="19">
        <f t="shared" si="4247"/>
        <v>0</v>
      </c>
      <c r="VG50" s="17"/>
      <c r="VH50" s="17"/>
      <c r="VI50" s="17"/>
      <c r="VJ50" s="17"/>
      <c r="VK50" s="17"/>
      <c r="VL50" s="17"/>
      <c r="VM50" s="17"/>
      <c r="VN50" s="17"/>
      <c r="VO50" s="17"/>
      <c r="VP50" s="17"/>
      <c r="VQ50" s="17"/>
      <c r="VR50" s="17"/>
      <c r="VS50" s="19">
        <f t="shared" si="4248"/>
        <v>0</v>
      </c>
      <c r="VU50" s="17"/>
      <c r="VV50" s="17"/>
      <c r="VW50" s="17"/>
      <c r="VX50" s="17"/>
      <c r="VY50" s="17"/>
      <c r="VZ50" s="17"/>
      <c r="WA50" s="17"/>
      <c r="WB50" s="17"/>
      <c r="WC50" s="17"/>
      <c r="WD50" s="17"/>
      <c r="WE50" s="17"/>
      <c r="WF50" s="17"/>
      <c r="WG50" s="19">
        <f t="shared" si="4249"/>
        <v>0</v>
      </c>
      <c r="WI50" s="17"/>
      <c r="WJ50" s="17"/>
      <c r="WK50" s="17"/>
      <c r="WL50" s="17"/>
      <c r="WM50" s="17"/>
      <c r="WN50" s="17"/>
      <c r="WO50" s="17"/>
      <c r="WP50" s="17"/>
      <c r="WQ50" s="17"/>
      <c r="WR50" s="17"/>
      <c r="WS50" s="17"/>
      <c r="WT50" s="17"/>
      <c r="WU50" s="19">
        <f t="shared" si="4250"/>
        <v>0</v>
      </c>
      <c r="WW50" s="17"/>
      <c r="WX50" s="17"/>
      <c r="WY50" s="17"/>
      <c r="WZ50" s="17"/>
      <c r="XA50" s="17"/>
      <c r="XB50" s="17"/>
      <c r="XC50" s="17"/>
      <c r="XD50" s="17"/>
      <c r="XE50" s="17"/>
      <c r="XF50" s="17"/>
      <c r="XG50" s="17"/>
      <c r="XH50" s="17"/>
      <c r="XI50" s="19">
        <f t="shared" si="4251"/>
        <v>0</v>
      </c>
      <c r="XK50" s="17"/>
      <c r="XL50" s="17"/>
      <c r="XM50" s="17"/>
      <c r="XN50" s="17"/>
      <c r="XO50" s="17"/>
      <c r="XP50" s="17"/>
      <c r="XQ50" s="17"/>
      <c r="XR50" s="17"/>
      <c r="XS50" s="17"/>
      <c r="XT50" s="17"/>
      <c r="XU50" s="17"/>
      <c r="XV50" s="17"/>
      <c r="XW50" s="19">
        <f t="shared" si="4252"/>
        <v>0</v>
      </c>
      <c r="XY50" s="17"/>
      <c r="XZ50" s="17"/>
      <c r="YA50" s="17"/>
      <c r="YB50" s="17"/>
      <c r="YC50" s="17"/>
      <c r="YD50" s="17"/>
      <c r="YE50" s="17"/>
      <c r="YF50" s="17"/>
      <c r="YG50" s="17"/>
      <c r="YH50" s="17"/>
      <c r="YI50" s="17"/>
      <c r="YJ50" s="17"/>
      <c r="YK50" s="19">
        <f t="shared" si="4253"/>
        <v>0</v>
      </c>
      <c r="YM50" s="17"/>
      <c r="YN50" s="17"/>
      <c r="YO50" s="17"/>
      <c r="YP50" s="17"/>
      <c r="YQ50" s="17"/>
      <c r="YR50" s="17"/>
      <c r="YS50" s="17"/>
      <c r="YT50" s="17"/>
      <c r="YU50" s="17"/>
      <c r="YV50" s="17"/>
      <c r="YW50" s="17"/>
      <c r="YX50" s="17"/>
      <c r="YY50" s="19">
        <f t="shared" si="4254"/>
        <v>0</v>
      </c>
      <c r="ZA50" s="17"/>
      <c r="ZB50" s="17"/>
      <c r="ZC50" s="17"/>
      <c r="ZD50" s="17"/>
      <c r="ZE50" s="17"/>
      <c r="ZF50" s="17"/>
      <c r="ZG50" s="17"/>
      <c r="ZH50" s="17"/>
      <c r="ZI50" s="17"/>
      <c r="ZJ50" s="17"/>
      <c r="ZK50" s="17"/>
      <c r="ZL50" s="17"/>
      <c r="ZM50" s="19">
        <f t="shared" si="4255"/>
        <v>0</v>
      </c>
      <c r="ZO50" s="17"/>
      <c r="ZP50" s="17"/>
      <c r="ZQ50" s="17"/>
      <c r="ZR50" s="17"/>
      <c r="ZS50" s="17"/>
      <c r="ZT50" s="17"/>
      <c r="ZU50" s="17"/>
      <c r="ZV50" s="17"/>
      <c r="ZW50" s="17"/>
      <c r="ZX50" s="17"/>
      <c r="ZY50" s="17"/>
      <c r="ZZ50" s="17"/>
      <c r="AAA50" s="19">
        <f t="shared" si="4256"/>
        <v>0</v>
      </c>
      <c r="AAC50" s="17"/>
      <c r="AAD50" s="17"/>
      <c r="AAE50" s="17"/>
      <c r="AAF50" s="17"/>
      <c r="AAG50" s="17"/>
      <c r="AAH50" s="17"/>
      <c r="AAI50" s="17"/>
      <c r="AAJ50" s="17"/>
      <c r="AAK50" s="17"/>
      <c r="AAL50" s="17"/>
      <c r="AAM50" s="17"/>
      <c r="AAN50" s="17"/>
      <c r="AAO50" s="19">
        <f t="shared" si="4257"/>
        <v>0</v>
      </c>
      <c r="AAQ50" s="17"/>
      <c r="AAR50" s="17"/>
      <c r="AAS50" s="17"/>
      <c r="AAT50" s="17"/>
      <c r="AAU50" s="17"/>
      <c r="AAV50" s="17"/>
      <c r="AAW50" s="17"/>
      <c r="AAX50" s="17"/>
      <c r="AAY50" s="17"/>
      <c r="AAZ50" s="17"/>
      <c r="ABA50" s="17"/>
      <c r="ABB50" s="17"/>
      <c r="ABC50" s="19">
        <f t="shared" si="4258"/>
        <v>0</v>
      </c>
      <c r="ABE50" s="17"/>
      <c r="ABF50" s="17"/>
      <c r="ABG50" s="17"/>
      <c r="ABH50" s="17"/>
      <c r="ABI50" s="17"/>
      <c r="ABJ50" s="17"/>
      <c r="ABK50" s="17"/>
      <c r="ABL50" s="17"/>
      <c r="ABM50" s="17"/>
      <c r="ABN50" s="17"/>
      <c r="ABO50" s="17"/>
      <c r="ABP50" s="17"/>
      <c r="ABQ50" s="19">
        <f t="shared" si="4259"/>
        <v>0</v>
      </c>
      <c r="ABS50" s="17"/>
      <c r="ABT50" s="17"/>
      <c r="ABU50" s="17"/>
      <c r="ABV50" s="17"/>
      <c r="ABW50" s="17"/>
      <c r="ABX50" s="17"/>
      <c r="ABY50" s="17"/>
      <c r="ABZ50" s="17"/>
      <c r="ACA50" s="17"/>
      <c r="ACB50" s="17"/>
      <c r="ACC50" s="17"/>
      <c r="ACD50" s="17"/>
      <c r="ACE50" s="19">
        <f t="shared" si="4260"/>
        <v>0</v>
      </c>
      <c r="ACG50" s="17"/>
      <c r="ACH50" s="17"/>
      <c r="ACI50" s="17"/>
      <c r="ACJ50" s="17"/>
      <c r="ACK50" s="17"/>
      <c r="ACL50" s="17"/>
      <c r="ACM50" s="17"/>
      <c r="ACN50" s="17"/>
      <c r="ACO50" s="17"/>
      <c r="ACP50" s="17"/>
      <c r="ACQ50" s="17"/>
      <c r="ACR50" s="17"/>
      <c r="ACS50" s="19">
        <f t="shared" si="4261"/>
        <v>0</v>
      </c>
      <c r="ACU50" s="17"/>
      <c r="ACV50" s="17"/>
      <c r="ACW50" s="17"/>
      <c r="ACX50" s="17"/>
      <c r="ACY50" s="17"/>
      <c r="ACZ50" s="17"/>
      <c r="ADA50" s="17"/>
      <c r="ADB50" s="17"/>
      <c r="ADC50" s="17"/>
      <c r="ADD50" s="17"/>
      <c r="ADE50" s="17"/>
      <c r="ADF50" s="17"/>
      <c r="ADG50" s="19">
        <f t="shared" si="4262"/>
        <v>0</v>
      </c>
      <c r="ADI50" s="17"/>
      <c r="ADJ50" s="17"/>
      <c r="ADK50" s="17"/>
      <c r="ADL50" s="17"/>
      <c r="ADM50" s="17"/>
      <c r="ADN50" s="17"/>
      <c r="ADO50" s="17"/>
      <c r="ADP50" s="17"/>
      <c r="ADQ50" s="17"/>
      <c r="ADR50" s="17"/>
      <c r="ADS50" s="17"/>
      <c r="ADT50" s="17"/>
      <c r="ADU50" s="19">
        <f t="shared" si="4263"/>
        <v>0</v>
      </c>
      <c r="ADW50" s="17"/>
      <c r="ADX50" s="17"/>
      <c r="ADY50" s="17"/>
      <c r="ADZ50" s="17"/>
      <c r="AEA50" s="17"/>
      <c r="AEB50" s="17"/>
      <c r="AEC50" s="17"/>
      <c r="AED50" s="17"/>
      <c r="AEE50" s="17"/>
      <c r="AEF50" s="17"/>
      <c r="AEG50" s="17"/>
      <c r="AEH50" s="17"/>
      <c r="AEI50" s="19">
        <f t="shared" si="4264"/>
        <v>0</v>
      </c>
      <c r="AEK50" s="17"/>
      <c r="AEL50" s="17"/>
      <c r="AEM50" s="17"/>
      <c r="AEN50" s="17"/>
      <c r="AEO50" s="17"/>
      <c r="AEP50" s="17"/>
      <c r="AEQ50" s="17"/>
      <c r="AER50" s="17"/>
      <c r="AES50" s="17"/>
      <c r="AET50" s="17"/>
      <c r="AEU50" s="17"/>
      <c r="AEV50" s="17"/>
      <c r="AEW50" s="19">
        <f t="shared" si="4286"/>
        <v>0</v>
      </c>
      <c r="AEY50" s="17"/>
      <c r="AEZ50" s="17"/>
      <c r="AFA50" s="17"/>
      <c r="AFB50" s="17"/>
      <c r="AFC50" s="17"/>
      <c r="AFD50" s="17"/>
      <c r="AFE50" s="17"/>
      <c r="AFF50" s="17"/>
      <c r="AFG50" s="17"/>
      <c r="AFH50" s="17"/>
      <c r="AFI50" s="17"/>
      <c r="AFJ50" s="17"/>
      <c r="AFK50" s="19">
        <f t="shared" si="4265"/>
        <v>0</v>
      </c>
      <c r="AFM50" s="17"/>
      <c r="AFN50" s="17"/>
      <c r="AFO50" s="17"/>
      <c r="AFP50" s="17"/>
      <c r="AFQ50" s="17"/>
      <c r="AFR50" s="17"/>
      <c r="AFS50" s="17"/>
      <c r="AFT50" s="17"/>
      <c r="AFU50" s="17"/>
      <c r="AFV50" s="17"/>
      <c r="AFW50" s="17"/>
      <c r="AFX50" s="17"/>
      <c r="AFY50" s="19">
        <f t="shared" si="4266"/>
        <v>0</v>
      </c>
      <c r="AGA50" s="17"/>
      <c r="AGB50" s="17"/>
      <c r="AGC50" s="17"/>
      <c r="AGD50" s="17"/>
      <c r="AGE50" s="17"/>
      <c r="AGF50" s="17"/>
      <c r="AGG50" s="17"/>
      <c r="AGH50" s="17"/>
      <c r="AGI50" s="17"/>
      <c r="AGJ50" s="17"/>
      <c r="AGK50" s="17"/>
      <c r="AGL50" s="17"/>
      <c r="AGM50" s="19">
        <f t="shared" si="4267"/>
        <v>0</v>
      </c>
      <c r="AGO50" s="17"/>
      <c r="AGP50" s="17"/>
      <c r="AGQ50" s="17"/>
      <c r="AGR50" s="17"/>
      <c r="AGS50" s="17"/>
      <c r="AGT50" s="17"/>
      <c r="AGU50" s="17"/>
      <c r="AGV50" s="17"/>
      <c r="AGW50" s="17"/>
      <c r="AGX50" s="17"/>
      <c r="AGY50" s="17"/>
      <c r="AGZ50" s="17"/>
      <c r="AHA50" s="19">
        <f t="shared" si="4268"/>
        <v>0</v>
      </c>
      <c r="AHC50" s="17"/>
      <c r="AHD50" s="17"/>
      <c r="AHE50" s="17"/>
      <c r="AHF50" s="17"/>
      <c r="AHG50" s="17"/>
      <c r="AHH50" s="17"/>
      <c r="AHI50" s="17"/>
      <c r="AHJ50" s="17"/>
      <c r="AHK50" s="17"/>
      <c r="AHL50" s="17"/>
      <c r="AHM50" s="17"/>
      <c r="AHN50" s="17"/>
      <c r="AHO50" s="19">
        <f t="shared" si="4269"/>
        <v>0</v>
      </c>
      <c r="AHQ50" s="17"/>
      <c r="AHR50" s="17"/>
      <c r="AHS50" s="17"/>
      <c r="AHT50" s="17"/>
      <c r="AHU50" s="17"/>
      <c r="AHV50" s="17"/>
      <c r="AHW50" s="17"/>
      <c r="AHX50" s="17"/>
      <c r="AHY50" s="17"/>
      <c r="AHZ50" s="17"/>
      <c r="AIA50" s="17"/>
      <c r="AIB50" s="17"/>
      <c r="AIC50" s="19">
        <f t="shared" si="4270"/>
        <v>0</v>
      </c>
      <c r="AIE50" s="17"/>
      <c r="AIF50" s="17"/>
      <c r="AIG50" s="17"/>
      <c r="AIH50" s="17"/>
      <c r="AII50" s="17"/>
      <c r="AIJ50" s="17"/>
      <c r="AIK50" s="17"/>
      <c r="AIL50" s="17"/>
      <c r="AIM50" s="17"/>
      <c r="AIN50" s="17"/>
      <c r="AIO50" s="17"/>
      <c r="AIP50" s="17"/>
      <c r="AIQ50" s="19">
        <f t="shared" si="4271"/>
        <v>0</v>
      </c>
      <c r="AIS50" s="17"/>
      <c r="AIT50" s="17"/>
      <c r="AIU50" s="17"/>
      <c r="AIV50" s="17"/>
      <c r="AIW50" s="17"/>
      <c r="AIX50" s="17"/>
      <c r="AIY50" s="17"/>
      <c r="AIZ50" s="17"/>
      <c r="AJA50" s="17"/>
      <c r="AJB50" s="17"/>
      <c r="AJC50" s="17"/>
      <c r="AJD50" s="17"/>
      <c r="AJE50" s="19">
        <f t="shared" si="4272"/>
        <v>0</v>
      </c>
      <c r="AJG50" s="17"/>
      <c r="AJH50" s="17"/>
      <c r="AJI50" s="17"/>
      <c r="AJJ50" s="17"/>
      <c r="AJK50" s="17"/>
      <c r="AJL50" s="17"/>
      <c r="AJM50" s="17"/>
      <c r="AJN50" s="17"/>
      <c r="AJO50" s="17"/>
      <c r="AJP50" s="17"/>
      <c r="AJQ50" s="17"/>
      <c r="AJR50" s="17"/>
      <c r="AJS50" s="19">
        <f t="shared" si="4273"/>
        <v>0</v>
      </c>
      <c r="AJU50" s="17"/>
      <c r="AJV50" s="17"/>
      <c r="AJW50" s="17"/>
      <c r="AJX50" s="17"/>
      <c r="AJY50" s="17"/>
      <c r="AJZ50" s="17"/>
      <c r="AKA50" s="17"/>
      <c r="AKB50" s="17"/>
      <c r="AKC50" s="17"/>
      <c r="AKD50" s="17"/>
      <c r="AKE50" s="17"/>
      <c r="AKF50" s="17"/>
      <c r="AKG50" s="19">
        <f t="shared" si="4274"/>
        <v>0</v>
      </c>
      <c r="AKI50" s="17"/>
      <c r="AKJ50" s="17"/>
      <c r="AKK50" s="17"/>
      <c r="AKL50" s="17"/>
      <c r="AKM50" s="17"/>
      <c r="AKN50" s="17"/>
      <c r="AKO50" s="17"/>
      <c r="AKP50" s="17"/>
      <c r="AKQ50" s="17"/>
      <c r="AKR50" s="17"/>
      <c r="AKS50" s="17"/>
      <c r="AKT50" s="17"/>
      <c r="AKU50" s="19">
        <f t="shared" si="4275"/>
        <v>0</v>
      </c>
      <c r="AKW50" s="17"/>
      <c r="AKX50" s="17"/>
      <c r="AKY50" s="17"/>
      <c r="AKZ50" s="17"/>
      <c r="ALA50" s="17"/>
      <c r="ALB50" s="17"/>
      <c r="ALC50" s="17"/>
      <c r="ALD50" s="17"/>
      <c r="ALE50" s="17"/>
      <c r="ALF50" s="17"/>
      <c r="ALG50" s="17"/>
      <c r="ALH50" s="17"/>
      <c r="ALI50" s="19">
        <f t="shared" si="4276"/>
        <v>0</v>
      </c>
      <c r="ALK50" s="17"/>
      <c r="ALL50" s="17"/>
      <c r="ALM50" s="17"/>
      <c r="ALN50" s="17"/>
      <c r="ALO50" s="17"/>
      <c r="ALP50" s="17"/>
      <c r="ALQ50" s="17"/>
      <c r="ALR50" s="17"/>
      <c r="ALS50" s="17"/>
      <c r="ALT50" s="17"/>
      <c r="ALU50" s="17"/>
      <c r="ALV50" s="17"/>
      <c r="ALW50" s="19">
        <f t="shared" si="4277"/>
        <v>0</v>
      </c>
      <c r="ALY50" s="17"/>
      <c r="ALZ50" s="17"/>
      <c r="AMA50" s="17"/>
      <c r="AMB50" s="17"/>
      <c r="AMC50" s="17"/>
      <c r="AMD50" s="17"/>
      <c r="AME50" s="17"/>
      <c r="AMF50" s="17"/>
      <c r="AMG50" s="17"/>
      <c r="AMH50" s="17"/>
      <c r="AMI50" s="17"/>
      <c r="AMJ50" s="17"/>
      <c r="AMK50" s="19">
        <f t="shared" si="4278"/>
        <v>0</v>
      </c>
      <c r="AMM50" s="17"/>
      <c r="AMN50" s="17"/>
      <c r="AMO50" s="17"/>
      <c r="AMP50" s="17"/>
      <c r="AMQ50" s="17"/>
      <c r="AMR50" s="17"/>
      <c r="AMS50" s="17"/>
      <c r="AMT50" s="17"/>
      <c r="AMU50" s="17"/>
      <c r="AMV50" s="17"/>
      <c r="AMW50" s="17"/>
      <c r="AMX50" s="17"/>
      <c r="AMY50" s="19">
        <f t="shared" si="4279"/>
        <v>0</v>
      </c>
      <c r="ANA50" s="17"/>
      <c r="ANB50" s="17"/>
      <c r="ANC50" s="17"/>
      <c r="AND50" s="17"/>
      <c r="ANE50" s="17"/>
      <c r="ANF50" s="17"/>
      <c r="ANG50" s="17"/>
      <c r="ANH50" s="17"/>
      <c r="ANI50" s="17"/>
      <c r="ANJ50" s="17"/>
      <c r="ANK50" s="17"/>
      <c r="ANL50" s="17"/>
      <c r="ANM50" s="19">
        <f t="shared" si="4280"/>
        <v>0</v>
      </c>
      <c r="ANO50" s="17"/>
      <c r="ANP50" s="17"/>
      <c r="ANQ50" s="17"/>
      <c r="ANR50" s="17"/>
      <c r="ANS50" s="17"/>
      <c r="ANT50" s="17"/>
      <c r="ANU50" s="17"/>
      <c r="ANV50" s="17"/>
      <c r="ANW50" s="17"/>
      <c r="ANX50" s="17"/>
      <c r="ANY50" s="17"/>
      <c r="ANZ50" s="17"/>
      <c r="AOA50" s="19">
        <f t="shared" si="4281"/>
        <v>0</v>
      </c>
      <c r="AOC50" s="17"/>
      <c r="AOD50" s="17"/>
      <c r="AOE50" s="17"/>
      <c r="AOF50" s="17"/>
      <c r="AOG50" s="17"/>
      <c r="AOH50" s="17"/>
      <c r="AOI50" s="17"/>
      <c r="AOJ50" s="17"/>
      <c r="AOK50" s="17"/>
      <c r="AOL50" s="17"/>
      <c r="AOM50" s="17"/>
      <c r="AON50" s="17"/>
      <c r="AOO50" s="19">
        <f t="shared" si="4282"/>
        <v>0</v>
      </c>
      <c r="AOQ50" s="17"/>
      <c r="AOR50" s="17"/>
      <c r="AOS50" s="17"/>
      <c r="AOT50" s="17"/>
      <c r="AOU50" s="17"/>
      <c r="AOV50" s="17"/>
      <c r="AOW50" s="17"/>
      <c r="AOX50" s="17"/>
      <c r="AOY50" s="17"/>
      <c r="AOZ50" s="17"/>
      <c r="APA50" s="17"/>
      <c r="APB50" s="17"/>
      <c r="APC50" s="19">
        <f t="shared" si="4283"/>
        <v>0</v>
      </c>
    </row>
    <row r="51" spans="3:1095" x14ac:dyDescent="0.35">
      <c r="C51" s="16" t="s">
        <v>35</v>
      </c>
      <c r="E51" s="17">
        <v>200</v>
      </c>
      <c r="F51" s="17">
        <v>200</v>
      </c>
      <c r="G51" s="17">
        <v>200</v>
      </c>
      <c r="H51" s="17">
        <v>200</v>
      </c>
      <c r="I51" s="17">
        <v>200</v>
      </c>
      <c r="J51" s="17">
        <v>200</v>
      </c>
      <c r="K51" s="17">
        <v>200</v>
      </c>
      <c r="L51" s="17">
        <v>200</v>
      </c>
      <c r="M51" s="17">
        <v>200</v>
      </c>
      <c r="N51" s="17">
        <v>200</v>
      </c>
      <c r="O51" s="17">
        <v>200</v>
      </c>
      <c r="P51" s="17">
        <v>200</v>
      </c>
      <c r="Q51" s="19">
        <f t="shared" si="4284"/>
        <v>2400</v>
      </c>
      <c r="S51" s="17"/>
      <c r="T51" s="17"/>
      <c r="U51" s="17"/>
      <c r="V51" s="17"/>
      <c r="W51" s="17"/>
      <c r="X51" s="17"/>
      <c r="Y51" s="17"/>
      <c r="Z51" s="17"/>
      <c r="AA51" s="17"/>
      <c r="AB51" s="17"/>
      <c r="AC51" s="17"/>
      <c r="AD51" s="17"/>
      <c r="AE51" s="19">
        <f t="shared" si="4285"/>
        <v>0</v>
      </c>
      <c r="AG51" s="17"/>
      <c r="AH51" s="17"/>
      <c r="AI51" s="17"/>
      <c r="AJ51" s="17"/>
      <c r="AK51" s="17"/>
      <c r="AL51" s="17"/>
      <c r="AM51" s="17"/>
      <c r="AN51" s="17"/>
      <c r="AO51" s="17"/>
      <c r="AP51" s="17"/>
      <c r="AQ51" s="17"/>
      <c r="AR51" s="17"/>
      <c r="AS51" s="19">
        <f t="shared" si="4209"/>
        <v>0</v>
      </c>
      <c r="AU51" s="17"/>
      <c r="AV51" s="17"/>
      <c r="AW51" s="17"/>
      <c r="AX51" s="17"/>
      <c r="AY51" s="17"/>
      <c r="AZ51" s="17"/>
      <c r="BA51" s="17"/>
      <c r="BB51" s="17"/>
      <c r="BC51" s="17"/>
      <c r="BD51" s="17"/>
      <c r="BE51" s="17"/>
      <c r="BF51" s="17"/>
      <c r="BG51" s="19">
        <f t="shared" si="4210"/>
        <v>0</v>
      </c>
      <c r="BI51" s="17"/>
      <c r="BJ51" s="17"/>
      <c r="BK51" s="17"/>
      <c r="BL51" s="17"/>
      <c r="BM51" s="17"/>
      <c r="BN51" s="17"/>
      <c r="BO51" s="17"/>
      <c r="BP51" s="17"/>
      <c r="BQ51" s="17"/>
      <c r="BR51" s="17"/>
      <c r="BS51" s="17"/>
      <c r="BT51" s="17"/>
      <c r="BU51" s="19">
        <f t="shared" si="4211"/>
        <v>0</v>
      </c>
      <c r="BW51" s="17"/>
      <c r="BX51" s="17"/>
      <c r="BY51" s="17"/>
      <c r="BZ51" s="17"/>
      <c r="CA51" s="17"/>
      <c r="CB51" s="17"/>
      <c r="CC51" s="17"/>
      <c r="CD51" s="17"/>
      <c r="CE51" s="17"/>
      <c r="CF51" s="17"/>
      <c r="CG51" s="17"/>
      <c r="CH51" s="17"/>
      <c r="CI51" s="19">
        <f t="shared" si="4212"/>
        <v>0</v>
      </c>
      <c r="CK51" s="17"/>
      <c r="CL51" s="17"/>
      <c r="CM51" s="17"/>
      <c r="CN51" s="17"/>
      <c r="CO51" s="17"/>
      <c r="CP51" s="17"/>
      <c r="CQ51" s="17"/>
      <c r="CR51" s="17"/>
      <c r="CS51" s="17"/>
      <c r="CT51" s="17"/>
      <c r="CU51" s="17"/>
      <c r="CV51" s="17"/>
      <c r="CW51" s="19">
        <f t="shared" si="4213"/>
        <v>0</v>
      </c>
      <c r="CY51" s="17"/>
      <c r="CZ51" s="17"/>
      <c r="DA51" s="17"/>
      <c r="DB51" s="17"/>
      <c r="DC51" s="17"/>
      <c r="DD51" s="17"/>
      <c r="DE51" s="17"/>
      <c r="DF51" s="17"/>
      <c r="DG51" s="17"/>
      <c r="DH51" s="17"/>
      <c r="DI51" s="17"/>
      <c r="DJ51" s="17"/>
      <c r="DK51" s="19">
        <f t="shared" si="4214"/>
        <v>0</v>
      </c>
      <c r="DM51" s="17"/>
      <c r="DN51" s="17"/>
      <c r="DO51" s="17"/>
      <c r="DP51" s="17"/>
      <c r="DQ51" s="17"/>
      <c r="DR51" s="17"/>
      <c r="DS51" s="17"/>
      <c r="DT51" s="17"/>
      <c r="DU51" s="17"/>
      <c r="DV51" s="17"/>
      <c r="DW51" s="17"/>
      <c r="DX51" s="17"/>
      <c r="DY51" s="19">
        <f t="shared" si="4215"/>
        <v>0</v>
      </c>
      <c r="EA51" s="17"/>
      <c r="EB51" s="17"/>
      <c r="EC51" s="17"/>
      <c r="ED51" s="17"/>
      <c r="EE51" s="17"/>
      <c r="EF51" s="17"/>
      <c r="EG51" s="17"/>
      <c r="EH51" s="17"/>
      <c r="EI51" s="17"/>
      <c r="EJ51" s="17"/>
      <c r="EK51" s="17"/>
      <c r="EL51" s="17"/>
      <c r="EM51" s="19">
        <f t="shared" si="4216"/>
        <v>0</v>
      </c>
      <c r="EO51" s="17"/>
      <c r="EP51" s="17"/>
      <c r="EQ51" s="17"/>
      <c r="ER51" s="17"/>
      <c r="ES51" s="17"/>
      <c r="ET51" s="17"/>
      <c r="EU51" s="17"/>
      <c r="EV51" s="17"/>
      <c r="EW51" s="17"/>
      <c r="EX51" s="17"/>
      <c r="EY51" s="17"/>
      <c r="EZ51" s="17"/>
      <c r="FA51" s="19">
        <f t="shared" si="4217"/>
        <v>0</v>
      </c>
      <c r="FC51" s="17"/>
      <c r="FD51" s="17"/>
      <c r="FE51" s="17"/>
      <c r="FF51" s="17"/>
      <c r="FG51" s="17"/>
      <c r="FH51" s="17"/>
      <c r="FI51" s="17"/>
      <c r="FJ51" s="17"/>
      <c r="FK51" s="17"/>
      <c r="FL51" s="17"/>
      <c r="FM51" s="17"/>
      <c r="FN51" s="17"/>
      <c r="FO51" s="19">
        <f t="shared" si="4218"/>
        <v>0</v>
      </c>
      <c r="FQ51" s="17"/>
      <c r="FR51" s="17"/>
      <c r="FS51" s="17"/>
      <c r="FT51" s="17"/>
      <c r="FU51" s="17"/>
      <c r="FV51" s="17"/>
      <c r="FW51" s="17"/>
      <c r="FX51" s="17"/>
      <c r="FY51" s="17"/>
      <c r="FZ51" s="17"/>
      <c r="GA51" s="17"/>
      <c r="GB51" s="17"/>
      <c r="GC51" s="19">
        <f t="shared" si="4219"/>
        <v>0</v>
      </c>
      <c r="GE51" s="17"/>
      <c r="GF51" s="17"/>
      <c r="GG51" s="17"/>
      <c r="GH51" s="17"/>
      <c r="GI51" s="17"/>
      <c r="GJ51" s="17"/>
      <c r="GK51" s="17"/>
      <c r="GL51" s="17"/>
      <c r="GM51" s="17"/>
      <c r="GN51" s="17"/>
      <c r="GO51" s="17"/>
      <c r="GP51" s="17"/>
      <c r="GQ51" s="19">
        <f t="shared" si="4220"/>
        <v>0</v>
      </c>
      <c r="GS51" s="17"/>
      <c r="GT51" s="17"/>
      <c r="GU51" s="17"/>
      <c r="GV51" s="17"/>
      <c r="GW51" s="17"/>
      <c r="GX51" s="17"/>
      <c r="GY51" s="17"/>
      <c r="GZ51" s="17"/>
      <c r="HA51" s="17"/>
      <c r="HB51" s="17"/>
      <c r="HC51" s="17"/>
      <c r="HD51" s="17"/>
      <c r="HE51" s="19">
        <f t="shared" si="4221"/>
        <v>0</v>
      </c>
      <c r="HG51" s="17"/>
      <c r="HH51" s="17"/>
      <c r="HI51" s="17"/>
      <c r="HJ51" s="17"/>
      <c r="HK51" s="17"/>
      <c r="HL51" s="17"/>
      <c r="HM51" s="17"/>
      <c r="HN51" s="17"/>
      <c r="HO51" s="17"/>
      <c r="HP51" s="17"/>
      <c r="HQ51" s="17"/>
      <c r="HR51" s="17"/>
      <c r="HS51" s="19">
        <f t="shared" si="4222"/>
        <v>0</v>
      </c>
      <c r="HU51" s="17"/>
      <c r="HV51" s="17"/>
      <c r="HW51" s="17"/>
      <c r="HX51" s="17"/>
      <c r="HY51" s="17"/>
      <c r="HZ51" s="17"/>
      <c r="IA51" s="17"/>
      <c r="IB51" s="17"/>
      <c r="IC51" s="17"/>
      <c r="ID51" s="17"/>
      <c r="IE51" s="17"/>
      <c r="IF51" s="17"/>
      <c r="IG51" s="19">
        <f t="shared" si="4223"/>
        <v>0</v>
      </c>
      <c r="II51" s="17"/>
      <c r="IJ51" s="17"/>
      <c r="IK51" s="17"/>
      <c r="IL51" s="17"/>
      <c r="IM51" s="17"/>
      <c r="IN51" s="17"/>
      <c r="IO51" s="17"/>
      <c r="IP51" s="17"/>
      <c r="IQ51" s="17"/>
      <c r="IR51" s="17"/>
      <c r="IS51" s="17"/>
      <c r="IT51" s="17"/>
      <c r="IU51" s="19">
        <f t="shared" si="4224"/>
        <v>0</v>
      </c>
      <c r="IW51" s="17"/>
      <c r="IX51" s="17"/>
      <c r="IY51" s="17"/>
      <c r="IZ51" s="17"/>
      <c r="JA51" s="17"/>
      <c r="JB51" s="17"/>
      <c r="JC51" s="17"/>
      <c r="JD51" s="17"/>
      <c r="JE51" s="17"/>
      <c r="JF51" s="17"/>
      <c r="JG51" s="17"/>
      <c r="JH51" s="17"/>
      <c r="JI51" s="19">
        <f t="shared" si="4225"/>
        <v>0</v>
      </c>
      <c r="JK51" s="17"/>
      <c r="JL51" s="17"/>
      <c r="JM51" s="17"/>
      <c r="JN51" s="17"/>
      <c r="JO51" s="17"/>
      <c r="JP51" s="17"/>
      <c r="JQ51" s="17"/>
      <c r="JR51" s="17"/>
      <c r="JS51" s="17"/>
      <c r="JT51" s="17"/>
      <c r="JU51" s="17"/>
      <c r="JV51" s="17"/>
      <c r="JW51" s="19">
        <f t="shared" si="4226"/>
        <v>0</v>
      </c>
      <c r="JY51" s="17"/>
      <c r="JZ51" s="17"/>
      <c r="KA51" s="17"/>
      <c r="KB51" s="17"/>
      <c r="KC51" s="17"/>
      <c r="KD51" s="17"/>
      <c r="KE51" s="17"/>
      <c r="KF51" s="17"/>
      <c r="KG51" s="17"/>
      <c r="KH51" s="17"/>
      <c r="KI51" s="17"/>
      <c r="KJ51" s="17"/>
      <c r="KK51" s="19">
        <f t="shared" si="4227"/>
        <v>0</v>
      </c>
      <c r="KM51" s="17"/>
      <c r="KN51" s="17"/>
      <c r="KO51" s="17"/>
      <c r="KP51" s="17"/>
      <c r="KQ51" s="17"/>
      <c r="KR51" s="17"/>
      <c r="KS51" s="17"/>
      <c r="KT51" s="17"/>
      <c r="KU51" s="17"/>
      <c r="KV51" s="17"/>
      <c r="KW51" s="17"/>
      <c r="KX51" s="17"/>
      <c r="KY51" s="19">
        <f t="shared" si="4228"/>
        <v>0</v>
      </c>
      <c r="LA51" s="17"/>
      <c r="LB51" s="17"/>
      <c r="LC51" s="17"/>
      <c r="LD51" s="17"/>
      <c r="LE51" s="17"/>
      <c r="LF51" s="17"/>
      <c r="LG51" s="17"/>
      <c r="LH51" s="17"/>
      <c r="LI51" s="17"/>
      <c r="LJ51" s="17"/>
      <c r="LK51" s="17"/>
      <c r="LL51" s="17"/>
      <c r="LM51" s="19">
        <f t="shared" si="4229"/>
        <v>0</v>
      </c>
      <c r="LO51" s="17"/>
      <c r="LP51" s="17"/>
      <c r="LQ51" s="17"/>
      <c r="LR51" s="17"/>
      <c r="LS51" s="17"/>
      <c r="LT51" s="17"/>
      <c r="LU51" s="17"/>
      <c r="LV51" s="17"/>
      <c r="LW51" s="17"/>
      <c r="LX51" s="17"/>
      <c r="LY51" s="17"/>
      <c r="LZ51" s="17"/>
      <c r="MA51" s="19">
        <f t="shared" si="4230"/>
        <v>0</v>
      </c>
      <c r="MC51" s="17"/>
      <c r="MD51" s="17"/>
      <c r="ME51" s="17"/>
      <c r="MF51" s="17"/>
      <c r="MG51" s="17"/>
      <c r="MH51" s="17"/>
      <c r="MI51" s="17"/>
      <c r="MJ51" s="17"/>
      <c r="MK51" s="17"/>
      <c r="ML51" s="17"/>
      <c r="MM51" s="17"/>
      <c r="MN51" s="17"/>
      <c r="MO51" s="19">
        <f t="shared" si="4231"/>
        <v>0</v>
      </c>
      <c r="MQ51" s="17"/>
      <c r="MR51" s="17"/>
      <c r="MS51" s="17"/>
      <c r="MT51" s="17"/>
      <c r="MU51" s="17"/>
      <c r="MV51" s="17"/>
      <c r="MW51" s="17"/>
      <c r="MX51" s="17"/>
      <c r="MY51" s="17"/>
      <c r="MZ51" s="17"/>
      <c r="NA51" s="17"/>
      <c r="NB51" s="17"/>
      <c r="NC51" s="19">
        <f t="shared" si="4232"/>
        <v>0</v>
      </c>
      <c r="NE51" s="17"/>
      <c r="NF51" s="17"/>
      <c r="NG51" s="17"/>
      <c r="NH51" s="17"/>
      <c r="NI51" s="17"/>
      <c r="NJ51" s="17"/>
      <c r="NK51" s="17"/>
      <c r="NL51" s="17"/>
      <c r="NM51" s="17"/>
      <c r="NN51" s="17"/>
      <c r="NO51" s="17"/>
      <c r="NP51" s="17"/>
      <c r="NQ51" s="19">
        <f t="shared" si="4233"/>
        <v>0</v>
      </c>
      <c r="NS51" s="17"/>
      <c r="NT51" s="17"/>
      <c r="NU51" s="17"/>
      <c r="NV51" s="17"/>
      <c r="NW51" s="17"/>
      <c r="NX51" s="17"/>
      <c r="NY51" s="17"/>
      <c r="NZ51" s="17"/>
      <c r="OA51" s="17"/>
      <c r="OB51" s="17"/>
      <c r="OC51" s="17"/>
      <c r="OD51" s="17"/>
      <c r="OE51" s="19">
        <f t="shared" si="4234"/>
        <v>0</v>
      </c>
      <c r="OG51" s="17"/>
      <c r="OH51" s="17"/>
      <c r="OI51" s="17"/>
      <c r="OJ51" s="17"/>
      <c r="OK51" s="17"/>
      <c r="OL51" s="17"/>
      <c r="OM51" s="17"/>
      <c r="ON51" s="17"/>
      <c r="OO51" s="17"/>
      <c r="OP51" s="17"/>
      <c r="OQ51" s="17"/>
      <c r="OR51" s="17"/>
      <c r="OS51" s="19">
        <f t="shared" si="4235"/>
        <v>0</v>
      </c>
      <c r="OU51" s="17"/>
      <c r="OV51" s="17"/>
      <c r="OW51" s="17"/>
      <c r="OX51" s="17"/>
      <c r="OY51" s="17"/>
      <c r="OZ51" s="17"/>
      <c r="PA51" s="17"/>
      <c r="PB51" s="17"/>
      <c r="PC51" s="17"/>
      <c r="PD51" s="17"/>
      <c r="PE51" s="17"/>
      <c r="PF51" s="17"/>
      <c r="PG51" s="19">
        <f t="shared" si="4236"/>
        <v>0</v>
      </c>
      <c r="PI51" s="17"/>
      <c r="PJ51" s="17"/>
      <c r="PK51" s="17"/>
      <c r="PL51" s="17"/>
      <c r="PM51" s="17"/>
      <c r="PN51" s="17"/>
      <c r="PO51" s="17"/>
      <c r="PP51" s="17"/>
      <c r="PQ51" s="17"/>
      <c r="PR51" s="17"/>
      <c r="PS51" s="17"/>
      <c r="PT51" s="17"/>
      <c r="PU51" s="19">
        <f t="shared" si="4237"/>
        <v>0</v>
      </c>
      <c r="PW51" s="17"/>
      <c r="PX51" s="17"/>
      <c r="PY51" s="17"/>
      <c r="PZ51" s="17"/>
      <c r="QA51" s="17"/>
      <c r="QB51" s="17"/>
      <c r="QC51" s="17"/>
      <c r="QD51" s="17"/>
      <c r="QE51" s="17"/>
      <c r="QF51" s="17"/>
      <c r="QG51" s="17"/>
      <c r="QH51" s="17"/>
      <c r="QI51" s="19">
        <f t="shared" si="4238"/>
        <v>0</v>
      </c>
      <c r="QK51" s="17"/>
      <c r="QL51" s="17"/>
      <c r="QM51" s="17"/>
      <c r="QN51" s="17"/>
      <c r="QO51" s="17"/>
      <c r="QP51" s="17"/>
      <c r="QQ51" s="17"/>
      <c r="QR51" s="17"/>
      <c r="QS51" s="17"/>
      <c r="QT51" s="17"/>
      <c r="QU51" s="17"/>
      <c r="QV51" s="17"/>
      <c r="QW51" s="19">
        <f t="shared" si="4239"/>
        <v>0</v>
      </c>
      <c r="QY51" s="17"/>
      <c r="QZ51" s="17"/>
      <c r="RA51" s="17"/>
      <c r="RB51" s="17"/>
      <c r="RC51" s="17"/>
      <c r="RD51" s="17"/>
      <c r="RE51" s="17"/>
      <c r="RF51" s="17"/>
      <c r="RG51" s="17"/>
      <c r="RH51" s="17"/>
      <c r="RI51" s="17"/>
      <c r="RJ51" s="17"/>
      <c r="RK51" s="19">
        <f t="shared" si="4240"/>
        <v>0</v>
      </c>
      <c r="RM51" s="17"/>
      <c r="RN51" s="17"/>
      <c r="RO51" s="17"/>
      <c r="RP51" s="17"/>
      <c r="RQ51" s="17"/>
      <c r="RR51" s="17"/>
      <c r="RS51" s="17"/>
      <c r="RT51" s="17"/>
      <c r="RU51" s="17"/>
      <c r="RV51" s="17"/>
      <c r="RW51" s="17"/>
      <c r="RX51" s="17"/>
      <c r="RY51" s="19">
        <f t="shared" si="4241"/>
        <v>0</v>
      </c>
      <c r="SA51" s="17"/>
      <c r="SB51" s="17"/>
      <c r="SC51" s="17"/>
      <c r="SD51" s="17"/>
      <c r="SE51" s="17"/>
      <c r="SF51" s="17"/>
      <c r="SG51" s="17"/>
      <c r="SH51" s="17"/>
      <c r="SI51" s="17"/>
      <c r="SJ51" s="17"/>
      <c r="SK51" s="17"/>
      <c r="SL51" s="17"/>
      <c r="SM51" s="19">
        <f t="shared" si="4242"/>
        <v>0</v>
      </c>
      <c r="SO51" s="17"/>
      <c r="SP51" s="17"/>
      <c r="SQ51" s="17"/>
      <c r="SR51" s="17"/>
      <c r="SS51" s="17"/>
      <c r="ST51" s="17"/>
      <c r="SU51" s="17"/>
      <c r="SV51" s="17"/>
      <c r="SW51" s="17"/>
      <c r="SX51" s="17"/>
      <c r="SY51" s="17"/>
      <c r="SZ51" s="17"/>
      <c r="TA51" s="19">
        <f t="shared" si="4243"/>
        <v>0</v>
      </c>
      <c r="TC51" s="17"/>
      <c r="TD51" s="17"/>
      <c r="TE51" s="17"/>
      <c r="TF51" s="17"/>
      <c r="TG51" s="17"/>
      <c r="TH51" s="17"/>
      <c r="TI51" s="17"/>
      <c r="TJ51" s="17"/>
      <c r="TK51" s="17"/>
      <c r="TL51" s="17"/>
      <c r="TM51" s="17"/>
      <c r="TN51" s="17"/>
      <c r="TO51" s="19">
        <f t="shared" si="4244"/>
        <v>0</v>
      </c>
      <c r="TQ51" s="17"/>
      <c r="TR51" s="17"/>
      <c r="TS51" s="17"/>
      <c r="TT51" s="17"/>
      <c r="TU51" s="17"/>
      <c r="TV51" s="17"/>
      <c r="TW51" s="17"/>
      <c r="TX51" s="17"/>
      <c r="TY51" s="17"/>
      <c r="TZ51" s="17"/>
      <c r="UA51" s="17"/>
      <c r="UB51" s="17"/>
      <c r="UC51" s="19">
        <f t="shared" si="4245"/>
        <v>0</v>
      </c>
      <c r="UE51" s="17"/>
      <c r="UF51" s="17"/>
      <c r="UG51" s="17"/>
      <c r="UH51" s="17"/>
      <c r="UI51" s="17"/>
      <c r="UJ51" s="17"/>
      <c r="UK51" s="17"/>
      <c r="UL51" s="17"/>
      <c r="UM51" s="17"/>
      <c r="UN51" s="17"/>
      <c r="UO51" s="17"/>
      <c r="UP51" s="17"/>
      <c r="UQ51" s="19">
        <f t="shared" si="4246"/>
        <v>0</v>
      </c>
      <c r="US51" s="17"/>
      <c r="UT51" s="17"/>
      <c r="UU51" s="17"/>
      <c r="UV51" s="17"/>
      <c r="UW51" s="17"/>
      <c r="UX51" s="17"/>
      <c r="UY51" s="17"/>
      <c r="UZ51" s="17"/>
      <c r="VA51" s="17"/>
      <c r="VB51" s="17"/>
      <c r="VC51" s="17"/>
      <c r="VD51" s="17"/>
      <c r="VE51" s="19">
        <f t="shared" si="4247"/>
        <v>0</v>
      </c>
      <c r="VG51" s="17"/>
      <c r="VH51" s="17"/>
      <c r="VI51" s="17"/>
      <c r="VJ51" s="17"/>
      <c r="VK51" s="17"/>
      <c r="VL51" s="17"/>
      <c r="VM51" s="17"/>
      <c r="VN51" s="17"/>
      <c r="VO51" s="17"/>
      <c r="VP51" s="17"/>
      <c r="VQ51" s="17"/>
      <c r="VR51" s="17"/>
      <c r="VS51" s="19">
        <f t="shared" si="4248"/>
        <v>0</v>
      </c>
      <c r="VU51" s="17"/>
      <c r="VV51" s="17"/>
      <c r="VW51" s="17"/>
      <c r="VX51" s="17"/>
      <c r="VY51" s="17"/>
      <c r="VZ51" s="17"/>
      <c r="WA51" s="17"/>
      <c r="WB51" s="17"/>
      <c r="WC51" s="17"/>
      <c r="WD51" s="17"/>
      <c r="WE51" s="17"/>
      <c r="WF51" s="17"/>
      <c r="WG51" s="19">
        <f t="shared" si="4249"/>
        <v>0</v>
      </c>
      <c r="WI51" s="17"/>
      <c r="WJ51" s="17"/>
      <c r="WK51" s="17"/>
      <c r="WL51" s="17"/>
      <c r="WM51" s="17"/>
      <c r="WN51" s="17"/>
      <c r="WO51" s="17"/>
      <c r="WP51" s="17"/>
      <c r="WQ51" s="17"/>
      <c r="WR51" s="17"/>
      <c r="WS51" s="17"/>
      <c r="WT51" s="17"/>
      <c r="WU51" s="19">
        <f t="shared" si="4250"/>
        <v>0</v>
      </c>
      <c r="WW51" s="17"/>
      <c r="WX51" s="17"/>
      <c r="WY51" s="17"/>
      <c r="WZ51" s="17"/>
      <c r="XA51" s="17"/>
      <c r="XB51" s="17"/>
      <c r="XC51" s="17"/>
      <c r="XD51" s="17"/>
      <c r="XE51" s="17"/>
      <c r="XF51" s="17"/>
      <c r="XG51" s="17"/>
      <c r="XH51" s="17"/>
      <c r="XI51" s="19">
        <f t="shared" si="4251"/>
        <v>0</v>
      </c>
      <c r="XK51" s="17"/>
      <c r="XL51" s="17"/>
      <c r="XM51" s="17"/>
      <c r="XN51" s="17"/>
      <c r="XO51" s="17"/>
      <c r="XP51" s="17"/>
      <c r="XQ51" s="17"/>
      <c r="XR51" s="17"/>
      <c r="XS51" s="17"/>
      <c r="XT51" s="17"/>
      <c r="XU51" s="17"/>
      <c r="XV51" s="17"/>
      <c r="XW51" s="19">
        <f t="shared" si="4252"/>
        <v>0</v>
      </c>
      <c r="XY51" s="17"/>
      <c r="XZ51" s="17"/>
      <c r="YA51" s="17"/>
      <c r="YB51" s="17"/>
      <c r="YC51" s="17"/>
      <c r="YD51" s="17"/>
      <c r="YE51" s="17"/>
      <c r="YF51" s="17"/>
      <c r="YG51" s="17"/>
      <c r="YH51" s="17"/>
      <c r="YI51" s="17"/>
      <c r="YJ51" s="17"/>
      <c r="YK51" s="19">
        <f t="shared" si="4253"/>
        <v>0</v>
      </c>
      <c r="YM51" s="17"/>
      <c r="YN51" s="17"/>
      <c r="YO51" s="17"/>
      <c r="YP51" s="17"/>
      <c r="YQ51" s="17"/>
      <c r="YR51" s="17"/>
      <c r="YS51" s="17"/>
      <c r="YT51" s="17"/>
      <c r="YU51" s="17"/>
      <c r="YV51" s="17"/>
      <c r="YW51" s="17"/>
      <c r="YX51" s="17"/>
      <c r="YY51" s="19">
        <f t="shared" si="4254"/>
        <v>0</v>
      </c>
      <c r="ZA51" s="17"/>
      <c r="ZB51" s="17"/>
      <c r="ZC51" s="17"/>
      <c r="ZD51" s="17"/>
      <c r="ZE51" s="17"/>
      <c r="ZF51" s="17"/>
      <c r="ZG51" s="17"/>
      <c r="ZH51" s="17"/>
      <c r="ZI51" s="17"/>
      <c r="ZJ51" s="17"/>
      <c r="ZK51" s="17"/>
      <c r="ZL51" s="17"/>
      <c r="ZM51" s="19">
        <f t="shared" si="4255"/>
        <v>0</v>
      </c>
      <c r="ZO51" s="17"/>
      <c r="ZP51" s="17"/>
      <c r="ZQ51" s="17"/>
      <c r="ZR51" s="17"/>
      <c r="ZS51" s="17"/>
      <c r="ZT51" s="17"/>
      <c r="ZU51" s="17"/>
      <c r="ZV51" s="17"/>
      <c r="ZW51" s="17"/>
      <c r="ZX51" s="17"/>
      <c r="ZY51" s="17"/>
      <c r="ZZ51" s="17"/>
      <c r="AAA51" s="19">
        <f t="shared" si="4256"/>
        <v>0</v>
      </c>
      <c r="AAC51" s="17"/>
      <c r="AAD51" s="17"/>
      <c r="AAE51" s="17"/>
      <c r="AAF51" s="17"/>
      <c r="AAG51" s="17"/>
      <c r="AAH51" s="17"/>
      <c r="AAI51" s="17"/>
      <c r="AAJ51" s="17"/>
      <c r="AAK51" s="17"/>
      <c r="AAL51" s="17"/>
      <c r="AAM51" s="17"/>
      <c r="AAN51" s="17"/>
      <c r="AAO51" s="19">
        <f t="shared" si="4257"/>
        <v>0</v>
      </c>
      <c r="AAQ51" s="17"/>
      <c r="AAR51" s="17"/>
      <c r="AAS51" s="17"/>
      <c r="AAT51" s="17"/>
      <c r="AAU51" s="17"/>
      <c r="AAV51" s="17"/>
      <c r="AAW51" s="17"/>
      <c r="AAX51" s="17"/>
      <c r="AAY51" s="17"/>
      <c r="AAZ51" s="17"/>
      <c r="ABA51" s="17"/>
      <c r="ABB51" s="17"/>
      <c r="ABC51" s="19">
        <f t="shared" si="4258"/>
        <v>0</v>
      </c>
      <c r="ABE51" s="17"/>
      <c r="ABF51" s="17"/>
      <c r="ABG51" s="17"/>
      <c r="ABH51" s="17"/>
      <c r="ABI51" s="17"/>
      <c r="ABJ51" s="17"/>
      <c r="ABK51" s="17"/>
      <c r="ABL51" s="17"/>
      <c r="ABM51" s="17"/>
      <c r="ABN51" s="17"/>
      <c r="ABO51" s="17"/>
      <c r="ABP51" s="17"/>
      <c r="ABQ51" s="19">
        <f t="shared" si="4259"/>
        <v>0</v>
      </c>
      <c r="ABS51" s="17"/>
      <c r="ABT51" s="17"/>
      <c r="ABU51" s="17"/>
      <c r="ABV51" s="17"/>
      <c r="ABW51" s="17"/>
      <c r="ABX51" s="17"/>
      <c r="ABY51" s="17"/>
      <c r="ABZ51" s="17"/>
      <c r="ACA51" s="17"/>
      <c r="ACB51" s="17"/>
      <c r="ACC51" s="17"/>
      <c r="ACD51" s="17"/>
      <c r="ACE51" s="19">
        <f t="shared" si="4260"/>
        <v>0</v>
      </c>
      <c r="ACG51" s="17"/>
      <c r="ACH51" s="17"/>
      <c r="ACI51" s="17"/>
      <c r="ACJ51" s="17"/>
      <c r="ACK51" s="17"/>
      <c r="ACL51" s="17"/>
      <c r="ACM51" s="17"/>
      <c r="ACN51" s="17"/>
      <c r="ACO51" s="17"/>
      <c r="ACP51" s="17"/>
      <c r="ACQ51" s="17"/>
      <c r="ACR51" s="17"/>
      <c r="ACS51" s="19">
        <f t="shared" si="4261"/>
        <v>0</v>
      </c>
      <c r="ACU51" s="17"/>
      <c r="ACV51" s="17"/>
      <c r="ACW51" s="17"/>
      <c r="ACX51" s="17"/>
      <c r="ACY51" s="17"/>
      <c r="ACZ51" s="17"/>
      <c r="ADA51" s="17"/>
      <c r="ADB51" s="17"/>
      <c r="ADC51" s="17"/>
      <c r="ADD51" s="17"/>
      <c r="ADE51" s="17"/>
      <c r="ADF51" s="17"/>
      <c r="ADG51" s="19">
        <f t="shared" si="4262"/>
        <v>0</v>
      </c>
      <c r="ADI51" s="17"/>
      <c r="ADJ51" s="17"/>
      <c r="ADK51" s="17"/>
      <c r="ADL51" s="17"/>
      <c r="ADM51" s="17"/>
      <c r="ADN51" s="17"/>
      <c r="ADO51" s="17"/>
      <c r="ADP51" s="17"/>
      <c r="ADQ51" s="17"/>
      <c r="ADR51" s="17"/>
      <c r="ADS51" s="17"/>
      <c r="ADT51" s="17"/>
      <c r="ADU51" s="19">
        <f t="shared" si="4263"/>
        <v>0</v>
      </c>
      <c r="ADW51" s="17"/>
      <c r="ADX51" s="17"/>
      <c r="ADY51" s="17"/>
      <c r="ADZ51" s="17"/>
      <c r="AEA51" s="17"/>
      <c r="AEB51" s="17"/>
      <c r="AEC51" s="17"/>
      <c r="AED51" s="17"/>
      <c r="AEE51" s="17"/>
      <c r="AEF51" s="17"/>
      <c r="AEG51" s="17"/>
      <c r="AEH51" s="17"/>
      <c r="AEI51" s="19">
        <f t="shared" si="4264"/>
        <v>0</v>
      </c>
      <c r="AEK51" s="17"/>
      <c r="AEL51" s="17"/>
      <c r="AEM51" s="17"/>
      <c r="AEN51" s="17"/>
      <c r="AEO51" s="17"/>
      <c r="AEP51" s="17"/>
      <c r="AEQ51" s="17"/>
      <c r="AER51" s="17"/>
      <c r="AES51" s="17"/>
      <c r="AET51" s="17"/>
      <c r="AEU51" s="17"/>
      <c r="AEV51" s="17"/>
      <c r="AEW51" s="19">
        <f t="shared" si="4286"/>
        <v>0</v>
      </c>
      <c r="AEY51" s="17"/>
      <c r="AEZ51" s="17"/>
      <c r="AFA51" s="17"/>
      <c r="AFB51" s="17"/>
      <c r="AFC51" s="17"/>
      <c r="AFD51" s="17"/>
      <c r="AFE51" s="17"/>
      <c r="AFF51" s="17"/>
      <c r="AFG51" s="17"/>
      <c r="AFH51" s="17"/>
      <c r="AFI51" s="17"/>
      <c r="AFJ51" s="17"/>
      <c r="AFK51" s="19">
        <f t="shared" si="4265"/>
        <v>0</v>
      </c>
      <c r="AFM51" s="17"/>
      <c r="AFN51" s="17"/>
      <c r="AFO51" s="17"/>
      <c r="AFP51" s="17"/>
      <c r="AFQ51" s="17"/>
      <c r="AFR51" s="17"/>
      <c r="AFS51" s="17"/>
      <c r="AFT51" s="17"/>
      <c r="AFU51" s="17"/>
      <c r="AFV51" s="17"/>
      <c r="AFW51" s="17"/>
      <c r="AFX51" s="17"/>
      <c r="AFY51" s="19">
        <f t="shared" si="4266"/>
        <v>0</v>
      </c>
      <c r="AGA51" s="17"/>
      <c r="AGB51" s="17"/>
      <c r="AGC51" s="17"/>
      <c r="AGD51" s="17"/>
      <c r="AGE51" s="17"/>
      <c r="AGF51" s="17"/>
      <c r="AGG51" s="17"/>
      <c r="AGH51" s="17"/>
      <c r="AGI51" s="17"/>
      <c r="AGJ51" s="17"/>
      <c r="AGK51" s="17"/>
      <c r="AGL51" s="17"/>
      <c r="AGM51" s="19">
        <f t="shared" si="4267"/>
        <v>0</v>
      </c>
      <c r="AGO51" s="17"/>
      <c r="AGP51" s="17"/>
      <c r="AGQ51" s="17"/>
      <c r="AGR51" s="17"/>
      <c r="AGS51" s="17"/>
      <c r="AGT51" s="17"/>
      <c r="AGU51" s="17"/>
      <c r="AGV51" s="17"/>
      <c r="AGW51" s="17"/>
      <c r="AGX51" s="17"/>
      <c r="AGY51" s="17"/>
      <c r="AGZ51" s="17"/>
      <c r="AHA51" s="19">
        <f t="shared" si="4268"/>
        <v>0</v>
      </c>
      <c r="AHC51" s="17"/>
      <c r="AHD51" s="17"/>
      <c r="AHE51" s="17"/>
      <c r="AHF51" s="17"/>
      <c r="AHG51" s="17"/>
      <c r="AHH51" s="17"/>
      <c r="AHI51" s="17"/>
      <c r="AHJ51" s="17"/>
      <c r="AHK51" s="17"/>
      <c r="AHL51" s="17"/>
      <c r="AHM51" s="17"/>
      <c r="AHN51" s="17"/>
      <c r="AHO51" s="19">
        <f t="shared" si="4269"/>
        <v>0</v>
      </c>
      <c r="AHQ51" s="17"/>
      <c r="AHR51" s="17"/>
      <c r="AHS51" s="17"/>
      <c r="AHT51" s="17"/>
      <c r="AHU51" s="17"/>
      <c r="AHV51" s="17"/>
      <c r="AHW51" s="17"/>
      <c r="AHX51" s="17"/>
      <c r="AHY51" s="17"/>
      <c r="AHZ51" s="17"/>
      <c r="AIA51" s="17"/>
      <c r="AIB51" s="17"/>
      <c r="AIC51" s="19">
        <f t="shared" si="4270"/>
        <v>0</v>
      </c>
      <c r="AIE51" s="17"/>
      <c r="AIF51" s="17"/>
      <c r="AIG51" s="17"/>
      <c r="AIH51" s="17"/>
      <c r="AII51" s="17"/>
      <c r="AIJ51" s="17"/>
      <c r="AIK51" s="17"/>
      <c r="AIL51" s="17"/>
      <c r="AIM51" s="17"/>
      <c r="AIN51" s="17"/>
      <c r="AIO51" s="17"/>
      <c r="AIP51" s="17"/>
      <c r="AIQ51" s="19">
        <f t="shared" si="4271"/>
        <v>0</v>
      </c>
      <c r="AIS51" s="17"/>
      <c r="AIT51" s="17"/>
      <c r="AIU51" s="17"/>
      <c r="AIV51" s="17"/>
      <c r="AIW51" s="17"/>
      <c r="AIX51" s="17"/>
      <c r="AIY51" s="17"/>
      <c r="AIZ51" s="17"/>
      <c r="AJA51" s="17"/>
      <c r="AJB51" s="17"/>
      <c r="AJC51" s="17"/>
      <c r="AJD51" s="17"/>
      <c r="AJE51" s="19">
        <f t="shared" si="4272"/>
        <v>0</v>
      </c>
      <c r="AJG51" s="17"/>
      <c r="AJH51" s="17"/>
      <c r="AJI51" s="17"/>
      <c r="AJJ51" s="17"/>
      <c r="AJK51" s="17"/>
      <c r="AJL51" s="17"/>
      <c r="AJM51" s="17"/>
      <c r="AJN51" s="17"/>
      <c r="AJO51" s="17"/>
      <c r="AJP51" s="17"/>
      <c r="AJQ51" s="17"/>
      <c r="AJR51" s="17"/>
      <c r="AJS51" s="19">
        <f t="shared" si="4273"/>
        <v>0</v>
      </c>
      <c r="AJU51" s="17"/>
      <c r="AJV51" s="17"/>
      <c r="AJW51" s="17"/>
      <c r="AJX51" s="17"/>
      <c r="AJY51" s="17"/>
      <c r="AJZ51" s="17"/>
      <c r="AKA51" s="17"/>
      <c r="AKB51" s="17"/>
      <c r="AKC51" s="17"/>
      <c r="AKD51" s="17"/>
      <c r="AKE51" s="17"/>
      <c r="AKF51" s="17"/>
      <c r="AKG51" s="19">
        <f t="shared" si="4274"/>
        <v>0</v>
      </c>
      <c r="AKI51" s="17"/>
      <c r="AKJ51" s="17"/>
      <c r="AKK51" s="17"/>
      <c r="AKL51" s="17"/>
      <c r="AKM51" s="17"/>
      <c r="AKN51" s="17"/>
      <c r="AKO51" s="17"/>
      <c r="AKP51" s="17"/>
      <c r="AKQ51" s="17"/>
      <c r="AKR51" s="17"/>
      <c r="AKS51" s="17"/>
      <c r="AKT51" s="17"/>
      <c r="AKU51" s="19">
        <f t="shared" si="4275"/>
        <v>0</v>
      </c>
      <c r="AKW51" s="17"/>
      <c r="AKX51" s="17"/>
      <c r="AKY51" s="17"/>
      <c r="AKZ51" s="17"/>
      <c r="ALA51" s="17"/>
      <c r="ALB51" s="17"/>
      <c r="ALC51" s="17"/>
      <c r="ALD51" s="17"/>
      <c r="ALE51" s="17"/>
      <c r="ALF51" s="17"/>
      <c r="ALG51" s="17"/>
      <c r="ALH51" s="17"/>
      <c r="ALI51" s="19">
        <f t="shared" si="4276"/>
        <v>0</v>
      </c>
      <c r="ALK51" s="17"/>
      <c r="ALL51" s="17"/>
      <c r="ALM51" s="17"/>
      <c r="ALN51" s="17"/>
      <c r="ALO51" s="17"/>
      <c r="ALP51" s="17"/>
      <c r="ALQ51" s="17"/>
      <c r="ALR51" s="17"/>
      <c r="ALS51" s="17"/>
      <c r="ALT51" s="17"/>
      <c r="ALU51" s="17"/>
      <c r="ALV51" s="17"/>
      <c r="ALW51" s="19">
        <f t="shared" si="4277"/>
        <v>0</v>
      </c>
      <c r="ALY51" s="17"/>
      <c r="ALZ51" s="17"/>
      <c r="AMA51" s="17"/>
      <c r="AMB51" s="17"/>
      <c r="AMC51" s="17"/>
      <c r="AMD51" s="17"/>
      <c r="AME51" s="17"/>
      <c r="AMF51" s="17"/>
      <c r="AMG51" s="17"/>
      <c r="AMH51" s="17"/>
      <c r="AMI51" s="17"/>
      <c r="AMJ51" s="17"/>
      <c r="AMK51" s="19">
        <f t="shared" si="4278"/>
        <v>0</v>
      </c>
      <c r="AMM51" s="17"/>
      <c r="AMN51" s="17"/>
      <c r="AMO51" s="17"/>
      <c r="AMP51" s="17"/>
      <c r="AMQ51" s="17"/>
      <c r="AMR51" s="17"/>
      <c r="AMS51" s="17"/>
      <c r="AMT51" s="17"/>
      <c r="AMU51" s="17"/>
      <c r="AMV51" s="17"/>
      <c r="AMW51" s="17"/>
      <c r="AMX51" s="17"/>
      <c r="AMY51" s="19">
        <f t="shared" si="4279"/>
        <v>0</v>
      </c>
      <c r="ANA51" s="17"/>
      <c r="ANB51" s="17"/>
      <c r="ANC51" s="17"/>
      <c r="AND51" s="17"/>
      <c r="ANE51" s="17"/>
      <c r="ANF51" s="17"/>
      <c r="ANG51" s="17"/>
      <c r="ANH51" s="17"/>
      <c r="ANI51" s="17"/>
      <c r="ANJ51" s="17"/>
      <c r="ANK51" s="17"/>
      <c r="ANL51" s="17"/>
      <c r="ANM51" s="19">
        <f t="shared" si="4280"/>
        <v>0</v>
      </c>
      <c r="ANO51" s="17"/>
      <c r="ANP51" s="17"/>
      <c r="ANQ51" s="17"/>
      <c r="ANR51" s="17"/>
      <c r="ANS51" s="17"/>
      <c r="ANT51" s="17"/>
      <c r="ANU51" s="17"/>
      <c r="ANV51" s="17"/>
      <c r="ANW51" s="17"/>
      <c r="ANX51" s="17"/>
      <c r="ANY51" s="17"/>
      <c r="ANZ51" s="17"/>
      <c r="AOA51" s="19">
        <f t="shared" si="4281"/>
        <v>0</v>
      </c>
      <c r="AOC51" s="17"/>
      <c r="AOD51" s="17"/>
      <c r="AOE51" s="17"/>
      <c r="AOF51" s="17"/>
      <c r="AOG51" s="17"/>
      <c r="AOH51" s="17"/>
      <c r="AOI51" s="17"/>
      <c r="AOJ51" s="17"/>
      <c r="AOK51" s="17"/>
      <c r="AOL51" s="17"/>
      <c r="AOM51" s="17"/>
      <c r="AON51" s="17"/>
      <c r="AOO51" s="19">
        <f t="shared" si="4282"/>
        <v>0</v>
      </c>
      <c r="AOQ51" s="17"/>
      <c r="AOR51" s="17"/>
      <c r="AOS51" s="17"/>
      <c r="AOT51" s="17"/>
      <c r="AOU51" s="17"/>
      <c r="AOV51" s="17"/>
      <c r="AOW51" s="17"/>
      <c r="AOX51" s="17"/>
      <c r="AOY51" s="17"/>
      <c r="AOZ51" s="17"/>
      <c r="APA51" s="17"/>
      <c r="APB51" s="17"/>
      <c r="APC51" s="19">
        <f t="shared" si="4283"/>
        <v>0</v>
      </c>
    </row>
    <row r="52" spans="3:1095" x14ac:dyDescent="0.35">
      <c r="C52" s="16" t="s">
        <v>36</v>
      </c>
      <c r="E52" s="17">
        <v>200</v>
      </c>
      <c r="F52" s="17">
        <v>200</v>
      </c>
      <c r="G52" s="17">
        <v>200</v>
      </c>
      <c r="H52" s="17">
        <v>200</v>
      </c>
      <c r="I52" s="17">
        <v>200</v>
      </c>
      <c r="J52" s="17">
        <v>200</v>
      </c>
      <c r="K52" s="17">
        <v>200</v>
      </c>
      <c r="L52" s="17">
        <v>200</v>
      </c>
      <c r="M52" s="17">
        <v>200</v>
      </c>
      <c r="N52" s="17">
        <v>200</v>
      </c>
      <c r="O52" s="17">
        <v>200</v>
      </c>
      <c r="P52" s="17">
        <v>200</v>
      </c>
      <c r="Q52" s="19">
        <f t="shared" si="4284"/>
        <v>2400</v>
      </c>
      <c r="S52" s="17"/>
      <c r="T52" s="17"/>
      <c r="U52" s="17"/>
      <c r="V52" s="17"/>
      <c r="W52" s="17"/>
      <c r="X52" s="17"/>
      <c r="Y52" s="17"/>
      <c r="Z52" s="17"/>
      <c r="AA52" s="17"/>
      <c r="AB52" s="17"/>
      <c r="AC52" s="17"/>
      <c r="AD52" s="17"/>
      <c r="AE52" s="19">
        <f t="shared" si="4285"/>
        <v>0</v>
      </c>
      <c r="AG52" s="17"/>
      <c r="AH52" s="17"/>
      <c r="AI52" s="17"/>
      <c r="AJ52" s="17"/>
      <c r="AK52" s="17"/>
      <c r="AL52" s="17"/>
      <c r="AM52" s="17"/>
      <c r="AN52" s="17"/>
      <c r="AO52" s="17"/>
      <c r="AP52" s="17"/>
      <c r="AQ52" s="17"/>
      <c r="AR52" s="17"/>
      <c r="AS52" s="19">
        <f t="shared" si="4209"/>
        <v>0</v>
      </c>
      <c r="AU52" s="17"/>
      <c r="AV52" s="17"/>
      <c r="AW52" s="17"/>
      <c r="AX52" s="17"/>
      <c r="AY52" s="17"/>
      <c r="AZ52" s="17"/>
      <c r="BA52" s="17"/>
      <c r="BB52" s="17"/>
      <c r="BC52" s="17"/>
      <c r="BD52" s="17"/>
      <c r="BE52" s="17"/>
      <c r="BF52" s="17"/>
      <c r="BG52" s="19">
        <f t="shared" si="4210"/>
        <v>0</v>
      </c>
      <c r="BI52" s="17"/>
      <c r="BJ52" s="17"/>
      <c r="BK52" s="17"/>
      <c r="BL52" s="17"/>
      <c r="BM52" s="17"/>
      <c r="BN52" s="17"/>
      <c r="BO52" s="17"/>
      <c r="BP52" s="17"/>
      <c r="BQ52" s="17"/>
      <c r="BR52" s="17"/>
      <c r="BS52" s="17"/>
      <c r="BT52" s="17"/>
      <c r="BU52" s="19">
        <f t="shared" si="4211"/>
        <v>0</v>
      </c>
      <c r="BW52" s="17"/>
      <c r="BX52" s="17"/>
      <c r="BY52" s="17"/>
      <c r="BZ52" s="17"/>
      <c r="CA52" s="17"/>
      <c r="CB52" s="17"/>
      <c r="CC52" s="17"/>
      <c r="CD52" s="17"/>
      <c r="CE52" s="17"/>
      <c r="CF52" s="17"/>
      <c r="CG52" s="17"/>
      <c r="CH52" s="17"/>
      <c r="CI52" s="19">
        <f t="shared" si="4212"/>
        <v>0</v>
      </c>
      <c r="CK52" s="17"/>
      <c r="CL52" s="17"/>
      <c r="CM52" s="17"/>
      <c r="CN52" s="17"/>
      <c r="CO52" s="17"/>
      <c r="CP52" s="17"/>
      <c r="CQ52" s="17"/>
      <c r="CR52" s="17"/>
      <c r="CS52" s="17"/>
      <c r="CT52" s="17"/>
      <c r="CU52" s="17"/>
      <c r="CV52" s="17"/>
      <c r="CW52" s="19">
        <f t="shared" si="4213"/>
        <v>0</v>
      </c>
      <c r="CY52" s="17"/>
      <c r="CZ52" s="17"/>
      <c r="DA52" s="17"/>
      <c r="DB52" s="17"/>
      <c r="DC52" s="17"/>
      <c r="DD52" s="17"/>
      <c r="DE52" s="17"/>
      <c r="DF52" s="17"/>
      <c r="DG52" s="17"/>
      <c r="DH52" s="17"/>
      <c r="DI52" s="17"/>
      <c r="DJ52" s="17"/>
      <c r="DK52" s="19">
        <f t="shared" si="4214"/>
        <v>0</v>
      </c>
      <c r="DM52" s="17"/>
      <c r="DN52" s="17"/>
      <c r="DO52" s="17"/>
      <c r="DP52" s="17"/>
      <c r="DQ52" s="17"/>
      <c r="DR52" s="17"/>
      <c r="DS52" s="17"/>
      <c r="DT52" s="17"/>
      <c r="DU52" s="17"/>
      <c r="DV52" s="17"/>
      <c r="DW52" s="17"/>
      <c r="DX52" s="17"/>
      <c r="DY52" s="19">
        <f t="shared" si="4215"/>
        <v>0</v>
      </c>
      <c r="EA52" s="17"/>
      <c r="EB52" s="17"/>
      <c r="EC52" s="17"/>
      <c r="ED52" s="17"/>
      <c r="EE52" s="17"/>
      <c r="EF52" s="17"/>
      <c r="EG52" s="17"/>
      <c r="EH52" s="17"/>
      <c r="EI52" s="17"/>
      <c r="EJ52" s="17"/>
      <c r="EK52" s="17"/>
      <c r="EL52" s="17"/>
      <c r="EM52" s="19">
        <f t="shared" si="4216"/>
        <v>0</v>
      </c>
      <c r="EO52" s="17"/>
      <c r="EP52" s="17"/>
      <c r="EQ52" s="17"/>
      <c r="ER52" s="17"/>
      <c r="ES52" s="17"/>
      <c r="ET52" s="17"/>
      <c r="EU52" s="17"/>
      <c r="EV52" s="17"/>
      <c r="EW52" s="17"/>
      <c r="EX52" s="17"/>
      <c r="EY52" s="17"/>
      <c r="EZ52" s="17"/>
      <c r="FA52" s="19">
        <f t="shared" si="4217"/>
        <v>0</v>
      </c>
      <c r="FC52" s="17"/>
      <c r="FD52" s="17"/>
      <c r="FE52" s="17"/>
      <c r="FF52" s="17"/>
      <c r="FG52" s="17"/>
      <c r="FH52" s="17"/>
      <c r="FI52" s="17"/>
      <c r="FJ52" s="17"/>
      <c r="FK52" s="17"/>
      <c r="FL52" s="17"/>
      <c r="FM52" s="17"/>
      <c r="FN52" s="17"/>
      <c r="FO52" s="19">
        <f t="shared" si="4218"/>
        <v>0</v>
      </c>
      <c r="FQ52" s="17"/>
      <c r="FR52" s="17"/>
      <c r="FS52" s="17"/>
      <c r="FT52" s="17"/>
      <c r="FU52" s="17"/>
      <c r="FV52" s="17"/>
      <c r="FW52" s="17"/>
      <c r="FX52" s="17"/>
      <c r="FY52" s="17"/>
      <c r="FZ52" s="17"/>
      <c r="GA52" s="17"/>
      <c r="GB52" s="17"/>
      <c r="GC52" s="19">
        <f t="shared" si="4219"/>
        <v>0</v>
      </c>
      <c r="GE52" s="17"/>
      <c r="GF52" s="17"/>
      <c r="GG52" s="17"/>
      <c r="GH52" s="17"/>
      <c r="GI52" s="17"/>
      <c r="GJ52" s="17"/>
      <c r="GK52" s="17"/>
      <c r="GL52" s="17"/>
      <c r="GM52" s="17"/>
      <c r="GN52" s="17"/>
      <c r="GO52" s="17"/>
      <c r="GP52" s="17"/>
      <c r="GQ52" s="19">
        <f t="shared" si="4220"/>
        <v>0</v>
      </c>
      <c r="GS52" s="17"/>
      <c r="GT52" s="17"/>
      <c r="GU52" s="17"/>
      <c r="GV52" s="17"/>
      <c r="GW52" s="17"/>
      <c r="GX52" s="17"/>
      <c r="GY52" s="17"/>
      <c r="GZ52" s="17"/>
      <c r="HA52" s="17"/>
      <c r="HB52" s="17"/>
      <c r="HC52" s="17"/>
      <c r="HD52" s="17"/>
      <c r="HE52" s="19">
        <f t="shared" si="4221"/>
        <v>0</v>
      </c>
      <c r="HG52" s="17"/>
      <c r="HH52" s="17"/>
      <c r="HI52" s="17"/>
      <c r="HJ52" s="17"/>
      <c r="HK52" s="17"/>
      <c r="HL52" s="17"/>
      <c r="HM52" s="17"/>
      <c r="HN52" s="17"/>
      <c r="HO52" s="17"/>
      <c r="HP52" s="17"/>
      <c r="HQ52" s="17"/>
      <c r="HR52" s="17"/>
      <c r="HS52" s="19">
        <f t="shared" si="4222"/>
        <v>0</v>
      </c>
      <c r="HU52" s="17"/>
      <c r="HV52" s="17"/>
      <c r="HW52" s="17"/>
      <c r="HX52" s="17"/>
      <c r="HY52" s="17"/>
      <c r="HZ52" s="17"/>
      <c r="IA52" s="17"/>
      <c r="IB52" s="17"/>
      <c r="IC52" s="17"/>
      <c r="ID52" s="17"/>
      <c r="IE52" s="17"/>
      <c r="IF52" s="17"/>
      <c r="IG52" s="19">
        <f t="shared" si="4223"/>
        <v>0</v>
      </c>
      <c r="II52" s="17"/>
      <c r="IJ52" s="17"/>
      <c r="IK52" s="17"/>
      <c r="IL52" s="17"/>
      <c r="IM52" s="17"/>
      <c r="IN52" s="17"/>
      <c r="IO52" s="17"/>
      <c r="IP52" s="17"/>
      <c r="IQ52" s="17"/>
      <c r="IR52" s="17"/>
      <c r="IS52" s="17"/>
      <c r="IT52" s="17"/>
      <c r="IU52" s="19">
        <f t="shared" si="4224"/>
        <v>0</v>
      </c>
      <c r="IW52" s="17"/>
      <c r="IX52" s="17"/>
      <c r="IY52" s="17"/>
      <c r="IZ52" s="17"/>
      <c r="JA52" s="17"/>
      <c r="JB52" s="17"/>
      <c r="JC52" s="17"/>
      <c r="JD52" s="17"/>
      <c r="JE52" s="17"/>
      <c r="JF52" s="17"/>
      <c r="JG52" s="17"/>
      <c r="JH52" s="17"/>
      <c r="JI52" s="19">
        <f t="shared" si="4225"/>
        <v>0</v>
      </c>
      <c r="JK52" s="17"/>
      <c r="JL52" s="17"/>
      <c r="JM52" s="17"/>
      <c r="JN52" s="17"/>
      <c r="JO52" s="17"/>
      <c r="JP52" s="17"/>
      <c r="JQ52" s="17"/>
      <c r="JR52" s="17"/>
      <c r="JS52" s="17"/>
      <c r="JT52" s="17"/>
      <c r="JU52" s="17"/>
      <c r="JV52" s="17"/>
      <c r="JW52" s="19">
        <f t="shared" si="4226"/>
        <v>0</v>
      </c>
      <c r="JY52" s="17"/>
      <c r="JZ52" s="17"/>
      <c r="KA52" s="17"/>
      <c r="KB52" s="17"/>
      <c r="KC52" s="17"/>
      <c r="KD52" s="17"/>
      <c r="KE52" s="17"/>
      <c r="KF52" s="17"/>
      <c r="KG52" s="17"/>
      <c r="KH52" s="17"/>
      <c r="KI52" s="17"/>
      <c r="KJ52" s="17"/>
      <c r="KK52" s="19">
        <f t="shared" si="4227"/>
        <v>0</v>
      </c>
      <c r="KM52" s="17"/>
      <c r="KN52" s="17"/>
      <c r="KO52" s="17"/>
      <c r="KP52" s="17"/>
      <c r="KQ52" s="17"/>
      <c r="KR52" s="17"/>
      <c r="KS52" s="17"/>
      <c r="KT52" s="17"/>
      <c r="KU52" s="17"/>
      <c r="KV52" s="17"/>
      <c r="KW52" s="17"/>
      <c r="KX52" s="17"/>
      <c r="KY52" s="19">
        <f t="shared" si="4228"/>
        <v>0</v>
      </c>
      <c r="LA52" s="17"/>
      <c r="LB52" s="17"/>
      <c r="LC52" s="17"/>
      <c r="LD52" s="17"/>
      <c r="LE52" s="17"/>
      <c r="LF52" s="17"/>
      <c r="LG52" s="17"/>
      <c r="LH52" s="17"/>
      <c r="LI52" s="17"/>
      <c r="LJ52" s="17"/>
      <c r="LK52" s="17"/>
      <c r="LL52" s="17"/>
      <c r="LM52" s="19">
        <f t="shared" si="4229"/>
        <v>0</v>
      </c>
      <c r="LO52" s="17"/>
      <c r="LP52" s="17"/>
      <c r="LQ52" s="17"/>
      <c r="LR52" s="17"/>
      <c r="LS52" s="17"/>
      <c r="LT52" s="17"/>
      <c r="LU52" s="17"/>
      <c r="LV52" s="17"/>
      <c r="LW52" s="17"/>
      <c r="LX52" s="17"/>
      <c r="LY52" s="17"/>
      <c r="LZ52" s="17"/>
      <c r="MA52" s="19">
        <f t="shared" si="4230"/>
        <v>0</v>
      </c>
      <c r="MC52" s="17"/>
      <c r="MD52" s="17"/>
      <c r="ME52" s="17"/>
      <c r="MF52" s="17"/>
      <c r="MG52" s="17"/>
      <c r="MH52" s="17"/>
      <c r="MI52" s="17"/>
      <c r="MJ52" s="17"/>
      <c r="MK52" s="17"/>
      <c r="ML52" s="17"/>
      <c r="MM52" s="17"/>
      <c r="MN52" s="17"/>
      <c r="MO52" s="19">
        <f t="shared" si="4231"/>
        <v>0</v>
      </c>
      <c r="MQ52" s="17"/>
      <c r="MR52" s="17"/>
      <c r="MS52" s="17"/>
      <c r="MT52" s="17"/>
      <c r="MU52" s="17"/>
      <c r="MV52" s="17"/>
      <c r="MW52" s="17"/>
      <c r="MX52" s="17"/>
      <c r="MY52" s="17"/>
      <c r="MZ52" s="17"/>
      <c r="NA52" s="17"/>
      <c r="NB52" s="17"/>
      <c r="NC52" s="19">
        <f t="shared" si="4232"/>
        <v>0</v>
      </c>
      <c r="NE52" s="17"/>
      <c r="NF52" s="17"/>
      <c r="NG52" s="17"/>
      <c r="NH52" s="17"/>
      <c r="NI52" s="17"/>
      <c r="NJ52" s="17"/>
      <c r="NK52" s="17"/>
      <c r="NL52" s="17"/>
      <c r="NM52" s="17"/>
      <c r="NN52" s="17"/>
      <c r="NO52" s="17"/>
      <c r="NP52" s="17"/>
      <c r="NQ52" s="19">
        <f t="shared" si="4233"/>
        <v>0</v>
      </c>
      <c r="NS52" s="17"/>
      <c r="NT52" s="17"/>
      <c r="NU52" s="17"/>
      <c r="NV52" s="17"/>
      <c r="NW52" s="17"/>
      <c r="NX52" s="17"/>
      <c r="NY52" s="17"/>
      <c r="NZ52" s="17"/>
      <c r="OA52" s="17"/>
      <c r="OB52" s="17"/>
      <c r="OC52" s="17"/>
      <c r="OD52" s="17"/>
      <c r="OE52" s="19">
        <f t="shared" si="4234"/>
        <v>0</v>
      </c>
      <c r="OG52" s="17"/>
      <c r="OH52" s="17"/>
      <c r="OI52" s="17"/>
      <c r="OJ52" s="17"/>
      <c r="OK52" s="17"/>
      <c r="OL52" s="17"/>
      <c r="OM52" s="17"/>
      <c r="ON52" s="17"/>
      <c r="OO52" s="17"/>
      <c r="OP52" s="17"/>
      <c r="OQ52" s="17"/>
      <c r="OR52" s="17"/>
      <c r="OS52" s="19">
        <f t="shared" si="4235"/>
        <v>0</v>
      </c>
      <c r="OU52" s="17"/>
      <c r="OV52" s="17"/>
      <c r="OW52" s="17"/>
      <c r="OX52" s="17"/>
      <c r="OY52" s="17"/>
      <c r="OZ52" s="17"/>
      <c r="PA52" s="17"/>
      <c r="PB52" s="17"/>
      <c r="PC52" s="17"/>
      <c r="PD52" s="17"/>
      <c r="PE52" s="17"/>
      <c r="PF52" s="17"/>
      <c r="PG52" s="19">
        <f t="shared" si="4236"/>
        <v>0</v>
      </c>
      <c r="PI52" s="17"/>
      <c r="PJ52" s="17"/>
      <c r="PK52" s="17"/>
      <c r="PL52" s="17"/>
      <c r="PM52" s="17"/>
      <c r="PN52" s="17"/>
      <c r="PO52" s="17"/>
      <c r="PP52" s="17"/>
      <c r="PQ52" s="17"/>
      <c r="PR52" s="17"/>
      <c r="PS52" s="17"/>
      <c r="PT52" s="17"/>
      <c r="PU52" s="19">
        <f t="shared" si="4237"/>
        <v>0</v>
      </c>
      <c r="PW52" s="17"/>
      <c r="PX52" s="17"/>
      <c r="PY52" s="17"/>
      <c r="PZ52" s="17"/>
      <c r="QA52" s="17"/>
      <c r="QB52" s="17"/>
      <c r="QC52" s="17"/>
      <c r="QD52" s="17"/>
      <c r="QE52" s="17"/>
      <c r="QF52" s="17"/>
      <c r="QG52" s="17"/>
      <c r="QH52" s="17"/>
      <c r="QI52" s="19">
        <f t="shared" si="4238"/>
        <v>0</v>
      </c>
      <c r="QK52" s="17"/>
      <c r="QL52" s="17"/>
      <c r="QM52" s="17"/>
      <c r="QN52" s="17"/>
      <c r="QO52" s="17"/>
      <c r="QP52" s="17"/>
      <c r="QQ52" s="17"/>
      <c r="QR52" s="17"/>
      <c r="QS52" s="17"/>
      <c r="QT52" s="17"/>
      <c r="QU52" s="17"/>
      <c r="QV52" s="17"/>
      <c r="QW52" s="19">
        <f t="shared" si="4239"/>
        <v>0</v>
      </c>
      <c r="QY52" s="17"/>
      <c r="QZ52" s="17"/>
      <c r="RA52" s="17"/>
      <c r="RB52" s="17"/>
      <c r="RC52" s="17"/>
      <c r="RD52" s="17"/>
      <c r="RE52" s="17"/>
      <c r="RF52" s="17"/>
      <c r="RG52" s="17"/>
      <c r="RH52" s="17"/>
      <c r="RI52" s="17"/>
      <c r="RJ52" s="17"/>
      <c r="RK52" s="19">
        <f t="shared" si="4240"/>
        <v>0</v>
      </c>
      <c r="RM52" s="17"/>
      <c r="RN52" s="17"/>
      <c r="RO52" s="17"/>
      <c r="RP52" s="17"/>
      <c r="RQ52" s="17"/>
      <c r="RR52" s="17"/>
      <c r="RS52" s="17"/>
      <c r="RT52" s="17"/>
      <c r="RU52" s="17"/>
      <c r="RV52" s="17"/>
      <c r="RW52" s="17"/>
      <c r="RX52" s="17"/>
      <c r="RY52" s="19">
        <f t="shared" si="4241"/>
        <v>0</v>
      </c>
      <c r="SA52" s="17"/>
      <c r="SB52" s="17"/>
      <c r="SC52" s="17"/>
      <c r="SD52" s="17"/>
      <c r="SE52" s="17"/>
      <c r="SF52" s="17"/>
      <c r="SG52" s="17"/>
      <c r="SH52" s="17"/>
      <c r="SI52" s="17"/>
      <c r="SJ52" s="17"/>
      <c r="SK52" s="17"/>
      <c r="SL52" s="17"/>
      <c r="SM52" s="19">
        <f t="shared" si="4242"/>
        <v>0</v>
      </c>
      <c r="SO52" s="17"/>
      <c r="SP52" s="17"/>
      <c r="SQ52" s="17"/>
      <c r="SR52" s="17"/>
      <c r="SS52" s="17"/>
      <c r="ST52" s="17"/>
      <c r="SU52" s="17"/>
      <c r="SV52" s="17"/>
      <c r="SW52" s="17"/>
      <c r="SX52" s="17"/>
      <c r="SY52" s="17"/>
      <c r="SZ52" s="17"/>
      <c r="TA52" s="19">
        <f t="shared" si="4243"/>
        <v>0</v>
      </c>
      <c r="TC52" s="17"/>
      <c r="TD52" s="17"/>
      <c r="TE52" s="17"/>
      <c r="TF52" s="17"/>
      <c r="TG52" s="17"/>
      <c r="TH52" s="17"/>
      <c r="TI52" s="17"/>
      <c r="TJ52" s="17"/>
      <c r="TK52" s="17"/>
      <c r="TL52" s="17"/>
      <c r="TM52" s="17"/>
      <c r="TN52" s="17"/>
      <c r="TO52" s="19">
        <f t="shared" si="4244"/>
        <v>0</v>
      </c>
      <c r="TQ52" s="17"/>
      <c r="TR52" s="17"/>
      <c r="TS52" s="17"/>
      <c r="TT52" s="17"/>
      <c r="TU52" s="17"/>
      <c r="TV52" s="17"/>
      <c r="TW52" s="17"/>
      <c r="TX52" s="17"/>
      <c r="TY52" s="17"/>
      <c r="TZ52" s="17"/>
      <c r="UA52" s="17"/>
      <c r="UB52" s="17"/>
      <c r="UC52" s="19">
        <f t="shared" si="4245"/>
        <v>0</v>
      </c>
      <c r="UE52" s="17"/>
      <c r="UF52" s="17"/>
      <c r="UG52" s="17"/>
      <c r="UH52" s="17"/>
      <c r="UI52" s="17"/>
      <c r="UJ52" s="17"/>
      <c r="UK52" s="17"/>
      <c r="UL52" s="17"/>
      <c r="UM52" s="17"/>
      <c r="UN52" s="17"/>
      <c r="UO52" s="17"/>
      <c r="UP52" s="17"/>
      <c r="UQ52" s="19">
        <f t="shared" si="4246"/>
        <v>0</v>
      </c>
      <c r="US52" s="17"/>
      <c r="UT52" s="17"/>
      <c r="UU52" s="17"/>
      <c r="UV52" s="17"/>
      <c r="UW52" s="17"/>
      <c r="UX52" s="17"/>
      <c r="UY52" s="17"/>
      <c r="UZ52" s="17"/>
      <c r="VA52" s="17"/>
      <c r="VB52" s="17"/>
      <c r="VC52" s="17"/>
      <c r="VD52" s="17"/>
      <c r="VE52" s="19">
        <f t="shared" si="4247"/>
        <v>0</v>
      </c>
      <c r="VG52" s="17"/>
      <c r="VH52" s="17"/>
      <c r="VI52" s="17"/>
      <c r="VJ52" s="17"/>
      <c r="VK52" s="17"/>
      <c r="VL52" s="17"/>
      <c r="VM52" s="17"/>
      <c r="VN52" s="17"/>
      <c r="VO52" s="17"/>
      <c r="VP52" s="17"/>
      <c r="VQ52" s="17"/>
      <c r="VR52" s="17"/>
      <c r="VS52" s="19">
        <f t="shared" si="4248"/>
        <v>0</v>
      </c>
      <c r="VU52" s="17"/>
      <c r="VV52" s="17"/>
      <c r="VW52" s="17"/>
      <c r="VX52" s="17"/>
      <c r="VY52" s="17"/>
      <c r="VZ52" s="17"/>
      <c r="WA52" s="17"/>
      <c r="WB52" s="17"/>
      <c r="WC52" s="17"/>
      <c r="WD52" s="17"/>
      <c r="WE52" s="17"/>
      <c r="WF52" s="17"/>
      <c r="WG52" s="19">
        <f t="shared" si="4249"/>
        <v>0</v>
      </c>
      <c r="WI52" s="17"/>
      <c r="WJ52" s="17"/>
      <c r="WK52" s="17"/>
      <c r="WL52" s="17"/>
      <c r="WM52" s="17"/>
      <c r="WN52" s="17"/>
      <c r="WO52" s="17"/>
      <c r="WP52" s="17"/>
      <c r="WQ52" s="17"/>
      <c r="WR52" s="17"/>
      <c r="WS52" s="17"/>
      <c r="WT52" s="17"/>
      <c r="WU52" s="19">
        <f t="shared" si="4250"/>
        <v>0</v>
      </c>
      <c r="WW52" s="17"/>
      <c r="WX52" s="17"/>
      <c r="WY52" s="17"/>
      <c r="WZ52" s="17"/>
      <c r="XA52" s="17"/>
      <c r="XB52" s="17"/>
      <c r="XC52" s="17"/>
      <c r="XD52" s="17"/>
      <c r="XE52" s="17"/>
      <c r="XF52" s="17"/>
      <c r="XG52" s="17"/>
      <c r="XH52" s="17"/>
      <c r="XI52" s="19">
        <f t="shared" si="4251"/>
        <v>0</v>
      </c>
      <c r="XK52" s="17"/>
      <c r="XL52" s="17"/>
      <c r="XM52" s="17"/>
      <c r="XN52" s="17"/>
      <c r="XO52" s="17"/>
      <c r="XP52" s="17"/>
      <c r="XQ52" s="17"/>
      <c r="XR52" s="17"/>
      <c r="XS52" s="17"/>
      <c r="XT52" s="17"/>
      <c r="XU52" s="17"/>
      <c r="XV52" s="17"/>
      <c r="XW52" s="19">
        <f t="shared" si="4252"/>
        <v>0</v>
      </c>
      <c r="XY52" s="17"/>
      <c r="XZ52" s="17"/>
      <c r="YA52" s="17"/>
      <c r="YB52" s="17"/>
      <c r="YC52" s="17"/>
      <c r="YD52" s="17"/>
      <c r="YE52" s="17"/>
      <c r="YF52" s="17"/>
      <c r="YG52" s="17"/>
      <c r="YH52" s="17"/>
      <c r="YI52" s="17"/>
      <c r="YJ52" s="17"/>
      <c r="YK52" s="19">
        <f t="shared" si="4253"/>
        <v>0</v>
      </c>
      <c r="YM52" s="17"/>
      <c r="YN52" s="17"/>
      <c r="YO52" s="17"/>
      <c r="YP52" s="17"/>
      <c r="YQ52" s="17"/>
      <c r="YR52" s="17"/>
      <c r="YS52" s="17"/>
      <c r="YT52" s="17"/>
      <c r="YU52" s="17"/>
      <c r="YV52" s="17"/>
      <c r="YW52" s="17"/>
      <c r="YX52" s="17"/>
      <c r="YY52" s="19">
        <f t="shared" si="4254"/>
        <v>0</v>
      </c>
      <c r="ZA52" s="17"/>
      <c r="ZB52" s="17"/>
      <c r="ZC52" s="17"/>
      <c r="ZD52" s="17"/>
      <c r="ZE52" s="17"/>
      <c r="ZF52" s="17"/>
      <c r="ZG52" s="17"/>
      <c r="ZH52" s="17"/>
      <c r="ZI52" s="17"/>
      <c r="ZJ52" s="17"/>
      <c r="ZK52" s="17"/>
      <c r="ZL52" s="17"/>
      <c r="ZM52" s="19">
        <f t="shared" si="4255"/>
        <v>0</v>
      </c>
      <c r="ZO52" s="17"/>
      <c r="ZP52" s="17"/>
      <c r="ZQ52" s="17"/>
      <c r="ZR52" s="17"/>
      <c r="ZS52" s="17"/>
      <c r="ZT52" s="17"/>
      <c r="ZU52" s="17"/>
      <c r="ZV52" s="17"/>
      <c r="ZW52" s="17"/>
      <c r="ZX52" s="17"/>
      <c r="ZY52" s="17"/>
      <c r="ZZ52" s="17"/>
      <c r="AAA52" s="19">
        <f t="shared" si="4256"/>
        <v>0</v>
      </c>
      <c r="AAC52" s="17"/>
      <c r="AAD52" s="17"/>
      <c r="AAE52" s="17"/>
      <c r="AAF52" s="17"/>
      <c r="AAG52" s="17"/>
      <c r="AAH52" s="17"/>
      <c r="AAI52" s="17"/>
      <c r="AAJ52" s="17"/>
      <c r="AAK52" s="17"/>
      <c r="AAL52" s="17"/>
      <c r="AAM52" s="17"/>
      <c r="AAN52" s="17"/>
      <c r="AAO52" s="19">
        <f t="shared" si="4257"/>
        <v>0</v>
      </c>
      <c r="AAQ52" s="17"/>
      <c r="AAR52" s="17"/>
      <c r="AAS52" s="17"/>
      <c r="AAT52" s="17"/>
      <c r="AAU52" s="17"/>
      <c r="AAV52" s="17"/>
      <c r="AAW52" s="17"/>
      <c r="AAX52" s="17"/>
      <c r="AAY52" s="17"/>
      <c r="AAZ52" s="17"/>
      <c r="ABA52" s="17"/>
      <c r="ABB52" s="17"/>
      <c r="ABC52" s="19">
        <f t="shared" si="4258"/>
        <v>0</v>
      </c>
      <c r="ABE52" s="17"/>
      <c r="ABF52" s="17"/>
      <c r="ABG52" s="17"/>
      <c r="ABH52" s="17"/>
      <c r="ABI52" s="17"/>
      <c r="ABJ52" s="17"/>
      <c r="ABK52" s="17"/>
      <c r="ABL52" s="17"/>
      <c r="ABM52" s="17"/>
      <c r="ABN52" s="17"/>
      <c r="ABO52" s="17"/>
      <c r="ABP52" s="17"/>
      <c r="ABQ52" s="19">
        <f t="shared" si="4259"/>
        <v>0</v>
      </c>
      <c r="ABS52" s="17"/>
      <c r="ABT52" s="17"/>
      <c r="ABU52" s="17"/>
      <c r="ABV52" s="17"/>
      <c r="ABW52" s="17"/>
      <c r="ABX52" s="17"/>
      <c r="ABY52" s="17"/>
      <c r="ABZ52" s="17"/>
      <c r="ACA52" s="17"/>
      <c r="ACB52" s="17"/>
      <c r="ACC52" s="17"/>
      <c r="ACD52" s="17"/>
      <c r="ACE52" s="19">
        <f t="shared" si="4260"/>
        <v>0</v>
      </c>
      <c r="ACG52" s="17"/>
      <c r="ACH52" s="17"/>
      <c r="ACI52" s="17"/>
      <c r="ACJ52" s="17"/>
      <c r="ACK52" s="17"/>
      <c r="ACL52" s="17"/>
      <c r="ACM52" s="17"/>
      <c r="ACN52" s="17"/>
      <c r="ACO52" s="17"/>
      <c r="ACP52" s="17"/>
      <c r="ACQ52" s="17"/>
      <c r="ACR52" s="17"/>
      <c r="ACS52" s="19">
        <f t="shared" si="4261"/>
        <v>0</v>
      </c>
      <c r="ACU52" s="17"/>
      <c r="ACV52" s="17"/>
      <c r="ACW52" s="17"/>
      <c r="ACX52" s="17"/>
      <c r="ACY52" s="17"/>
      <c r="ACZ52" s="17"/>
      <c r="ADA52" s="17"/>
      <c r="ADB52" s="17"/>
      <c r="ADC52" s="17"/>
      <c r="ADD52" s="17"/>
      <c r="ADE52" s="17"/>
      <c r="ADF52" s="17"/>
      <c r="ADG52" s="19">
        <f t="shared" si="4262"/>
        <v>0</v>
      </c>
      <c r="ADI52" s="17"/>
      <c r="ADJ52" s="17"/>
      <c r="ADK52" s="17"/>
      <c r="ADL52" s="17"/>
      <c r="ADM52" s="17"/>
      <c r="ADN52" s="17"/>
      <c r="ADO52" s="17"/>
      <c r="ADP52" s="17"/>
      <c r="ADQ52" s="17"/>
      <c r="ADR52" s="17"/>
      <c r="ADS52" s="17"/>
      <c r="ADT52" s="17"/>
      <c r="ADU52" s="19">
        <f t="shared" si="4263"/>
        <v>0</v>
      </c>
      <c r="ADW52" s="17"/>
      <c r="ADX52" s="17"/>
      <c r="ADY52" s="17"/>
      <c r="ADZ52" s="17"/>
      <c r="AEA52" s="17"/>
      <c r="AEB52" s="17"/>
      <c r="AEC52" s="17"/>
      <c r="AED52" s="17"/>
      <c r="AEE52" s="17"/>
      <c r="AEF52" s="17"/>
      <c r="AEG52" s="17"/>
      <c r="AEH52" s="17"/>
      <c r="AEI52" s="19">
        <f t="shared" si="4264"/>
        <v>0</v>
      </c>
      <c r="AEK52" s="17"/>
      <c r="AEL52" s="17"/>
      <c r="AEM52" s="17"/>
      <c r="AEN52" s="17"/>
      <c r="AEO52" s="17"/>
      <c r="AEP52" s="17"/>
      <c r="AEQ52" s="17"/>
      <c r="AER52" s="17"/>
      <c r="AES52" s="17"/>
      <c r="AET52" s="17"/>
      <c r="AEU52" s="17"/>
      <c r="AEV52" s="17"/>
      <c r="AEW52" s="19">
        <f t="shared" si="4286"/>
        <v>0</v>
      </c>
      <c r="AEY52" s="17"/>
      <c r="AEZ52" s="17"/>
      <c r="AFA52" s="17"/>
      <c r="AFB52" s="17"/>
      <c r="AFC52" s="17"/>
      <c r="AFD52" s="17"/>
      <c r="AFE52" s="17"/>
      <c r="AFF52" s="17"/>
      <c r="AFG52" s="17"/>
      <c r="AFH52" s="17"/>
      <c r="AFI52" s="17"/>
      <c r="AFJ52" s="17"/>
      <c r="AFK52" s="19">
        <f t="shared" si="4265"/>
        <v>0</v>
      </c>
      <c r="AFM52" s="17"/>
      <c r="AFN52" s="17"/>
      <c r="AFO52" s="17"/>
      <c r="AFP52" s="17"/>
      <c r="AFQ52" s="17"/>
      <c r="AFR52" s="17"/>
      <c r="AFS52" s="17"/>
      <c r="AFT52" s="17"/>
      <c r="AFU52" s="17"/>
      <c r="AFV52" s="17"/>
      <c r="AFW52" s="17"/>
      <c r="AFX52" s="17"/>
      <c r="AFY52" s="19">
        <f t="shared" si="4266"/>
        <v>0</v>
      </c>
      <c r="AGA52" s="17"/>
      <c r="AGB52" s="17"/>
      <c r="AGC52" s="17"/>
      <c r="AGD52" s="17"/>
      <c r="AGE52" s="17"/>
      <c r="AGF52" s="17"/>
      <c r="AGG52" s="17"/>
      <c r="AGH52" s="17"/>
      <c r="AGI52" s="17"/>
      <c r="AGJ52" s="17"/>
      <c r="AGK52" s="17"/>
      <c r="AGL52" s="17"/>
      <c r="AGM52" s="19">
        <f t="shared" si="4267"/>
        <v>0</v>
      </c>
      <c r="AGO52" s="17"/>
      <c r="AGP52" s="17"/>
      <c r="AGQ52" s="17"/>
      <c r="AGR52" s="17"/>
      <c r="AGS52" s="17"/>
      <c r="AGT52" s="17"/>
      <c r="AGU52" s="17"/>
      <c r="AGV52" s="17"/>
      <c r="AGW52" s="17"/>
      <c r="AGX52" s="17"/>
      <c r="AGY52" s="17"/>
      <c r="AGZ52" s="17"/>
      <c r="AHA52" s="19">
        <f t="shared" si="4268"/>
        <v>0</v>
      </c>
      <c r="AHC52" s="17"/>
      <c r="AHD52" s="17"/>
      <c r="AHE52" s="17"/>
      <c r="AHF52" s="17"/>
      <c r="AHG52" s="17"/>
      <c r="AHH52" s="17"/>
      <c r="AHI52" s="17"/>
      <c r="AHJ52" s="17"/>
      <c r="AHK52" s="17"/>
      <c r="AHL52" s="17"/>
      <c r="AHM52" s="17"/>
      <c r="AHN52" s="17"/>
      <c r="AHO52" s="19">
        <f t="shared" si="4269"/>
        <v>0</v>
      </c>
      <c r="AHQ52" s="17"/>
      <c r="AHR52" s="17"/>
      <c r="AHS52" s="17"/>
      <c r="AHT52" s="17"/>
      <c r="AHU52" s="17"/>
      <c r="AHV52" s="17"/>
      <c r="AHW52" s="17"/>
      <c r="AHX52" s="17"/>
      <c r="AHY52" s="17"/>
      <c r="AHZ52" s="17"/>
      <c r="AIA52" s="17"/>
      <c r="AIB52" s="17"/>
      <c r="AIC52" s="19">
        <f t="shared" si="4270"/>
        <v>0</v>
      </c>
      <c r="AIE52" s="17"/>
      <c r="AIF52" s="17"/>
      <c r="AIG52" s="17"/>
      <c r="AIH52" s="17"/>
      <c r="AII52" s="17"/>
      <c r="AIJ52" s="17"/>
      <c r="AIK52" s="17"/>
      <c r="AIL52" s="17"/>
      <c r="AIM52" s="17"/>
      <c r="AIN52" s="17"/>
      <c r="AIO52" s="17"/>
      <c r="AIP52" s="17"/>
      <c r="AIQ52" s="19">
        <f t="shared" si="4271"/>
        <v>0</v>
      </c>
      <c r="AIS52" s="17"/>
      <c r="AIT52" s="17"/>
      <c r="AIU52" s="17"/>
      <c r="AIV52" s="17"/>
      <c r="AIW52" s="17"/>
      <c r="AIX52" s="17"/>
      <c r="AIY52" s="17"/>
      <c r="AIZ52" s="17"/>
      <c r="AJA52" s="17"/>
      <c r="AJB52" s="17"/>
      <c r="AJC52" s="17"/>
      <c r="AJD52" s="17"/>
      <c r="AJE52" s="19">
        <f t="shared" si="4272"/>
        <v>0</v>
      </c>
      <c r="AJG52" s="17"/>
      <c r="AJH52" s="17"/>
      <c r="AJI52" s="17"/>
      <c r="AJJ52" s="17"/>
      <c r="AJK52" s="17"/>
      <c r="AJL52" s="17"/>
      <c r="AJM52" s="17"/>
      <c r="AJN52" s="17"/>
      <c r="AJO52" s="17"/>
      <c r="AJP52" s="17"/>
      <c r="AJQ52" s="17"/>
      <c r="AJR52" s="17"/>
      <c r="AJS52" s="19">
        <f t="shared" si="4273"/>
        <v>0</v>
      </c>
      <c r="AJU52" s="17"/>
      <c r="AJV52" s="17"/>
      <c r="AJW52" s="17"/>
      <c r="AJX52" s="17"/>
      <c r="AJY52" s="17"/>
      <c r="AJZ52" s="17"/>
      <c r="AKA52" s="17"/>
      <c r="AKB52" s="17"/>
      <c r="AKC52" s="17"/>
      <c r="AKD52" s="17"/>
      <c r="AKE52" s="17"/>
      <c r="AKF52" s="17"/>
      <c r="AKG52" s="19">
        <f t="shared" si="4274"/>
        <v>0</v>
      </c>
      <c r="AKI52" s="17"/>
      <c r="AKJ52" s="17"/>
      <c r="AKK52" s="17"/>
      <c r="AKL52" s="17"/>
      <c r="AKM52" s="17"/>
      <c r="AKN52" s="17"/>
      <c r="AKO52" s="17"/>
      <c r="AKP52" s="17"/>
      <c r="AKQ52" s="17"/>
      <c r="AKR52" s="17"/>
      <c r="AKS52" s="17"/>
      <c r="AKT52" s="17"/>
      <c r="AKU52" s="19">
        <f t="shared" si="4275"/>
        <v>0</v>
      </c>
      <c r="AKW52" s="17"/>
      <c r="AKX52" s="17"/>
      <c r="AKY52" s="17"/>
      <c r="AKZ52" s="17"/>
      <c r="ALA52" s="17"/>
      <c r="ALB52" s="17"/>
      <c r="ALC52" s="17"/>
      <c r="ALD52" s="17"/>
      <c r="ALE52" s="17"/>
      <c r="ALF52" s="17"/>
      <c r="ALG52" s="17"/>
      <c r="ALH52" s="17"/>
      <c r="ALI52" s="19">
        <f t="shared" si="4276"/>
        <v>0</v>
      </c>
      <c r="ALK52" s="17"/>
      <c r="ALL52" s="17"/>
      <c r="ALM52" s="17"/>
      <c r="ALN52" s="17"/>
      <c r="ALO52" s="17"/>
      <c r="ALP52" s="17"/>
      <c r="ALQ52" s="17"/>
      <c r="ALR52" s="17"/>
      <c r="ALS52" s="17"/>
      <c r="ALT52" s="17"/>
      <c r="ALU52" s="17"/>
      <c r="ALV52" s="17"/>
      <c r="ALW52" s="19">
        <f t="shared" si="4277"/>
        <v>0</v>
      </c>
      <c r="ALY52" s="17"/>
      <c r="ALZ52" s="17"/>
      <c r="AMA52" s="17"/>
      <c r="AMB52" s="17"/>
      <c r="AMC52" s="17"/>
      <c r="AMD52" s="17"/>
      <c r="AME52" s="17"/>
      <c r="AMF52" s="17"/>
      <c r="AMG52" s="17"/>
      <c r="AMH52" s="17"/>
      <c r="AMI52" s="17"/>
      <c r="AMJ52" s="17"/>
      <c r="AMK52" s="19">
        <f t="shared" si="4278"/>
        <v>0</v>
      </c>
      <c r="AMM52" s="17"/>
      <c r="AMN52" s="17"/>
      <c r="AMO52" s="17"/>
      <c r="AMP52" s="17"/>
      <c r="AMQ52" s="17"/>
      <c r="AMR52" s="17"/>
      <c r="AMS52" s="17"/>
      <c r="AMT52" s="17"/>
      <c r="AMU52" s="17"/>
      <c r="AMV52" s="17"/>
      <c r="AMW52" s="17"/>
      <c r="AMX52" s="17"/>
      <c r="AMY52" s="19">
        <f t="shared" si="4279"/>
        <v>0</v>
      </c>
      <c r="ANA52" s="17"/>
      <c r="ANB52" s="17"/>
      <c r="ANC52" s="17"/>
      <c r="AND52" s="17"/>
      <c r="ANE52" s="17"/>
      <c r="ANF52" s="17"/>
      <c r="ANG52" s="17"/>
      <c r="ANH52" s="17"/>
      <c r="ANI52" s="17"/>
      <c r="ANJ52" s="17"/>
      <c r="ANK52" s="17"/>
      <c r="ANL52" s="17"/>
      <c r="ANM52" s="19">
        <f t="shared" si="4280"/>
        <v>0</v>
      </c>
      <c r="ANO52" s="17"/>
      <c r="ANP52" s="17"/>
      <c r="ANQ52" s="17"/>
      <c r="ANR52" s="17"/>
      <c r="ANS52" s="17"/>
      <c r="ANT52" s="17"/>
      <c r="ANU52" s="17"/>
      <c r="ANV52" s="17"/>
      <c r="ANW52" s="17"/>
      <c r="ANX52" s="17"/>
      <c r="ANY52" s="17"/>
      <c r="ANZ52" s="17"/>
      <c r="AOA52" s="19">
        <f t="shared" si="4281"/>
        <v>0</v>
      </c>
      <c r="AOC52" s="17"/>
      <c r="AOD52" s="17"/>
      <c r="AOE52" s="17"/>
      <c r="AOF52" s="17"/>
      <c r="AOG52" s="17"/>
      <c r="AOH52" s="17"/>
      <c r="AOI52" s="17"/>
      <c r="AOJ52" s="17"/>
      <c r="AOK52" s="17"/>
      <c r="AOL52" s="17"/>
      <c r="AOM52" s="17"/>
      <c r="AON52" s="17"/>
      <c r="AOO52" s="19">
        <f t="shared" si="4282"/>
        <v>0</v>
      </c>
      <c r="AOQ52" s="17"/>
      <c r="AOR52" s="17"/>
      <c r="AOS52" s="17"/>
      <c r="AOT52" s="17"/>
      <c r="AOU52" s="17"/>
      <c r="AOV52" s="17"/>
      <c r="AOW52" s="17"/>
      <c r="AOX52" s="17"/>
      <c r="AOY52" s="17"/>
      <c r="AOZ52" s="17"/>
      <c r="APA52" s="17"/>
      <c r="APB52" s="17"/>
      <c r="APC52" s="19">
        <f t="shared" si="4283"/>
        <v>0</v>
      </c>
    </row>
    <row r="53" spans="3:1095" x14ac:dyDescent="0.35">
      <c r="C53" s="16" t="s">
        <v>37</v>
      </c>
      <c r="E53" s="17">
        <v>50</v>
      </c>
      <c r="F53" s="17">
        <v>50</v>
      </c>
      <c r="G53" s="17">
        <v>50</v>
      </c>
      <c r="H53" s="17">
        <v>50</v>
      </c>
      <c r="I53" s="17">
        <v>50</v>
      </c>
      <c r="J53" s="17">
        <v>50</v>
      </c>
      <c r="K53" s="17">
        <v>50</v>
      </c>
      <c r="L53" s="17">
        <v>50</v>
      </c>
      <c r="M53" s="17">
        <v>50</v>
      </c>
      <c r="N53" s="17">
        <v>50</v>
      </c>
      <c r="O53" s="17">
        <v>50</v>
      </c>
      <c r="P53" s="17">
        <v>50</v>
      </c>
      <c r="Q53" s="19">
        <f t="shared" si="4284"/>
        <v>600</v>
      </c>
      <c r="S53" s="17"/>
      <c r="T53" s="17"/>
      <c r="U53" s="17"/>
      <c r="V53" s="17"/>
      <c r="W53" s="17"/>
      <c r="X53" s="17"/>
      <c r="Y53" s="17"/>
      <c r="Z53" s="17"/>
      <c r="AA53" s="17"/>
      <c r="AB53" s="17"/>
      <c r="AC53" s="17"/>
      <c r="AD53" s="17"/>
      <c r="AE53" s="19">
        <f t="shared" si="4285"/>
        <v>0</v>
      </c>
      <c r="AG53" s="17"/>
      <c r="AH53" s="17"/>
      <c r="AI53" s="17"/>
      <c r="AJ53" s="17"/>
      <c r="AK53" s="17"/>
      <c r="AL53" s="17"/>
      <c r="AM53" s="17"/>
      <c r="AN53" s="17"/>
      <c r="AO53" s="17"/>
      <c r="AP53" s="17"/>
      <c r="AQ53" s="17"/>
      <c r="AR53" s="17"/>
      <c r="AS53" s="19">
        <f t="shared" si="4209"/>
        <v>0</v>
      </c>
      <c r="AU53" s="17"/>
      <c r="AV53" s="17"/>
      <c r="AW53" s="17"/>
      <c r="AX53" s="17"/>
      <c r="AY53" s="17"/>
      <c r="AZ53" s="17"/>
      <c r="BA53" s="17"/>
      <c r="BB53" s="17"/>
      <c r="BC53" s="17"/>
      <c r="BD53" s="17"/>
      <c r="BE53" s="17"/>
      <c r="BF53" s="17"/>
      <c r="BG53" s="19">
        <f t="shared" si="4210"/>
        <v>0</v>
      </c>
      <c r="BI53" s="17"/>
      <c r="BJ53" s="17"/>
      <c r="BK53" s="17"/>
      <c r="BL53" s="17"/>
      <c r="BM53" s="17"/>
      <c r="BN53" s="17"/>
      <c r="BO53" s="17"/>
      <c r="BP53" s="17"/>
      <c r="BQ53" s="17"/>
      <c r="BR53" s="17"/>
      <c r="BS53" s="17"/>
      <c r="BT53" s="17"/>
      <c r="BU53" s="19">
        <f t="shared" si="4211"/>
        <v>0</v>
      </c>
      <c r="BW53" s="17"/>
      <c r="BX53" s="17"/>
      <c r="BY53" s="17"/>
      <c r="BZ53" s="17"/>
      <c r="CA53" s="17"/>
      <c r="CB53" s="17"/>
      <c r="CC53" s="17"/>
      <c r="CD53" s="17"/>
      <c r="CE53" s="17"/>
      <c r="CF53" s="17"/>
      <c r="CG53" s="17"/>
      <c r="CH53" s="17"/>
      <c r="CI53" s="19">
        <f t="shared" si="4212"/>
        <v>0</v>
      </c>
      <c r="CK53" s="17"/>
      <c r="CL53" s="17"/>
      <c r="CM53" s="17"/>
      <c r="CN53" s="17"/>
      <c r="CO53" s="17"/>
      <c r="CP53" s="17"/>
      <c r="CQ53" s="17"/>
      <c r="CR53" s="17"/>
      <c r="CS53" s="17"/>
      <c r="CT53" s="17"/>
      <c r="CU53" s="17"/>
      <c r="CV53" s="17"/>
      <c r="CW53" s="19">
        <f t="shared" si="4213"/>
        <v>0</v>
      </c>
      <c r="CY53" s="17"/>
      <c r="CZ53" s="17"/>
      <c r="DA53" s="17"/>
      <c r="DB53" s="17"/>
      <c r="DC53" s="17"/>
      <c r="DD53" s="17"/>
      <c r="DE53" s="17"/>
      <c r="DF53" s="17"/>
      <c r="DG53" s="17"/>
      <c r="DH53" s="17"/>
      <c r="DI53" s="17"/>
      <c r="DJ53" s="17"/>
      <c r="DK53" s="19">
        <f t="shared" si="4214"/>
        <v>0</v>
      </c>
      <c r="DM53" s="17"/>
      <c r="DN53" s="17"/>
      <c r="DO53" s="17"/>
      <c r="DP53" s="17"/>
      <c r="DQ53" s="17"/>
      <c r="DR53" s="17"/>
      <c r="DS53" s="17"/>
      <c r="DT53" s="17"/>
      <c r="DU53" s="17"/>
      <c r="DV53" s="17"/>
      <c r="DW53" s="17"/>
      <c r="DX53" s="17"/>
      <c r="DY53" s="19">
        <f t="shared" si="4215"/>
        <v>0</v>
      </c>
      <c r="EA53" s="17"/>
      <c r="EB53" s="17"/>
      <c r="EC53" s="17"/>
      <c r="ED53" s="17"/>
      <c r="EE53" s="17"/>
      <c r="EF53" s="17"/>
      <c r="EG53" s="17"/>
      <c r="EH53" s="17"/>
      <c r="EI53" s="17"/>
      <c r="EJ53" s="17"/>
      <c r="EK53" s="17"/>
      <c r="EL53" s="17"/>
      <c r="EM53" s="19">
        <f t="shared" si="4216"/>
        <v>0</v>
      </c>
      <c r="EO53" s="17"/>
      <c r="EP53" s="17"/>
      <c r="EQ53" s="17"/>
      <c r="ER53" s="17"/>
      <c r="ES53" s="17"/>
      <c r="ET53" s="17"/>
      <c r="EU53" s="17"/>
      <c r="EV53" s="17"/>
      <c r="EW53" s="17"/>
      <c r="EX53" s="17"/>
      <c r="EY53" s="17"/>
      <c r="EZ53" s="17"/>
      <c r="FA53" s="19">
        <f t="shared" si="4217"/>
        <v>0</v>
      </c>
      <c r="FC53" s="17"/>
      <c r="FD53" s="17"/>
      <c r="FE53" s="17"/>
      <c r="FF53" s="17"/>
      <c r="FG53" s="17"/>
      <c r="FH53" s="17"/>
      <c r="FI53" s="17"/>
      <c r="FJ53" s="17"/>
      <c r="FK53" s="17"/>
      <c r="FL53" s="17"/>
      <c r="FM53" s="17"/>
      <c r="FN53" s="17"/>
      <c r="FO53" s="19">
        <f t="shared" si="4218"/>
        <v>0</v>
      </c>
      <c r="FQ53" s="17"/>
      <c r="FR53" s="17"/>
      <c r="FS53" s="17"/>
      <c r="FT53" s="17"/>
      <c r="FU53" s="17"/>
      <c r="FV53" s="17"/>
      <c r="FW53" s="17"/>
      <c r="FX53" s="17"/>
      <c r="FY53" s="17"/>
      <c r="FZ53" s="17"/>
      <c r="GA53" s="17"/>
      <c r="GB53" s="17"/>
      <c r="GC53" s="19">
        <f t="shared" si="4219"/>
        <v>0</v>
      </c>
      <c r="GE53" s="17"/>
      <c r="GF53" s="17"/>
      <c r="GG53" s="17"/>
      <c r="GH53" s="17"/>
      <c r="GI53" s="17"/>
      <c r="GJ53" s="17"/>
      <c r="GK53" s="17"/>
      <c r="GL53" s="17"/>
      <c r="GM53" s="17"/>
      <c r="GN53" s="17"/>
      <c r="GO53" s="17"/>
      <c r="GP53" s="17"/>
      <c r="GQ53" s="19">
        <f t="shared" si="4220"/>
        <v>0</v>
      </c>
      <c r="GS53" s="17"/>
      <c r="GT53" s="17"/>
      <c r="GU53" s="17"/>
      <c r="GV53" s="17"/>
      <c r="GW53" s="17"/>
      <c r="GX53" s="17"/>
      <c r="GY53" s="17"/>
      <c r="GZ53" s="17"/>
      <c r="HA53" s="17"/>
      <c r="HB53" s="17"/>
      <c r="HC53" s="17"/>
      <c r="HD53" s="17"/>
      <c r="HE53" s="19">
        <f t="shared" si="4221"/>
        <v>0</v>
      </c>
      <c r="HG53" s="17"/>
      <c r="HH53" s="17"/>
      <c r="HI53" s="17"/>
      <c r="HJ53" s="17"/>
      <c r="HK53" s="17"/>
      <c r="HL53" s="17"/>
      <c r="HM53" s="17"/>
      <c r="HN53" s="17"/>
      <c r="HO53" s="17"/>
      <c r="HP53" s="17"/>
      <c r="HQ53" s="17"/>
      <c r="HR53" s="17"/>
      <c r="HS53" s="19">
        <f t="shared" si="4222"/>
        <v>0</v>
      </c>
      <c r="HU53" s="17"/>
      <c r="HV53" s="17"/>
      <c r="HW53" s="17"/>
      <c r="HX53" s="17"/>
      <c r="HY53" s="17"/>
      <c r="HZ53" s="17"/>
      <c r="IA53" s="17"/>
      <c r="IB53" s="17"/>
      <c r="IC53" s="17"/>
      <c r="ID53" s="17"/>
      <c r="IE53" s="17"/>
      <c r="IF53" s="17"/>
      <c r="IG53" s="19">
        <f t="shared" si="4223"/>
        <v>0</v>
      </c>
      <c r="II53" s="17"/>
      <c r="IJ53" s="17"/>
      <c r="IK53" s="17"/>
      <c r="IL53" s="17"/>
      <c r="IM53" s="17"/>
      <c r="IN53" s="17"/>
      <c r="IO53" s="17"/>
      <c r="IP53" s="17"/>
      <c r="IQ53" s="17"/>
      <c r="IR53" s="17"/>
      <c r="IS53" s="17"/>
      <c r="IT53" s="17"/>
      <c r="IU53" s="19">
        <f t="shared" si="4224"/>
        <v>0</v>
      </c>
      <c r="IW53" s="17"/>
      <c r="IX53" s="17"/>
      <c r="IY53" s="17"/>
      <c r="IZ53" s="17"/>
      <c r="JA53" s="17"/>
      <c r="JB53" s="17"/>
      <c r="JC53" s="17"/>
      <c r="JD53" s="17"/>
      <c r="JE53" s="17"/>
      <c r="JF53" s="17"/>
      <c r="JG53" s="17"/>
      <c r="JH53" s="17"/>
      <c r="JI53" s="19">
        <f t="shared" si="4225"/>
        <v>0</v>
      </c>
      <c r="JK53" s="17"/>
      <c r="JL53" s="17"/>
      <c r="JM53" s="17"/>
      <c r="JN53" s="17"/>
      <c r="JO53" s="17"/>
      <c r="JP53" s="17"/>
      <c r="JQ53" s="17"/>
      <c r="JR53" s="17"/>
      <c r="JS53" s="17"/>
      <c r="JT53" s="17"/>
      <c r="JU53" s="17"/>
      <c r="JV53" s="17"/>
      <c r="JW53" s="19">
        <f t="shared" si="4226"/>
        <v>0</v>
      </c>
      <c r="JY53" s="17"/>
      <c r="JZ53" s="17"/>
      <c r="KA53" s="17"/>
      <c r="KB53" s="17"/>
      <c r="KC53" s="17"/>
      <c r="KD53" s="17"/>
      <c r="KE53" s="17"/>
      <c r="KF53" s="17"/>
      <c r="KG53" s="17"/>
      <c r="KH53" s="17"/>
      <c r="KI53" s="17"/>
      <c r="KJ53" s="17"/>
      <c r="KK53" s="19">
        <f t="shared" si="4227"/>
        <v>0</v>
      </c>
      <c r="KM53" s="17"/>
      <c r="KN53" s="17"/>
      <c r="KO53" s="17"/>
      <c r="KP53" s="17"/>
      <c r="KQ53" s="17"/>
      <c r="KR53" s="17"/>
      <c r="KS53" s="17"/>
      <c r="KT53" s="17"/>
      <c r="KU53" s="17"/>
      <c r="KV53" s="17"/>
      <c r="KW53" s="17"/>
      <c r="KX53" s="17"/>
      <c r="KY53" s="19">
        <f t="shared" si="4228"/>
        <v>0</v>
      </c>
      <c r="LA53" s="17"/>
      <c r="LB53" s="17"/>
      <c r="LC53" s="17"/>
      <c r="LD53" s="17"/>
      <c r="LE53" s="17"/>
      <c r="LF53" s="17"/>
      <c r="LG53" s="17"/>
      <c r="LH53" s="17"/>
      <c r="LI53" s="17"/>
      <c r="LJ53" s="17"/>
      <c r="LK53" s="17"/>
      <c r="LL53" s="17"/>
      <c r="LM53" s="19">
        <f t="shared" si="4229"/>
        <v>0</v>
      </c>
      <c r="LO53" s="17"/>
      <c r="LP53" s="17"/>
      <c r="LQ53" s="17"/>
      <c r="LR53" s="17"/>
      <c r="LS53" s="17"/>
      <c r="LT53" s="17"/>
      <c r="LU53" s="17"/>
      <c r="LV53" s="17"/>
      <c r="LW53" s="17"/>
      <c r="LX53" s="17"/>
      <c r="LY53" s="17"/>
      <c r="LZ53" s="17"/>
      <c r="MA53" s="19">
        <f t="shared" si="4230"/>
        <v>0</v>
      </c>
      <c r="MC53" s="17"/>
      <c r="MD53" s="17"/>
      <c r="ME53" s="17"/>
      <c r="MF53" s="17"/>
      <c r="MG53" s="17"/>
      <c r="MH53" s="17"/>
      <c r="MI53" s="17"/>
      <c r="MJ53" s="17"/>
      <c r="MK53" s="17"/>
      <c r="ML53" s="17"/>
      <c r="MM53" s="17"/>
      <c r="MN53" s="17"/>
      <c r="MO53" s="19">
        <f t="shared" si="4231"/>
        <v>0</v>
      </c>
      <c r="MQ53" s="17"/>
      <c r="MR53" s="17"/>
      <c r="MS53" s="17"/>
      <c r="MT53" s="17"/>
      <c r="MU53" s="17"/>
      <c r="MV53" s="17"/>
      <c r="MW53" s="17"/>
      <c r="MX53" s="17"/>
      <c r="MY53" s="17"/>
      <c r="MZ53" s="17"/>
      <c r="NA53" s="17"/>
      <c r="NB53" s="17"/>
      <c r="NC53" s="19">
        <f t="shared" si="4232"/>
        <v>0</v>
      </c>
      <c r="NE53" s="17"/>
      <c r="NF53" s="17"/>
      <c r="NG53" s="17"/>
      <c r="NH53" s="17"/>
      <c r="NI53" s="17"/>
      <c r="NJ53" s="17"/>
      <c r="NK53" s="17"/>
      <c r="NL53" s="17"/>
      <c r="NM53" s="17"/>
      <c r="NN53" s="17"/>
      <c r="NO53" s="17"/>
      <c r="NP53" s="17"/>
      <c r="NQ53" s="19">
        <f t="shared" si="4233"/>
        <v>0</v>
      </c>
      <c r="NS53" s="17"/>
      <c r="NT53" s="17"/>
      <c r="NU53" s="17"/>
      <c r="NV53" s="17"/>
      <c r="NW53" s="17"/>
      <c r="NX53" s="17"/>
      <c r="NY53" s="17"/>
      <c r="NZ53" s="17"/>
      <c r="OA53" s="17"/>
      <c r="OB53" s="17"/>
      <c r="OC53" s="17"/>
      <c r="OD53" s="17"/>
      <c r="OE53" s="19">
        <f t="shared" si="4234"/>
        <v>0</v>
      </c>
      <c r="OG53" s="17"/>
      <c r="OH53" s="17"/>
      <c r="OI53" s="17"/>
      <c r="OJ53" s="17"/>
      <c r="OK53" s="17"/>
      <c r="OL53" s="17"/>
      <c r="OM53" s="17"/>
      <c r="ON53" s="17"/>
      <c r="OO53" s="17"/>
      <c r="OP53" s="17"/>
      <c r="OQ53" s="17"/>
      <c r="OR53" s="17"/>
      <c r="OS53" s="19">
        <f t="shared" si="4235"/>
        <v>0</v>
      </c>
      <c r="OU53" s="17"/>
      <c r="OV53" s="17"/>
      <c r="OW53" s="17"/>
      <c r="OX53" s="17"/>
      <c r="OY53" s="17"/>
      <c r="OZ53" s="17"/>
      <c r="PA53" s="17"/>
      <c r="PB53" s="17"/>
      <c r="PC53" s="17"/>
      <c r="PD53" s="17"/>
      <c r="PE53" s="17"/>
      <c r="PF53" s="17"/>
      <c r="PG53" s="19">
        <f t="shared" si="4236"/>
        <v>0</v>
      </c>
      <c r="PI53" s="17"/>
      <c r="PJ53" s="17"/>
      <c r="PK53" s="17"/>
      <c r="PL53" s="17"/>
      <c r="PM53" s="17"/>
      <c r="PN53" s="17"/>
      <c r="PO53" s="17"/>
      <c r="PP53" s="17"/>
      <c r="PQ53" s="17"/>
      <c r="PR53" s="17"/>
      <c r="PS53" s="17"/>
      <c r="PT53" s="17"/>
      <c r="PU53" s="19">
        <f t="shared" si="4237"/>
        <v>0</v>
      </c>
      <c r="PW53" s="17"/>
      <c r="PX53" s="17"/>
      <c r="PY53" s="17"/>
      <c r="PZ53" s="17"/>
      <c r="QA53" s="17"/>
      <c r="QB53" s="17"/>
      <c r="QC53" s="17"/>
      <c r="QD53" s="17"/>
      <c r="QE53" s="17"/>
      <c r="QF53" s="17"/>
      <c r="QG53" s="17"/>
      <c r="QH53" s="17"/>
      <c r="QI53" s="19">
        <f t="shared" si="4238"/>
        <v>0</v>
      </c>
      <c r="QK53" s="17"/>
      <c r="QL53" s="17"/>
      <c r="QM53" s="17"/>
      <c r="QN53" s="17"/>
      <c r="QO53" s="17"/>
      <c r="QP53" s="17"/>
      <c r="QQ53" s="17"/>
      <c r="QR53" s="17"/>
      <c r="QS53" s="17"/>
      <c r="QT53" s="17"/>
      <c r="QU53" s="17"/>
      <c r="QV53" s="17"/>
      <c r="QW53" s="19">
        <f t="shared" si="4239"/>
        <v>0</v>
      </c>
      <c r="QY53" s="17"/>
      <c r="QZ53" s="17"/>
      <c r="RA53" s="17"/>
      <c r="RB53" s="17"/>
      <c r="RC53" s="17"/>
      <c r="RD53" s="17"/>
      <c r="RE53" s="17"/>
      <c r="RF53" s="17"/>
      <c r="RG53" s="17"/>
      <c r="RH53" s="17"/>
      <c r="RI53" s="17"/>
      <c r="RJ53" s="17"/>
      <c r="RK53" s="19">
        <f t="shared" si="4240"/>
        <v>0</v>
      </c>
      <c r="RM53" s="17"/>
      <c r="RN53" s="17"/>
      <c r="RO53" s="17"/>
      <c r="RP53" s="17"/>
      <c r="RQ53" s="17"/>
      <c r="RR53" s="17"/>
      <c r="RS53" s="17"/>
      <c r="RT53" s="17"/>
      <c r="RU53" s="17"/>
      <c r="RV53" s="17"/>
      <c r="RW53" s="17"/>
      <c r="RX53" s="17"/>
      <c r="RY53" s="19">
        <f t="shared" si="4241"/>
        <v>0</v>
      </c>
      <c r="SA53" s="17"/>
      <c r="SB53" s="17"/>
      <c r="SC53" s="17"/>
      <c r="SD53" s="17"/>
      <c r="SE53" s="17"/>
      <c r="SF53" s="17"/>
      <c r="SG53" s="17"/>
      <c r="SH53" s="17"/>
      <c r="SI53" s="17"/>
      <c r="SJ53" s="17"/>
      <c r="SK53" s="17"/>
      <c r="SL53" s="17"/>
      <c r="SM53" s="19">
        <f t="shared" si="4242"/>
        <v>0</v>
      </c>
      <c r="SO53" s="17"/>
      <c r="SP53" s="17"/>
      <c r="SQ53" s="17"/>
      <c r="SR53" s="17"/>
      <c r="SS53" s="17"/>
      <c r="ST53" s="17"/>
      <c r="SU53" s="17"/>
      <c r="SV53" s="17"/>
      <c r="SW53" s="17"/>
      <c r="SX53" s="17"/>
      <c r="SY53" s="17"/>
      <c r="SZ53" s="17"/>
      <c r="TA53" s="19">
        <f t="shared" si="4243"/>
        <v>0</v>
      </c>
      <c r="TC53" s="17"/>
      <c r="TD53" s="17"/>
      <c r="TE53" s="17"/>
      <c r="TF53" s="17"/>
      <c r="TG53" s="17"/>
      <c r="TH53" s="17"/>
      <c r="TI53" s="17"/>
      <c r="TJ53" s="17"/>
      <c r="TK53" s="17"/>
      <c r="TL53" s="17"/>
      <c r="TM53" s="17"/>
      <c r="TN53" s="17"/>
      <c r="TO53" s="19">
        <f t="shared" si="4244"/>
        <v>0</v>
      </c>
      <c r="TQ53" s="17"/>
      <c r="TR53" s="17"/>
      <c r="TS53" s="17"/>
      <c r="TT53" s="17"/>
      <c r="TU53" s="17"/>
      <c r="TV53" s="17"/>
      <c r="TW53" s="17"/>
      <c r="TX53" s="17"/>
      <c r="TY53" s="17"/>
      <c r="TZ53" s="17"/>
      <c r="UA53" s="17"/>
      <c r="UB53" s="17"/>
      <c r="UC53" s="19">
        <f t="shared" si="4245"/>
        <v>0</v>
      </c>
      <c r="UE53" s="17"/>
      <c r="UF53" s="17"/>
      <c r="UG53" s="17"/>
      <c r="UH53" s="17"/>
      <c r="UI53" s="17"/>
      <c r="UJ53" s="17"/>
      <c r="UK53" s="17"/>
      <c r="UL53" s="17"/>
      <c r="UM53" s="17"/>
      <c r="UN53" s="17"/>
      <c r="UO53" s="17"/>
      <c r="UP53" s="17"/>
      <c r="UQ53" s="19">
        <f t="shared" si="4246"/>
        <v>0</v>
      </c>
      <c r="US53" s="17"/>
      <c r="UT53" s="17"/>
      <c r="UU53" s="17"/>
      <c r="UV53" s="17"/>
      <c r="UW53" s="17"/>
      <c r="UX53" s="17"/>
      <c r="UY53" s="17"/>
      <c r="UZ53" s="17"/>
      <c r="VA53" s="17"/>
      <c r="VB53" s="17"/>
      <c r="VC53" s="17"/>
      <c r="VD53" s="17"/>
      <c r="VE53" s="19">
        <f t="shared" si="4247"/>
        <v>0</v>
      </c>
      <c r="VG53" s="17"/>
      <c r="VH53" s="17"/>
      <c r="VI53" s="17"/>
      <c r="VJ53" s="17"/>
      <c r="VK53" s="17"/>
      <c r="VL53" s="17"/>
      <c r="VM53" s="17"/>
      <c r="VN53" s="17"/>
      <c r="VO53" s="17"/>
      <c r="VP53" s="17"/>
      <c r="VQ53" s="17"/>
      <c r="VR53" s="17"/>
      <c r="VS53" s="19">
        <f t="shared" si="4248"/>
        <v>0</v>
      </c>
      <c r="VU53" s="17"/>
      <c r="VV53" s="17"/>
      <c r="VW53" s="17"/>
      <c r="VX53" s="17"/>
      <c r="VY53" s="17"/>
      <c r="VZ53" s="17"/>
      <c r="WA53" s="17"/>
      <c r="WB53" s="17"/>
      <c r="WC53" s="17"/>
      <c r="WD53" s="17"/>
      <c r="WE53" s="17"/>
      <c r="WF53" s="17"/>
      <c r="WG53" s="19">
        <f t="shared" si="4249"/>
        <v>0</v>
      </c>
      <c r="WI53" s="17"/>
      <c r="WJ53" s="17"/>
      <c r="WK53" s="17"/>
      <c r="WL53" s="17"/>
      <c r="WM53" s="17"/>
      <c r="WN53" s="17"/>
      <c r="WO53" s="17"/>
      <c r="WP53" s="17"/>
      <c r="WQ53" s="17"/>
      <c r="WR53" s="17"/>
      <c r="WS53" s="17"/>
      <c r="WT53" s="17"/>
      <c r="WU53" s="19">
        <f t="shared" si="4250"/>
        <v>0</v>
      </c>
      <c r="WW53" s="17"/>
      <c r="WX53" s="17"/>
      <c r="WY53" s="17"/>
      <c r="WZ53" s="17"/>
      <c r="XA53" s="17"/>
      <c r="XB53" s="17"/>
      <c r="XC53" s="17"/>
      <c r="XD53" s="17"/>
      <c r="XE53" s="17"/>
      <c r="XF53" s="17"/>
      <c r="XG53" s="17"/>
      <c r="XH53" s="17"/>
      <c r="XI53" s="19">
        <f t="shared" si="4251"/>
        <v>0</v>
      </c>
      <c r="XK53" s="17"/>
      <c r="XL53" s="17"/>
      <c r="XM53" s="17"/>
      <c r="XN53" s="17"/>
      <c r="XO53" s="17"/>
      <c r="XP53" s="17"/>
      <c r="XQ53" s="17"/>
      <c r="XR53" s="17"/>
      <c r="XS53" s="17"/>
      <c r="XT53" s="17"/>
      <c r="XU53" s="17"/>
      <c r="XV53" s="17"/>
      <c r="XW53" s="19">
        <f t="shared" si="4252"/>
        <v>0</v>
      </c>
      <c r="XY53" s="17"/>
      <c r="XZ53" s="17"/>
      <c r="YA53" s="17"/>
      <c r="YB53" s="17"/>
      <c r="YC53" s="17"/>
      <c r="YD53" s="17"/>
      <c r="YE53" s="17"/>
      <c r="YF53" s="17"/>
      <c r="YG53" s="17"/>
      <c r="YH53" s="17"/>
      <c r="YI53" s="17"/>
      <c r="YJ53" s="17"/>
      <c r="YK53" s="19">
        <f t="shared" si="4253"/>
        <v>0</v>
      </c>
      <c r="YM53" s="17"/>
      <c r="YN53" s="17"/>
      <c r="YO53" s="17"/>
      <c r="YP53" s="17"/>
      <c r="YQ53" s="17"/>
      <c r="YR53" s="17"/>
      <c r="YS53" s="17"/>
      <c r="YT53" s="17"/>
      <c r="YU53" s="17"/>
      <c r="YV53" s="17"/>
      <c r="YW53" s="17"/>
      <c r="YX53" s="17"/>
      <c r="YY53" s="19">
        <f t="shared" si="4254"/>
        <v>0</v>
      </c>
      <c r="ZA53" s="17"/>
      <c r="ZB53" s="17"/>
      <c r="ZC53" s="17"/>
      <c r="ZD53" s="17"/>
      <c r="ZE53" s="17"/>
      <c r="ZF53" s="17"/>
      <c r="ZG53" s="17"/>
      <c r="ZH53" s="17"/>
      <c r="ZI53" s="17"/>
      <c r="ZJ53" s="17"/>
      <c r="ZK53" s="17"/>
      <c r="ZL53" s="17"/>
      <c r="ZM53" s="19">
        <f t="shared" si="4255"/>
        <v>0</v>
      </c>
      <c r="ZO53" s="17"/>
      <c r="ZP53" s="17"/>
      <c r="ZQ53" s="17"/>
      <c r="ZR53" s="17"/>
      <c r="ZS53" s="17"/>
      <c r="ZT53" s="17"/>
      <c r="ZU53" s="17"/>
      <c r="ZV53" s="17"/>
      <c r="ZW53" s="17"/>
      <c r="ZX53" s="17"/>
      <c r="ZY53" s="17"/>
      <c r="ZZ53" s="17"/>
      <c r="AAA53" s="19">
        <f t="shared" si="4256"/>
        <v>0</v>
      </c>
      <c r="AAC53" s="17"/>
      <c r="AAD53" s="17"/>
      <c r="AAE53" s="17"/>
      <c r="AAF53" s="17"/>
      <c r="AAG53" s="17"/>
      <c r="AAH53" s="17"/>
      <c r="AAI53" s="17"/>
      <c r="AAJ53" s="17"/>
      <c r="AAK53" s="17"/>
      <c r="AAL53" s="17"/>
      <c r="AAM53" s="17"/>
      <c r="AAN53" s="17"/>
      <c r="AAO53" s="19">
        <f t="shared" si="4257"/>
        <v>0</v>
      </c>
      <c r="AAQ53" s="17"/>
      <c r="AAR53" s="17"/>
      <c r="AAS53" s="17"/>
      <c r="AAT53" s="17"/>
      <c r="AAU53" s="17"/>
      <c r="AAV53" s="17"/>
      <c r="AAW53" s="17"/>
      <c r="AAX53" s="17"/>
      <c r="AAY53" s="17"/>
      <c r="AAZ53" s="17"/>
      <c r="ABA53" s="17"/>
      <c r="ABB53" s="17"/>
      <c r="ABC53" s="19">
        <f t="shared" si="4258"/>
        <v>0</v>
      </c>
      <c r="ABE53" s="17"/>
      <c r="ABF53" s="17"/>
      <c r="ABG53" s="17"/>
      <c r="ABH53" s="17"/>
      <c r="ABI53" s="17"/>
      <c r="ABJ53" s="17"/>
      <c r="ABK53" s="17"/>
      <c r="ABL53" s="17"/>
      <c r="ABM53" s="17"/>
      <c r="ABN53" s="17"/>
      <c r="ABO53" s="17"/>
      <c r="ABP53" s="17"/>
      <c r="ABQ53" s="19">
        <f t="shared" si="4259"/>
        <v>0</v>
      </c>
      <c r="ABS53" s="17"/>
      <c r="ABT53" s="17"/>
      <c r="ABU53" s="17"/>
      <c r="ABV53" s="17"/>
      <c r="ABW53" s="17"/>
      <c r="ABX53" s="17"/>
      <c r="ABY53" s="17"/>
      <c r="ABZ53" s="17"/>
      <c r="ACA53" s="17"/>
      <c r="ACB53" s="17"/>
      <c r="ACC53" s="17"/>
      <c r="ACD53" s="17"/>
      <c r="ACE53" s="19">
        <f t="shared" si="4260"/>
        <v>0</v>
      </c>
      <c r="ACG53" s="17"/>
      <c r="ACH53" s="17"/>
      <c r="ACI53" s="17"/>
      <c r="ACJ53" s="17"/>
      <c r="ACK53" s="17"/>
      <c r="ACL53" s="17"/>
      <c r="ACM53" s="17"/>
      <c r="ACN53" s="17"/>
      <c r="ACO53" s="17"/>
      <c r="ACP53" s="17"/>
      <c r="ACQ53" s="17"/>
      <c r="ACR53" s="17"/>
      <c r="ACS53" s="19">
        <f t="shared" si="4261"/>
        <v>0</v>
      </c>
      <c r="ACU53" s="17"/>
      <c r="ACV53" s="17"/>
      <c r="ACW53" s="17"/>
      <c r="ACX53" s="17"/>
      <c r="ACY53" s="17"/>
      <c r="ACZ53" s="17"/>
      <c r="ADA53" s="17"/>
      <c r="ADB53" s="17"/>
      <c r="ADC53" s="17"/>
      <c r="ADD53" s="17"/>
      <c r="ADE53" s="17"/>
      <c r="ADF53" s="17"/>
      <c r="ADG53" s="19">
        <f t="shared" si="4262"/>
        <v>0</v>
      </c>
      <c r="ADI53" s="17"/>
      <c r="ADJ53" s="17"/>
      <c r="ADK53" s="17"/>
      <c r="ADL53" s="17"/>
      <c r="ADM53" s="17"/>
      <c r="ADN53" s="17"/>
      <c r="ADO53" s="17"/>
      <c r="ADP53" s="17"/>
      <c r="ADQ53" s="17"/>
      <c r="ADR53" s="17"/>
      <c r="ADS53" s="17"/>
      <c r="ADT53" s="17"/>
      <c r="ADU53" s="19">
        <f t="shared" si="4263"/>
        <v>0</v>
      </c>
      <c r="ADW53" s="17"/>
      <c r="ADX53" s="17"/>
      <c r="ADY53" s="17"/>
      <c r="ADZ53" s="17"/>
      <c r="AEA53" s="17"/>
      <c r="AEB53" s="17"/>
      <c r="AEC53" s="17"/>
      <c r="AED53" s="17"/>
      <c r="AEE53" s="17"/>
      <c r="AEF53" s="17"/>
      <c r="AEG53" s="17"/>
      <c r="AEH53" s="17"/>
      <c r="AEI53" s="19">
        <f t="shared" si="4264"/>
        <v>0</v>
      </c>
      <c r="AEK53" s="17"/>
      <c r="AEL53" s="17"/>
      <c r="AEM53" s="17"/>
      <c r="AEN53" s="17"/>
      <c r="AEO53" s="17"/>
      <c r="AEP53" s="17"/>
      <c r="AEQ53" s="17"/>
      <c r="AER53" s="17"/>
      <c r="AES53" s="17"/>
      <c r="AET53" s="17"/>
      <c r="AEU53" s="17"/>
      <c r="AEV53" s="17"/>
      <c r="AEW53" s="19">
        <f t="shared" si="4286"/>
        <v>0</v>
      </c>
      <c r="AEY53" s="17"/>
      <c r="AEZ53" s="17"/>
      <c r="AFA53" s="17"/>
      <c r="AFB53" s="17"/>
      <c r="AFC53" s="17"/>
      <c r="AFD53" s="17"/>
      <c r="AFE53" s="17"/>
      <c r="AFF53" s="17"/>
      <c r="AFG53" s="17"/>
      <c r="AFH53" s="17"/>
      <c r="AFI53" s="17"/>
      <c r="AFJ53" s="17"/>
      <c r="AFK53" s="19">
        <f t="shared" si="4265"/>
        <v>0</v>
      </c>
      <c r="AFM53" s="17"/>
      <c r="AFN53" s="17"/>
      <c r="AFO53" s="17"/>
      <c r="AFP53" s="17"/>
      <c r="AFQ53" s="17"/>
      <c r="AFR53" s="17"/>
      <c r="AFS53" s="17"/>
      <c r="AFT53" s="17"/>
      <c r="AFU53" s="17"/>
      <c r="AFV53" s="17"/>
      <c r="AFW53" s="17"/>
      <c r="AFX53" s="17"/>
      <c r="AFY53" s="19">
        <f t="shared" si="4266"/>
        <v>0</v>
      </c>
      <c r="AGA53" s="17"/>
      <c r="AGB53" s="17"/>
      <c r="AGC53" s="17"/>
      <c r="AGD53" s="17"/>
      <c r="AGE53" s="17"/>
      <c r="AGF53" s="17"/>
      <c r="AGG53" s="17"/>
      <c r="AGH53" s="17"/>
      <c r="AGI53" s="17"/>
      <c r="AGJ53" s="17"/>
      <c r="AGK53" s="17"/>
      <c r="AGL53" s="17"/>
      <c r="AGM53" s="19">
        <f t="shared" si="4267"/>
        <v>0</v>
      </c>
      <c r="AGO53" s="17"/>
      <c r="AGP53" s="17"/>
      <c r="AGQ53" s="17"/>
      <c r="AGR53" s="17"/>
      <c r="AGS53" s="17"/>
      <c r="AGT53" s="17"/>
      <c r="AGU53" s="17"/>
      <c r="AGV53" s="17"/>
      <c r="AGW53" s="17"/>
      <c r="AGX53" s="17"/>
      <c r="AGY53" s="17"/>
      <c r="AGZ53" s="17"/>
      <c r="AHA53" s="19">
        <f t="shared" si="4268"/>
        <v>0</v>
      </c>
      <c r="AHC53" s="17"/>
      <c r="AHD53" s="17"/>
      <c r="AHE53" s="17"/>
      <c r="AHF53" s="17"/>
      <c r="AHG53" s="17"/>
      <c r="AHH53" s="17"/>
      <c r="AHI53" s="17"/>
      <c r="AHJ53" s="17"/>
      <c r="AHK53" s="17"/>
      <c r="AHL53" s="17"/>
      <c r="AHM53" s="17"/>
      <c r="AHN53" s="17"/>
      <c r="AHO53" s="19">
        <f t="shared" si="4269"/>
        <v>0</v>
      </c>
      <c r="AHQ53" s="17"/>
      <c r="AHR53" s="17"/>
      <c r="AHS53" s="17"/>
      <c r="AHT53" s="17"/>
      <c r="AHU53" s="17"/>
      <c r="AHV53" s="17"/>
      <c r="AHW53" s="17"/>
      <c r="AHX53" s="17"/>
      <c r="AHY53" s="17"/>
      <c r="AHZ53" s="17"/>
      <c r="AIA53" s="17"/>
      <c r="AIB53" s="17"/>
      <c r="AIC53" s="19">
        <f t="shared" si="4270"/>
        <v>0</v>
      </c>
      <c r="AIE53" s="17"/>
      <c r="AIF53" s="17"/>
      <c r="AIG53" s="17"/>
      <c r="AIH53" s="17"/>
      <c r="AII53" s="17"/>
      <c r="AIJ53" s="17"/>
      <c r="AIK53" s="17"/>
      <c r="AIL53" s="17"/>
      <c r="AIM53" s="17"/>
      <c r="AIN53" s="17"/>
      <c r="AIO53" s="17"/>
      <c r="AIP53" s="17"/>
      <c r="AIQ53" s="19">
        <f t="shared" si="4271"/>
        <v>0</v>
      </c>
      <c r="AIS53" s="17"/>
      <c r="AIT53" s="17"/>
      <c r="AIU53" s="17"/>
      <c r="AIV53" s="17"/>
      <c r="AIW53" s="17"/>
      <c r="AIX53" s="17"/>
      <c r="AIY53" s="17"/>
      <c r="AIZ53" s="17"/>
      <c r="AJA53" s="17"/>
      <c r="AJB53" s="17"/>
      <c r="AJC53" s="17"/>
      <c r="AJD53" s="17"/>
      <c r="AJE53" s="19">
        <f t="shared" si="4272"/>
        <v>0</v>
      </c>
      <c r="AJG53" s="17"/>
      <c r="AJH53" s="17"/>
      <c r="AJI53" s="17"/>
      <c r="AJJ53" s="17"/>
      <c r="AJK53" s="17"/>
      <c r="AJL53" s="17"/>
      <c r="AJM53" s="17"/>
      <c r="AJN53" s="17"/>
      <c r="AJO53" s="17"/>
      <c r="AJP53" s="17"/>
      <c r="AJQ53" s="17"/>
      <c r="AJR53" s="17"/>
      <c r="AJS53" s="19">
        <f t="shared" si="4273"/>
        <v>0</v>
      </c>
      <c r="AJU53" s="17"/>
      <c r="AJV53" s="17"/>
      <c r="AJW53" s="17"/>
      <c r="AJX53" s="17"/>
      <c r="AJY53" s="17"/>
      <c r="AJZ53" s="17"/>
      <c r="AKA53" s="17"/>
      <c r="AKB53" s="17"/>
      <c r="AKC53" s="17"/>
      <c r="AKD53" s="17"/>
      <c r="AKE53" s="17"/>
      <c r="AKF53" s="17"/>
      <c r="AKG53" s="19">
        <f t="shared" si="4274"/>
        <v>0</v>
      </c>
      <c r="AKI53" s="17"/>
      <c r="AKJ53" s="17"/>
      <c r="AKK53" s="17"/>
      <c r="AKL53" s="17"/>
      <c r="AKM53" s="17"/>
      <c r="AKN53" s="17"/>
      <c r="AKO53" s="17"/>
      <c r="AKP53" s="17"/>
      <c r="AKQ53" s="17"/>
      <c r="AKR53" s="17"/>
      <c r="AKS53" s="17"/>
      <c r="AKT53" s="17"/>
      <c r="AKU53" s="19">
        <f t="shared" si="4275"/>
        <v>0</v>
      </c>
      <c r="AKW53" s="17"/>
      <c r="AKX53" s="17"/>
      <c r="AKY53" s="17"/>
      <c r="AKZ53" s="17"/>
      <c r="ALA53" s="17"/>
      <c r="ALB53" s="17"/>
      <c r="ALC53" s="17"/>
      <c r="ALD53" s="17"/>
      <c r="ALE53" s="17"/>
      <c r="ALF53" s="17"/>
      <c r="ALG53" s="17"/>
      <c r="ALH53" s="17"/>
      <c r="ALI53" s="19">
        <f t="shared" si="4276"/>
        <v>0</v>
      </c>
      <c r="ALK53" s="17"/>
      <c r="ALL53" s="17"/>
      <c r="ALM53" s="17"/>
      <c r="ALN53" s="17"/>
      <c r="ALO53" s="17"/>
      <c r="ALP53" s="17"/>
      <c r="ALQ53" s="17"/>
      <c r="ALR53" s="17"/>
      <c r="ALS53" s="17"/>
      <c r="ALT53" s="17"/>
      <c r="ALU53" s="17"/>
      <c r="ALV53" s="17"/>
      <c r="ALW53" s="19">
        <f t="shared" si="4277"/>
        <v>0</v>
      </c>
      <c r="ALY53" s="17"/>
      <c r="ALZ53" s="17"/>
      <c r="AMA53" s="17"/>
      <c r="AMB53" s="17"/>
      <c r="AMC53" s="17"/>
      <c r="AMD53" s="17"/>
      <c r="AME53" s="17"/>
      <c r="AMF53" s="17"/>
      <c r="AMG53" s="17"/>
      <c r="AMH53" s="17"/>
      <c r="AMI53" s="17"/>
      <c r="AMJ53" s="17"/>
      <c r="AMK53" s="19">
        <f t="shared" si="4278"/>
        <v>0</v>
      </c>
      <c r="AMM53" s="17"/>
      <c r="AMN53" s="17"/>
      <c r="AMO53" s="17"/>
      <c r="AMP53" s="17"/>
      <c r="AMQ53" s="17"/>
      <c r="AMR53" s="17"/>
      <c r="AMS53" s="17"/>
      <c r="AMT53" s="17"/>
      <c r="AMU53" s="17"/>
      <c r="AMV53" s="17"/>
      <c r="AMW53" s="17"/>
      <c r="AMX53" s="17"/>
      <c r="AMY53" s="19">
        <f t="shared" si="4279"/>
        <v>0</v>
      </c>
      <c r="ANA53" s="17"/>
      <c r="ANB53" s="17"/>
      <c r="ANC53" s="17"/>
      <c r="AND53" s="17"/>
      <c r="ANE53" s="17"/>
      <c r="ANF53" s="17"/>
      <c r="ANG53" s="17"/>
      <c r="ANH53" s="17"/>
      <c r="ANI53" s="17"/>
      <c r="ANJ53" s="17"/>
      <c r="ANK53" s="17"/>
      <c r="ANL53" s="17"/>
      <c r="ANM53" s="19">
        <f t="shared" si="4280"/>
        <v>0</v>
      </c>
      <c r="ANO53" s="17"/>
      <c r="ANP53" s="17"/>
      <c r="ANQ53" s="17"/>
      <c r="ANR53" s="17"/>
      <c r="ANS53" s="17"/>
      <c r="ANT53" s="17"/>
      <c r="ANU53" s="17"/>
      <c r="ANV53" s="17"/>
      <c r="ANW53" s="17"/>
      <c r="ANX53" s="17"/>
      <c r="ANY53" s="17"/>
      <c r="ANZ53" s="17"/>
      <c r="AOA53" s="19">
        <f t="shared" si="4281"/>
        <v>0</v>
      </c>
      <c r="AOC53" s="17"/>
      <c r="AOD53" s="17"/>
      <c r="AOE53" s="17"/>
      <c r="AOF53" s="17"/>
      <c r="AOG53" s="17"/>
      <c r="AOH53" s="17"/>
      <c r="AOI53" s="17"/>
      <c r="AOJ53" s="17"/>
      <c r="AOK53" s="17"/>
      <c r="AOL53" s="17"/>
      <c r="AOM53" s="17"/>
      <c r="AON53" s="17"/>
      <c r="AOO53" s="19">
        <f t="shared" si="4282"/>
        <v>0</v>
      </c>
      <c r="AOQ53" s="17"/>
      <c r="AOR53" s="17"/>
      <c r="AOS53" s="17"/>
      <c r="AOT53" s="17"/>
      <c r="AOU53" s="17"/>
      <c r="AOV53" s="17"/>
      <c r="AOW53" s="17"/>
      <c r="AOX53" s="17"/>
      <c r="AOY53" s="17"/>
      <c r="AOZ53" s="17"/>
      <c r="APA53" s="17"/>
      <c r="APB53" s="17"/>
      <c r="APC53" s="19">
        <f t="shared" si="4283"/>
        <v>0</v>
      </c>
    </row>
    <row r="54" spans="3:1095" x14ac:dyDescent="0.35">
      <c r="C54" s="16" t="s">
        <v>39</v>
      </c>
      <c r="E54" s="17">
        <v>300</v>
      </c>
      <c r="F54" s="17">
        <v>300</v>
      </c>
      <c r="G54" s="17">
        <v>300</v>
      </c>
      <c r="H54" s="17">
        <v>1200</v>
      </c>
      <c r="I54" s="17">
        <v>300</v>
      </c>
      <c r="J54" s="17">
        <v>300</v>
      </c>
      <c r="K54" s="17">
        <v>300</v>
      </c>
      <c r="L54" s="17">
        <v>1500</v>
      </c>
      <c r="M54" s="17">
        <v>300</v>
      </c>
      <c r="N54" s="17">
        <v>300</v>
      </c>
      <c r="O54" s="17">
        <v>300</v>
      </c>
      <c r="P54" s="17">
        <v>600</v>
      </c>
      <c r="Q54" s="19">
        <f t="shared" si="4284"/>
        <v>6000</v>
      </c>
      <c r="S54" s="17"/>
      <c r="T54" s="17"/>
      <c r="U54" s="17"/>
      <c r="V54" s="17"/>
      <c r="W54" s="17"/>
      <c r="X54" s="17"/>
      <c r="Y54" s="17"/>
      <c r="Z54" s="17"/>
      <c r="AA54" s="17"/>
      <c r="AB54" s="17"/>
      <c r="AC54" s="17"/>
      <c r="AD54" s="17"/>
      <c r="AE54" s="19">
        <f t="shared" si="4285"/>
        <v>0</v>
      </c>
      <c r="AG54" s="17"/>
      <c r="AH54" s="17"/>
      <c r="AI54" s="17"/>
      <c r="AJ54" s="17"/>
      <c r="AK54" s="17"/>
      <c r="AL54" s="17"/>
      <c r="AM54" s="17"/>
      <c r="AN54" s="17"/>
      <c r="AO54" s="17"/>
      <c r="AP54" s="17"/>
      <c r="AQ54" s="17"/>
      <c r="AR54" s="17"/>
      <c r="AS54" s="19">
        <f t="shared" si="4209"/>
        <v>0</v>
      </c>
      <c r="AU54" s="17"/>
      <c r="AV54" s="17"/>
      <c r="AW54" s="17"/>
      <c r="AX54" s="17"/>
      <c r="AY54" s="17"/>
      <c r="AZ54" s="17"/>
      <c r="BA54" s="17"/>
      <c r="BB54" s="17"/>
      <c r="BC54" s="17"/>
      <c r="BD54" s="17"/>
      <c r="BE54" s="17"/>
      <c r="BF54" s="17"/>
      <c r="BG54" s="19">
        <f t="shared" si="4210"/>
        <v>0</v>
      </c>
      <c r="BI54" s="17"/>
      <c r="BJ54" s="17"/>
      <c r="BK54" s="17"/>
      <c r="BL54" s="17"/>
      <c r="BM54" s="17"/>
      <c r="BN54" s="17"/>
      <c r="BO54" s="17"/>
      <c r="BP54" s="17"/>
      <c r="BQ54" s="17"/>
      <c r="BR54" s="17"/>
      <c r="BS54" s="17"/>
      <c r="BT54" s="17"/>
      <c r="BU54" s="19">
        <f t="shared" si="4211"/>
        <v>0</v>
      </c>
      <c r="BW54" s="17"/>
      <c r="BX54" s="17"/>
      <c r="BY54" s="17"/>
      <c r="BZ54" s="17"/>
      <c r="CA54" s="17"/>
      <c r="CB54" s="17"/>
      <c r="CC54" s="17"/>
      <c r="CD54" s="17"/>
      <c r="CE54" s="17"/>
      <c r="CF54" s="17"/>
      <c r="CG54" s="17"/>
      <c r="CH54" s="17"/>
      <c r="CI54" s="19">
        <f t="shared" si="4212"/>
        <v>0</v>
      </c>
      <c r="CK54" s="17"/>
      <c r="CL54" s="17"/>
      <c r="CM54" s="17"/>
      <c r="CN54" s="17"/>
      <c r="CO54" s="17"/>
      <c r="CP54" s="17"/>
      <c r="CQ54" s="17"/>
      <c r="CR54" s="17"/>
      <c r="CS54" s="17"/>
      <c r="CT54" s="17"/>
      <c r="CU54" s="17"/>
      <c r="CV54" s="17"/>
      <c r="CW54" s="19">
        <f t="shared" si="4213"/>
        <v>0</v>
      </c>
      <c r="CY54" s="17"/>
      <c r="CZ54" s="17"/>
      <c r="DA54" s="17"/>
      <c r="DB54" s="17"/>
      <c r="DC54" s="17"/>
      <c r="DD54" s="17"/>
      <c r="DE54" s="17"/>
      <c r="DF54" s="17"/>
      <c r="DG54" s="17"/>
      <c r="DH54" s="17"/>
      <c r="DI54" s="17"/>
      <c r="DJ54" s="17"/>
      <c r="DK54" s="19">
        <f t="shared" si="4214"/>
        <v>0</v>
      </c>
      <c r="DM54" s="17"/>
      <c r="DN54" s="17"/>
      <c r="DO54" s="17"/>
      <c r="DP54" s="17"/>
      <c r="DQ54" s="17"/>
      <c r="DR54" s="17"/>
      <c r="DS54" s="17"/>
      <c r="DT54" s="17"/>
      <c r="DU54" s="17"/>
      <c r="DV54" s="17"/>
      <c r="DW54" s="17"/>
      <c r="DX54" s="17"/>
      <c r="DY54" s="19">
        <f t="shared" si="4215"/>
        <v>0</v>
      </c>
      <c r="EA54" s="17"/>
      <c r="EB54" s="17"/>
      <c r="EC54" s="17"/>
      <c r="ED54" s="17"/>
      <c r="EE54" s="17"/>
      <c r="EF54" s="17"/>
      <c r="EG54" s="17"/>
      <c r="EH54" s="17"/>
      <c r="EI54" s="17"/>
      <c r="EJ54" s="17"/>
      <c r="EK54" s="17"/>
      <c r="EL54" s="17"/>
      <c r="EM54" s="19">
        <f t="shared" si="4216"/>
        <v>0</v>
      </c>
      <c r="EO54" s="17"/>
      <c r="EP54" s="17"/>
      <c r="EQ54" s="17"/>
      <c r="ER54" s="17"/>
      <c r="ES54" s="17"/>
      <c r="ET54" s="17"/>
      <c r="EU54" s="17"/>
      <c r="EV54" s="17"/>
      <c r="EW54" s="17"/>
      <c r="EX54" s="17"/>
      <c r="EY54" s="17"/>
      <c r="EZ54" s="17"/>
      <c r="FA54" s="19">
        <f t="shared" si="4217"/>
        <v>0</v>
      </c>
      <c r="FC54" s="17"/>
      <c r="FD54" s="17"/>
      <c r="FE54" s="17"/>
      <c r="FF54" s="17"/>
      <c r="FG54" s="17"/>
      <c r="FH54" s="17"/>
      <c r="FI54" s="17"/>
      <c r="FJ54" s="17"/>
      <c r="FK54" s="17"/>
      <c r="FL54" s="17"/>
      <c r="FM54" s="17"/>
      <c r="FN54" s="17"/>
      <c r="FO54" s="19">
        <f t="shared" si="4218"/>
        <v>0</v>
      </c>
      <c r="FQ54" s="17"/>
      <c r="FR54" s="17"/>
      <c r="FS54" s="17"/>
      <c r="FT54" s="17"/>
      <c r="FU54" s="17"/>
      <c r="FV54" s="17"/>
      <c r="FW54" s="17"/>
      <c r="FX54" s="17"/>
      <c r="FY54" s="17"/>
      <c r="FZ54" s="17"/>
      <c r="GA54" s="17"/>
      <c r="GB54" s="17"/>
      <c r="GC54" s="19">
        <f t="shared" si="4219"/>
        <v>0</v>
      </c>
      <c r="GE54" s="17"/>
      <c r="GF54" s="17"/>
      <c r="GG54" s="17"/>
      <c r="GH54" s="17"/>
      <c r="GI54" s="17"/>
      <c r="GJ54" s="17"/>
      <c r="GK54" s="17"/>
      <c r="GL54" s="17"/>
      <c r="GM54" s="17"/>
      <c r="GN54" s="17"/>
      <c r="GO54" s="17"/>
      <c r="GP54" s="17"/>
      <c r="GQ54" s="19">
        <f t="shared" si="4220"/>
        <v>0</v>
      </c>
      <c r="GS54" s="17"/>
      <c r="GT54" s="17"/>
      <c r="GU54" s="17"/>
      <c r="GV54" s="17"/>
      <c r="GW54" s="17"/>
      <c r="GX54" s="17"/>
      <c r="GY54" s="17"/>
      <c r="GZ54" s="17"/>
      <c r="HA54" s="17"/>
      <c r="HB54" s="17"/>
      <c r="HC54" s="17"/>
      <c r="HD54" s="17"/>
      <c r="HE54" s="19">
        <f t="shared" si="4221"/>
        <v>0</v>
      </c>
      <c r="HG54" s="17"/>
      <c r="HH54" s="17"/>
      <c r="HI54" s="17"/>
      <c r="HJ54" s="17"/>
      <c r="HK54" s="17"/>
      <c r="HL54" s="17"/>
      <c r="HM54" s="17"/>
      <c r="HN54" s="17"/>
      <c r="HO54" s="17"/>
      <c r="HP54" s="17"/>
      <c r="HQ54" s="17"/>
      <c r="HR54" s="17"/>
      <c r="HS54" s="19">
        <f t="shared" si="4222"/>
        <v>0</v>
      </c>
      <c r="HU54" s="17"/>
      <c r="HV54" s="17"/>
      <c r="HW54" s="17"/>
      <c r="HX54" s="17"/>
      <c r="HY54" s="17"/>
      <c r="HZ54" s="17"/>
      <c r="IA54" s="17"/>
      <c r="IB54" s="17"/>
      <c r="IC54" s="17"/>
      <c r="ID54" s="17"/>
      <c r="IE54" s="17"/>
      <c r="IF54" s="17"/>
      <c r="IG54" s="19">
        <f t="shared" si="4223"/>
        <v>0</v>
      </c>
      <c r="II54" s="17"/>
      <c r="IJ54" s="17"/>
      <c r="IK54" s="17"/>
      <c r="IL54" s="17"/>
      <c r="IM54" s="17"/>
      <c r="IN54" s="17"/>
      <c r="IO54" s="17"/>
      <c r="IP54" s="17"/>
      <c r="IQ54" s="17"/>
      <c r="IR54" s="17"/>
      <c r="IS54" s="17"/>
      <c r="IT54" s="17"/>
      <c r="IU54" s="19">
        <f t="shared" si="4224"/>
        <v>0</v>
      </c>
      <c r="IW54" s="17"/>
      <c r="IX54" s="17"/>
      <c r="IY54" s="17"/>
      <c r="IZ54" s="17"/>
      <c r="JA54" s="17"/>
      <c r="JB54" s="17"/>
      <c r="JC54" s="17"/>
      <c r="JD54" s="17"/>
      <c r="JE54" s="17"/>
      <c r="JF54" s="17"/>
      <c r="JG54" s="17"/>
      <c r="JH54" s="17"/>
      <c r="JI54" s="19">
        <f t="shared" si="4225"/>
        <v>0</v>
      </c>
      <c r="JK54" s="17"/>
      <c r="JL54" s="17"/>
      <c r="JM54" s="17"/>
      <c r="JN54" s="17"/>
      <c r="JO54" s="17"/>
      <c r="JP54" s="17"/>
      <c r="JQ54" s="17"/>
      <c r="JR54" s="17"/>
      <c r="JS54" s="17"/>
      <c r="JT54" s="17"/>
      <c r="JU54" s="17"/>
      <c r="JV54" s="17"/>
      <c r="JW54" s="19">
        <f t="shared" si="4226"/>
        <v>0</v>
      </c>
      <c r="JY54" s="17"/>
      <c r="JZ54" s="17"/>
      <c r="KA54" s="17"/>
      <c r="KB54" s="17"/>
      <c r="KC54" s="17"/>
      <c r="KD54" s="17"/>
      <c r="KE54" s="17"/>
      <c r="KF54" s="17"/>
      <c r="KG54" s="17"/>
      <c r="KH54" s="17"/>
      <c r="KI54" s="17"/>
      <c r="KJ54" s="17"/>
      <c r="KK54" s="19">
        <f t="shared" si="4227"/>
        <v>0</v>
      </c>
      <c r="KM54" s="17"/>
      <c r="KN54" s="17"/>
      <c r="KO54" s="17"/>
      <c r="KP54" s="17"/>
      <c r="KQ54" s="17"/>
      <c r="KR54" s="17"/>
      <c r="KS54" s="17"/>
      <c r="KT54" s="17"/>
      <c r="KU54" s="17"/>
      <c r="KV54" s="17"/>
      <c r="KW54" s="17"/>
      <c r="KX54" s="17"/>
      <c r="KY54" s="19">
        <f t="shared" si="4228"/>
        <v>0</v>
      </c>
      <c r="LA54" s="17"/>
      <c r="LB54" s="17"/>
      <c r="LC54" s="17"/>
      <c r="LD54" s="17"/>
      <c r="LE54" s="17"/>
      <c r="LF54" s="17"/>
      <c r="LG54" s="17"/>
      <c r="LH54" s="17"/>
      <c r="LI54" s="17"/>
      <c r="LJ54" s="17"/>
      <c r="LK54" s="17"/>
      <c r="LL54" s="17"/>
      <c r="LM54" s="19">
        <f t="shared" si="4229"/>
        <v>0</v>
      </c>
      <c r="LO54" s="17"/>
      <c r="LP54" s="17"/>
      <c r="LQ54" s="17"/>
      <c r="LR54" s="17"/>
      <c r="LS54" s="17"/>
      <c r="LT54" s="17"/>
      <c r="LU54" s="17"/>
      <c r="LV54" s="17"/>
      <c r="LW54" s="17"/>
      <c r="LX54" s="17"/>
      <c r="LY54" s="17"/>
      <c r="LZ54" s="17"/>
      <c r="MA54" s="19">
        <f t="shared" si="4230"/>
        <v>0</v>
      </c>
      <c r="MC54" s="17"/>
      <c r="MD54" s="17"/>
      <c r="ME54" s="17"/>
      <c r="MF54" s="17"/>
      <c r="MG54" s="17"/>
      <c r="MH54" s="17"/>
      <c r="MI54" s="17"/>
      <c r="MJ54" s="17"/>
      <c r="MK54" s="17"/>
      <c r="ML54" s="17"/>
      <c r="MM54" s="17"/>
      <c r="MN54" s="17"/>
      <c r="MO54" s="19">
        <f t="shared" si="4231"/>
        <v>0</v>
      </c>
      <c r="MQ54" s="17"/>
      <c r="MR54" s="17"/>
      <c r="MS54" s="17"/>
      <c r="MT54" s="17"/>
      <c r="MU54" s="17"/>
      <c r="MV54" s="17"/>
      <c r="MW54" s="17"/>
      <c r="MX54" s="17"/>
      <c r="MY54" s="17"/>
      <c r="MZ54" s="17"/>
      <c r="NA54" s="17"/>
      <c r="NB54" s="17"/>
      <c r="NC54" s="19">
        <f t="shared" si="4232"/>
        <v>0</v>
      </c>
      <c r="NE54" s="17"/>
      <c r="NF54" s="17"/>
      <c r="NG54" s="17"/>
      <c r="NH54" s="17"/>
      <c r="NI54" s="17"/>
      <c r="NJ54" s="17"/>
      <c r="NK54" s="17"/>
      <c r="NL54" s="17"/>
      <c r="NM54" s="17"/>
      <c r="NN54" s="17"/>
      <c r="NO54" s="17"/>
      <c r="NP54" s="17"/>
      <c r="NQ54" s="19">
        <f t="shared" si="4233"/>
        <v>0</v>
      </c>
      <c r="NS54" s="17"/>
      <c r="NT54" s="17"/>
      <c r="NU54" s="17"/>
      <c r="NV54" s="17"/>
      <c r="NW54" s="17"/>
      <c r="NX54" s="17"/>
      <c r="NY54" s="17"/>
      <c r="NZ54" s="17"/>
      <c r="OA54" s="17"/>
      <c r="OB54" s="17"/>
      <c r="OC54" s="17"/>
      <c r="OD54" s="17"/>
      <c r="OE54" s="19">
        <f t="shared" si="4234"/>
        <v>0</v>
      </c>
      <c r="OG54" s="17"/>
      <c r="OH54" s="17"/>
      <c r="OI54" s="17"/>
      <c r="OJ54" s="17"/>
      <c r="OK54" s="17"/>
      <c r="OL54" s="17"/>
      <c r="OM54" s="17"/>
      <c r="ON54" s="17"/>
      <c r="OO54" s="17"/>
      <c r="OP54" s="17"/>
      <c r="OQ54" s="17"/>
      <c r="OR54" s="17"/>
      <c r="OS54" s="19">
        <f t="shared" si="4235"/>
        <v>0</v>
      </c>
      <c r="OU54" s="17"/>
      <c r="OV54" s="17"/>
      <c r="OW54" s="17"/>
      <c r="OX54" s="17"/>
      <c r="OY54" s="17"/>
      <c r="OZ54" s="17"/>
      <c r="PA54" s="17"/>
      <c r="PB54" s="17"/>
      <c r="PC54" s="17"/>
      <c r="PD54" s="17"/>
      <c r="PE54" s="17"/>
      <c r="PF54" s="17"/>
      <c r="PG54" s="19">
        <f t="shared" si="4236"/>
        <v>0</v>
      </c>
      <c r="PI54" s="17"/>
      <c r="PJ54" s="17"/>
      <c r="PK54" s="17"/>
      <c r="PL54" s="17"/>
      <c r="PM54" s="17"/>
      <c r="PN54" s="17"/>
      <c r="PO54" s="17"/>
      <c r="PP54" s="17"/>
      <c r="PQ54" s="17"/>
      <c r="PR54" s="17"/>
      <c r="PS54" s="17"/>
      <c r="PT54" s="17"/>
      <c r="PU54" s="19">
        <f t="shared" si="4237"/>
        <v>0</v>
      </c>
      <c r="PW54" s="17"/>
      <c r="PX54" s="17"/>
      <c r="PY54" s="17"/>
      <c r="PZ54" s="17"/>
      <c r="QA54" s="17"/>
      <c r="QB54" s="17"/>
      <c r="QC54" s="17"/>
      <c r="QD54" s="17"/>
      <c r="QE54" s="17"/>
      <c r="QF54" s="17"/>
      <c r="QG54" s="17"/>
      <c r="QH54" s="17"/>
      <c r="QI54" s="19">
        <f t="shared" si="4238"/>
        <v>0</v>
      </c>
      <c r="QK54" s="17"/>
      <c r="QL54" s="17"/>
      <c r="QM54" s="17"/>
      <c r="QN54" s="17"/>
      <c r="QO54" s="17"/>
      <c r="QP54" s="17"/>
      <c r="QQ54" s="17"/>
      <c r="QR54" s="17"/>
      <c r="QS54" s="17"/>
      <c r="QT54" s="17"/>
      <c r="QU54" s="17"/>
      <c r="QV54" s="17"/>
      <c r="QW54" s="19">
        <f t="shared" si="4239"/>
        <v>0</v>
      </c>
      <c r="QY54" s="17"/>
      <c r="QZ54" s="17"/>
      <c r="RA54" s="17"/>
      <c r="RB54" s="17"/>
      <c r="RC54" s="17"/>
      <c r="RD54" s="17"/>
      <c r="RE54" s="17"/>
      <c r="RF54" s="17"/>
      <c r="RG54" s="17"/>
      <c r="RH54" s="17"/>
      <c r="RI54" s="17"/>
      <c r="RJ54" s="17"/>
      <c r="RK54" s="19">
        <f t="shared" si="4240"/>
        <v>0</v>
      </c>
      <c r="RM54" s="17"/>
      <c r="RN54" s="17"/>
      <c r="RO54" s="17"/>
      <c r="RP54" s="17"/>
      <c r="RQ54" s="17"/>
      <c r="RR54" s="17"/>
      <c r="RS54" s="17"/>
      <c r="RT54" s="17"/>
      <c r="RU54" s="17"/>
      <c r="RV54" s="17"/>
      <c r="RW54" s="17"/>
      <c r="RX54" s="17"/>
      <c r="RY54" s="19">
        <f t="shared" si="4241"/>
        <v>0</v>
      </c>
      <c r="SA54" s="17"/>
      <c r="SB54" s="17"/>
      <c r="SC54" s="17"/>
      <c r="SD54" s="17"/>
      <c r="SE54" s="17"/>
      <c r="SF54" s="17"/>
      <c r="SG54" s="17"/>
      <c r="SH54" s="17"/>
      <c r="SI54" s="17"/>
      <c r="SJ54" s="17"/>
      <c r="SK54" s="17"/>
      <c r="SL54" s="17"/>
      <c r="SM54" s="19">
        <f t="shared" si="4242"/>
        <v>0</v>
      </c>
      <c r="SO54" s="17"/>
      <c r="SP54" s="17"/>
      <c r="SQ54" s="17"/>
      <c r="SR54" s="17"/>
      <c r="SS54" s="17"/>
      <c r="ST54" s="17"/>
      <c r="SU54" s="17"/>
      <c r="SV54" s="17"/>
      <c r="SW54" s="17"/>
      <c r="SX54" s="17"/>
      <c r="SY54" s="17"/>
      <c r="SZ54" s="17"/>
      <c r="TA54" s="19">
        <f t="shared" si="4243"/>
        <v>0</v>
      </c>
      <c r="TC54" s="17"/>
      <c r="TD54" s="17"/>
      <c r="TE54" s="17"/>
      <c r="TF54" s="17"/>
      <c r="TG54" s="17"/>
      <c r="TH54" s="17"/>
      <c r="TI54" s="17"/>
      <c r="TJ54" s="17"/>
      <c r="TK54" s="17"/>
      <c r="TL54" s="17"/>
      <c r="TM54" s="17"/>
      <c r="TN54" s="17"/>
      <c r="TO54" s="19">
        <f t="shared" si="4244"/>
        <v>0</v>
      </c>
      <c r="TQ54" s="17"/>
      <c r="TR54" s="17"/>
      <c r="TS54" s="17"/>
      <c r="TT54" s="17"/>
      <c r="TU54" s="17"/>
      <c r="TV54" s="17"/>
      <c r="TW54" s="17"/>
      <c r="TX54" s="17"/>
      <c r="TY54" s="17"/>
      <c r="TZ54" s="17"/>
      <c r="UA54" s="17"/>
      <c r="UB54" s="17"/>
      <c r="UC54" s="19">
        <f t="shared" si="4245"/>
        <v>0</v>
      </c>
      <c r="UE54" s="17"/>
      <c r="UF54" s="17"/>
      <c r="UG54" s="17"/>
      <c r="UH54" s="17"/>
      <c r="UI54" s="17"/>
      <c r="UJ54" s="17"/>
      <c r="UK54" s="17"/>
      <c r="UL54" s="17"/>
      <c r="UM54" s="17"/>
      <c r="UN54" s="17"/>
      <c r="UO54" s="17"/>
      <c r="UP54" s="17"/>
      <c r="UQ54" s="19">
        <f t="shared" si="4246"/>
        <v>0</v>
      </c>
      <c r="US54" s="17"/>
      <c r="UT54" s="17"/>
      <c r="UU54" s="17"/>
      <c r="UV54" s="17"/>
      <c r="UW54" s="17"/>
      <c r="UX54" s="17"/>
      <c r="UY54" s="17"/>
      <c r="UZ54" s="17"/>
      <c r="VA54" s="17"/>
      <c r="VB54" s="17"/>
      <c r="VC54" s="17"/>
      <c r="VD54" s="17"/>
      <c r="VE54" s="19">
        <f t="shared" si="4247"/>
        <v>0</v>
      </c>
      <c r="VG54" s="17"/>
      <c r="VH54" s="17"/>
      <c r="VI54" s="17"/>
      <c r="VJ54" s="17"/>
      <c r="VK54" s="17"/>
      <c r="VL54" s="17"/>
      <c r="VM54" s="17"/>
      <c r="VN54" s="17"/>
      <c r="VO54" s="17"/>
      <c r="VP54" s="17"/>
      <c r="VQ54" s="17"/>
      <c r="VR54" s="17"/>
      <c r="VS54" s="19">
        <f t="shared" si="4248"/>
        <v>0</v>
      </c>
      <c r="VU54" s="17"/>
      <c r="VV54" s="17"/>
      <c r="VW54" s="17"/>
      <c r="VX54" s="17"/>
      <c r="VY54" s="17"/>
      <c r="VZ54" s="17"/>
      <c r="WA54" s="17"/>
      <c r="WB54" s="17"/>
      <c r="WC54" s="17"/>
      <c r="WD54" s="17"/>
      <c r="WE54" s="17"/>
      <c r="WF54" s="17"/>
      <c r="WG54" s="19">
        <f t="shared" si="4249"/>
        <v>0</v>
      </c>
      <c r="WI54" s="17"/>
      <c r="WJ54" s="17"/>
      <c r="WK54" s="17"/>
      <c r="WL54" s="17"/>
      <c r="WM54" s="17"/>
      <c r="WN54" s="17"/>
      <c r="WO54" s="17"/>
      <c r="WP54" s="17"/>
      <c r="WQ54" s="17"/>
      <c r="WR54" s="17"/>
      <c r="WS54" s="17"/>
      <c r="WT54" s="17"/>
      <c r="WU54" s="19">
        <f t="shared" si="4250"/>
        <v>0</v>
      </c>
      <c r="WW54" s="17"/>
      <c r="WX54" s="17"/>
      <c r="WY54" s="17"/>
      <c r="WZ54" s="17"/>
      <c r="XA54" s="17"/>
      <c r="XB54" s="17"/>
      <c r="XC54" s="17"/>
      <c r="XD54" s="17"/>
      <c r="XE54" s="17"/>
      <c r="XF54" s="17"/>
      <c r="XG54" s="17"/>
      <c r="XH54" s="17"/>
      <c r="XI54" s="19">
        <f t="shared" si="4251"/>
        <v>0</v>
      </c>
      <c r="XK54" s="17"/>
      <c r="XL54" s="17"/>
      <c r="XM54" s="17"/>
      <c r="XN54" s="17"/>
      <c r="XO54" s="17"/>
      <c r="XP54" s="17"/>
      <c r="XQ54" s="17"/>
      <c r="XR54" s="17"/>
      <c r="XS54" s="17"/>
      <c r="XT54" s="17"/>
      <c r="XU54" s="17"/>
      <c r="XV54" s="17"/>
      <c r="XW54" s="19">
        <f t="shared" si="4252"/>
        <v>0</v>
      </c>
      <c r="XY54" s="17"/>
      <c r="XZ54" s="17"/>
      <c r="YA54" s="17"/>
      <c r="YB54" s="17"/>
      <c r="YC54" s="17"/>
      <c r="YD54" s="17"/>
      <c r="YE54" s="17"/>
      <c r="YF54" s="17"/>
      <c r="YG54" s="17"/>
      <c r="YH54" s="17"/>
      <c r="YI54" s="17"/>
      <c r="YJ54" s="17"/>
      <c r="YK54" s="19">
        <f t="shared" si="4253"/>
        <v>0</v>
      </c>
      <c r="YM54" s="17"/>
      <c r="YN54" s="17"/>
      <c r="YO54" s="17"/>
      <c r="YP54" s="17"/>
      <c r="YQ54" s="17"/>
      <c r="YR54" s="17"/>
      <c r="YS54" s="17"/>
      <c r="YT54" s="17"/>
      <c r="YU54" s="17"/>
      <c r="YV54" s="17"/>
      <c r="YW54" s="17"/>
      <c r="YX54" s="17"/>
      <c r="YY54" s="19">
        <f t="shared" si="4254"/>
        <v>0</v>
      </c>
      <c r="ZA54" s="17"/>
      <c r="ZB54" s="17"/>
      <c r="ZC54" s="17"/>
      <c r="ZD54" s="17"/>
      <c r="ZE54" s="17"/>
      <c r="ZF54" s="17"/>
      <c r="ZG54" s="17"/>
      <c r="ZH54" s="17"/>
      <c r="ZI54" s="17"/>
      <c r="ZJ54" s="17"/>
      <c r="ZK54" s="17"/>
      <c r="ZL54" s="17"/>
      <c r="ZM54" s="19">
        <f t="shared" si="4255"/>
        <v>0</v>
      </c>
      <c r="ZO54" s="17"/>
      <c r="ZP54" s="17"/>
      <c r="ZQ54" s="17"/>
      <c r="ZR54" s="17"/>
      <c r="ZS54" s="17"/>
      <c r="ZT54" s="17"/>
      <c r="ZU54" s="17"/>
      <c r="ZV54" s="17"/>
      <c r="ZW54" s="17"/>
      <c r="ZX54" s="17"/>
      <c r="ZY54" s="17"/>
      <c r="ZZ54" s="17"/>
      <c r="AAA54" s="19">
        <f t="shared" si="4256"/>
        <v>0</v>
      </c>
      <c r="AAC54" s="17"/>
      <c r="AAD54" s="17"/>
      <c r="AAE54" s="17"/>
      <c r="AAF54" s="17"/>
      <c r="AAG54" s="17"/>
      <c r="AAH54" s="17"/>
      <c r="AAI54" s="17"/>
      <c r="AAJ54" s="17"/>
      <c r="AAK54" s="17"/>
      <c r="AAL54" s="17"/>
      <c r="AAM54" s="17"/>
      <c r="AAN54" s="17"/>
      <c r="AAO54" s="19">
        <f t="shared" si="4257"/>
        <v>0</v>
      </c>
      <c r="AAQ54" s="17"/>
      <c r="AAR54" s="17"/>
      <c r="AAS54" s="17"/>
      <c r="AAT54" s="17"/>
      <c r="AAU54" s="17"/>
      <c r="AAV54" s="17"/>
      <c r="AAW54" s="17"/>
      <c r="AAX54" s="17"/>
      <c r="AAY54" s="17"/>
      <c r="AAZ54" s="17"/>
      <c r="ABA54" s="17"/>
      <c r="ABB54" s="17"/>
      <c r="ABC54" s="19">
        <f t="shared" si="4258"/>
        <v>0</v>
      </c>
      <c r="ABE54" s="17"/>
      <c r="ABF54" s="17"/>
      <c r="ABG54" s="17"/>
      <c r="ABH54" s="17"/>
      <c r="ABI54" s="17"/>
      <c r="ABJ54" s="17"/>
      <c r="ABK54" s="17"/>
      <c r="ABL54" s="17"/>
      <c r="ABM54" s="17"/>
      <c r="ABN54" s="17"/>
      <c r="ABO54" s="17"/>
      <c r="ABP54" s="17"/>
      <c r="ABQ54" s="19">
        <f t="shared" si="4259"/>
        <v>0</v>
      </c>
      <c r="ABS54" s="17"/>
      <c r="ABT54" s="17"/>
      <c r="ABU54" s="17"/>
      <c r="ABV54" s="17"/>
      <c r="ABW54" s="17"/>
      <c r="ABX54" s="17"/>
      <c r="ABY54" s="17"/>
      <c r="ABZ54" s="17"/>
      <c r="ACA54" s="17"/>
      <c r="ACB54" s="17"/>
      <c r="ACC54" s="17"/>
      <c r="ACD54" s="17"/>
      <c r="ACE54" s="19">
        <f t="shared" si="4260"/>
        <v>0</v>
      </c>
      <c r="ACG54" s="17"/>
      <c r="ACH54" s="17"/>
      <c r="ACI54" s="17"/>
      <c r="ACJ54" s="17"/>
      <c r="ACK54" s="17"/>
      <c r="ACL54" s="17"/>
      <c r="ACM54" s="17"/>
      <c r="ACN54" s="17"/>
      <c r="ACO54" s="17"/>
      <c r="ACP54" s="17"/>
      <c r="ACQ54" s="17"/>
      <c r="ACR54" s="17"/>
      <c r="ACS54" s="19">
        <f t="shared" si="4261"/>
        <v>0</v>
      </c>
      <c r="ACU54" s="17"/>
      <c r="ACV54" s="17"/>
      <c r="ACW54" s="17"/>
      <c r="ACX54" s="17"/>
      <c r="ACY54" s="17"/>
      <c r="ACZ54" s="17"/>
      <c r="ADA54" s="17"/>
      <c r="ADB54" s="17"/>
      <c r="ADC54" s="17"/>
      <c r="ADD54" s="17"/>
      <c r="ADE54" s="17"/>
      <c r="ADF54" s="17"/>
      <c r="ADG54" s="19">
        <f t="shared" si="4262"/>
        <v>0</v>
      </c>
      <c r="ADI54" s="17"/>
      <c r="ADJ54" s="17"/>
      <c r="ADK54" s="17"/>
      <c r="ADL54" s="17"/>
      <c r="ADM54" s="17"/>
      <c r="ADN54" s="17"/>
      <c r="ADO54" s="17"/>
      <c r="ADP54" s="17"/>
      <c r="ADQ54" s="17"/>
      <c r="ADR54" s="17"/>
      <c r="ADS54" s="17"/>
      <c r="ADT54" s="17"/>
      <c r="ADU54" s="19">
        <f t="shared" si="4263"/>
        <v>0</v>
      </c>
      <c r="ADW54" s="17"/>
      <c r="ADX54" s="17"/>
      <c r="ADY54" s="17"/>
      <c r="ADZ54" s="17"/>
      <c r="AEA54" s="17"/>
      <c r="AEB54" s="17"/>
      <c r="AEC54" s="17"/>
      <c r="AED54" s="17"/>
      <c r="AEE54" s="17"/>
      <c r="AEF54" s="17"/>
      <c r="AEG54" s="17"/>
      <c r="AEH54" s="17"/>
      <c r="AEI54" s="19">
        <f t="shared" si="4264"/>
        <v>0</v>
      </c>
      <c r="AEK54" s="17"/>
      <c r="AEL54" s="17"/>
      <c r="AEM54" s="17"/>
      <c r="AEN54" s="17"/>
      <c r="AEO54" s="17"/>
      <c r="AEP54" s="17"/>
      <c r="AEQ54" s="17"/>
      <c r="AER54" s="17"/>
      <c r="AES54" s="17"/>
      <c r="AET54" s="17"/>
      <c r="AEU54" s="17"/>
      <c r="AEV54" s="17"/>
      <c r="AEW54" s="19">
        <f t="shared" si="4286"/>
        <v>0</v>
      </c>
      <c r="AEY54" s="17"/>
      <c r="AEZ54" s="17"/>
      <c r="AFA54" s="17"/>
      <c r="AFB54" s="17"/>
      <c r="AFC54" s="17"/>
      <c r="AFD54" s="17"/>
      <c r="AFE54" s="17"/>
      <c r="AFF54" s="17"/>
      <c r="AFG54" s="17"/>
      <c r="AFH54" s="17"/>
      <c r="AFI54" s="17"/>
      <c r="AFJ54" s="17"/>
      <c r="AFK54" s="19">
        <f t="shared" si="4265"/>
        <v>0</v>
      </c>
      <c r="AFM54" s="17"/>
      <c r="AFN54" s="17"/>
      <c r="AFO54" s="17"/>
      <c r="AFP54" s="17"/>
      <c r="AFQ54" s="17"/>
      <c r="AFR54" s="17"/>
      <c r="AFS54" s="17"/>
      <c r="AFT54" s="17"/>
      <c r="AFU54" s="17"/>
      <c r="AFV54" s="17"/>
      <c r="AFW54" s="17"/>
      <c r="AFX54" s="17"/>
      <c r="AFY54" s="19">
        <f t="shared" si="4266"/>
        <v>0</v>
      </c>
      <c r="AGA54" s="17"/>
      <c r="AGB54" s="17"/>
      <c r="AGC54" s="17"/>
      <c r="AGD54" s="17"/>
      <c r="AGE54" s="17"/>
      <c r="AGF54" s="17"/>
      <c r="AGG54" s="17"/>
      <c r="AGH54" s="17"/>
      <c r="AGI54" s="17"/>
      <c r="AGJ54" s="17"/>
      <c r="AGK54" s="17"/>
      <c r="AGL54" s="17"/>
      <c r="AGM54" s="19">
        <f t="shared" si="4267"/>
        <v>0</v>
      </c>
      <c r="AGO54" s="17"/>
      <c r="AGP54" s="17"/>
      <c r="AGQ54" s="17"/>
      <c r="AGR54" s="17"/>
      <c r="AGS54" s="17"/>
      <c r="AGT54" s="17"/>
      <c r="AGU54" s="17"/>
      <c r="AGV54" s="17"/>
      <c r="AGW54" s="17"/>
      <c r="AGX54" s="17"/>
      <c r="AGY54" s="17"/>
      <c r="AGZ54" s="17"/>
      <c r="AHA54" s="19">
        <f t="shared" si="4268"/>
        <v>0</v>
      </c>
      <c r="AHC54" s="17"/>
      <c r="AHD54" s="17"/>
      <c r="AHE54" s="17"/>
      <c r="AHF54" s="17"/>
      <c r="AHG54" s="17"/>
      <c r="AHH54" s="17"/>
      <c r="AHI54" s="17"/>
      <c r="AHJ54" s="17"/>
      <c r="AHK54" s="17"/>
      <c r="AHL54" s="17"/>
      <c r="AHM54" s="17"/>
      <c r="AHN54" s="17"/>
      <c r="AHO54" s="19">
        <f t="shared" si="4269"/>
        <v>0</v>
      </c>
      <c r="AHQ54" s="17"/>
      <c r="AHR54" s="17"/>
      <c r="AHS54" s="17"/>
      <c r="AHT54" s="17"/>
      <c r="AHU54" s="17"/>
      <c r="AHV54" s="17"/>
      <c r="AHW54" s="17"/>
      <c r="AHX54" s="17"/>
      <c r="AHY54" s="17"/>
      <c r="AHZ54" s="17"/>
      <c r="AIA54" s="17"/>
      <c r="AIB54" s="17"/>
      <c r="AIC54" s="19">
        <f t="shared" si="4270"/>
        <v>0</v>
      </c>
      <c r="AIE54" s="17"/>
      <c r="AIF54" s="17"/>
      <c r="AIG54" s="17"/>
      <c r="AIH54" s="17"/>
      <c r="AII54" s="17"/>
      <c r="AIJ54" s="17"/>
      <c r="AIK54" s="17"/>
      <c r="AIL54" s="17"/>
      <c r="AIM54" s="17"/>
      <c r="AIN54" s="17"/>
      <c r="AIO54" s="17"/>
      <c r="AIP54" s="17"/>
      <c r="AIQ54" s="19">
        <f t="shared" si="4271"/>
        <v>0</v>
      </c>
      <c r="AIS54" s="17"/>
      <c r="AIT54" s="17"/>
      <c r="AIU54" s="17"/>
      <c r="AIV54" s="17"/>
      <c r="AIW54" s="17"/>
      <c r="AIX54" s="17"/>
      <c r="AIY54" s="17"/>
      <c r="AIZ54" s="17"/>
      <c r="AJA54" s="17"/>
      <c r="AJB54" s="17"/>
      <c r="AJC54" s="17"/>
      <c r="AJD54" s="17"/>
      <c r="AJE54" s="19">
        <f t="shared" si="4272"/>
        <v>0</v>
      </c>
      <c r="AJG54" s="17"/>
      <c r="AJH54" s="17"/>
      <c r="AJI54" s="17"/>
      <c r="AJJ54" s="17"/>
      <c r="AJK54" s="17"/>
      <c r="AJL54" s="17"/>
      <c r="AJM54" s="17"/>
      <c r="AJN54" s="17"/>
      <c r="AJO54" s="17"/>
      <c r="AJP54" s="17"/>
      <c r="AJQ54" s="17"/>
      <c r="AJR54" s="17"/>
      <c r="AJS54" s="19">
        <f t="shared" si="4273"/>
        <v>0</v>
      </c>
      <c r="AJU54" s="17"/>
      <c r="AJV54" s="17"/>
      <c r="AJW54" s="17"/>
      <c r="AJX54" s="17"/>
      <c r="AJY54" s="17"/>
      <c r="AJZ54" s="17"/>
      <c r="AKA54" s="17"/>
      <c r="AKB54" s="17"/>
      <c r="AKC54" s="17"/>
      <c r="AKD54" s="17"/>
      <c r="AKE54" s="17"/>
      <c r="AKF54" s="17"/>
      <c r="AKG54" s="19">
        <f t="shared" si="4274"/>
        <v>0</v>
      </c>
      <c r="AKI54" s="17"/>
      <c r="AKJ54" s="17"/>
      <c r="AKK54" s="17"/>
      <c r="AKL54" s="17"/>
      <c r="AKM54" s="17"/>
      <c r="AKN54" s="17"/>
      <c r="AKO54" s="17"/>
      <c r="AKP54" s="17"/>
      <c r="AKQ54" s="17"/>
      <c r="AKR54" s="17"/>
      <c r="AKS54" s="17"/>
      <c r="AKT54" s="17"/>
      <c r="AKU54" s="19">
        <f t="shared" si="4275"/>
        <v>0</v>
      </c>
      <c r="AKW54" s="17"/>
      <c r="AKX54" s="17"/>
      <c r="AKY54" s="17"/>
      <c r="AKZ54" s="17"/>
      <c r="ALA54" s="17"/>
      <c r="ALB54" s="17"/>
      <c r="ALC54" s="17"/>
      <c r="ALD54" s="17"/>
      <c r="ALE54" s="17"/>
      <c r="ALF54" s="17"/>
      <c r="ALG54" s="17"/>
      <c r="ALH54" s="17"/>
      <c r="ALI54" s="19">
        <f t="shared" si="4276"/>
        <v>0</v>
      </c>
      <c r="ALK54" s="17"/>
      <c r="ALL54" s="17"/>
      <c r="ALM54" s="17"/>
      <c r="ALN54" s="17"/>
      <c r="ALO54" s="17"/>
      <c r="ALP54" s="17"/>
      <c r="ALQ54" s="17"/>
      <c r="ALR54" s="17"/>
      <c r="ALS54" s="17"/>
      <c r="ALT54" s="17"/>
      <c r="ALU54" s="17"/>
      <c r="ALV54" s="17"/>
      <c r="ALW54" s="19">
        <f t="shared" si="4277"/>
        <v>0</v>
      </c>
      <c r="ALY54" s="17"/>
      <c r="ALZ54" s="17"/>
      <c r="AMA54" s="17"/>
      <c r="AMB54" s="17"/>
      <c r="AMC54" s="17"/>
      <c r="AMD54" s="17"/>
      <c r="AME54" s="17"/>
      <c r="AMF54" s="17"/>
      <c r="AMG54" s="17"/>
      <c r="AMH54" s="17"/>
      <c r="AMI54" s="17"/>
      <c r="AMJ54" s="17"/>
      <c r="AMK54" s="19">
        <f t="shared" si="4278"/>
        <v>0</v>
      </c>
      <c r="AMM54" s="17"/>
      <c r="AMN54" s="17"/>
      <c r="AMO54" s="17"/>
      <c r="AMP54" s="17"/>
      <c r="AMQ54" s="17"/>
      <c r="AMR54" s="17"/>
      <c r="AMS54" s="17"/>
      <c r="AMT54" s="17"/>
      <c r="AMU54" s="17"/>
      <c r="AMV54" s="17"/>
      <c r="AMW54" s="17"/>
      <c r="AMX54" s="17"/>
      <c r="AMY54" s="19">
        <f t="shared" si="4279"/>
        <v>0</v>
      </c>
      <c r="ANA54" s="17"/>
      <c r="ANB54" s="17"/>
      <c r="ANC54" s="17"/>
      <c r="AND54" s="17"/>
      <c r="ANE54" s="17"/>
      <c r="ANF54" s="17"/>
      <c r="ANG54" s="17"/>
      <c r="ANH54" s="17"/>
      <c r="ANI54" s="17"/>
      <c r="ANJ54" s="17"/>
      <c r="ANK54" s="17"/>
      <c r="ANL54" s="17"/>
      <c r="ANM54" s="19">
        <f t="shared" si="4280"/>
        <v>0</v>
      </c>
      <c r="ANO54" s="17"/>
      <c r="ANP54" s="17"/>
      <c r="ANQ54" s="17"/>
      <c r="ANR54" s="17"/>
      <c r="ANS54" s="17"/>
      <c r="ANT54" s="17"/>
      <c r="ANU54" s="17"/>
      <c r="ANV54" s="17"/>
      <c r="ANW54" s="17"/>
      <c r="ANX54" s="17"/>
      <c r="ANY54" s="17"/>
      <c r="ANZ54" s="17"/>
      <c r="AOA54" s="19">
        <f t="shared" si="4281"/>
        <v>0</v>
      </c>
      <c r="AOC54" s="17"/>
      <c r="AOD54" s="17"/>
      <c r="AOE54" s="17"/>
      <c r="AOF54" s="17"/>
      <c r="AOG54" s="17"/>
      <c r="AOH54" s="17"/>
      <c r="AOI54" s="17"/>
      <c r="AOJ54" s="17"/>
      <c r="AOK54" s="17"/>
      <c r="AOL54" s="17"/>
      <c r="AOM54" s="17"/>
      <c r="AON54" s="17"/>
      <c r="AOO54" s="19">
        <f t="shared" si="4282"/>
        <v>0</v>
      </c>
      <c r="AOQ54" s="17"/>
      <c r="AOR54" s="17"/>
      <c r="AOS54" s="17"/>
      <c r="AOT54" s="17"/>
      <c r="AOU54" s="17"/>
      <c r="AOV54" s="17"/>
      <c r="AOW54" s="17"/>
      <c r="AOX54" s="17"/>
      <c r="AOY54" s="17"/>
      <c r="AOZ54" s="17"/>
      <c r="APA54" s="17"/>
      <c r="APB54" s="17"/>
      <c r="APC54" s="19">
        <f t="shared" si="4283"/>
        <v>0</v>
      </c>
    </row>
    <row r="55" spans="3:1095" hidden="1" x14ac:dyDescent="0.35">
      <c r="C55" s="16" t="s">
        <v>27</v>
      </c>
      <c r="E55" s="17"/>
      <c r="F55" s="17"/>
      <c r="G55" s="17"/>
      <c r="H55" s="17"/>
      <c r="I55" s="17"/>
      <c r="J55" s="17"/>
      <c r="K55" s="17"/>
      <c r="L55" s="17"/>
      <c r="M55" s="17"/>
      <c r="N55" s="17"/>
      <c r="O55" s="17"/>
      <c r="P55" s="17"/>
      <c r="Q55" s="19">
        <f t="shared" si="4284"/>
        <v>0</v>
      </c>
      <c r="S55" s="17"/>
      <c r="T55" s="17"/>
      <c r="U55" s="17"/>
      <c r="V55" s="17"/>
      <c r="W55" s="17"/>
      <c r="X55" s="17"/>
      <c r="Y55" s="17"/>
      <c r="Z55" s="17"/>
      <c r="AA55" s="17"/>
      <c r="AB55" s="17"/>
      <c r="AC55" s="17"/>
      <c r="AD55" s="17"/>
      <c r="AE55" s="19">
        <f t="shared" si="4285"/>
        <v>0</v>
      </c>
      <c r="AG55" s="17"/>
      <c r="AH55" s="17"/>
      <c r="AI55" s="17"/>
      <c r="AJ55" s="17"/>
      <c r="AK55" s="17"/>
      <c r="AL55" s="17"/>
      <c r="AM55" s="17"/>
      <c r="AN55" s="17"/>
      <c r="AO55" s="17"/>
      <c r="AP55" s="17"/>
      <c r="AQ55" s="17"/>
      <c r="AR55" s="17"/>
      <c r="AS55" s="19">
        <f t="shared" si="4209"/>
        <v>0</v>
      </c>
      <c r="AU55" s="17"/>
      <c r="AV55" s="17"/>
      <c r="AW55" s="17"/>
      <c r="AX55" s="17"/>
      <c r="AY55" s="17"/>
      <c r="AZ55" s="17"/>
      <c r="BA55" s="17"/>
      <c r="BB55" s="17"/>
      <c r="BC55" s="17"/>
      <c r="BD55" s="17"/>
      <c r="BE55" s="17"/>
      <c r="BF55" s="17"/>
      <c r="BG55" s="19">
        <f t="shared" si="4210"/>
        <v>0</v>
      </c>
      <c r="BI55" s="17"/>
      <c r="BJ55" s="17"/>
      <c r="BK55" s="17"/>
      <c r="BL55" s="17"/>
      <c r="BM55" s="17"/>
      <c r="BN55" s="17"/>
      <c r="BO55" s="17"/>
      <c r="BP55" s="17"/>
      <c r="BQ55" s="17"/>
      <c r="BR55" s="17"/>
      <c r="BS55" s="17"/>
      <c r="BT55" s="17"/>
      <c r="BU55" s="19">
        <f t="shared" si="4211"/>
        <v>0</v>
      </c>
      <c r="BW55" s="17"/>
      <c r="BX55" s="17"/>
      <c r="BY55" s="17"/>
      <c r="BZ55" s="17"/>
      <c r="CA55" s="17"/>
      <c r="CB55" s="17"/>
      <c r="CC55" s="17"/>
      <c r="CD55" s="17"/>
      <c r="CE55" s="17"/>
      <c r="CF55" s="17"/>
      <c r="CG55" s="17"/>
      <c r="CH55" s="17"/>
      <c r="CI55" s="19">
        <f t="shared" si="4212"/>
        <v>0</v>
      </c>
      <c r="CK55" s="17"/>
      <c r="CL55" s="17"/>
      <c r="CM55" s="17"/>
      <c r="CN55" s="17"/>
      <c r="CO55" s="17"/>
      <c r="CP55" s="17"/>
      <c r="CQ55" s="17"/>
      <c r="CR55" s="17"/>
      <c r="CS55" s="17"/>
      <c r="CT55" s="17"/>
      <c r="CU55" s="17"/>
      <c r="CV55" s="17"/>
      <c r="CW55" s="19">
        <f t="shared" si="4213"/>
        <v>0</v>
      </c>
      <c r="CY55" s="17"/>
      <c r="CZ55" s="17"/>
      <c r="DA55" s="17"/>
      <c r="DB55" s="17"/>
      <c r="DC55" s="17"/>
      <c r="DD55" s="17"/>
      <c r="DE55" s="17"/>
      <c r="DF55" s="17"/>
      <c r="DG55" s="17"/>
      <c r="DH55" s="17"/>
      <c r="DI55" s="17"/>
      <c r="DJ55" s="17"/>
      <c r="DK55" s="19">
        <f t="shared" si="4214"/>
        <v>0</v>
      </c>
      <c r="DM55" s="17"/>
      <c r="DN55" s="17"/>
      <c r="DO55" s="17"/>
      <c r="DP55" s="17"/>
      <c r="DQ55" s="17"/>
      <c r="DR55" s="17"/>
      <c r="DS55" s="17"/>
      <c r="DT55" s="17"/>
      <c r="DU55" s="17"/>
      <c r="DV55" s="17"/>
      <c r="DW55" s="17"/>
      <c r="DX55" s="17"/>
      <c r="DY55" s="19">
        <f t="shared" si="4215"/>
        <v>0</v>
      </c>
      <c r="EA55" s="17"/>
      <c r="EB55" s="17"/>
      <c r="EC55" s="17"/>
      <c r="ED55" s="17"/>
      <c r="EE55" s="17"/>
      <c r="EF55" s="17"/>
      <c r="EG55" s="17"/>
      <c r="EH55" s="17"/>
      <c r="EI55" s="17"/>
      <c r="EJ55" s="17"/>
      <c r="EK55" s="17"/>
      <c r="EL55" s="17"/>
      <c r="EM55" s="19">
        <f t="shared" si="4216"/>
        <v>0</v>
      </c>
      <c r="EO55" s="17"/>
      <c r="EP55" s="17"/>
      <c r="EQ55" s="17"/>
      <c r="ER55" s="17"/>
      <c r="ES55" s="17"/>
      <c r="ET55" s="17"/>
      <c r="EU55" s="17"/>
      <c r="EV55" s="17"/>
      <c r="EW55" s="17"/>
      <c r="EX55" s="17"/>
      <c r="EY55" s="17"/>
      <c r="EZ55" s="17"/>
      <c r="FA55" s="19">
        <f t="shared" si="4217"/>
        <v>0</v>
      </c>
      <c r="FC55" s="17"/>
      <c r="FD55" s="17"/>
      <c r="FE55" s="17"/>
      <c r="FF55" s="17"/>
      <c r="FG55" s="17"/>
      <c r="FH55" s="17"/>
      <c r="FI55" s="17"/>
      <c r="FJ55" s="17"/>
      <c r="FK55" s="17"/>
      <c r="FL55" s="17"/>
      <c r="FM55" s="17"/>
      <c r="FN55" s="17"/>
      <c r="FO55" s="19">
        <f t="shared" si="4218"/>
        <v>0</v>
      </c>
      <c r="FQ55" s="17"/>
      <c r="FR55" s="17"/>
      <c r="FS55" s="17"/>
      <c r="FT55" s="17"/>
      <c r="FU55" s="17"/>
      <c r="FV55" s="17"/>
      <c r="FW55" s="17"/>
      <c r="FX55" s="17"/>
      <c r="FY55" s="17"/>
      <c r="FZ55" s="17"/>
      <c r="GA55" s="17"/>
      <c r="GB55" s="17"/>
      <c r="GC55" s="19">
        <f t="shared" si="4219"/>
        <v>0</v>
      </c>
      <c r="GE55" s="17"/>
      <c r="GF55" s="17"/>
      <c r="GG55" s="17"/>
      <c r="GH55" s="17"/>
      <c r="GI55" s="17"/>
      <c r="GJ55" s="17"/>
      <c r="GK55" s="17"/>
      <c r="GL55" s="17"/>
      <c r="GM55" s="17"/>
      <c r="GN55" s="17"/>
      <c r="GO55" s="17"/>
      <c r="GP55" s="17"/>
      <c r="GQ55" s="19">
        <f t="shared" si="4220"/>
        <v>0</v>
      </c>
      <c r="GS55" s="17"/>
      <c r="GT55" s="17"/>
      <c r="GU55" s="17"/>
      <c r="GV55" s="17"/>
      <c r="GW55" s="17"/>
      <c r="GX55" s="17"/>
      <c r="GY55" s="17"/>
      <c r="GZ55" s="17"/>
      <c r="HA55" s="17"/>
      <c r="HB55" s="17"/>
      <c r="HC55" s="17"/>
      <c r="HD55" s="17"/>
      <c r="HE55" s="19">
        <f t="shared" si="4221"/>
        <v>0</v>
      </c>
      <c r="HG55" s="17"/>
      <c r="HH55" s="17"/>
      <c r="HI55" s="17"/>
      <c r="HJ55" s="17"/>
      <c r="HK55" s="17"/>
      <c r="HL55" s="17"/>
      <c r="HM55" s="17"/>
      <c r="HN55" s="17"/>
      <c r="HO55" s="17"/>
      <c r="HP55" s="17"/>
      <c r="HQ55" s="17"/>
      <c r="HR55" s="17"/>
      <c r="HS55" s="19">
        <f t="shared" si="4222"/>
        <v>0</v>
      </c>
      <c r="HU55" s="17"/>
      <c r="HV55" s="17"/>
      <c r="HW55" s="17"/>
      <c r="HX55" s="17"/>
      <c r="HY55" s="17"/>
      <c r="HZ55" s="17"/>
      <c r="IA55" s="17"/>
      <c r="IB55" s="17"/>
      <c r="IC55" s="17"/>
      <c r="ID55" s="17"/>
      <c r="IE55" s="17"/>
      <c r="IF55" s="17"/>
      <c r="IG55" s="19">
        <f t="shared" si="4223"/>
        <v>0</v>
      </c>
      <c r="II55" s="17"/>
      <c r="IJ55" s="17"/>
      <c r="IK55" s="17"/>
      <c r="IL55" s="17"/>
      <c r="IM55" s="17"/>
      <c r="IN55" s="17"/>
      <c r="IO55" s="17"/>
      <c r="IP55" s="17"/>
      <c r="IQ55" s="17"/>
      <c r="IR55" s="17"/>
      <c r="IS55" s="17"/>
      <c r="IT55" s="17"/>
      <c r="IU55" s="19">
        <f t="shared" si="4224"/>
        <v>0</v>
      </c>
      <c r="IW55" s="17"/>
      <c r="IX55" s="17"/>
      <c r="IY55" s="17"/>
      <c r="IZ55" s="17"/>
      <c r="JA55" s="17"/>
      <c r="JB55" s="17"/>
      <c r="JC55" s="17"/>
      <c r="JD55" s="17"/>
      <c r="JE55" s="17"/>
      <c r="JF55" s="17"/>
      <c r="JG55" s="17"/>
      <c r="JH55" s="17"/>
      <c r="JI55" s="19">
        <f t="shared" si="4225"/>
        <v>0</v>
      </c>
      <c r="JK55" s="17"/>
      <c r="JL55" s="17"/>
      <c r="JM55" s="17"/>
      <c r="JN55" s="17"/>
      <c r="JO55" s="17"/>
      <c r="JP55" s="17"/>
      <c r="JQ55" s="17"/>
      <c r="JR55" s="17"/>
      <c r="JS55" s="17"/>
      <c r="JT55" s="17"/>
      <c r="JU55" s="17"/>
      <c r="JV55" s="17"/>
      <c r="JW55" s="19">
        <f t="shared" si="4226"/>
        <v>0</v>
      </c>
      <c r="JY55" s="17"/>
      <c r="JZ55" s="17"/>
      <c r="KA55" s="17"/>
      <c r="KB55" s="17"/>
      <c r="KC55" s="17"/>
      <c r="KD55" s="17"/>
      <c r="KE55" s="17"/>
      <c r="KF55" s="17"/>
      <c r="KG55" s="17"/>
      <c r="KH55" s="17"/>
      <c r="KI55" s="17"/>
      <c r="KJ55" s="17"/>
      <c r="KK55" s="19">
        <f t="shared" si="4227"/>
        <v>0</v>
      </c>
      <c r="KM55" s="17"/>
      <c r="KN55" s="17"/>
      <c r="KO55" s="17"/>
      <c r="KP55" s="17"/>
      <c r="KQ55" s="17"/>
      <c r="KR55" s="17"/>
      <c r="KS55" s="17"/>
      <c r="KT55" s="17"/>
      <c r="KU55" s="17"/>
      <c r="KV55" s="17"/>
      <c r="KW55" s="17"/>
      <c r="KX55" s="17"/>
      <c r="KY55" s="19">
        <f t="shared" si="4228"/>
        <v>0</v>
      </c>
      <c r="LA55" s="17"/>
      <c r="LB55" s="17"/>
      <c r="LC55" s="17"/>
      <c r="LD55" s="17"/>
      <c r="LE55" s="17"/>
      <c r="LF55" s="17"/>
      <c r="LG55" s="17"/>
      <c r="LH55" s="17"/>
      <c r="LI55" s="17"/>
      <c r="LJ55" s="17"/>
      <c r="LK55" s="17"/>
      <c r="LL55" s="17"/>
      <c r="LM55" s="19">
        <f t="shared" si="4229"/>
        <v>0</v>
      </c>
      <c r="LO55" s="17"/>
      <c r="LP55" s="17"/>
      <c r="LQ55" s="17"/>
      <c r="LR55" s="17"/>
      <c r="LS55" s="17"/>
      <c r="LT55" s="17"/>
      <c r="LU55" s="17"/>
      <c r="LV55" s="17"/>
      <c r="LW55" s="17"/>
      <c r="LX55" s="17"/>
      <c r="LY55" s="17"/>
      <c r="LZ55" s="17"/>
      <c r="MA55" s="19">
        <f t="shared" si="4230"/>
        <v>0</v>
      </c>
      <c r="MC55" s="17"/>
      <c r="MD55" s="17"/>
      <c r="ME55" s="17"/>
      <c r="MF55" s="17"/>
      <c r="MG55" s="17"/>
      <c r="MH55" s="17"/>
      <c r="MI55" s="17"/>
      <c r="MJ55" s="17"/>
      <c r="MK55" s="17"/>
      <c r="ML55" s="17"/>
      <c r="MM55" s="17"/>
      <c r="MN55" s="17"/>
      <c r="MO55" s="19">
        <f t="shared" si="4231"/>
        <v>0</v>
      </c>
      <c r="MQ55" s="17"/>
      <c r="MR55" s="17"/>
      <c r="MS55" s="17"/>
      <c r="MT55" s="17"/>
      <c r="MU55" s="17"/>
      <c r="MV55" s="17"/>
      <c r="MW55" s="17"/>
      <c r="MX55" s="17"/>
      <c r="MY55" s="17"/>
      <c r="MZ55" s="17"/>
      <c r="NA55" s="17"/>
      <c r="NB55" s="17"/>
      <c r="NC55" s="19">
        <f t="shared" si="4232"/>
        <v>0</v>
      </c>
      <c r="NE55" s="17"/>
      <c r="NF55" s="17"/>
      <c r="NG55" s="17"/>
      <c r="NH55" s="17"/>
      <c r="NI55" s="17"/>
      <c r="NJ55" s="17"/>
      <c r="NK55" s="17"/>
      <c r="NL55" s="17"/>
      <c r="NM55" s="17"/>
      <c r="NN55" s="17"/>
      <c r="NO55" s="17"/>
      <c r="NP55" s="17"/>
      <c r="NQ55" s="19">
        <f t="shared" si="4233"/>
        <v>0</v>
      </c>
      <c r="NS55" s="17"/>
      <c r="NT55" s="17"/>
      <c r="NU55" s="17"/>
      <c r="NV55" s="17"/>
      <c r="NW55" s="17"/>
      <c r="NX55" s="17"/>
      <c r="NY55" s="17"/>
      <c r="NZ55" s="17"/>
      <c r="OA55" s="17"/>
      <c r="OB55" s="17"/>
      <c r="OC55" s="17"/>
      <c r="OD55" s="17"/>
      <c r="OE55" s="19">
        <f t="shared" si="4234"/>
        <v>0</v>
      </c>
      <c r="OG55" s="17"/>
      <c r="OH55" s="17"/>
      <c r="OI55" s="17"/>
      <c r="OJ55" s="17"/>
      <c r="OK55" s="17"/>
      <c r="OL55" s="17"/>
      <c r="OM55" s="17"/>
      <c r="ON55" s="17"/>
      <c r="OO55" s="17"/>
      <c r="OP55" s="17"/>
      <c r="OQ55" s="17"/>
      <c r="OR55" s="17"/>
      <c r="OS55" s="19">
        <f t="shared" si="4235"/>
        <v>0</v>
      </c>
      <c r="OU55" s="17"/>
      <c r="OV55" s="17"/>
      <c r="OW55" s="17"/>
      <c r="OX55" s="17"/>
      <c r="OY55" s="17"/>
      <c r="OZ55" s="17"/>
      <c r="PA55" s="17"/>
      <c r="PB55" s="17"/>
      <c r="PC55" s="17"/>
      <c r="PD55" s="17"/>
      <c r="PE55" s="17"/>
      <c r="PF55" s="17"/>
      <c r="PG55" s="19">
        <f t="shared" si="4236"/>
        <v>0</v>
      </c>
      <c r="PI55" s="17"/>
      <c r="PJ55" s="17"/>
      <c r="PK55" s="17"/>
      <c r="PL55" s="17"/>
      <c r="PM55" s="17"/>
      <c r="PN55" s="17"/>
      <c r="PO55" s="17"/>
      <c r="PP55" s="17"/>
      <c r="PQ55" s="17"/>
      <c r="PR55" s="17"/>
      <c r="PS55" s="17"/>
      <c r="PT55" s="17"/>
      <c r="PU55" s="19">
        <f t="shared" si="4237"/>
        <v>0</v>
      </c>
      <c r="PW55" s="17"/>
      <c r="PX55" s="17"/>
      <c r="PY55" s="17"/>
      <c r="PZ55" s="17"/>
      <c r="QA55" s="17"/>
      <c r="QB55" s="17"/>
      <c r="QC55" s="17"/>
      <c r="QD55" s="17"/>
      <c r="QE55" s="17"/>
      <c r="QF55" s="17"/>
      <c r="QG55" s="17"/>
      <c r="QH55" s="17"/>
      <c r="QI55" s="19">
        <f t="shared" si="4238"/>
        <v>0</v>
      </c>
      <c r="QK55" s="17"/>
      <c r="QL55" s="17"/>
      <c r="QM55" s="17"/>
      <c r="QN55" s="17"/>
      <c r="QO55" s="17"/>
      <c r="QP55" s="17"/>
      <c r="QQ55" s="17"/>
      <c r="QR55" s="17"/>
      <c r="QS55" s="17"/>
      <c r="QT55" s="17"/>
      <c r="QU55" s="17"/>
      <c r="QV55" s="17"/>
      <c r="QW55" s="19">
        <f t="shared" si="4239"/>
        <v>0</v>
      </c>
      <c r="QY55" s="17"/>
      <c r="QZ55" s="17"/>
      <c r="RA55" s="17"/>
      <c r="RB55" s="17"/>
      <c r="RC55" s="17"/>
      <c r="RD55" s="17"/>
      <c r="RE55" s="17"/>
      <c r="RF55" s="17"/>
      <c r="RG55" s="17"/>
      <c r="RH55" s="17"/>
      <c r="RI55" s="17"/>
      <c r="RJ55" s="17"/>
      <c r="RK55" s="19">
        <f t="shared" si="4240"/>
        <v>0</v>
      </c>
      <c r="RM55" s="17"/>
      <c r="RN55" s="17"/>
      <c r="RO55" s="17"/>
      <c r="RP55" s="17"/>
      <c r="RQ55" s="17"/>
      <c r="RR55" s="17"/>
      <c r="RS55" s="17"/>
      <c r="RT55" s="17"/>
      <c r="RU55" s="17"/>
      <c r="RV55" s="17"/>
      <c r="RW55" s="17"/>
      <c r="RX55" s="17"/>
      <c r="RY55" s="19">
        <f t="shared" si="4241"/>
        <v>0</v>
      </c>
      <c r="SA55" s="17"/>
      <c r="SB55" s="17"/>
      <c r="SC55" s="17"/>
      <c r="SD55" s="17"/>
      <c r="SE55" s="17"/>
      <c r="SF55" s="17"/>
      <c r="SG55" s="17"/>
      <c r="SH55" s="17"/>
      <c r="SI55" s="17"/>
      <c r="SJ55" s="17"/>
      <c r="SK55" s="17"/>
      <c r="SL55" s="17"/>
      <c r="SM55" s="19">
        <f t="shared" si="4242"/>
        <v>0</v>
      </c>
      <c r="SO55" s="17"/>
      <c r="SP55" s="17"/>
      <c r="SQ55" s="17"/>
      <c r="SR55" s="17"/>
      <c r="SS55" s="17"/>
      <c r="ST55" s="17"/>
      <c r="SU55" s="17"/>
      <c r="SV55" s="17"/>
      <c r="SW55" s="17"/>
      <c r="SX55" s="17"/>
      <c r="SY55" s="17"/>
      <c r="SZ55" s="17"/>
      <c r="TA55" s="19">
        <f t="shared" si="4243"/>
        <v>0</v>
      </c>
      <c r="TC55" s="17"/>
      <c r="TD55" s="17"/>
      <c r="TE55" s="17"/>
      <c r="TF55" s="17"/>
      <c r="TG55" s="17"/>
      <c r="TH55" s="17"/>
      <c r="TI55" s="17"/>
      <c r="TJ55" s="17"/>
      <c r="TK55" s="17"/>
      <c r="TL55" s="17"/>
      <c r="TM55" s="17"/>
      <c r="TN55" s="17"/>
      <c r="TO55" s="19">
        <f t="shared" si="4244"/>
        <v>0</v>
      </c>
      <c r="TQ55" s="17"/>
      <c r="TR55" s="17"/>
      <c r="TS55" s="17"/>
      <c r="TT55" s="17"/>
      <c r="TU55" s="17"/>
      <c r="TV55" s="17"/>
      <c r="TW55" s="17"/>
      <c r="TX55" s="17"/>
      <c r="TY55" s="17"/>
      <c r="TZ55" s="17"/>
      <c r="UA55" s="17"/>
      <c r="UB55" s="17"/>
      <c r="UC55" s="19">
        <f t="shared" si="4245"/>
        <v>0</v>
      </c>
      <c r="UE55" s="17"/>
      <c r="UF55" s="17"/>
      <c r="UG55" s="17"/>
      <c r="UH55" s="17"/>
      <c r="UI55" s="17"/>
      <c r="UJ55" s="17"/>
      <c r="UK55" s="17"/>
      <c r="UL55" s="17"/>
      <c r="UM55" s="17"/>
      <c r="UN55" s="17"/>
      <c r="UO55" s="17"/>
      <c r="UP55" s="17"/>
      <c r="UQ55" s="19">
        <f t="shared" si="4246"/>
        <v>0</v>
      </c>
      <c r="US55" s="17"/>
      <c r="UT55" s="17"/>
      <c r="UU55" s="17"/>
      <c r="UV55" s="17"/>
      <c r="UW55" s="17"/>
      <c r="UX55" s="17"/>
      <c r="UY55" s="17"/>
      <c r="UZ55" s="17"/>
      <c r="VA55" s="17"/>
      <c r="VB55" s="17"/>
      <c r="VC55" s="17"/>
      <c r="VD55" s="17"/>
      <c r="VE55" s="19">
        <f t="shared" si="4247"/>
        <v>0</v>
      </c>
      <c r="VG55" s="17"/>
      <c r="VH55" s="17"/>
      <c r="VI55" s="17"/>
      <c r="VJ55" s="17"/>
      <c r="VK55" s="17"/>
      <c r="VL55" s="17"/>
      <c r="VM55" s="17"/>
      <c r="VN55" s="17"/>
      <c r="VO55" s="17"/>
      <c r="VP55" s="17"/>
      <c r="VQ55" s="17"/>
      <c r="VR55" s="17"/>
      <c r="VS55" s="19">
        <f t="shared" si="4248"/>
        <v>0</v>
      </c>
      <c r="VU55" s="17"/>
      <c r="VV55" s="17"/>
      <c r="VW55" s="17"/>
      <c r="VX55" s="17"/>
      <c r="VY55" s="17"/>
      <c r="VZ55" s="17"/>
      <c r="WA55" s="17"/>
      <c r="WB55" s="17"/>
      <c r="WC55" s="17"/>
      <c r="WD55" s="17"/>
      <c r="WE55" s="17"/>
      <c r="WF55" s="17"/>
      <c r="WG55" s="19">
        <f t="shared" si="4249"/>
        <v>0</v>
      </c>
      <c r="WI55" s="17"/>
      <c r="WJ55" s="17"/>
      <c r="WK55" s="17"/>
      <c r="WL55" s="17"/>
      <c r="WM55" s="17"/>
      <c r="WN55" s="17"/>
      <c r="WO55" s="17"/>
      <c r="WP55" s="17"/>
      <c r="WQ55" s="17"/>
      <c r="WR55" s="17"/>
      <c r="WS55" s="17"/>
      <c r="WT55" s="17"/>
      <c r="WU55" s="19">
        <f t="shared" si="4250"/>
        <v>0</v>
      </c>
      <c r="WW55" s="17"/>
      <c r="WX55" s="17"/>
      <c r="WY55" s="17"/>
      <c r="WZ55" s="17"/>
      <c r="XA55" s="17"/>
      <c r="XB55" s="17"/>
      <c r="XC55" s="17"/>
      <c r="XD55" s="17"/>
      <c r="XE55" s="17"/>
      <c r="XF55" s="17"/>
      <c r="XG55" s="17"/>
      <c r="XH55" s="17"/>
      <c r="XI55" s="19">
        <f t="shared" si="4251"/>
        <v>0</v>
      </c>
      <c r="XK55" s="17"/>
      <c r="XL55" s="17"/>
      <c r="XM55" s="17"/>
      <c r="XN55" s="17"/>
      <c r="XO55" s="17"/>
      <c r="XP55" s="17"/>
      <c r="XQ55" s="17"/>
      <c r="XR55" s="17"/>
      <c r="XS55" s="17"/>
      <c r="XT55" s="17"/>
      <c r="XU55" s="17"/>
      <c r="XV55" s="17"/>
      <c r="XW55" s="19">
        <f t="shared" si="4252"/>
        <v>0</v>
      </c>
      <c r="XY55" s="17"/>
      <c r="XZ55" s="17"/>
      <c r="YA55" s="17"/>
      <c r="YB55" s="17"/>
      <c r="YC55" s="17"/>
      <c r="YD55" s="17"/>
      <c r="YE55" s="17"/>
      <c r="YF55" s="17"/>
      <c r="YG55" s="17"/>
      <c r="YH55" s="17"/>
      <c r="YI55" s="17"/>
      <c r="YJ55" s="17"/>
      <c r="YK55" s="19">
        <f t="shared" si="4253"/>
        <v>0</v>
      </c>
      <c r="YM55" s="17"/>
      <c r="YN55" s="17"/>
      <c r="YO55" s="17"/>
      <c r="YP55" s="17"/>
      <c r="YQ55" s="17"/>
      <c r="YR55" s="17"/>
      <c r="YS55" s="17"/>
      <c r="YT55" s="17"/>
      <c r="YU55" s="17"/>
      <c r="YV55" s="17"/>
      <c r="YW55" s="17"/>
      <c r="YX55" s="17"/>
      <c r="YY55" s="19">
        <f t="shared" si="4254"/>
        <v>0</v>
      </c>
      <c r="ZA55" s="17"/>
      <c r="ZB55" s="17"/>
      <c r="ZC55" s="17"/>
      <c r="ZD55" s="17"/>
      <c r="ZE55" s="17"/>
      <c r="ZF55" s="17"/>
      <c r="ZG55" s="17"/>
      <c r="ZH55" s="17"/>
      <c r="ZI55" s="17"/>
      <c r="ZJ55" s="17"/>
      <c r="ZK55" s="17"/>
      <c r="ZL55" s="17"/>
      <c r="ZM55" s="19">
        <f t="shared" si="4255"/>
        <v>0</v>
      </c>
      <c r="ZO55" s="17"/>
      <c r="ZP55" s="17"/>
      <c r="ZQ55" s="17"/>
      <c r="ZR55" s="17"/>
      <c r="ZS55" s="17"/>
      <c r="ZT55" s="17"/>
      <c r="ZU55" s="17"/>
      <c r="ZV55" s="17"/>
      <c r="ZW55" s="17"/>
      <c r="ZX55" s="17"/>
      <c r="ZY55" s="17"/>
      <c r="ZZ55" s="17"/>
      <c r="AAA55" s="19">
        <f t="shared" si="4256"/>
        <v>0</v>
      </c>
      <c r="AAC55" s="17"/>
      <c r="AAD55" s="17"/>
      <c r="AAE55" s="17"/>
      <c r="AAF55" s="17"/>
      <c r="AAG55" s="17"/>
      <c r="AAH55" s="17"/>
      <c r="AAI55" s="17"/>
      <c r="AAJ55" s="17"/>
      <c r="AAK55" s="17"/>
      <c r="AAL55" s="17"/>
      <c r="AAM55" s="17"/>
      <c r="AAN55" s="17"/>
      <c r="AAO55" s="19">
        <f t="shared" si="4257"/>
        <v>0</v>
      </c>
      <c r="AAQ55" s="17"/>
      <c r="AAR55" s="17"/>
      <c r="AAS55" s="17"/>
      <c r="AAT55" s="17"/>
      <c r="AAU55" s="17"/>
      <c r="AAV55" s="17"/>
      <c r="AAW55" s="17"/>
      <c r="AAX55" s="17"/>
      <c r="AAY55" s="17"/>
      <c r="AAZ55" s="17"/>
      <c r="ABA55" s="17"/>
      <c r="ABB55" s="17"/>
      <c r="ABC55" s="19">
        <f t="shared" si="4258"/>
        <v>0</v>
      </c>
      <c r="ABE55" s="17"/>
      <c r="ABF55" s="17"/>
      <c r="ABG55" s="17"/>
      <c r="ABH55" s="17"/>
      <c r="ABI55" s="17"/>
      <c r="ABJ55" s="17"/>
      <c r="ABK55" s="17"/>
      <c r="ABL55" s="17"/>
      <c r="ABM55" s="17"/>
      <c r="ABN55" s="17"/>
      <c r="ABO55" s="17"/>
      <c r="ABP55" s="17"/>
      <c r="ABQ55" s="19">
        <f t="shared" si="4259"/>
        <v>0</v>
      </c>
      <c r="ABS55" s="17"/>
      <c r="ABT55" s="17"/>
      <c r="ABU55" s="17"/>
      <c r="ABV55" s="17"/>
      <c r="ABW55" s="17"/>
      <c r="ABX55" s="17"/>
      <c r="ABY55" s="17"/>
      <c r="ABZ55" s="17"/>
      <c r="ACA55" s="17"/>
      <c r="ACB55" s="17"/>
      <c r="ACC55" s="17"/>
      <c r="ACD55" s="17"/>
      <c r="ACE55" s="19">
        <f t="shared" si="4260"/>
        <v>0</v>
      </c>
      <c r="ACG55" s="17"/>
      <c r="ACH55" s="17"/>
      <c r="ACI55" s="17"/>
      <c r="ACJ55" s="17"/>
      <c r="ACK55" s="17"/>
      <c r="ACL55" s="17"/>
      <c r="ACM55" s="17"/>
      <c r="ACN55" s="17"/>
      <c r="ACO55" s="17"/>
      <c r="ACP55" s="17"/>
      <c r="ACQ55" s="17"/>
      <c r="ACR55" s="17"/>
      <c r="ACS55" s="19">
        <f t="shared" si="4261"/>
        <v>0</v>
      </c>
      <c r="ACU55" s="17"/>
      <c r="ACV55" s="17"/>
      <c r="ACW55" s="17"/>
      <c r="ACX55" s="17"/>
      <c r="ACY55" s="17"/>
      <c r="ACZ55" s="17"/>
      <c r="ADA55" s="17"/>
      <c r="ADB55" s="17"/>
      <c r="ADC55" s="17"/>
      <c r="ADD55" s="17"/>
      <c r="ADE55" s="17"/>
      <c r="ADF55" s="17"/>
      <c r="ADG55" s="19">
        <f t="shared" si="4262"/>
        <v>0</v>
      </c>
      <c r="ADI55" s="17"/>
      <c r="ADJ55" s="17"/>
      <c r="ADK55" s="17"/>
      <c r="ADL55" s="17"/>
      <c r="ADM55" s="17"/>
      <c r="ADN55" s="17"/>
      <c r="ADO55" s="17"/>
      <c r="ADP55" s="17"/>
      <c r="ADQ55" s="17"/>
      <c r="ADR55" s="17"/>
      <c r="ADS55" s="17"/>
      <c r="ADT55" s="17"/>
      <c r="ADU55" s="19">
        <f t="shared" si="4263"/>
        <v>0</v>
      </c>
      <c r="ADW55" s="17"/>
      <c r="ADX55" s="17"/>
      <c r="ADY55" s="17"/>
      <c r="ADZ55" s="17"/>
      <c r="AEA55" s="17"/>
      <c r="AEB55" s="17"/>
      <c r="AEC55" s="17"/>
      <c r="AED55" s="17"/>
      <c r="AEE55" s="17"/>
      <c r="AEF55" s="17"/>
      <c r="AEG55" s="17"/>
      <c r="AEH55" s="17"/>
      <c r="AEI55" s="19">
        <f t="shared" si="4264"/>
        <v>0</v>
      </c>
      <c r="AEK55" s="17"/>
      <c r="AEL55" s="17"/>
      <c r="AEM55" s="17"/>
      <c r="AEN55" s="17"/>
      <c r="AEO55" s="17"/>
      <c r="AEP55" s="17"/>
      <c r="AEQ55" s="17"/>
      <c r="AER55" s="17"/>
      <c r="AES55" s="17"/>
      <c r="AET55" s="17"/>
      <c r="AEU55" s="17"/>
      <c r="AEV55" s="17"/>
      <c r="AEW55" s="19">
        <f t="shared" si="4286"/>
        <v>0</v>
      </c>
      <c r="AEY55" s="17"/>
      <c r="AEZ55" s="17"/>
      <c r="AFA55" s="17"/>
      <c r="AFB55" s="17"/>
      <c r="AFC55" s="17"/>
      <c r="AFD55" s="17"/>
      <c r="AFE55" s="17"/>
      <c r="AFF55" s="17"/>
      <c r="AFG55" s="17"/>
      <c r="AFH55" s="17"/>
      <c r="AFI55" s="17"/>
      <c r="AFJ55" s="17"/>
      <c r="AFK55" s="19">
        <f t="shared" si="4265"/>
        <v>0</v>
      </c>
      <c r="AFM55" s="17"/>
      <c r="AFN55" s="17"/>
      <c r="AFO55" s="17"/>
      <c r="AFP55" s="17"/>
      <c r="AFQ55" s="17"/>
      <c r="AFR55" s="17"/>
      <c r="AFS55" s="17"/>
      <c r="AFT55" s="17"/>
      <c r="AFU55" s="17"/>
      <c r="AFV55" s="17"/>
      <c r="AFW55" s="17"/>
      <c r="AFX55" s="17"/>
      <c r="AFY55" s="19">
        <f t="shared" si="4266"/>
        <v>0</v>
      </c>
      <c r="AGA55" s="17"/>
      <c r="AGB55" s="17"/>
      <c r="AGC55" s="17"/>
      <c r="AGD55" s="17"/>
      <c r="AGE55" s="17"/>
      <c r="AGF55" s="17"/>
      <c r="AGG55" s="17"/>
      <c r="AGH55" s="17"/>
      <c r="AGI55" s="17"/>
      <c r="AGJ55" s="17"/>
      <c r="AGK55" s="17"/>
      <c r="AGL55" s="17"/>
      <c r="AGM55" s="19">
        <f t="shared" si="4267"/>
        <v>0</v>
      </c>
      <c r="AGO55" s="17"/>
      <c r="AGP55" s="17"/>
      <c r="AGQ55" s="17"/>
      <c r="AGR55" s="17"/>
      <c r="AGS55" s="17"/>
      <c r="AGT55" s="17"/>
      <c r="AGU55" s="17"/>
      <c r="AGV55" s="17"/>
      <c r="AGW55" s="17"/>
      <c r="AGX55" s="17"/>
      <c r="AGY55" s="17"/>
      <c r="AGZ55" s="17"/>
      <c r="AHA55" s="19">
        <f t="shared" si="4268"/>
        <v>0</v>
      </c>
      <c r="AHC55" s="17"/>
      <c r="AHD55" s="17"/>
      <c r="AHE55" s="17"/>
      <c r="AHF55" s="17"/>
      <c r="AHG55" s="17"/>
      <c r="AHH55" s="17"/>
      <c r="AHI55" s="17"/>
      <c r="AHJ55" s="17"/>
      <c r="AHK55" s="17"/>
      <c r="AHL55" s="17"/>
      <c r="AHM55" s="17"/>
      <c r="AHN55" s="17"/>
      <c r="AHO55" s="19">
        <f t="shared" si="4269"/>
        <v>0</v>
      </c>
      <c r="AHQ55" s="17"/>
      <c r="AHR55" s="17"/>
      <c r="AHS55" s="17"/>
      <c r="AHT55" s="17"/>
      <c r="AHU55" s="17"/>
      <c r="AHV55" s="17"/>
      <c r="AHW55" s="17"/>
      <c r="AHX55" s="17"/>
      <c r="AHY55" s="17"/>
      <c r="AHZ55" s="17"/>
      <c r="AIA55" s="17"/>
      <c r="AIB55" s="17"/>
      <c r="AIC55" s="19">
        <f t="shared" si="4270"/>
        <v>0</v>
      </c>
      <c r="AIE55" s="17"/>
      <c r="AIF55" s="17"/>
      <c r="AIG55" s="17"/>
      <c r="AIH55" s="17"/>
      <c r="AII55" s="17"/>
      <c r="AIJ55" s="17"/>
      <c r="AIK55" s="17"/>
      <c r="AIL55" s="17"/>
      <c r="AIM55" s="17"/>
      <c r="AIN55" s="17"/>
      <c r="AIO55" s="17"/>
      <c r="AIP55" s="17"/>
      <c r="AIQ55" s="19">
        <f t="shared" si="4271"/>
        <v>0</v>
      </c>
      <c r="AIS55" s="17"/>
      <c r="AIT55" s="17"/>
      <c r="AIU55" s="17"/>
      <c r="AIV55" s="17"/>
      <c r="AIW55" s="17"/>
      <c r="AIX55" s="17"/>
      <c r="AIY55" s="17"/>
      <c r="AIZ55" s="17"/>
      <c r="AJA55" s="17"/>
      <c r="AJB55" s="17"/>
      <c r="AJC55" s="17"/>
      <c r="AJD55" s="17"/>
      <c r="AJE55" s="19">
        <f t="shared" si="4272"/>
        <v>0</v>
      </c>
      <c r="AJG55" s="17"/>
      <c r="AJH55" s="17"/>
      <c r="AJI55" s="17"/>
      <c r="AJJ55" s="17"/>
      <c r="AJK55" s="17"/>
      <c r="AJL55" s="17"/>
      <c r="AJM55" s="17"/>
      <c r="AJN55" s="17"/>
      <c r="AJO55" s="17"/>
      <c r="AJP55" s="17"/>
      <c r="AJQ55" s="17"/>
      <c r="AJR55" s="17"/>
      <c r="AJS55" s="19">
        <f t="shared" si="4273"/>
        <v>0</v>
      </c>
      <c r="AJU55" s="17"/>
      <c r="AJV55" s="17"/>
      <c r="AJW55" s="17"/>
      <c r="AJX55" s="17"/>
      <c r="AJY55" s="17"/>
      <c r="AJZ55" s="17"/>
      <c r="AKA55" s="17"/>
      <c r="AKB55" s="17"/>
      <c r="AKC55" s="17"/>
      <c r="AKD55" s="17"/>
      <c r="AKE55" s="17"/>
      <c r="AKF55" s="17"/>
      <c r="AKG55" s="19">
        <f t="shared" si="4274"/>
        <v>0</v>
      </c>
      <c r="AKI55" s="17"/>
      <c r="AKJ55" s="17"/>
      <c r="AKK55" s="17"/>
      <c r="AKL55" s="17"/>
      <c r="AKM55" s="17"/>
      <c r="AKN55" s="17"/>
      <c r="AKO55" s="17"/>
      <c r="AKP55" s="17"/>
      <c r="AKQ55" s="17"/>
      <c r="AKR55" s="17"/>
      <c r="AKS55" s="17"/>
      <c r="AKT55" s="17"/>
      <c r="AKU55" s="19">
        <f t="shared" si="4275"/>
        <v>0</v>
      </c>
      <c r="AKW55" s="17"/>
      <c r="AKX55" s="17"/>
      <c r="AKY55" s="17"/>
      <c r="AKZ55" s="17"/>
      <c r="ALA55" s="17"/>
      <c r="ALB55" s="17"/>
      <c r="ALC55" s="17"/>
      <c r="ALD55" s="17"/>
      <c r="ALE55" s="17"/>
      <c r="ALF55" s="17"/>
      <c r="ALG55" s="17"/>
      <c r="ALH55" s="17"/>
      <c r="ALI55" s="19">
        <f t="shared" si="4276"/>
        <v>0</v>
      </c>
      <c r="ALK55" s="17"/>
      <c r="ALL55" s="17"/>
      <c r="ALM55" s="17"/>
      <c r="ALN55" s="17"/>
      <c r="ALO55" s="17"/>
      <c r="ALP55" s="17"/>
      <c r="ALQ55" s="17"/>
      <c r="ALR55" s="17"/>
      <c r="ALS55" s="17"/>
      <c r="ALT55" s="17"/>
      <c r="ALU55" s="17"/>
      <c r="ALV55" s="17"/>
      <c r="ALW55" s="19">
        <f t="shared" si="4277"/>
        <v>0</v>
      </c>
      <c r="ALY55" s="17"/>
      <c r="ALZ55" s="17"/>
      <c r="AMA55" s="17"/>
      <c r="AMB55" s="17"/>
      <c r="AMC55" s="17"/>
      <c r="AMD55" s="17"/>
      <c r="AME55" s="17"/>
      <c r="AMF55" s="17"/>
      <c r="AMG55" s="17"/>
      <c r="AMH55" s="17"/>
      <c r="AMI55" s="17"/>
      <c r="AMJ55" s="17"/>
      <c r="AMK55" s="19">
        <f t="shared" si="4278"/>
        <v>0</v>
      </c>
      <c r="AMM55" s="17"/>
      <c r="AMN55" s="17"/>
      <c r="AMO55" s="17"/>
      <c r="AMP55" s="17"/>
      <c r="AMQ55" s="17"/>
      <c r="AMR55" s="17"/>
      <c r="AMS55" s="17"/>
      <c r="AMT55" s="17"/>
      <c r="AMU55" s="17"/>
      <c r="AMV55" s="17"/>
      <c r="AMW55" s="17"/>
      <c r="AMX55" s="17"/>
      <c r="AMY55" s="19">
        <f t="shared" si="4279"/>
        <v>0</v>
      </c>
      <c r="ANA55" s="17"/>
      <c r="ANB55" s="17"/>
      <c r="ANC55" s="17"/>
      <c r="AND55" s="17"/>
      <c r="ANE55" s="17"/>
      <c r="ANF55" s="17"/>
      <c r="ANG55" s="17"/>
      <c r="ANH55" s="17"/>
      <c r="ANI55" s="17"/>
      <c r="ANJ55" s="17"/>
      <c r="ANK55" s="17"/>
      <c r="ANL55" s="17"/>
      <c r="ANM55" s="19">
        <f t="shared" si="4280"/>
        <v>0</v>
      </c>
      <c r="ANO55" s="17"/>
      <c r="ANP55" s="17"/>
      <c r="ANQ55" s="17"/>
      <c r="ANR55" s="17"/>
      <c r="ANS55" s="17"/>
      <c r="ANT55" s="17"/>
      <c r="ANU55" s="17"/>
      <c r="ANV55" s="17"/>
      <c r="ANW55" s="17"/>
      <c r="ANX55" s="17"/>
      <c r="ANY55" s="17"/>
      <c r="ANZ55" s="17"/>
      <c r="AOA55" s="19">
        <f t="shared" si="4281"/>
        <v>0</v>
      </c>
      <c r="AOC55" s="17"/>
      <c r="AOD55" s="17"/>
      <c r="AOE55" s="17"/>
      <c r="AOF55" s="17"/>
      <c r="AOG55" s="17"/>
      <c r="AOH55" s="17"/>
      <c r="AOI55" s="17"/>
      <c r="AOJ55" s="17"/>
      <c r="AOK55" s="17"/>
      <c r="AOL55" s="17"/>
      <c r="AOM55" s="17"/>
      <c r="AON55" s="17"/>
      <c r="AOO55" s="19">
        <f t="shared" si="4282"/>
        <v>0</v>
      </c>
      <c r="AOQ55" s="17"/>
      <c r="AOR55" s="17"/>
      <c r="AOS55" s="17"/>
      <c r="AOT55" s="17"/>
      <c r="AOU55" s="17"/>
      <c r="AOV55" s="17"/>
      <c r="AOW55" s="17"/>
      <c r="AOX55" s="17"/>
      <c r="AOY55" s="17"/>
      <c r="AOZ55" s="17"/>
      <c r="APA55" s="17"/>
      <c r="APB55" s="17"/>
      <c r="APC55" s="19">
        <f t="shared" si="4283"/>
        <v>0</v>
      </c>
    </row>
    <row r="56" spans="3:1095" hidden="1" x14ac:dyDescent="0.35">
      <c r="C56" s="16" t="s">
        <v>27</v>
      </c>
      <c r="E56" s="17"/>
      <c r="F56" s="17"/>
      <c r="G56" s="17"/>
      <c r="H56" s="17"/>
      <c r="I56" s="17"/>
      <c r="J56" s="17"/>
      <c r="K56" s="17"/>
      <c r="L56" s="17"/>
      <c r="M56" s="17"/>
      <c r="N56" s="17"/>
      <c r="O56" s="17"/>
      <c r="P56" s="17"/>
      <c r="Q56" s="19">
        <f t="shared" si="4284"/>
        <v>0</v>
      </c>
      <c r="S56" s="17"/>
      <c r="T56" s="17"/>
      <c r="U56" s="17"/>
      <c r="V56" s="17"/>
      <c r="W56" s="17"/>
      <c r="X56" s="17"/>
      <c r="Y56" s="17"/>
      <c r="Z56" s="17"/>
      <c r="AA56" s="17"/>
      <c r="AB56" s="17"/>
      <c r="AC56" s="17"/>
      <c r="AD56" s="17"/>
      <c r="AE56" s="19">
        <f t="shared" si="4285"/>
        <v>0</v>
      </c>
      <c r="AG56" s="17"/>
      <c r="AH56" s="17"/>
      <c r="AI56" s="17"/>
      <c r="AJ56" s="17"/>
      <c r="AK56" s="17"/>
      <c r="AL56" s="17"/>
      <c r="AM56" s="17"/>
      <c r="AN56" s="17"/>
      <c r="AO56" s="17"/>
      <c r="AP56" s="17"/>
      <c r="AQ56" s="17"/>
      <c r="AR56" s="17"/>
      <c r="AS56" s="19">
        <f t="shared" si="4209"/>
        <v>0</v>
      </c>
      <c r="AU56" s="17"/>
      <c r="AV56" s="17"/>
      <c r="AW56" s="17"/>
      <c r="AX56" s="17"/>
      <c r="AY56" s="17"/>
      <c r="AZ56" s="17"/>
      <c r="BA56" s="17"/>
      <c r="BB56" s="17"/>
      <c r="BC56" s="17"/>
      <c r="BD56" s="17"/>
      <c r="BE56" s="17"/>
      <c r="BF56" s="17"/>
      <c r="BG56" s="19">
        <f t="shared" si="4210"/>
        <v>0</v>
      </c>
      <c r="BI56" s="17"/>
      <c r="BJ56" s="17"/>
      <c r="BK56" s="17"/>
      <c r="BL56" s="17"/>
      <c r="BM56" s="17"/>
      <c r="BN56" s="17"/>
      <c r="BO56" s="17"/>
      <c r="BP56" s="17"/>
      <c r="BQ56" s="17"/>
      <c r="BR56" s="17"/>
      <c r="BS56" s="17"/>
      <c r="BT56" s="17"/>
      <c r="BU56" s="19">
        <f t="shared" si="4211"/>
        <v>0</v>
      </c>
      <c r="BW56" s="17"/>
      <c r="BX56" s="17"/>
      <c r="BY56" s="17"/>
      <c r="BZ56" s="17"/>
      <c r="CA56" s="17"/>
      <c r="CB56" s="17"/>
      <c r="CC56" s="17"/>
      <c r="CD56" s="17"/>
      <c r="CE56" s="17"/>
      <c r="CF56" s="17"/>
      <c r="CG56" s="17"/>
      <c r="CH56" s="17"/>
      <c r="CI56" s="19">
        <f t="shared" si="4212"/>
        <v>0</v>
      </c>
      <c r="CK56" s="17"/>
      <c r="CL56" s="17"/>
      <c r="CM56" s="17"/>
      <c r="CN56" s="17"/>
      <c r="CO56" s="17"/>
      <c r="CP56" s="17"/>
      <c r="CQ56" s="17"/>
      <c r="CR56" s="17"/>
      <c r="CS56" s="17"/>
      <c r="CT56" s="17"/>
      <c r="CU56" s="17"/>
      <c r="CV56" s="17"/>
      <c r="CW56" s="19">
        <f t="shared" si="4213"/>
        <v>0</v>
      </c>
      <c r="CY56" s="17"/>
      <c r="CZ56" s="17"/>
      <c r="DA56" s="17"/>
      <c r="DB56" s="17"/>
      <c r="DC56" s="17"/>
      <c r="DD56" s="17"/>
      <c r="DE56" s="17"/>
      <c r="DF56" s="17"/>
      <c r="DG56" s="17"/>
      <c r="DH56" s="17"/>
      <c r="DI56" s="17"/>
      <c r="DJ56" s="17"/>
      <c r="DK56" s="19">
        <f t="shared" si="4214"/>
        <v>0</v>
      </c>
      <c r="DM56" s="17"/>
      <c r="DN56" s="17"/>
      <c r="DO56" s="17"/>
      <c r="DP56" s="17"/>
      <c r="DQ56" s="17"/>
      <c r="DR56" s="17"/>
      <c r="DS56" s="17"/>
      <c r="DT56" s="17"/>
      <c r="DU56" s="17"/>
      <c r="DV56" s="17"/>
      <c r="DW56" s="17"/>
      <c r="DX56" s="17"/>
      <c r="DY56" s="19">
        <f t="shared" si="4215"/>
        <v>0</v>
      </c>
      <c r="EA56" s="17"/>
      <c r="EB56" s="17"/>
      <c r="EC56" s="17"/>
      <c r="ED56" s="17"/>
      <c r="EE56" s="17"/>
      <c r="EF56" s="17"/>
      <c r="EG56" s="17"/>
      <c r="EH56" s="17"/>
      <c r="EI56" s="17"/>
      <c r="EJ56" s="17"/>
      <c r="EK56" s="17"/>
      <c r="EL56" s="17"/>
      <c r="EM56" s="19">
        <f t="shared" si="4216"/>
        <v>0</v>
      </c>
      <c r="EO56" s="17"/>
      <c r="EP56" s="17"/>
      <c r="EQ56" s="17"/>
      <c r="ER56" s="17"/>
      <c r="ES56" s="17"/>
      <c r="ET56" s="17"/>
      <c r="EU56" s="17"/>
      <c r="EV56" s="17"/>
      <c r="EW56" s="17"/>
      <c r="EX56" s="17"/>
      <c r="EY56" s="17"/>
      <c r="EZ56" s="17"/>
      <c r="FA56" s="19">
        <f t="shared" si="4217"/>
        <v>0</v>
      </c>
      <c r="FC56" s="17"/>
      <c r="FD56" s="17"/>
      <c r="FE56" s="17"/>
      <c r="FF56" s="17"/>
      <c r="FG56" s="17"/>
      <c r="FH56" s="17"/>
      <c r="FI56" s="17"/>
      <c r="FJ56" s="17"/>
      <c r="FK56" s="17"/>
      <c r="FL56" s="17"/>
      <c r="FM56" s="17"/>
      <c r="FN56" s="17"/>
      <c r="FO56" s="19">
        <f t="shared" si="4218"/>
        <v>0</v>
      </c>
      <c r="FQ56" s="17"/>
      <c r="FR56" s="17"/>
      <c r="FS56" s="17"/>
      <c r="FT56" s="17"/>
      <c r="FU56" s="17"/>
      <c r="FV56" s="17"/>
      <c r="FW56" s="17"/>
      <c r="FX56" s="17"/>
      <c r="FY56" s="17"/>
      <c r="FZ56" s="17"/>
      <c r="GA56" s="17"/>
      <c r="GB56" s="17"/>
      <c r="GC56" s="19">
        <f t="shared" si="4219"/>
        <v>0</v>
      </c>
      <c r="GE56" s="17"/>
      <c r="GF56" s="17"/>
      <c r="GG56" s="17"/>
      <c r="GH56" s="17"/>
      <c r="GI56" s="17"/>
      <c r="GJ56" s="17"/>
      <c r="GK56" s="17"/>
      <c r="GL56" s="17"/>
      <c r="GM56" s="17"/>
      <c r="GN56" s="17"/>
      <c r="GO56" s="17"/>
      <c r="GP56" s="17"/>
      <c r="GQ56" s="19">
        <f t="shared" si="4220"/>
        <v>0</v>
      </c>
      <c r="GS56" s="17"/>
      <c r="GT56" s="17"/>
      <c r="GU56" s="17"/>
      <c r="GV56" s="17"/>
      <c r="GW56" s="17"/>
      <c r="GX56" s="17"/>
      <c r="GY56" s="17"/>
      <c r="GZ56" s="17"/>
      <c r="HA56" s="17"/>
      <c r="HB56" s="17"/>
      <c r="HC56" s="17"/>
      <c r="HD56" s="17"/>
      <c r="HE56" s="19">
        <f t="shared" si="4221"/>
        <v>0</v>
      </c>
      <c r="HG56" s="17"/>
      <c r="HH56" s="17"/>
      <c r="HI56" s="17"/>
      <c r="HJ56" s="17"/>
      <c r="HK56" s="17"/>
      <c r="HL56" s="17"/>
      <c r="HM56" s="17"/>
      <c r="HN56" s="17"/>
      <c r="HO56" s="17"/>
      <c r="HP56" s="17"/>
      <c r="HQ56" s="17"/>
      <c r="HR56" s="17"/>
      <c r="HS56" s="19">
        <f t="shared" si="4222"/>
        <v>0</v>
      </c>
      <c r="HU56" s="17"/>
      <c r="HV56" s="17"/>
      <c r="HW56" s="17"/>
      <c r="HX56" s="17"/>
      <c r="HY56" s="17"/>
      <c r="HZ56" s="17"/>
      <c r="IA56" s="17"/>
      <c r="IB56" s="17"/>
      <c r="IC56" s="17"/>
      <c r="ID56" s="17"/>
      <c r="IE56" s="17"/>
      <c r="IF56" s="17"/>
      <c r="IG56" s="19">
        <f t="shared" si="4223"/>
        <v>0</v>
      </c>
      <c r="II56" s="17"/>
      <c r="IJ56" s="17"/>
      <c r="IK56" s="17"/>
      <c r="IL56" s="17"/>
      <c r="IM56" s="17"/>
      <c r="IN56" s="17"/>
      <c r="IO56" s="17"/>
      <c r="IP56" s="17"/>
      <c r="IQ56" s="17"/>
      <c r="IR56" s="17"/>
      <c r="IS56" s="17"/>
      <c r="IT56" s="17"/>
      <c r="IU56" s="19">
        <f t="shared" si="4224"/>
        <v>0</v>
      </c>
      <c r="IW56" s="17"/>
      <c r="IX56" s="17"/>
      <c r="IY56" s="17"/>
      <c r="IZ56" s="17"/>
      <c r="JA56" s="17"/>
      <c r="JB56" s="17"/>
      <c r="JC56" s="17"/>
      <c r="JD56" s="17"/>
      <c r="JE56" s="17"/>
      <c r="JF56" s="17"/>
      <c r="JG56" s="17"/>
      <c r="JH56" s="17"/>
      <c r="JI56" s="19">
        <f t="shared" si="4225"/>
        <v>0</v>
      </c>
      <c r="JK56" s="17"/>
      <c r="JL56" s="17"/>
      <c r="JM56" s="17"/>
      <c r="JN56" s="17"/>
      <c r="JO56" s="17"/>
      <c r="JP56" s="17"/>
      <c r="JQ56" s="17"/>
      <c r="JR56" s="17"/>
      <c r="JS56" s="17"/>
      <c r="JT56" s="17"/>
      <c r="JU56" s="17"/>
      <c r="JV56" s="17"/>
      <c r="JW56" s="19">
        <f t="shared" si="4226"/>
        <v>0</v>
      </c>
      <c r="JY56" s="17"/>
      <c r="JZ56" s="17"/>
      <c r="KA56" s="17"/>
      <c r="KB56" s="17"/>
      <c r="KC56" s="17"/>
      <c r="KD56" s="17"/>
      <c r="KE56" s="17"/>
      <c r="KF56" s="17"/>
      <c r="KG56" s="17"/>
      <c r="KH56" s="17"/>
      <c r="KI56" s="17"/>
      <c r="KJ56" s="17"/>
      <c r="KK56" s="19">
        <f t="shared" si="4227"/>
        <v>0</v>
      </c>
      <c r="KM56" s="17"/>
      <c r="KN56" s="17"/>
      <c r="KO56" s="17"/>
      <c r="KP56" s="17"/>
      <c r="KQ56" s="17"/>
      <c r="KR56" s="17"/>
      <c r="KS56" s="17"/>
      <c r="KT56" s="17"/>
      <c r="KU56" s="17"/>
      <c r="KV56" s="17"/>
      <c r="KW56" s="17"/>
      <c r="KX56" s="17"/>
      <c r="KY56" s="19">
        <f t="shared" si="4228"/>
        <v>0</v>
      </c>
      <c r="LA56" s="17"/>
      <c r="LB56" s="17"/>
      <c r="LC56" s="17"/>
      <c r="LD56" s="17"/>
      <c r="LE56" s="17"/>
      <c r="LF56" s="17"/>
      <c r="LG56" s="17"/>
      <c r="LH56" s="17"/>
      <c r="LI56" s="17"/>
      <c r="LJ56" s="17"/>
      <c r="LK56" s="17"/>
      <c r="LL56" s="17"/>
      <c r="LM56" s="19">
        <f t="shared" si="4229"/>
        <v>0</v>
      </c>
      <c r="LO56" s="17"/>
      <c r="LP56" s="17"/>
      <c r="LQ56" s="17"/>
      <c r="LR56" s="17"/>
      <c r="LS56" s="17"/>
      <c r="LT56" s="17"/>
      <c r="LU56" s="17"/>
      <c r="LV56" s="17"/>
      <c r="LW56" s="17"/>
      <c r="LX56" s="17"/>
      <c r="LY56" s="17"/>
      <c r="LZ56" s="17"/>
      <c r="MA56" s="19">
        <f t="shared" si="4230"/>
        <v>0</v>
      </c>
      <c r="MC56" s="17"/>
      <c r="MD56" s="17"/>
      <c r="ME56" s="17"/>
      <c r="MF56" s="17"/>
      <c r="MG56" s="17"/>
      <c r="MH56" s="17"/>
      <c r="MI56" s="17"/>
      <c r="MJ56" s="17"/>
      <c r="MK56" s="17"/>
      <c r="ML56" s="17"/>
      <c r="MM56" s="17"/>
      <c r="MN56" s="17"/>
      <c r="MO56" s="19">
        <f t="shared" si="4231"/>
        <v>0</v>
      </c>
      <c r="MQ56" s="17"/>
      <c r="MR56" s="17"/>
      <c r="MS56" s="17"/>
      <c r="MT56" s="17"/>
      <c r="MU56" s="17"/>
      <c r="MV56" s="17"/>
      <c r="MW56" s="17"/>
      <c r="MX56" s="17"/>
      <c r="MY56" s="17"/>
      <c r="MZ56" s="17"/>
      <c r="NA56" s="17"/>
      <c r="NB56" s="17"/>
      <c r="NC56" s="19">
        <f t="shared" si="4232"/>
        <v>0</v>
      </c>
      <c r="NE56" s="17"/>
      <c r="NF56" s="17"/>
      <c r="NG56" s="17"/>
      <c r="NH56" s="17"/>
      <c r="NI56" s="17"/>
      <c r="NJ56" s="17"/>
      <c r="NK56" s="17"/>
      <c r="NL56" s="17"/>
      <c r="NM56" s="17"/>
      <c r="NN56" s="17"/>
      <c r="NO56" s="17"/>
      <c r="NP56" s="17"/>
      <c r="NQ56" s="19">
        <f t="shared" si="4233"/>
        <v>0</v>
      </c>
      <c r="NS56" s="17"/>
      <c r="NT56" s="17"/>
      <c r="NU56" s="17"/>
      <c r="NV56" s="17"/>
      <c r="NW56" s="17"/>
      <c r="NX56" s="17"/>
      <c r="NY56" s="17"/>
      <c r="NZ56" s="17"/>
      <c r="OA56" s="17"/>
      <c r="OB56" s="17"/>
      <c r="OC56" s="17"/>
      <c r="OD56" s="17"/>
      <c r="OE56" s="19">
        <f t="shared" si="4234"/>
        <v>0</v>
      </c>
      <c r="OG56" s="17"/>
      <c r="OH56" s="17"/>
      <c r="OI56" s="17"/>
      <c r="OJ56" s="17"/>
      <c r="OK56" s="17"/>
      <c r="OL56" s="17"/>
      <c r="OM56" s="17"/>
      <c r="ON56" s="17"/>
      <c r="OO56" s="17"/>
      <c r="OP56" s="17"/>
      <c r="OQ56" s="17"/>
      <c r="OR56" s="17"/>
      <c r="OS56" s="19">
        <f t="shared" si="4235"/>
        <v>0</v>
      </c>
      <c r="OU56" s="17"/>
      <c r="OV56" s="17"/>
      <c r="OW56" s="17"/>
      <c r="OX56" s="17"/>
      <c r="OY56" s="17"/>
      <c r="OZ56" s="17"/>
      <c r="PA56" s="17"/>
      <c r="PB56" s="17"/>
      <c r="PC56" s="17"/>
      <c r="PD56" s="17"/>
      <c r="PE56" s="17"/>
      <c r="PF56" s="17"/>
      <c r="PG56" s="19">
        <f t="shared" si="4236"/>
        <v>0</v>
      </c>
      <c r="PI56" s="17"/>
      <c r="PJ56" s="17"/>
      <c r="PK56" s="17"/>
      <c r="PL56" s="17"/>
      <c r="PM56" s="17"/>
      <c r="PN56" s="17"/>
      <c r="PO56" s="17"/>
      <c r="PP56" s="17"/>
      <c r="PQ56" s="17"/>
      <c r="PR56" s="17"/>
      <c r="PS56" s="17"/>
      <c r="PT56" s="17"/>
      <c r="PU56" s="19">
        <f t="shared" si="4237"/>
        <v>0</v>
      </c>
      <c r="PW56" s="17"/>
      <c r="PX56" s="17"/>
      <c r="PY56" s="17"/>
      <c r="PZ56" s="17"/>
      <c r="QA56" s="17"/>
      <c r="QB56" s="17"/>
      <c r="QC56" s="17"/>
      <c r="QD56" s="17"/>
      <c r="QE56" s="17"/>
      <c r="QF56" s="17"/>
      <c r="QG56" s="17"/>
      <c r="QH56" s="17"/>
      <c r="QI56" s="19">
        <f t="shared" si="4238"/>
        <v>0</v>
      </c>
      <c r="QK56" s="17"/>
      <c r="QL56" s="17"/>
      <c r="QM56" s="17"/>
      <c r="QN56" s="17"/>
      <c r="QO56" s="17"/>
      <c r="QP56" s="17"/>
      <c r="QQ56" s="17"/>
      <c r="QR56" s="17"/>
      <c r="QS56" s="17"/>
      <c r="QT56" s="17"/>
      <c r="QU56" s="17"/>
      <c r="QV56" s="17"/>
      <c r="QW56" s="19">
        <f t="shared" si="4239"/>
        <v>0</v>
      </c>
      <c r="QY56" s="17"/>
      <c r="QZ56" s="17"/>
      <c r="RA56" s="17"/>
      <c r="RB56" s="17"/>
      <c r="RC56" s="17"/>
      <c r="RD56" s="17"/>
      <c r="RE56" s="17"/>
      <c r="RF56" s="17"/>
      <c r="RG56" s="17"/>
      <c r="RH56" s="17"/>
      <c r="RI56" s="17"/>
      <c r="RJ56" s="17"/>
      <c r="RK56" s="19">
        <f t="shared" si="4240"/>
        <v>0</v>
      </c>
      <c r="RM56" s="17"/>
      <c r="RN56" s="17"/>
      <c r="RO56" s="17"/>
      <c r="RP56" s="17"/>
      <c r="RQ56" s="17"/>
      <c r="RR56" s="17"/>
      <c r="RS56" s="17"/>
      <c r="RT56" s="17"/>
      <c r="RU56" s="17"/>
      <c r="RV56" s="17"/>
      <c r="RW56" s="17"/>
      <c r="RX56" s="17"/>
      <c r="RY56" s="19">
        <f t="shared" si="4241"/>
        <v>0</v>
      </c>
      <c r="SA56" s="17"/>
      <c r="SB56" s="17"/>
      <c r="SC56" s="17"/>
      <c r="SD56" s="17"/>
      <c r="SE56" s="17"/>
      <c r="SF56" s="17"/>
      <c r="SG56" s="17"/>
      <c r="SH56" s="17"/>
      <c r="SI56" s="17"/>
      <c r="SJ56" s="17"/>
      <c r="SK56" s="17"/>
      <c r="SL56" s="17"/>
      <c r="SM56" s="19">
        <f t="shared" si="4242"/>
        <v>0</v>
      </c>
      <c r="SO56" s="17"/>
      <c r="SP56" s="17"/>
      <c r="SQ56" s="17"/>
      <c r="SR56" s="17"/>
      <c r="SS56" s="17"/>
      <c r="ST56" s="17"/>
      <c r="SU56" s="17"/>
      <c r="SV56" s="17"/>
      <c r="SW56" s="17"/>
      <c r="SX56" s="17"/>
      <c r="SY56" s="17"/>
      <c r="SZ56" s="17"/>
      <c r="TA56" s="19">
        <f t="shared" si="4243"/>
        <v>0</v>
      </c>
      <c r="TC56" s="17"/>
      <c r="TD56" s="17"/>
      <c r="TE56" s="17"/>
      <c r="TF56" s="17"/>
      <c r="TG56" s="17"/>
      <c r="TH56" s="17"/>
      <c r="TI56" s="17"/>
      <c r="TJ56" s="17"/>
      <c r="TK56" s="17"/>
      <c r="TL56" s="17"/>
      <c r="TM56" s="17"/>
      <c r="TN56" s="17"/>
      <c r="TO56" s="19">
        <f t="shared" si="4244"/>
        <v>0</v>
      </c>
      <c r="TQ56" s="17"/>
      <c r="TR56" s="17"/>
      <c r="TS56" s="17"/>
      <c r="TT56" s="17"/>
      <c r="TU56" s="17"/>
      <c r="TV56" s="17"/>
      <c r="TW56" s="17"/>
      <c r="TX56" s="17"/>
      <c r="TY56" s="17"/>
      <c r="TZ56" s="17"/>
      <c r="UA56" s="17"/>
      <c r="UB56" s="17"/>
      <c r="UC56" s="19">
        <f t="shared" si="4245"/>
        <v>0</v>
      </c>
      <c r="UE56" s="17"/>
      <c r="UF56" s="17"/>
      <c r="UG56" s="17"/>
      <c r="UH56" s="17"/>
      <c r="UI56" s="17"/>
      <c r="UJ56" s="17"/>
      <c r="UK56" s="17"/>
      <c r="UL56" s="17"/>
      <c r="UM56" s="17"/>
      <c r="UN56" s="17"/>
      <c r="UO56" s="17"/>
      <c r="UP56" s="17"/>
      <c r="UQ56" s="19">
        <f t="shared" si="4246"/>
        <v>0</v>
      </c>
      <c r="US56" s="17"/>
      <c r="UT56" s="17"/>
      <c r="UU56" s="17"/>
      <c r="UV56" s="17"/>
      <c r="UW56" s="17"/>
      <c r="UX56" s="17"/>
      <c r="UY56" s="17"/>
      <c r="UZ56" s="17"/>
      <c r="VA56" s="17"/>
      <c r="VB56" s="17"/>
      <c r="VC56" s="17"/>
      <c r="VD56" s="17"/>
      <c r="VE56" s="19">
        <f t="shared" si="4247"/>
        <v>0</v>
      </c>
      <c r="VG56" s="17"/>
      <c r="VH56" s="17"/>
      <c r="VI56" s="17"/>
      <c r="VJ56" s="17"/>
      <c r="VK56" s="17"/>
      <c r="VL56" s="17"/>
      <c r="VM56" s="17"/>
      <c r="VN56" s="17"/>
      <c r="VO56" s="17"/>
      <c r="VP56" s="17"/>
      <c r="VQ56" s="17"/>
      <c r="VR56" s="17"/>
      <c r="VS56" s="19">
        <f t="shared" si="4248"/>
        <v>0</v>
      </c>
      <c r="VU56" s="17"/>
      <c r="VV56" s="17"/>
      <c r="VW56" s="17"/>
      <c r="VX56" s="17"/>
      <c r="VY56" s="17"/>
      <c r="VZ56" s="17"/>
      <c r="WA56" s="17"/>
      <c r="WB56" s="17"/>
      <c r="WC56" s="17"/>
      <c r="WD56" s="17"/>
      <c r="WE56" s="17"/>
      <c r="WF56" s="17"/>
      <c r="WG56" s="19">
        <f t="shared" si="4249"/>
        <v>0</v>
      </c>
      <c r="WI56" s="17"/>
      <c r="WJ56" s="17"/>
      <c r="WK56" s="17"/>
      <c r="WL56" s="17"/>
      <c r="WM56" s="17"/>
      <c r="WN56" s="17"/>
      <c r="WO56" s="17"/>
      <c r="WP56" s="17"/>
      <c r="WQ56" s="17"/>
      <c r="WR56" s="17"/>
      <c r="WS56" s="17"/>
      <c r="WT56" s="17"/>
      <c r="WU56" s="19">
        <f t="shared" si="4250"/>
        <v>0</v>
      </c>
      <c r="WW56" s="17"/>
      <c r="WX56" s="17"/>
      <c r="WY56" s="17"/>
      <c r="WZ56" s="17"/>
      <c r="XA56" s="17"/>
      <c r="XB56" s="17"/>
      <c r="XC56" s="17"/>
      <c r="XD56" s="17"/>
      <c r="XE56" s="17"/>
      <c r="XF56" s="17"/>
      <c r="XG56" s="17"/>
      <c r="XH56" s="17"/>
      <c r="XI56" s="19">
        <f t="shared" si="4251"/>
        <v>0</v>
      </c>
      <c r="XK56" s="17"/>
      <c r="XL56" s="17"/>
      <c r="XM56" s="17"/>
      <c r="XN56" s="17"/>
      <c r="XO56" s="17"/>
      <c r="XP56" s="17"/>
      <c r="XQ56" s="17"/>
      <c r="XR56" s="17"/>
      <c r="XS56" s="17"/>
      <c r="XT56" s="17"/>
      <c r="XU56" s="17"/>
      <c r="XV56" s="17"/>
      <c r="XW56" s="19">
        <f t="shared" si="4252"/>
        <v>0</v>
      </c>
      <c r="XY56" s="17"/>
      <c r="XZ56" s="17"/>
      <c r="YA56" s="17"/>
      <c r="YB56" s="17"/>
      <c r="YC56" s="17"/>
      <c r="YD56" s="17"/>
      <c r="YE56" s="17"/>
      <c r="YF56" s="17"/>
      <c r="YG56" s="17"/>
      <c r="YH56" s="17"/>
      <c r="YI56" s="17"/>
      <c r="YJ56" s="17"/>
      <c r="YK56" s="19">
        <f t="shared" si="4253"/>
        <v>0</v>
      </c>
      <c r="YM56" s="17"/>
      <c r="YN56" s="17"/>
      <c r="YO56" s="17"/>
      <c r="YP56" s="17"/>
      <c r="YQ56" s="17"/>
      <c r="YR56" s="17"/>
      <c r="YS56" s="17"/>
      <c r="YT56" s="17"/>
      <c r="YU56" s="17"/>
      <c r="YV56" s="17"/>
      <c r="YW56" s="17"/>
      <c r="YX56" s="17"/>
      <c r="YY56" s="19">
        <f t="shared" si="4254"/>
        <v>0</v>
      </c>
      <c r="ZA56" s="17"/>
      <c r="ZB56" s="17"/>
      <c r="ZC56" s="17"/>
      <c r="ZD56" s="17"/>
      <c r="ZE56" s="17"/>
      <c r="ZF56" s="17"/>
      <c r="ZG56" s="17"/>
      <c r="ZH56" s="17"/>
      <c r="ZI56" s="17"/>
      <c r="ZJ56" s="17"/>
      <c r="ZK56" s="17"/>
      <c r="ZL56" s="17"/>
      <c r="ZM56" s="19">
        <f t="shared" si="4255"/>
        <v>0</v>
      </c>
      <c r="ZO56" s="17"/>
      <c r="ZP56" s="17"/>
      <c r="ZQ56" s="17"/>
      <c r="ZR56" s="17"/>
      <c r="ZS56" s="17"/>
      <c r="ZT56" s="17"/>
      <c r="ZU56" s="17"/>
      <c r="ZV56" s="17"/>
      <c r="ZW56" s="17"/>
      <c r="ZX56" s="17"/>
      <c r="ZY56" s="17"/>
      <c r="ZZ56" s="17"/>
      <c r="AAA56" s="19">
        <f t="shared" si="4256"/>
        <v>0</v>
      </c>
      <c r="AAC56" s="17"/>
      <c r="AAD56" s="17"/>
      <c r="AAE56" s="17"/>
      <c r="AAF56" s="17"/>
      <c r="AAG56" s="17"/>
      <c r="AAH56" s="17"/>
      <c r="AAI56" s="17"/>
      <c r="AAJ56" s="17"/>
      <c r="AAK56" s="17"/>
      <c r="AAL56" s="17"/>
      <c r="AAM56" s="17"/>
      <c r="AAN56" s="17"/>
      <c r="AAO56" s="19">
        <f t="shared" si="4257"/>
        <v>0</v>
      </c>
      <c r="AAQ56" s="17"/>
      <c r="AAR56" s="17"/>
      <c r="AAS56" s="17"/>
      <c r="AAT56" s="17"/>
      <c r="AAU56" s="17"/>
      <c r="AAV56" s="17"/>
      <c r="AAW56" s="17"/>
      <c r="AAX56" s="17"/>
      <c r="AAY56" s="17"/>
      <c r="AAZ56" s="17"/>
      <c r="ABA56" s="17"/>
      <c r="ABB56" s="17"/>
      <c r="ABC56" s="19">
        <f t="shared" si="4258"/>
        <v>0</v>
      </c>
      <c r="ABE56" s="17"/>
      <c r="ABF56" s="17"/>
      <c r="ABG56" s="17"/>
      <c r="ABH56" s="17"/>
      <c r="ABI56" s="17"/>
      <c r="ABJ56" s="17"/>
      <c r="ABK56" s="17"/>
      <c r="ABL56" s="17"/>
      <c r="ABM56" s="17"/>
      <c r="ABN56" s="17"/>
      <c r="ABO56" s="17"/>
      <c r="ABP56" s="17"/>
      <c r="ABQ56" s="19">
        <f t="shared" si="4259"/>
        <v>0</v>
      </c>
      <c r="ABS56" s="17"/>
      <c r="ABT56" s="17"/>
      <c r="ABU56" s="17"/>
      <c r="ABV56" s="17"/>
      <c r="ABW56" s="17"/>
      <c r="ABX56" s="17"/>
      <c r="ABY56" s="17"/>
      <c r="ABZ56" s="17"/>
      <c r="ACA56" s="17"/>
      <c r="ACB56" s="17"/>
      <c r="ACC56" s="17"/>
      <c r="ACD56" s="17"/>
      <c r="ACE56" s="19">
        <f t="shared" si="4260"/>
        <v>0</v>
      </c>
      <c r="ACG56" s="17"/>
      <c r="ACH56" s="17"/>
      <c r="ACI56" s="17"/>
      <c r="ACJ56" s="17"/>
      <c r="ACK56" s="17"/>
      <c r="ACL56" s="17"/>
      <c r="ACM56" s="17"/>
      <c r="ACN56" s="17"/>
      <c r="ACO56" s="17"/>
      <c r="ACP56" s="17"/>
      <c r="ACQ56" s="17"/>
      <c r="ACR56" s="17"/>
      <c r="ACS56" s="19">
        <f t="shared" si="4261"/>
        <v>0</v>
      </c>
      <c r="ACU56" s="17"/>
      <c r="ACV56" s="17"/>
      <c r="ACW56" s="17"/>
      <c r="ACX56" s="17"/>
      <c r="ACY56" s="17"/>
      <c r="ACZ56" s="17"/>
      <c r="ADA56" s="17"/>
      <c r="ADB56" s="17"/>
      <c r="ADC56" s="17"/>
      <c r="ADD56" s="17"/>
      <c r="ADE56" s="17"/>
      <c r="ADF56" s="17"/>
      <c r="ADG56" s="19">
        <f t="shared" si="4262"/>
        <v>0</v>
      </c>
      <c r="ADI56" s="17"/>
      <c r="ADJ56" s="17"/>
      <c r="ADK56" s="17"/>
      <c r="ADL56" s="17"/>
      <c r="ADM56" s="17"/>
      <c r="ADN56" s="17"/>
      <c r="ADO56" s="17"/>
      <c r="ADP56" s="17"/>
      <c r="ADQ56" s="17"/>
      <c r="ADR56" s="17"/>
      <c r="ADS56" s="17"/>
      <c r="ADT56" s="17"/>
      <c r="ADU56" s="19">
        <f t="shared" si="4263"/>
        <v>0</v>
      </c>
      <c r="ADW56" s="17"/>
      <c r="ADX56" s="17"/>
      <c r="ADY56" s="17"/>
      <c r="ADZ56" s="17"/>
      <c r="AEA56" s="17"/>
      <c r="AEB56" s="17"/>
      <c r="AEC56" s="17"/>
      <c r="AED56" s="17"/>
      <c r="AEE56" s="17"/>
      <c r="AEF56" s="17"/>
      <c r="AEG56" s="17"/>
      <c r="AEH56" s="17"/>
      <c r="AEI56" s="19">
        <f t="shared" si="4264"/>
        <v>0</v>
      </c>
      <c r="AEK56" s="17"/>
      <c r="AEL56" s="17"/>
      <c r="AEM56" s="17"/>
      <c r="AEN56" s="17"/>
      <c r="AEO56" s="17"/>
      <c r="AEP56" s="17"/>
      <c r="AEQ56" s="17"/>
      <c r="AER56" s="17"/>
      <c r="AES56" s="17"/>
      <c r="AET56" s="17"/>
      <c r="AEU56" s="17"/>
      <c r="AEV56" s="17"/>
      <c r="AEW56" s="19">
        <f t="shared" si="4286"/>
        <v>0</v>
      </c>
      <c r="AEY56" s="17"/>
      <c r="AEZ56" s="17"/>
      <c r="AFA56" s="17"/>
      <c r="AFB56" s="17"/>
      <c r="AFC56" s="17"/>
      <c r="AFD56" s="17"/>
      <c r="AFE56" s="17"/>
      <c r="AFF56" s="17"/>
      <c r="AFG56" s="17"/>
      <c r="AFH56" s="17"/>
      <c r="AFI56" s="17"/>
      <c r="AFJ56" s="17"/>
      <c r="AFK56" s="19">
        <f t="shared" si="4265"/>
        <v>0</v>
      </c>
      <c r="AFM56" s="17"/>
      <c r="AFN56" s="17"/>
      <c r="AFO56" s="17"/>
      <c r="AFP56" s="17"/>
      <c r="AFQ56" s="17"/>
      <c r="AFR56" s="17"/>
      <c r="AFS56" s="17"/>
      <c r="AFT56" s="17"/>
      <c r="AFU56" s="17"/>
      <c r="AFV56" s="17"/>
      <c r="AFW56" s="17"/>
      <c r="AFX56" s="17"/>
      <c r="AFY56" s="19">
        <f t="shared" si="4266"/>
        <v>0</v>
      </c>
      <c r="AGA56" s="17"/>
      <c r="AGB56" s="17"/>
      <c r="AGC56" s="17"/>
      <c r="AGD56" s="17"/>
      <c r="AGE56" s="17"/>
      <c r="AGF56" s="17"/>
      <c r="AGG56" s="17"/>
      <c r="AGH56" s="17"/>
      <c r="AGI56" s="17"/>
      <c r="AGJ56" s="17"/>
      <c r="AGK56" s="17"/>
      <c r="AGL56" s="17"/>
      <c r="AGM56" s="19">
        <f t="shared" si="4267"/>
        <v>0</v>
      </c>
      <c r="AGO56" s="17"/>
      <c r="AGP56" s="17"/>
      <c r="AGQ56" s="17"/>
      <c r="AGR56" s="17"/>
      <c r="AGS56" s="17"/>
      <c r="AGT56" s="17"/>
      <c r="AGU56" s="17"/>
      <c r="AGV56" s="17"/>
      <c r="AGW56" s="17"/>
      <c r="AGX56" s="17"/>
      <c r="AGY56" s="17"/>
      <c r="AGZ56" s="17"/>
      <c r="AHA56" s="19">
        <f t="shared" si="4268"/>
        <v>0</v>
      </c>
      <c r="AHC56" s="17"/>
      <c r="AHD56" s="17"/>
      <c r="AHE56" s="17"/>
      <c r="AHF56" s="17"/>
      <c r="AHG56" s="17"/>
      <c r="AHH56" s="17"/>
      <c r="AHI56" s="17"/>
      <c r="AHJ56" s="17"/>
      <c r="AHK56" s="17"/>
      <c r="AHL56" s="17"/>
      <c r="AHM56" s="17"/>
      <c r="AHN56" s="17"/>
      <c r="AHO56" s="19">
        <f t="shared" si="4269"/>
        <v>0</v>
      </c>
      <c r="AHQ56" s="17"/>
      <c r="AHR56" s="17"/>
      <c r="AHS56" s="17"/>
      <c r="AHT56" s="17"/>
      <c r="AHU56" s="17"/>
      <c r="AHV56" s="17"/>
      <c r="AHW56" s="17"/>
      <c r="AHX56" s="17"/>
      <c r="AHY56" s="17"/>
      <c r="AHZ56" s="17"/>
      <c r="AIA56" s="17"/>
      <c r="AIB56" s="17"/>
      <c r="AIC56" s="19">
        <f t="shared" si="4270"/>
        <v>0</v>
      </c>
      <c r="AIE56" s="17"/>
      <c r="AIF56" s="17"/>
      <c r="AIG56" s="17"/>
      <c r="AIH56" s="17"/>
      <c r="AII56" s="17"/>
      <c r="AIJ56" s="17"/>
      <c r="AIK56" s="17"/>
      <c r="AIL56" s="17"/>
      <c r="AIM56" s="17"/>
      <c r="AIN56" s="17"/>
      <c r="AIO56" s="17"/>
      <c r="AIP56" s="17"/>
      <c r="AIQ56" s="19">
        <f t="shared" si="4271"/>
        <v>0</v>
      </c>
      <c r="AIS56" s="17"/>
      <c r="AIT56" s="17"/>
      <c r="AIU56" s="17"/>
      <c r="AIV56" s="17"/>
      <c r="AIW56" s="17"/>
      <c r="AIX56" s="17"/>
      <c r="AIY56" s="17"/>
      <c r="AIZ56" s="17"/>
      <c r="AJA56" s="17"/>
      <c r="AJB56" s="17"/>
      <c r="AJC56" s="17"/>
      <c r="AJD56" s="17"/>
      <c r="AJE56" s="19">
        <f t="shared" si="4272"/>
        <v>0</v>
      </c>
      <c r="AJG56" s="17"/>
      <c r="AJH56" s="17"/>
      <c r="AJI56" s="17"/>
      <c r="AJJ56" s="17"/>
      <c r="AJK56" s="17"/>
      <c r="AJL56" s="17"/>
      <c r="AJM56" s="17"/>
      <c r="AJN56" s="17"/>
      <c r="AJO56" s="17"/>
      <c r="AJP56" s="17"/>
      <c r="AJQ56" s="17"/>
      <c r="AJR56" s="17"/>
      <c r="AJS56" s="19">
        <f t="shared" si="4273"/>
        <v>0</v>
      </c>
      <c r="AJU56" s="17"/>
      <c r="AJV56" s="17"/>
      <c r="AJW56" s="17"/>
      <c r="AJX56" s="17"/>
      <c r="AJY56" s="17"/>
      <c r="AJZ56" s="17"/>
      <c r="AKA56" s="17"/>
      <c r="AKB56" s="17"/>
      <c r="AKC56" s="17"/>
      <c r="AKD56" s="17"/>
      <c r="AKE56" s="17"/>
      <c r="AKF56" s="17"/>
      <c r="AKG56" s="19">
        <f t="shared" si="4274"/>
        <v>0</v>
      </c>
      <c r="AKI56" s="17"/>
      <c r="AKJ56" s="17"/>
      <c r="AKK56" s="17"/>
      <c r="AKL56" s="17"/>
      <c r="AKM56" s="17"/>
      <c r="AKN56" s="17"/>
      <c r="AKO56" s="17"/>
      <c r="AKP56" s="17"/>
      <c r="AKQ56" s="17"/>
      <c r="AKR56" s="17"/>
      <c r="AKS56" s="17"/>
      <c r="AKT56" s="17"/>
      <c r="AKU56" s="19">
        <f t="shared" si="4275"/>
        <v>0</v>
      </c>
      <c r="AKW56" s="17"/>
      <c r="AKX56" s="17"/>
      <c r="AKY56" s="17"/>
      <c r="AKZ56" s="17"/>
      <c r="ALA56" s="17"/>
      <c r="ALB56" s="17"/>
      <c r="ALC56" s="17"/>
      <c r="ALD56" s="17"/>
      <c r="ALE56" s="17"/>
      <c r="ALF56" s="17"/>
      <c r="ALG56" s="17"/>
      <c r="ALH56" s="17"/>
      <c r="ALI56" s="19">
        <f t="shared" si="4276"/>
        <v>0</v>
      </c>
      <c r="ALK56" s="17"/>
      <c r="ALL56" s="17"/>
      <c r="ALM56" s="17"/>
      <c r="ALN56" s="17"/>
      <c r="ALO56" s="17"/>
      <c r="ALP56" s="17"/>
      <c r="ALQ56" s="17"/>
      <c r="ALR56" s="17"/>
      <c r="ALS56" s="17"/>
      <c r="ALT56" s="17"/>
      <c r="ALU56" s="17"/>
      <c r="ALV56" s="17"/>
      <c r="ALW56" s="19">
        <f t="shared" si="4277"/>
        <v>0</v>
      </c>
      <c r="ALY56" s="17"/>
      <c r="ALZ56" s="17"/>
      <c r="AMA56" s="17"/>
      <c r="AMB56" s="17"/>
      <c r="AMC56" s="17"/>
      <c r="AMD56" s="17"/>
      <c r="AME56" s="17"/>
      <c r="AMF56" s="17"/>
      <c r="AMG56" s="17"/>
      <c r="AMH56" s="17"/>
      <c r="AMI56" s="17"/>
      <c r="AMJ56" s="17"/>
      <c r="AMK56" s="19">
        <f t="shared" si="4278"/>
        <v>0</v>
      </c>
      <c r="AMM56" s="17"/>
      <c r="AMN56" s="17"/>
      <c r="AMO56" s="17"/>
      <c r="AMP56" s="17"/>
      <c r="AMQ56" s="17"/>
      <c r="AMR56" s="17"/>
      <c r="AMS56" s="17"/>
      <c r="AMT56" s="17"/>
      <c r="AMU56" s="17"/>
      <c r="AMV56" s="17"/>
      <c r="AMW56" s="17"/>
      <c r="AMX56" s="17"/>
      <c r="AMY56" s="19">
        <f t="shared" si="4279"/>
        <v>0</v>
      </c>
      <c r="ANA56" s="17"/>
      <c r="ANB56" s="17"/>
      <c r="ANC56" s="17"/>
      <c r="AND56" s="17"/>
      <c r="ANE56" s="17"/>
      <c r="ANF56" s="17"/>
      <c r="ANG56" s="17"/>
      <c r="ANH56" s="17"/>
      <c r="ANI56" s="17"/>
      <c r="ANJ56" s="17"/>
      <c r="ANK56" s="17"/>
      <c r="ANL56" s="17"/>
      <c r="ANM56" s="19">
        <f t="shared" si="4280"/>
        <v>0</v>
      </c>
      <c r="ANO56" s="17"/>
      <c r="ANP56" s="17"/>
      <c r="ANQ56" s="17"/>
      <c r="ANR56" s="17"/>
      <c r="ANS56" s="17"/>
      <c r="ANT56" s="17"/>
      <c r="ANU56" s="17"/>
      <c r="ANV56" s="17"/>
      <c r="ANW56" s="17"/>
      <c r="ANX56" s="17"/>
      <c r="ANY56" s="17"/>
      <c r="ANZ56" s="17"/>
      <c r="AOA56" s="19">
        <f t="shared" si="4281"/>
        <v>0</v>
      </c>
      <c r="AOC56" s="17"/>
      <c r="AOD56" s="17"/>
      <c r="AOE56" s="17"/>
      <c r="AOF56" s="17"/>
      <c r="AOG56" s="17"/>
      <c r="AOH56" s="17"/>
      <c r="AOI56" s="17"/>
      <c r="AOJ56" s="17"/>
      <c r="AOK56" s="17"/>
      <c r="AOL56" s="17"/>
      <c r="AOM56" s="17"/>
      <c r="AON56" s="17"/>
      <c r="AOO56" s="19">
        <f t="shared" si="4282"/>
        <v>0</v>
      </c>
      <c r="AOQ56" s="17"/>
      <c r="AOR56" s="17"/>
      <c r="AOS56" s="17"/>
      <c r="AOT56" s="17"/>
      <c r="AOU56" s="17"/>
      <c r="AOV56" s="17"/>
      <c r="AOW56" s="17"/>
      <c r="AOX56" s="17"/>
      <c r="AOY56" s="17"/>
      <c r="AOZ56" s="17"/>
      <c r="APA56" s="17"/>
      <c r="APB56" s="17"/>
      <c r="APC56" s="19">
        <f t="shared" si="4283"/>
        <v>0</v>
      </c>
    </row>
    <row r="57" spans="3:1095" hidden="1" x14ac:dyDescent="0.35">
      <c r="C57" s="16" t="s">
        <v>27</v>
      </c>
      <c r="E57" s="17"/>
      <c r="F57" s="17"/>
      <c r="G57" s="17"/>
      <c r="H57" s="17"/>
      <c r="I57" s="17"/>
      <c r="J57" s="17"/>
      <c r="K57" s="17"/>
      <c r="L57" s="17"/>
      <c r="M57" s="17"/>
      <c r="N57" s="17"/>
      <c r="O57" s="17"/>
      <c r="P57" s="17"/>
      <c r="Q57" s="19">
        <f t="shared" si="4284"/>
        <v>0</v>
      </c>
      <c r="S57" s="17"/>
      <c r="T57" s="17"/>
      <c r="U57" s="17"/>
      <c r="V57" s="17"/>
      <c r="W57" s="17"/>
      <c r="X57" s="17"/>
      <c r="Y57" s="17"/>
      <c r="Z57" s="17"/>
      <c r="AA57" s="17"/>
      <c r="AB57" s="17"/>
      <c r="AC57" s="17"/>
      <c r="AD57" s="17"/>
      <c r="AE57" s="19">
        <f t="shared" si="4285"/>
        <v>0</v>
      </c>
      <c r="AG57" s="17"/>
      <c r="AH57" s="17"/>
      <c r="AI57" s="17"/>
      <c r="AJ57" s="17"/>
      <c r="AK57" s="17"/>
      <c r="AL57" s="17"/>
      <c r="AM57" s="17"/>
      <c r="AN57" s="17"/>
      <c r="AO57" s="17"/>
      <c r="AP57" s="17"/>
      <c r="AQ57" s="17"/>
      <c r="AR57" s="17"/>
      <c r="AS57" s="19">
        <f t="shared" si="4209"/>
        <v>0</v>
      </c>
      <c r="AU57" s="17"/>
      <c r="AV57" s="17"/>
      <c r="AW57" s="17"/>
      <c r="AX57" s="17"/>
      <c r="AY57" s="17"/>
      <c r="AZ57" s="17"/>
      <c r="BA57" s="17"/>
      <c r="BB57" s="17"/>
      <c r="BC57" s="17"/>
      <c r="BD57" s="17"/>
      <c r="BE57" s="17"/>
      <c r="BF57" s="17"/>
      <c r="BG57" s="19">
        <f t="shared" si="4210"/>
        <v>0</v>
      </c>
      <c r="BI57" s="17"/>
      <c r="BJ57" s="17"/>
      <c r="BK57" s="17"/>
      <c r="BL57" s="17"/>
      <c r="BM57" s="17"/>
      <c r="BN57" s="17"/>
      <c r="BO57" s="17"/>
      <c r="BP57" s="17"/>
      <c r="BQ57" s="17"/>
      <c r="BR57" s="17"/>
      <c r="BS57" s="17"/>
      <c r="BT57" s="17"/>
      <c r="BU57" s="19">
        <f t="shared" si="4211"/>
        <v>0</v>
      </c>
      <c r="BW57" s="17"/>
      <c r="BX57" s="17"/>
      <c r="BY57" s="17"/>
      <c r="BZ57" s="17"/>
      <c r="CA57" s="17"/>
      <c r="CB57" s="17"/>
      <c r="CC57" s="17"/>
      <c r="CD57" s="17"/>
      <c r="CE57" s="17"/>
      <c r="CF57" s="17"/>
      <c r="CG57" s="17"/>
      <c r="CH57" s="17"/>
      <c r="CI57" s="19">
        <f t="shared" si="4212"/>
        <v>0</v>
      </c>
      <c r="CK57" s="17"/>
      <c r="CL57" s="17"/>
      <c r="CM57" s="17"/>
      <c r="CN57" s="17"/>
      <c r="CO57" s="17"/>
      <c r="CP57" s="17"/>
      <c r="CQ57" s="17"/>
      <c r="CR57" s="17"/>
      <c r="CS57" s="17"/>
      <c r="CT57" s="17"/>
      <c r="CU57" s="17"/>
      <c r="CV57" s="17"/>
      <c r="CW57" s="19">
        <f t="shared" si="4213"/>
        <v>0</v>
      </c>
      <c r="CY57" s="17"/>
      <c r="CZ57" s="17"/>
      <c r="DA57" s="17"/>
      <c r="DB57" s="17"/>
      <c r="DC57" s="17"/>
      <c r="DD57" s="17"/>
      <c r="DE57" s="17"/>
      <c r="DF57" s="17"/>
      <c r="DG57" s="17"/>
      <c r="DH57" s="17"/>
      <c r="DI57" s="17"/>
      <c r="DJ57" s="17"/>
      <c r="DK57" s="19">
        <f t="shared" si="4214"/>
        <v>0</v>
      </c>
      <c r="DM57" s="17"/>
      <c r="DN57" s="17"/>
      <c r="DO57" s="17"/>
      <c r="DP57" s="17"/>
      <c r="DQ57" s="17"/>
      <c r="DR57" s="17"/>
      <c r="DS57" s="17"/>
      <c r="DT57" s="17"/>
      <c r="DU57" s="17"/>
      <c r="DV57" s="17"/>
      <c r="DW57" s="17"/>
      <c r="DX57" s="17"/>
      <c r="DY57" s="19">
        <f t="shared" si="4215"/>
        <v>0</v>
      </c>
      <c r="EA57" s="17"/>
      <c r="EB57" s="17"/>
      <c r="EC57" s="17"/>
      <c r="ED57" s="17"/>
      <c r="EE57" s="17"/>
      <c r="EF57" s="17"/>
      <c r="EG57" s="17"/>
      <c r="EH57" s="17"/>
      <c r="EI57" s="17"/>
      <c r="EJ57" s="17"/>
      <c r="EK57" s="17"/>
      <c r="EL57" s="17"/>
      <c r="EM57" s="19">
        <f t="shared" si="4216"/>
        <v>0</v>
      </c>
      <c r="EO57" s="17"/>
      <c r="EP57" s="17"/>
      <c r="EQ57" s="17"/>
      <c r="ER57" s="17"/>
      <c r="ES57" s="17"/>
      <c r="ET57" s="17"/>
      <c r="EU57" s="17"/>
      <c r="EV57" s="17"/>
      <c r="EW57" s="17"/>
      <c r="EX57" s="17"/>
      <c r="EY57" s="17"/>
      <c r="EZ57" s="17"/>
      <c r="FA57" s="19">
        <f t="shared" si="4217"/>
        <v>0</v>
      </c>
      <c r="FC57" s="17"/>
      <c r="FD57" s="17"/>
      <c r="FE57" s="17"/>
      <c r="FF57" s="17"/>
      <c r="FG57" s="17"/>
      <c r="FH57" s="17"/>
      <c r="FI57" s="17"/>
      <c r="FJ57" s="17"/>
      <c r="FK57" s="17"/>
      <c r="FL57" s="17"/>
      <c r="FM57" s="17"/>
      <c r="FN57" s="17"/>
      <c r="FO57" s="19">
        <f t="shared" si="4218"/>
        <v>0</v>
      </c>
      <c r="FQ57" s="17"/>
      <c r="FR57" s="17"/>
      <c r="FS57" s="17"/>
      <c r="FT57" s="17"/>
      <c r="FU57" s="17"/>
      <c r="FV57" s="17"/>
      <c r="FW57" s="17"/>
      <c r="FX57" s="17"/>
      <c r="FY57" s="17"/>
      <c r="FZ57" s="17"/>
      <c r="GA57" s="17"/>
      <c r="GB57" s="17"/>
      <c r="GC57" s="19">
        <f t="shared" si="4219"/>
        <v>0</v>
      </c>
      <c r="GE57" s="17"/>
      <c r="GF57" s="17"/>
      <c r="GG57" s="17"/>
      <c r="GH57" s="17"/>
      <c r="GI57" s="17"/>
      <c r="GJ57" s="17"/>
      <c r="GK57" s="17"/>
      <c r="GL57" s="17"/>
      <c r="GM57" s="17"/>
      <c r="GN57" s="17"/>
      <c r="GO57" s="17"/>
      <c r="GP57" s="17"/>
      <c r="GQ57" s="19">
        <f t="shared" si="4220"/>
        <v>0</v>
      </c>
      <c r="GS57" s="17"/>
      <c r="GT57" s="17"/>
      <c r="GU57" s="17"/>
      <c r="GV57" s="17"/>
      <c r="GW57" s="17"/>
      <c r="GX57" s="17"/>
      <c r="GY57" s="17"/>
      <c r="GZ57" s="17"/>
      <c r="HA57" s="17"/>
      <c r="HB57" s="17"/>
      <c r="HC57" s="17"/>
      <c r="HD57" s="17"/>
      <c r="HE57" s="19">
        <f t="shared" si="4221"/>
        <v>0</v>
      </c>
      <c r="HG57" s="17"/>
      <c r="HH57" s="17"/>
      <c r="HI57" s="17"/>
      <c r="HJ57" s="17"/>
      <c r="HK57" s="17"/>
      <c r="HL57" s="17"/>
      <c r="HM57" s="17"/>
      <c r="HN57" s="17"/>
      <c r="HO57" s="17"/>
      <c r="HP57" s="17"/>
      <c r="HQ57" s="17"/>
      <c r="HR57" s="17"/>
      <c r="HS57" s="19">
        <f t="shared" si="4222"/>
        <v>0</v>
      </c>
      <c r="HU57" s="17"/>
      <c r="HV57" s="17"/>
      <c r="HW57" s="17"/>
      <c r="HX57" s="17"/>
      <c r="HY57" s="17"/>
      <c r="HZ57" s="17"/>
      <c r="IA57" s="17"/>
      <c r="IB57" s="17"/>
      <c r="IC57" s="17"/>
      <c r="ID57" s="17"/>
      <c r="IE57" s="17"/>
      <c r="IF57" s="17"/>
      <c r="IG57" s="19">
        <f t="shared" si="4223"/>
        <v>0</v>
      </c>
      <c r="II57" s="17"/>
      <c r="IJ57" s="17"/>
      <c r="IK57" s="17"/>
      <c r="IL57" s="17"/>
      <c r="IM57" s="17"/>
      <c r="IN57" s="17"/>
      <c r="IO57" s="17"/>
      <c r="IP57" s="17"/>
      <c r="IQ57" s="17"/>
      <c r="IR57" s="17"/>
      <c r="IS57" s="17"/>
      <c r="IT57" s="17"/>
      <c r="IU57" s="19">
        <f t="shared" si="4224"/>
        <v>0</v>
      </c>
      <c r="IW57" s="17"/>
      <c r="IX57" s="17"/>
      <c r="IY57" s="17"/>
      <c r="IZ57" s="17"/>
      <c r="JA57" s="17"/>
      <c r="JB57" s="17"/>
      <c r="JC57" s="17"/>
      <c r="JD57" s="17"/>
      <c r="JE57" s="17"/>
      <c r="JF57" s="17"/>
      <c r="JG57" s="17"/>
      <c r="JH57" s="17"/>
      <c r="JI57" s="19">
        <f t="shared" si="4225"/>
        <v>0</v>
      </c>
      <c r="JK57" s="17"/>
      <c r="JL57" s="17"/>
      <c r="JM57" s="17"/>
      <c r="JN57" s="17"/>
      <c r="JO57" s="17"/>
      <c r="JP57" s="17"/>
      <c r="JQ57" s="17"/>
      <c r="JR57" s="17"/>
      <c r="JS57" s="17"/>
      <c r="JT57" s="17"/>
      <c r="JU57" s="17"/>
      <c r="JV57" s="17"/>
      <c r="JW57" s="19">
        <f t="shared" si="4226"/>
        <v>0</v>
      </c>
      <c r="JY57" s="17"/>
      <c r="JZ57" s="17"/>
      <c r="KA57" s="17"/>
      <c r="KB57" s="17"/>
      <c r="KC57" s="17"/>
      <c r="KD57" s="17"/>
      <c r="KE57" s="17"/>
      <c r="KF57" s="17"/>
      <c r="KG57" s="17"/>
      <c r="KH57" s="17"/>
      <c r="KI57" s="17"/>
      <c r="KJ57" s="17"/>
      <c r="KK57" s="19">
        <f t="shared" si="4227"/>
        <v>0</v>
      </c>
      <c r="KM57" s="17"/>
      <c r="KN57" s="17"/>
      <c r="KO57" s="17"/>
      <c r="KP57" s="17"/>
      <c r="KQ57" s="17"/>
      <c r="KR57" s="17"/>
      <c r="KS57" s="17"/>
      <c r="KT57" s="17"/>
      <c r="KU57" s="17"/>
      <c r="KV57" s="17"/>
      <c r="KW57" s="17"/>
      <c r="KX57" s="17"/>
      <c r="KY57" s="19">
        <f t="shared" si="4228"/>
        <v>0</v>
      </c>
      <c r="LA57" s="17"/>
      <c r="LB57" s="17"/>
      <c r="LC57" s="17"/>
      <c r="LD57" s="17"/>
      <c r="LE57" s="17"/>
      <c r="LF57" s="17"/>
      <c r="LG57" s="17"/>
      <c r="LH57" s="17"/>
      <c r="LI57" s="17"/>
      <c r="LJ57" s="17"/>
      <c r="LK57" s="17"/>
      <c r="LL57" s="17"/>
      <c r="LM57" s="19">
        <f t="shared" si="4229"/>
        <v>0</v>
      </c>
      <c r="LO57" s="17"/>
      <c r="LP57" s="17"/>
      <c r="LQ57" s="17"/>
      <c r="LR57" s="17"/>
      <c r="LS57" s="17"/>
      <c r="LT57" s="17"/>
      <c r="LU57" s="17"/>
      <c r="LV57" s="17"/>
      <c r="LW57" s="17"/>
      <c r="LX57" s="17"/>
      <c r="LY57" s="17"/>
      <c r="LZ57" s="17"/>
      <c r="MA57" s="19">
        <f t="shared" si="4230"/>
        <v>0</v>
      </c>
      <c r="MC57" s="17"/>
      <c r="MD57" s="17"/>
      <c r="ME57" s="17"/>
      <c r="MF57" s="17"/>
      <c r="MG57" s="17"/>
      <c r="MH57" s="17"/>
      <c r="MI57" s="17"/>
      <c r="MJ57" s="17"/>
      <c r="MK57" s="17"/>
      <c r="ML57" s="17"/>
      <c r="MM57" s="17"/>
      <c r="MN57" s="17"/>
      <c r="MO57" s="19">
        <f t="shared" si="4231"/>
        <v>0</v>
      </c>
      <c r="MQ57" s="17"/>
      <c r="MR57" s="17"/>
      <c r="MS57" s="17"/>
      <c r="MT57" s="17"/>
      <c r="MU57" s="17"/>
      <c r="MV57" s="17"/>
      <c r="MW57" s="17"/>
      <c r="MX57" s="17"/>
      <c r="MY57" s="17"/>
      <c r="MZ57" s="17"/>
      <c r="NA57" s="17"/>
      <c r="NB57" s="17"/>
      <c r="NC57" s="19">
        <f t="shared" si="4232"/>
        <v>0</v>
      </c>
      <c r="NE57" s="17"/>
      <c r="NF57" s="17"/>
      <c r="NG57" s="17"/>
      <c r="NH57" s="17"/>
      <c r="NI57" s="17"/>
      <c r="NJ57" s="17"/>
      <c r="NK57" s="17"/>
      <c r="NL57" s="17"/>
      <c r="NM57" s="17"/>
      <c r="NN57" s="17"/>
      <c r="NO57" s="17"/>
      <c r="NP57" s="17"/>
      <c r="NQ57" s="19">
        <f t="shared" si="4233"/>
        <v>0</v>
      </c>
      <c r="NS57" s="17"/>
      <c r="NT57" s="17"/>
      <c r="NU57" s="17"/>
      <c r="NV57" s="17"/>
      <c r="NW57" s="17"/>
      <c r="NX57" s="17"/>
      <c r="NY57" s="17"/>
      <c r="NZ57" s="17"/>
      <c r="OA57" s="17"/>
      <c r="OB57" s="17"/>
      <c r="OC57" s="17"/>
      <c r="OD57" s="17"/>
      <c r="OE57" s="19">
        <f t="shared" si="4234"/>
        <v>0</v>
      </c>
      <c r="OG57" s="17"/>
      <c r="OH57" s="17"/>
      <c r="OI57" s="17"/>
      <c r="OJ57" s="17"/>
      <c r="OK57" s="17"/>
      <c r="OL57" s="17"/>
      <c r="OM57" s="17"/>
      <c r="ON57" s="17"/>
      <c r="OO57" s="17"/>
      <c r="OP57" s="17"/>
      <c r="OQ57" s="17"/>
      <c r="OR57" s="17"/>
      <c r="OS57" s="19">
        <f t="shared" si="4235"/>
        <v>0</v>
      </c>
      <c r="OU57" s="17"/>
      <c r="OV57" s="17"/>
      <c r="OW57" s="17"/>
      <c r="OX57" s="17"/>
      <c r="OY57" s="17"/>
      <c r="OZ57" s="17"/>
      <c r="PA57" s="17"/>
      <c r="PB57" s="17"/>
      <c r="PC57" s="17"/>
      <c r="PD57" s="17"/>
      <c r="PE57" s="17"/>
      <c r="PF57" s="17"/>
      <c r="PG57" s="19">
        <f t="shared" si="4236"/>
        <v>0</v>
      </c>
      <c r="PI57" s="17"/>
      <c r="PJ57" s="17"/>
      <c r="PK57" s="17"/>
      <c r="PL57" s="17"/>
      <c r="PM57" s="17"/>
      <c r="PN57" s="17"/>
      <c r="PO57" s="17"/>
      <c r="PP57" s="17"/>
      <c r="PQ57" s="17"/>
      <c r="PR57" s="17"/>
      <c r="PS57" s="17"/>
      <c r="PT57" s="17"/>
      <c r="PU57" s="19">
        <f t="shared" si="4237"/>
        <v>0</v>
      </c>
      <c r="PW57" s="17"/>
      <c r="PX57" s="17"/>
      <c r="PY57" s="17"/>
      <c r="PZ57" s="17"/>
      <c r="QA57" s="17"/>
      <c r="QB57" s="17"/>
      <c r="QC57" s="17"/>
      <c r="QD57" s="17"/>
      <c r="QE57" s="17"/>
      <c r="QF57" s="17"/>
      <c r="QG57" s="17"/>
      <c r="QH57" s="17"/>
      <c r="QI57" s="19">
        <f t="shared" si="4238"/>
        <v>0</v>
      </c>
      <c r="QK57" s="17"/>
      <c r="QL57" s="17"/>
      <c r="QM57" s="17"/>
      <c r="QN57" s="17"/>
      <c r="QO57" s="17"/>
      <c r="QP57" s="17"/>
      <c r="QQ57" s="17"/>
      <c r="QR57" s="17"/>
      <c r="QS57" s="17"/>
      <c r="QT57" s="17"/>
      <c r="QU57" s="17"/>
      <c r="QV57" s="17"/>
      <c r="QW57" s="19">
        <f t="shared" si="4239"/>
        <v>0</v>
      </c>
      <c r="QY57" s="17"/>
      <c r="QZ57" s="17"/>
      <c r="RA57" s="17"/>
      <c r="RB57" s="17"/>
      <c r="RC57" s="17"/>
      <c r="RD57" s="17"/>
      <c r="RE57" s="17"/>
      <c r="RF57" s="17"/>
      <c r="RG57" s="17"/>
      <c r="RH57" s="17"/>
      <c r="RI57" s="17"/>
      <c r="RJ57" s="17"/>
      <c r="RK57" s="19">
        <f t="shared" si="4240"/>
        <v>0</v>
      </c>
      <c r="RM57" s="17"/>
      <c r="RN57" s="17"/>
      <c r="RO57" s="17"/>
      <c r="RP57" s="17"/>
      <c r="RQ57" s="17"/>
      <c r="RR57" s="17"/>
      <c r="RS57" s="17"/>
      <c r="RT57" s="17"/>
      <c r="RU57" s="17"/>
      <c r="RV57" s="17"/>
      <c r="RW57" s="17"/>
      <c r="RX57" s="17"/>
      <c r="RY57" s="19">
        <f t="shared" si="4241"/>
        <v>0</v>
      </c>
      <c r="SA57" s="17"/>
      <c r="SB57" s="17"/>
      <c r="SC57" s="17"/>
      <c r="SD57" s="17"/>
      <c r="SE57" s="17"/>
      <c r="SF57" s="17"/>
      <c r="SG57" s="17"/>
      <c r="SH57" s="17"/>
      <c r="SI57" s="17"/>
      <c r="SJ57" s="17"/>
      <c r="SK57" s="17"/>
      <c r="SL57" s="17"/>
      <c r="SM57" s="19">
        <f t="shared" si="4242"/>
        <v>0</v>
      </c>
      <c r="SO57" s="17"/>
      <c r="SP57" s="17"/>
      <c r="SQ57" s="17"/>
      <c r="SR57" s="17"/>
      <c r="SS57" s="17"/>
      <c r="ST57" s="17"/>
      <c r="SU57" s="17"/>
      <c r="SV57" s="17"/>
      <c r="SW57" s="17"/>
      <c r="SX57" s="17"/>
      <c r="SY57" s="17"/>
      <c r="SZ57" s="17"/>
      <c r="TA57" s="19">
        <f t="shared" si="4243"/>
        <v>0</v>
      </c>
      <c r="TC57" s="17"/>
      <c r="TD57" s="17"/>
      <c r="TE57" s="17"/>
      <c r="TF57" s="17"/>
      <c r="TG57" s="17"/>
      <c r="TH57" s="17"/>
      <c r="TI57" s="17"/>
      <c r="TJ57" s="17"/>
      <c r="TK57" s="17"/>
      <c r="TL57" s="17"/>
      <c r="TM57" s="17"/>
      <c r="TN57" s="17"/>
      <c r="TO57" s="19">
        <f t="shared" si="4244"/>
        <v>0</v>
      </c>
      <c r="TQ57" s="17"/>
      <c r="TR57" s="17"/>
      <c r="TS57" s="17"/>
      <c r="TT57" s="17"/>
      <c r="TU57" s="17"/>
      <c r="TV57" s="17"/>
      <c r="TW57" s="17"/>
      <c r="TX57" s="17"/>
      <c r="TY57" s="17"/>
      <c r="TZ57" s="17"/>
      <c r="UA57" s="17"/>
      <c r="UB57" s="17"/>
      <c r="UC57" s="19">
        <f t="shared" si="4245"/>
        <v>0</v>
      </c>
      <c r="UE57" s="17"/>
      <c r="UF57" s="17"/>
      <c r="UG57" s="17"/>
      <c r="UH57" s="17"/>
      <c r="UI57" s="17"/>
      <c r="UJ57" s="17"/>
      <c r="UK57" s="17"/>
      <c r="UL57" s="17"/>
      <c r="UM57" s="17"/>
      <c r="UN57" s="17"/>
      <c r="UO57" s="17"/>
      <c r="UP57" s="17"/>
      <c r="UQ57" s="19">
        <f t="shared" si="4246"/>
        <v>0</v>
      </c>
      <c r="US57" s="17"/>
      <c r="UT57" s="17"/>
      <c r="UU57" s="17"/>
      <c r="UV57" s="17"/>
      <c r="UW57" s="17"/>
      <c r="UX57" s="17"/>
      <c r="UY57" s="17"/>
      <c r="UZ57" s="17"/>
      <c r="VA57" s="17"/>
      <c r="VB57" s="17"/>
      <c r="VC57" s="17"/>
      <c r="VD57" s="17"/>
      <c r="VE57" s="19">
        <f t="shared" si="4247"/>
        <v>0</v>
      </c>
      <c r="VG57" s="17"/>
      <c r="VH57" s="17"/>
      <c r="VI57" s="17"/>
      <c r="VJ57" s="17"/>
      <c r="VK57" s="17"/>
      <c r="VL57" s="17"/>
      <c r="VM57" s="17"/>
      <c r="VN57" s="17"/>
      <c r="VO57" s="17"/>
      <c r="VP57" s="17"/>
      <c r="VQ57" s="17"/>
      <c r="VR57" s="17"/>
      <c r="VS57" s="19">
        <f t="shared" si="4248"/>
        <v>0</v>
      </c>
      <c r="VU57" s="17"/>
      <c r="VV57" s="17"/>
      <c r="VW57" s="17"/>
      <c r="VX57" s="17"/>
      <c r="VY57" s="17"/>
      <c r="VZ57" s="17"/>
      <c r="WA57" s="17"/>
      <c r="WB57" s="17"/>
      <c r="WC57" s="17"/>
      <c r="WD57" s="17"/>
      <c r="WE57" s="17"/>
      <c r="WF57" s="17"/>
      <c r="WG57" s="19">
        <f t="shared" si="4249"/>
        <v>0</v>
      </c>
      <c r="WI57" s="17"/>
      <c r="WJ57" s="17"/>
      <c r="WK57" s="17"/>
      <c r="WL57" s="17"/>
      <c r="WM57" s="17"/>
      <c r="WN57" s="17"/>
      <c r="WO57" s="17"/>
      <c r="WP57" s="17"/>
      <c r="WQ57" s="17"/>
      <c r="WR57" s="17"/>
      <c r="WS57" s="17"/>
      <c r="WT57" s="17"/>
      <c r="WU57" s="19">
        <f t="shared" si="4250"/>
        <v>0</v>
      </c>
      <c r="WW57" s="17"/>
      <c r="WX57" s="17"/>
      <c r="WY57" s="17"/>
      <c r="WZ57" s="17"/>
      <c r="XA57" s="17"/>
      <c r="XB57" s="17"/>
      <c r="XC57" s="17"/>
      <c r="XD57" s="17"/>
      <c r="XE57" s="17"/>
      <c r="XF57" s="17"/>
      <c r="XG57" s="17"/>
      <c r="XH57" s="17"/>
      <c r="XI57" s="19">
        <f t="shared" si="4251"/>
        <v>0</v>
      </c>
      <c r="XK57" s="17"/>
      <c r="XL57" s="17"/>
      <c r="XM57" s="17"/>
      <c r="XN57" s="17"/>
      <c r="XO57" s="17"/>
      <c r="XP57" s="17"/>
      <c r="XQ57" s="17"/>
      <c r="XR57" s="17"/>
      <c r="XS57" s="17"/>
      <c r="XT57" s="17"/>
      <c r="XU57" s="17"/>
      <c r="XV57" s="17"/>
      <c r="XW57" s="19">
        <f t="shared" si="4252"/>
        <v>0</v>
      </c>
      <c r="XY57" s="17"/>
      <c r="XZ57" s="17"/>
      <c r="YA57" s="17"/>
      <c r="YB57" s="17"/>
      <c r="YC57" s="17"/>
      <c r="YD57" s="17"/>
      <c r="YE57" s="17"/>
      <c r="YF57" s="17"/>
      <c r="YG57" s="17"/>
      <c r="YH57" s="17"/>
      <c r="YI57" s="17"/>
      <c r="YJ57" s="17"/>
      <c r="YK57" s="19">
        <f t="shared" si="4253"/>
        <v>0</v>
      </c>
      <c r="YM57" s="17"/>
      <c r="YN57" s="17"/>
      <c r="YO57" s="17"/>
      <c r="YP57" s="17"/>
      <c r="YQ57" s="17"/>
      <c r="YR57" s="17"/>
      <c r="YS57" s="17"/>
      <c r="YT57" s="17"/>
      <c r="YU57" s="17"/>
      <c r="YV57" s="17"/>
      <c r="YW57" s="17"/>
      <c r="YX57" s="17"/>
      <c r="YY57" s="19">
        <f t="shared" si="4254"/>
        <v>0</v>
      </c>
      <c r="ZA57" s="17"/>
      <c r="ZB57" s="17"/>
      <c r="ZC57" s="17"/>
      <c r="ZD57" s="17"/>
      <c r="ZE57" s="17"/>
      <c r="ZF57" s="17"/>
      <c r="ZG57" s="17"/>
      <c r="ZH57" s="17"/>
      <c r="ZI57" s="17"/>
      <c r="ZJ57" s="17"/>
      <c r="ZK57" s="17"/>
      <c r="ZL57" s="17"/>
      <c r="ZM57" s="19">
        <f t="shared" si="4255"/>
        <v>0</v>
      </c>
      <c r="ZO57" s="17"/>
      <c r="ZP57" s="17"/>
      <c r="ZQ57" s="17"/>
      <c r="ZR57" s="17"/>
      <c r="ZS57" s="17"/>
      <c r="ZT57" s="17"/>
      <c r="ZU57" s="17"/>
      <c r="ZV57" s="17"/>
      <c r="ZW57" s="17"/>
      <c r="ZX57" s="17"/>
      <c r="ZY57" s="17"/>
      <c r="ZZ57" s="17"/>
      <c r="AAA57" s="19">
        <f t="shared" si="4256"/>
        <v>0</v>
      </c>
      <c r="AAC57" s="17"/>
      <c r="AAD57" s="17"/>
      <c r="AAE57" s="17"/>
      <c r="AAF57" s="17"/>
      <c r="AAG57" s="17"/>
      <c r="AAH57" s="17"/>
      <c r="AAI57" s="17"/>
      <c r="AAJ57" s="17"/>
      <c r="AAK57" s="17"/>
      <c r="AAL57" s="17"/>
      <c r="AAM57" s="17"/>
      <c r="AAN57" s="17"/>
      <c r="AAO57" s="19">
        <f t="shared" si="4257"/>
        <v>0</v>
      </c>
      <c r="AAQ57" s="17"/>
      <c r="AAR57" s="17"/>
      <c r="AAS57" s="17"/>
      <c r="AAT57" s="17"/>
      <c r="AAU57" s="17"/>
      <c r="AAV57" s="17"/>
      <c r="AAW57" s="17"/>
      <c r="AAX57" s="17"/>
      <c r="AAY57" s="17"/>
      <c r="AAZ57" s="17"/>
      <c r="ABA57" s="17"/>
      <c r="ABB57" s="17"/>
      <c r="ABC57" s="19">
        <f t="shared" si="4258"/>
        <v>0</v>
      </c>
      <c r="ABE57" s="17"/>
      <c r="ABF57" s="17"/>
      <c r="ABG57" s="17"/>
      <c r="ABH57" s="17"/>
      <c r="ABI57" s="17"/>
      <c r="ABJ57" s="17"/>
      <c r="ABK57" s="17"/>
      <c r="ABL57" s="17"/>
      <c r="ABM57" s="17"/>
      <c r="ABN57" s="17"/>
      <c r="ABO57" s="17"/>
      <c r="ABP57" s="17"/>
      <c r="ABQ57" s="19">
        <f t="shared" si="4259"/>
        <v>0</v>
      </c>
      <c r="ABS57" s="17"/>
      <c r="ABT57" s="17"/>
      <c r="ABU57" s="17"/>
      <c r="ABV57" s="17"/>
      <c r="ABW57" s="17"/>
      <c r="ABX57" s="17"/>
      <c r="ABY57" s="17"/>
      <c r="ABZ57" s="17"/>
      <c r="ACA57" s="17"/>
      <c r="ACB57" s="17"/>
      <c r="ACC57" s="17"/>
      <c r="ACD57" s="17"/>
      <c r="ACE57" s="19">
        <f t="shared" si="4260"/>
        <v>0</v>
      </c>
      <c r="ACG57" s="17"/>
      <c r="ACH57" s="17"/>
      <c r="ACI57" s="17"/>
      <c r="ACJ57" s="17"/>
      <c r="ACK57" s="17"/>
      <c r="ACL57" s="17"/>
      <c r="ACM57" s="17"/>
      <c r="ACN57" s="17"/>
      <c r="ACO57" s="17"/>
      <c r="ACP57" s="17"/>
      <c r="ACQ57" s="17"/>
      <c r="ACR57" s="17"/>
      <c r="ACS57" s="19">
        <f t="shared" si="4261"/>
        <v>0</v>
      </c>
      <c r="ACU57" s="17"/>
      <c r="ACV57" s="17"/>
      <c r="ACW57" s="17"/>
      <c r="ACX57" s="17"/>
      <c r="ACY57" s="17"/>
      <c r="ACZ57" s="17"/>
      <c r="ADA57" s="17"/>
      <c r="ADB57" s="17"/>
      <c r="ADC57" s="17"/>
      <c r="ADD57" s="17"/>
      <c r="ADE57" s="17"/>
      <c r="ADF57" s="17"/>
      <c r="ADG57" s="19">
        <f t="shared" si="4262"/>
        <v>0</v>
      </c>
      <c r="ADI57" s="17"/>
      <c r="ADJ57" s="17"/>
      <c r="ADK57" s="17"/>
      <c r="ADL57" s="17"/>
      <c r="ADM57" s="17"/>
      <c r="ADN57" s="17"/>
      <c r="ADO57" s="17"/>
      <c r="ADP57" s="17"/>
      <c r="ADQ57" s="17"/>
      <c r="ADR57" s="17"/>
      <c r="ADS57" s="17"/>
      <c r="ADT57" s="17"/>
      <c r="ADU57" s="19">
        <f t="shared" si="4263"/>
        <v>0</v>
      </c>
      <c r="ADW57" s="17"/>
      <c r="ADX57" s="17"/>
      <c r="ADY57" s="17"/>
      <c r="ADZ57" s="17"/>
      <c r="AEA57" s="17"/>
      <c r="AEB57" s="17"/>
      <c r="AEC57" s="17"/>
      <c r="AED57" s="17"/>
      <c r="AEE57" s="17"/>
      <c r="AEF57" s="17"/>
      <c r="AEG57" s="17"/>
      <c r="AEH57" s="17"/>
      <c r="AEI57" s="19">
        <f t="shared" si="4264"/>
        <v>0</v>
      </c>
      <c r="AEK57" s="17"/>
      <c r="AEL57" s="17"/>
      <c r="AEM57" s="17"/>
      <c r="AEN57" s="17"/>
      <c r="AEO57" s="17"/>
      <c r="AEP57" s="17"/>
      <c r="AEQ57" s="17"/>
      <c r="AER57" s="17"/>
      <c r="AES57" s="17"/>
      <c r="AET57" s="17"/>
      <c r="AEU57" s="17"/>
      <c r="AEV57" s="17"/>
      <c r="AEW57" s="19">
        <f t="shared" si="4286"/>
        <v>0</v>
      </c>
      <c r="AEY57" s="17"/>
      <c r="AEZ57" s="17"/>
      <c r="AFA57" s="17"/>
      <c r="AFB57" s="17"/>
      <c r="AFC57" s="17"/>
      <c r="AFD57" s="17"/>
      <c r="AFE57" s="17"/>
      <c r="AFF57" s="17"/>
      <c r="AFG57" s="17"/>
      <c r="AFH57" s="17"/>
      <c r="AFI57" s="17"/>
      <c r="AFJ57" s="17"/>
      <c r="AFK57" s="19">
        <f t="shared" si="4265"/>
        <v>0</v>
      </c>
      <c r="AFM57" s="17"/>
      <c r="AFN57" s="17"/>
      <c r="AFO57" s="17"/>
      <c r="AFP57" s="17"/>
      <c r="AFQ57" s="17"/>
      <c r="AFR57" s="17"/>
      <c r="AFS57" s="17"/>
      <c r="AFT57" s="17"/>
      <c r="AFU57" s="17"/>
      <c r="AFV57" s="17"/>
      <c r="AFW57" s="17"/>
      <c r="AFX57" s="17"/>
      <c r="AFY57" s="19">
        <f t="shared" si="4266"/>
        <v>0</v>
      </c>
      <c r="AGA57" s="17"/>
      <c r="AGB57" s="17"/>
      <c r="AGC57" s="17"/>
      <c r="AGD57" s="17"/>
      <c r="AGE57" s="17"/>
      <c r="AGF57" s="17"/>
      <c r="AGG57" s="17"/>
      <c r="AGH57" s="17"/>
      <c r="AGI57" s="17"/>
      <c r="AGJ57" s="17"/>
      <c r="AGK57" s="17"/>
      <c r="AGL57" s="17"/>
      <c r="AGM57" s="19">
        <f t="shared" si="4267"/>
        <v>0</v>
      </c>
      <c r="AGO57" s="17"/>
      <c r="AGP57" s="17"/>
      <c r="AGQ57" s="17"/>
      <c r="AGR57" s="17"/>
      <c r="AGS57" s="17"/>
      <c r="AGT57" s="17"/>
      <c r="AGU57" s="17"/>
      <c r="AGV57" s="17"/>
      <c r="AGW57" s="17"/>
      <c r="AGX57" s="17"/>
      <c r="AGY57" s="17"/>
      <c r="AGZ57" s="17"/>
      <c r="AHA57" s="19">
        <f t="shared" si="4268"/>
        <v>0</v>
      </c>
      <c r="AHC57" s="17"/>
      <c r="AHD57" s="17"/>
      <c r="AHE57" s="17"/>
      <c r="AHF57" s="17"/>
      <c r="AHG57" s="17"/>
      <c r="AHH57" s="17"/>
      <c r="AHI57" s="17"/>
      <c r="AHJ57" s="17"/>
      <c r="AHK57" s="17"/>
      <c r="AHL57" s="17"/>
      <c r="AHM57" s="17"/>
      <c r="AHN57" s="17"/>
      <c r="AHO57" s="19">
        <f t="shared" si="4269"/>
        <v>0</v>
      </c>
      <c r="AHQ57" s="17"/>
      <c r="AHR57" s="17"/>
      <c r="AHS57" s="17"/>
      <c r="AHT57" s="17"/>
      <c r="AHU57" s="17"/>
      <c r="AHV57" s="17"/>
      <c r="AHW57" s="17"/>
      <c r="AHX57" s="17"/>
      <c r="AHY57" s="17"/>
      <c r="AHZ57" s="17"/>
      <c r="AIA57" s="17"/>
      <c r="AIB57" s="17"/>
      <c r="AIC57" s="19">
        <f t="shared" si="4270"/>
        <v>0</v>
      </c>
      <c r="AIE57" s="17"/>
      <c r="AIF57" s="17"/>
      <c r="AIG57" s="17"/>
      <c r="AIH57" s="17"/>
      <c r="AII57" s="17"/>
      <c r="AIJ57" s="17"/>
      <c r="AIK57" s="17"/>
      <c r="AIL57" s="17"/>
      <c r="AIM57" s="17"/>
      <c r="AIN57" s="17"/>
      <c r="AIO57" s="17"/>
      <c r="AIP57" s="17"/>
      <c r="AIQ57" s="19">
        <f t="shared" si="4271"/>
        <v>0</v>
      </c>
      <c r="AIS57" s="17"/>
      <c r="AIT57" s="17"/>
      <c r="AIU57" s="17"/>
      <c r="AIV57" s="17"/>
      <c r="AIW57" s="17"/>
      <c r="AIX57" s="17"/>
      <c r="AIY57" s="17"/>
      <c r="AIZ57" s="17"/>
      <c r="AJA57" s="17"/>
      <c r="AJB57" s="17"/>
      <c r="AJC57" s="17"/>
      <c r="AJD57" s="17"/>
      <c r="AJE57" s="19">
        <f t="shared" si="4272"/>
        <v>0</v>
      </c>
      <c r="AJG57" s="17"/>
      <c r="AJH57" s="17"/>
      <c r="AJI57" s="17"/>
      <c r="AJJ57" s="17"/>
      <c r="AJK57" s="17"/>
      <c r="AJL57" s="17"/>
      <c r="AJM57" s="17"/>
      <c r="AJN57" s="17"/>
      <c r="AJO57" s="17"/>
      <c r="AJP57" s="17"/>
      <c r="AJQ57" s="17"/>
      <c r="AJR57" s="17"/>
      <c r="AJS57" s="19">
        <f t="shared" si="4273"/>
        <v>0</v>
      </c>
      <c r="AJU57" s="17"/>
      <c r="AJV57" s="17"/>
      <c r="AJW57" s="17"/>
      <c r="AJX57" s="17"/>
      <c r="AJY57" s="17"/>
      <c r="AJZ57" s="17"/>
      <c r="AKA57" s="17"/>
      <c r="AKB57" s="17"/>
      <c r="AKC57" s="17"/>
      <c r="AKD57" s="17"/>
      <c r="AKE57" s="17"/>
      <c r="AKF57" s="17"/>
      <c r="AKG57" s="19">
        <f t="shared" si="4274"/>
        <v>0</v>
      </c>
      <c r="AKI57" s="17"/>
      <c r="AKJ57" s="17"/>
      <c r="AKK57" s="17"/>
      <c r="AKL57" s="17"/>
      <c r="AKM57" s="17"/>
      <c r="AKN57" s="17"/>
      <c r="AKO57" s="17"/>
      <c r="AKP57" s="17"/>
      <c r="AKQ57" s="17"/>
      <c r="AKR57" s="17"/>
      <c r="AKS57" s="17"/>
      <c r="AKT57" s="17"/>
      <c r="AKU57" s="19">
        <f t="shared" si="4275"/>
        <v>0</v>
      </c>
      <c r="AKW57" s="17"/>
      <c r="AKX57" s="17"/>
      <c r="AKY57" s="17"/>
      <c r="AKZ57" s="17"/>
      <c r="ALA57" s="17"/>
      <c r="ALB57" s="17"/>
      <c r="ALC57" s="17"/>
      <c r="ALD57" s="17"/>
      <c r="ALE57" s="17"/>
      <c r="ALF57" s="17"/>
      <c r="ALG57" s="17"/>
      <c r="ALH57" s="17"/>
      <c r="ALI57" s="19">
        <f t="shared" si="4276"/>
        <v>0</v>
      </c>
      <c r="ALK57" s="17"/>
      <c r="ALL57" s="17"/>
      <c r="ALM57" s="17"/>
      <c r="ALN57" s="17"/>
      <c r="ALO57" s="17"/>
      <c r="ALP57" s="17"/>
      <c r="ALQ57" s="17"/>
      <c r="ALR57" s="17"/>
      <c r="ALS57" s="17"/>
      <c r="ALT57" s="17"/>
      <c r="ALU57" s="17"/>
      <c r="ALV57" s="17"/>
      <c r="ALW57" s="19">
        <f t="shared" si="4277"/>
        <v>0</v>
      </c>
      <c r="ALY57" s="17"/>
      <c r="ALZ57" s="17"/>
      <c r="AMA57" s="17"/>
      <c r="AMB57" s="17"/>
      <c r="AMC57" s="17"/>
      <c r="AMD57" s="17"/>
      <c r="AME57" s="17"/>
      <c r="AMF57" s="17"/>
      <c r="AMG57" s="17"/>
      <c r="AMH57" s="17"/>
      <c r="AMI57" s="17"/>
      <c r="AMJ57" s="17"/>
      <c r="AMK57" s="19">
        <f t="shared" si="4278"/>
        <v>0</v>
      </c>
      <c r="AMM57" s="17"/>
      <c r="AMN57" s="17"/>
      <c r="AMO57" s="17"/>
      <c r="AMP57" s="17"/>
      <c r="AMQ57" s="17"/>
      <c r="AMR57" s="17"/>
      <c r="AMS57" s="17"/>
      <c r="AMT57" s="17"/>
      <c r="AMU57" s="17"/>
      <c r="AMV57" s="17"/>
      <c r="AMW57" s="17"/>
      <c r="AMX57" s="17"/>
      <c r="AMY57" s="19">
        <f t="shared" si="4279"/>
        <v>0</v>
      </c>
      <c r="ANA57" s="17"/>
      <c r="ANB57" s="17"/>
      <c r="ANC57" s="17"/>
      <c r="AND57" s="17"/>
      <c r="ANE57" s="17"/>
      <c r="ANF57" s="17"/>
      <c r="ANG57" s="17"/>
      <c r="ANH57" s="17"/>
      <c r="ANI57" s="17"/>
      <c r="ANJ57" s="17"/>
      <c r="ANK57" s="17"/>
      <c r="ANL57" s="17"/>
      <c r="ANM57" s="19">
        <f t="shared" si="4280"/>
        <v>0</v>
      </c>
      <c r="ANO57" s="17"/>
      <c r="ANP57" s="17"/>
      <c r="ANQ57" s="17"/>
      <c r="ANR57" s="17"/>
      <c r="ANS57" s="17"/>
      <c r="ANT57" s="17"/>
      <c r="ANU57" s="17"/>
      <c r="ANV57" s="17"/>
      <c r="ANW57" s="17"/>
      <c r="ANX57" s="17"/>
      <c r="ANY57" s="17"/>
      <c r="ANZ57" s="17"/>
      <c r="AOA57" s="19">
        <f t="shared" si="4281"/>
        <v>0</v>
      </c>
      <c r="AOC57" s="17"/>
      <c r="AOD57" s="17"/>
      <c r="AOE57" s="17"/>
      <c r="AOF57" s="17"/>
      <c r="AOG57" s="17"/>
      <c r="AOH57" s="17"/>
      <c r="AOI57" s="17"/>
      <c r="AOJ57" s="17"/>
      <c r="AOK57" s="17"/>
      <c r="AOL57" s="17"/>
      <c r="AOM57" s="17"/>
      <c r="AON57" s="17"/>
      <c r="AOO57" s="19">
        <f t="shared" si="4282"/>
        <v>0</v>
      </c>
      <c r="AOQ57" s="17"/>
      <c r="AOR57" s="17"/>
      <c r="AOS57" s="17"/>
      <c r="AOT57" s="17"/>
      <c r="AOU57" s="17"/>
      <c r="AOV57" s="17"/>
      <c r="AOW57" s="17"/>
      <c r="AOX57" s="17"/>
      <c r="AOY57" s="17"/>
      <c r="AOZ57" s="17"/>
      <c r="APA57" s="17"/>
      <c r="APB57" s="17"/>
      <c r="APC57" s="19">
        <f t="shared" si="4283"/>
        <v>0</v>
      </c>
    </row>
    <row r="58" spans="3:1095" hidden="1" x14ac:dyDescent="0.35">
      <c r="C58" s="16" t="s">
        <v>27</v>
      </c>
      <c r="E58" s="17"/>
      <c r="F58" s="17"/>
      <c r="G58" s="17"/>
      <c r="H58" s="17"/>
      <c r="I58" s="17"/>
      <c r="J58" s="17"/>
      <c r="K58" s="17"/>
      <c r="L58" s="17"/>
      <c r="M58" s="17"/>
      <c r="N58" s="17"/>
      <c r="O58" s="17"/>
      <c r="P58" s="17"/>
      <c r="Q58" s="19">
        <f t="shared" si="4284"/>
        <v>0</v>
      </c>
      <c r="S58" s="17"/>
      <c r="T58" s="17"/>
      <c r="U58" s="17"/>
      <c r="V58" s="17"/>
      <c r="W58" s="17"/>
      <c r="X58" s="17"/>
      <c r="Y58" s="17"/>
      <c r="Z58" s="17"/>
      <c r="AA58" s="17"/>
      <c r="AB58" s="17"/>
      <c r="AC58" s="17"/>
      <c r="AD58" s="17"/>
      <c r="AE58" s="19">
        <f t="shared" si="4285"/>
        <v>0</v>
      </c>
      <c r="AG58" s="17"/>
      <c r="AH58" s="17"/>
      <c r="AI58" s="17"/>
      <c r="AJ58" s="17"/>
      <c r="AK58" s="17"/>
      <c r="AL58" s="17"/>
      <c r="AM58" s="17"/>
      <c r="AN58" s="17"/>
      <c r="AO58" s="17"/>
      <c r="AP58" s="17"/>
      <c r="AQ58" s="17"/>
      <c r="AR58" s="17"/>
      <c r="AS58" s="19">
        <f t="shared" si="4209"/>
        <v>0</v>
      </c>
      <c r="AU58" s="17"/>
      <c r="AV58" s="17"/>
      <c r="AW58" s="17"/>
      <c r="AX58" s="17"/>
      <c r="AY58" s="17"/>
      <c r="AZ58" s="17"/>
      <c r="BA58" s="17"/>
      <c r="BB58" s="17"/>
      <c r="BC58" s="17"/>
      <c r="BD58" s="17"/>
      <c r="BE58" s="17"/>
      <c r="BF58" s="17"/>
      <c r="BG58" s="19">
        <f t="shared" si="4210"/>
        <v>0</v>
      </c>
      <c r="BI58" s="17"/>
      <c r="BJ58" s="17"/>
      <c r="BK58" s="17"/>
      <c r="BL58" s="17"/>
      <c r="BM58" s="17"/>
      <c r="BN58" s="17"/>
      <c r="BO58" s="17"/>
      <c r="BP58" s="17"/>
      <c r="BQ58" s="17"/>
      <c r="BR58" s="17"/>
      <c r="BS58" s="17"/>
      <c r="BT58" s="17"/>
      <c r="BU58" s="19">
        <f t="shared" si="4211"/>
        <v>0</v>
      </c>
      <c r="BW58" s="17"/>
      <c r="BX58" s="17"/>
      <c r="BY58" s="17"/>
      <c r="BZ58" s="17"/>
      <c r="CA58" s="17"/>
      <c r="CB58" s="17"/>
      <c r="CC58" s="17"/>
      <c r="CD58" s="17"/>
      <c r="CE58" s="17"/>
      <c r="CF58" s="17"/>
      <c r="CG58" s="17"/>
      <c r="CH58" s="17"/>
      <c r="CI58" s="19">
        <f t="shared" si="4212"/>
        <v>0</v>
      </c>
      <c r="CK58" s="17"/>
      <c r="CL58" s="17"/>
      <c r="CM58" s="17"/>
      <c r="CN58" s="17"/>
      <c r="CO58" s="17"/>
      <c r="CP58" s="17"/>
      <c r="CQ58" s="17"/>
      <c r="CR58" s="17"/>
      <c r="CS58" s="17"/>
      <c r="CT58" s="17"/>
      <c r="CU58" s="17"/>
      <c r="CV58" s="17"/>
      <c r="CW58" s="19">
        <f t="shared" si="4213"/>
        <v>0</v>
      </c>
      <c r="CY58" s="17"/>
      <c r="CZ58" s="17"/>
      <c r="DA58" s="17"/>
      <c r="DB58" s="17"/>
      <c r="DC58" s="17"/>
      <c r="DD58" s="17"/>
      <c r="DE58" s="17"/>
      <c r="DF58" s="17"/>
      <c r="DG58" s="17"/>
      <c r="DH58" s="17"/>
      <c r="DI58" s="17"/>
      <c r="DJ58" s="17"/>
      <c r="DK58" s="19">
        <f t="shared" si="4214"/>
        <v>0</v>
      </c>
      <c r="DM58" s="17"/>
      <c r="DN58" s="17"/>
      <c r="DO58" s="17"/>
      <c r="DP58" s="17"/>
      <c r="DQ58" s="17"/>
      <c r="DR58" s="17"/>
      <c r="DS58" s="17"/>
      <c r="DT58" s="17"/>
      <c r="DU58" s="17"/>
      <c r="DV58" s="17"/>
      <c r="DW58" s="17"/>
      <c r="DX58" s="17"/>
      <c r="DY58" s="19">
        <f t="shared" si="4215"/>
        <v>0</v>
      </c>
      <c r="EA58" s="17"/>
      <c r="EB58" s="17"/>
      <c r="EC58" s="17"/>
      <c r="ED58" s="17"/>
      <c r="EE58" s="17"/>
      <c r="EF58" s="17"/>
      <c r="EG58" s="17"/>
      <c r="EH58" s="17"/>
      <c r="EI58" s="17"/>
      <c r="EJ58" s="17"/>
      <c r="EK58" s="17"/>
      <c r="EL58" s="17"/>
      <c r="EM58" s="19">
        <f t="shared" si="4216"/>
        <v>0</v>
      </c>
      <c r="EO58" s="17"/>
      <c r="EP58" s="17"/>
      <c r="EQ58" s="17"/>
      <c r="ER58" s="17"/>
      <c r="ES58" s="17"/>
      <c r="ET58" s="17"/>
      <c r="EU58" s="17"/>
      <c r="EV58" s="17"/>
      <c r="EW58" s="17"/>
      <c r="EX58" s="17"/>
      <c r="EY58" s="17"/>
      <c r="EZ58" s="17"/>
      <c r="FA58" s="19">
        <f t="shared" si="4217"/>
        <v>0</v>
      </c>
      <c r="FC58" s="17"/>
      <c r="FD58" s="17"/>
      <c r="FE58" s="17"/>
      <c r="FF58" s="17"/>
      <c r="FG58" s="17"/>
      <c r="FH58" s="17"/>
      <c r="FI58" s="17"/>
      <c r="FJ58" s="17"/>
      <c r="FK58" s="17"/>
      <c r="FL58" s="17"/>
      <c r="FM58" s="17"/>
      <c r="FN58" s="17"/>
      <c r="FO58" s="19">
        <f t="shared" si="4218"/>
        <v>0</v>
      </c>
      <c r="FQ58" s="17"/>
      <c r="FR58" s="17"/>
      <c r="FS58" s="17"/>
      <c r="FT58" s="17"/>
      <c r="FU58" s="17"/>
      <c r="FV58" s="17"/>
      <c r="FW58" s="17"/>
      <c r="FX58" s="17"/>
      <c r="FY58" s="17"/>
      <c r="FZ58" s="17"/>
      <c r="GA58" s="17"/>
      <c r="GB58" s="17"/>
      <c r="GC58" s="19">
        <f t="shared" si="4219"/>
        <v>0</v>
      </c>
      <c r="GE58" s="17"/>
      <c r="GF58" s="17"/>
      <c r="GG58" s="17"/>
      <c r="GH58" s="17"/>
      <c r="GI58" s="17"/>
      <c r="GJ58" s="17"/>
      <c r="GK58" s="17"/>
      <c r="GL58" s="17"/>
      <c r="GM58" s="17"/>
      <c r="GN58" s="17"/>
      <c r="GO58" s="17"/>
      <c r="GP58" s="17"/>
      <c r="GQ58" s="19">
        <f t="shared" si="4220"/>
        <v>0</v>
      </c>
      <c r="GS58" s="17"/>
      <c r="GT58" s="17"/>
      <c r="GU58" s="17"/>
      <c r="GV58" s="17"/>
      <c r="GW58" s="17"/>
      <c r="GX58" s="17"/>
      <c r="GY58" s="17"/>
      <c r="GZ58" s="17"/>
      <c r="HA58" s="17"/>
      <c r="HB58" s="17"/>
      <c r="HC58" s="17"/>
      <c r="HD58" s="17"/>
      <c r="HE58" s="19">
        <f t="shared" si="4221"/>
        <v>0</v>
      </c>
      <c r="HG58" s="17"/>
      <c r="HH58" s="17"/>
      <c r="HI58" s="17"/>
      <c r="HJ58" s="17"/>
      <c r="HK58" s="17"/>
      <c r="HL58" s="17"/>
      <c r="HM58" s="17"/>
      <c r="HN58" s="17"/>
      <c r="HO58" s="17"/>
      <c r="HP58" s="17"/>
      <c r="HQ58" s="17"/>
      <c r="HR58" s="17"/>
      <c r="HS58" s="19">
        <f t="shared" si="4222"/>
        <v>0</v>
      </c>
      <c r="HU58" s="17"/>
      <c r="HV58" s="17"/>
      <c r="HW58" s="17"/>
      <c r="HX58" s="17"/>
      <c r="HY58" s="17"/>
      <c r="HZ58" s="17"/>
      <c r="IA58" s="17"/>
      <c r="IB58" s="17"/>
      <c r="IC58" s="17"/>
      <c r="ID58" s="17"/>
      <c r="IE58" s="17"/>
      <c r="IF58" s="17"/>
      <c r="IG58" s="19">
        <f t="shared" si="4223"/>
        <v>0</v>
      </c>
      <c r="II58" s="17"/>
      <c r="IJ58" s="17"/>
      <c r="IK58" s="17"/>
      <c r="IL58" s="17"/>
      <c r="IM58" s="17"/>
      <c r="IN58" s="17"/>
      <c r="IO58" s="17"/>
      <c r="IP58" s="17"/>
      <c r="IQ58" s="17"/>
      <c r="IR58" s="17"/>
      <c r="IS58" s="17"/>
      <c r="IT58" s="17"/>
      <c r="IU58" s="19">
        <f t="shared" si="4224"/>
        <v>0</v>
      </c>
      <c r="IW58" s="17"/>
      <c r="IX58" s="17"/>
      <c r="IY58" s="17"/>
      <c r="IZ58" s="17"/>
      <c r="JA58" s="17"/>
      <c r="JB58" s="17"/>
      <c r="JC58" s="17"/>
      <c r="JD58" s="17"/>
      <c r="JE58" s="17"/>
      <c r="JF58" s="17"/>
      <c r="JG58" s="17"/>
      <c r="JH58" s="17"/>
      <c r="JI58" s="19">
        <f t="shared" si="4225"/>
        <v>0</v>
      </c>
      <c r="JK58" s="17"/>
      <c r="JL58" s="17"/>
      <c r="JM58" s="17"/>
      <c r="JN58" s="17"/>
      <c r="JO58" s="17"/>
      <c r="JP58" s="17"/>
      <c r="JQ58" s="17"/>
      <c r="JR58" s="17"/>
      <c r="JS58" s="17"/>
      <c r="JT58" s="17"/>
      <c r="JU58" s="17"/>
      <c r="JV58" s="17"/>
      <c r="JW58" s="19">
        <f t="shared" si="4226"/>
        <v>0</v>
      </c>
      <c r="JY58" s="17"/>
      <c r="JZ58" s="17"/>
      <c r="KA58" s="17"/>
      <c r="KB58" s="17"/>
      <c r="KC58" s="17"/>
      <c r="KD58" s="17"/>
      <c r="KE58" s="17"/>
      <c r="KF58" s="17"/>
      <c r="KG58" s="17"/>
      <c r="KH58" s="17"/>
      <c r="KI58" s="17"/>
      <c r="KJ58" s="17"/>
      <c r="KK58" s="19">
        <f t="shared" si="4227"/>
        <v>0</v>
      </c>
      <c r="KM58" s="17"/>
      <c r="KN58" s="17"/>
      <c r="KO58" s="17"/>
      <c r="KP58" s="17"/>
      <c r="KQ58" s="17"/>
      <c r="KR58" s="17"/>
      <c r="KS58" s="17"/>
      <c r="KT58" s="17"/>
      <c r="KU58" s="17"/>
      <c r="KV58" s="17"/>
      <c r="KW58" s="17"/>
      <c r="KX58" s="17"/>
      <c r="KY58" s="19">
        <f t="shared" si="4228"/>
        <v>0</v>
      </c>
      <c r="LA58" s="17"/>
      <c r="LB58" s="17"/>
      <c r="LC58" s="17"/>
      <c r="LD58" s="17"/>
      <c r="LE58" s="17"/>
      <c r="LF58" s="17"/>
      <c r="LG58" s="17"/>
      <c r="LH58" s="17"/>
      <c r="LI58" s="17"/>
      <c r="LJ58" s="17"/>
      <c r="LK58" s="17"/>
      <c r="LL58" s="17"/>
      <c r="LM58" s="19">
        <f t="shared" si="4229"/>
        <v>0</v>
      </c>
      <c r="LO58" s="17"/>
      <c r="LP58" s="17"/>
      <c r="LQ58" s="17"/>
      <c r="LR58" s="17"/>
      <c r="LS58" s="17"/>
      <c r="LT58" s="17"/>
      <c r="LU58" s="17"/>
      <c r="LV58" s="17"/>
      <c r="LW58" s="17"/>
      <c r="LX58" s="17"/>
      <c r="LY58" s="17"/>
      <c r="LZ58" s="17"/>
      <c r="MA58" s="19">
        <f t="shared" si="4230"/>
        <v>0</v>
      </c>
      <c r="MC58" s="17"/>
      <c r="MD58" s="17"/>
      <c r="ME58" s="17"/>
      <c r="MF58" s="17"/>
      <c r="MG58" s="17"/>
      <c r="MH58" s="17"/>
      <c r="MI58" s="17"/>
      <c r="MJ58" s="17"/>
      <c r="MK58" s="17"/>
      <c r="ML58" s="17"/>
      <c r="MM58" s="17"/>
      <c r="MN58" s="17"/>
      <c r="MO58" s="19">
        <f t="shared" si="4231"/>
        <v>0</v>
      </c>
      <c r="MQ58" s="17"/>
      <c r="MR58" s="17"/>
      <c r="MS58" s="17"/>
      <c r="MT58" s="17"/>
      <c r="MU58" s="17"/>
      <c r="MV58" s="17"/>
      <c r="MW58" s="17"/>
      <c r="MX58" s="17"/>
      <c r="MY58" s="17"/>
      <c r="MZ58" s="17"/>
      <c r="NA58" s="17"/>
      <c r="NB58" s="17"/>
      <c r="NC58" s="19">
        <f t="shared" si="4232"/>
        <v>0</v>
      </c>
      <c r="NE58" s="17"/>
      <c r="NF58" s="17"/>
      <c r="NG58" s="17"/>
      <c r="NH58" s="17"/>
      <c r="NI58" s="17"/>
      <c r="NJ58" s="17"/>
      <c r="NK58" s="17"/>
      <c r="NL58" s="17"/>
      <c r="NM58" s="17"/>
      <c r="NN58" s="17"/>
      <c r="NO58" s="17"/>
      <c r="NP58" s="17"/>
      <c r="NQ58" s="19">
        <f t="shared" si="4233"/>
        <v>0</v>
      </c>
      <c r="NS58" s="17"/>
      <c r="NT58" s="17"/>
      <c r="NU58" s="17"/>
      <c r="NV58" s="17"/>
      <c r="NW58" s="17"/>
      <c r="NX58" s="17"/>
      <c r="NY58" s="17"/>
      <c r="NZ58" s="17"/>
      <c r="OA58" s="17"/>
      <c r="OB58" s="17"/>
      <c r="OC58" s="17"/>
      <c r="OD58" s="17"/>
      <c r="OE58" s="19">
        <f t="shared" si="4234"/>
        <v>0</v>
      </c>
      <c r="OG58" s="17"/>
      <c r="OH58" s="17"/>
      <c r="OI58" s="17"/>
      <c r="OJ58" s="17"/>
      <c r="OK58" s="17"/>
      <c r="OL58" s="17"/>
      <c r="OM58" s="17"/>
      <c r="ON58" s="17"/>
      <c r="OO58" s="17"/>
      <c r="OP58" s="17"/>
      <c r="OQ58" s="17"/>
      <c r="OR58" s="17"/>
      <c r="OS58" s="19">
        <f t="shared" si="4235"/>
        <v>0</v>
      </c>
      <c r="OU58" s="17"/>
      <c r="OV58" s="17"/>
      <c r="OW58" s="17"/>
      <c r="OX58" s="17"/>
      <c r="OY58" s="17"/>
      <c r="OZ58" s="17"/>
      <c r="PA58" s="17"/>
      <c r="PB58" s="17"/>
      <c r="PC58" s="17"/>
      <c r="PD58" s="17"/>
      <c r="PE58" s="17"/>
      <c r="PF58" s="17"/>
      <c r="PG58" s="19">
        <f t="shared" si="4236"/>
        <v>0</v>
      </c>
      <c r="PI58" s="17"/>
      <c r="PJ58" s="17"/>
      <c r="PK58" s="17"/>
      <c r="PL58" s="17"/>
      <c r="PM58" s="17"/>
      <c r="PN58" s="17"/>
      <c r="PO58" s="17"/>
      <c r="PP58" s="17"/>
      <c r="PQ58" s="17"/>
      <c r="PR58" s="17"/>
      <c r="PS58" s="17"/>
      <c r="PT58" s="17"/>
      <c r="PU58" s="19">
        <f t="shared" si="4237"/>
        <v>0</v>
      </c>
      <c r="PW58" s="17"/>
      <c r="PX58" s="17"/>
      <c r="PY58" s="17"/>
      <c r="PZ58" s="17"/>
      <c r="QA58" s="17"/>
      <c r="QB58" s="17"/>
      <c r="QC58" s="17"/>
      <c r="QD58" s="17"/>
      <c r="QE58" s="17"/>
      <c r="QF58" s="17"/>
      <c r="QG58" s="17"/>
      <c r="QH58" s="17"/>
      <c r="QI58" s="19">
        <f t="shared" si="4238"/>
        <v>0</v>
      </c>
      <c r="QK58" s="17"/>
      <c r="QL58" s="17"/>
      <c r="QM58" s="17"/>
      <c r="QN58" s="17"/>
      <c r="QO58" s="17"/>
      <c r="QP58" s="17"/>
      <c r="QQ58" s="17"/>
      <c r="QR58" s="17"/>
      <c r="QS58" s="17"/>
      <c r="QT58" s="17"/>
      <c r="QU58" s="17"/>
      <c r="QV58" s="17"/>
      <c r="QW58" s="19">
        <f t="shared" si="4239"/>
        <v>0</v>
      </c>
      <c r="QY58" s="17"/>
      <c r="QZ58" s="17"/>
      <c r="RA58" s="17"/>
      <c r="RB58" s="17"/>
      <c r="RC58" s="17"/>
      <c r="RD58" s="17"/>
      <c r="RE58" s="17"/>
      <c r="RF58" s="17"/>
      <c r="RG58" s="17"/>
      <c r="RH58" s="17"/>
      <c r="RI58" s="17"/>
      <c r="RJ58" s="17"/>
      <c r="RK58" s="19">
        <f t="shared" si="4240"/>
        <v>0</v>
      </c>
      <c r="RM58" s="17"/>
      <c r="RN58" s="17"/>
      <c r="RO58" s="17"/>
      <c r="RP58" s="17"/>
      <c r="RQ58" s="17"/>
      <c r="RR58" s="17"/>
      <c r="RS58" s="17"/>
      <c r="RT58" s="17"/>
      <c r="RU58" s="17"/>
      <c r="RV58" s="17"/>
      <c r="RW58" s="17"/>
      <c r="RX58" s="17"/>
      <c r="RY58" s="19">
        <f t="shared" si="4241"/>
        <v>0</v>
      </c>
      <c r="SA58" s="17"/>
      <c r="SB58" s="17"/>
      <c r="SC58" s="17"/>
      <c r="SD58" s="17"/>
      <c r="SE58" s="17"/>
      <c r="SF58" s="17"/>
      <c r="SG58" s="17"/>
      <c r="SH58" s="17"/>
      <c r="SI58" s="17"/>
      <c r="SJ58" s="17"/>
      <c r="SK58" s="17"/>
      <c r="SL58" s="17"/>
      <c r="SM58" s="19">
        <f t="shared" si="4242"/>
        <v>0</v>
      </c>
      <c r="SO58" s="17"/>
      <c r="SP58" s="17"/>
      <c r="SQ58" s="17"/>
      <c r="SR58" s="17"/>
      <c r="SS58" s="17"/>
      <c r="ST58" s="17"/>
      <c r="SU58" s="17"/>
      <c r="SV58" s="17"/>
      <c r="SW58" s="17"/>
      <c r="SX58" s="17"/>
      <c r="SY58" s="17"/>
      <c r="SZ58" s="17"/>
      <c r="TA58" s="19">
        <f t="shared" si="4243"/>
        <v>0</v>
      </c>
      <c r="TC58" s="17"/>
      <c r="TD58" s="17"/>
      <c r="TE58" s="17"/>
      <c r="TF58" s="17"/>
      <c r="TG58" s="17"/>
      <c r="TH58" s="17"/>
      <c r="TI58" s="17"/>
      <c r="TJ58" s="17"/>
      <c r="TK58" s="17"/>
      <c r="TL58" s="17"/>
      <c r="TM58" s="17"/>
      <c r="TN58" s="17"/>
      <c r="TO58" s="19">
        <f t="shared" si="4244"/>
        <v>0</v>
      </c>
      <c r="TQ58" s="17"/>
      <c r="TR58" s="17"/>
      <c r="TS58" s="17"/>
      <c r="TT58" s="17"/>
      <c r="TU58" s="17"/>
      <c r="TV58" s="17"/>
      <c r="TW58" s="17"/>
      <c r="TX58" s="17"/>
      <c r="TY58" s="17"/>
      <c r="TZ58" s="17"/>
      <c r="UA58" s="17"/>
      <c r="UB58" s="17"/>
      <c r="UC58" s="19">
        <f t="shared" si="4245"/>
        <v>0</v>
      </c>
      <c r="UE58" s="17"/>
      <c r="UF58" s="17"/>
      <c r="UG58" s="17"/>
      <c r="UH58" s="17"/>
      <c r="UI58" s="17"/>
      <c r="UJ58" s="17"/>
      <c r="UK58" s="17"/>
      <c r="UL58" s="17"/>
      <c r="UM58" s="17"/>
      <c r="UN58" s="17"/>
      <c r="UO58" s="17"/>
      <c r="UP58" s="17"/>
      <c r="UQ58" s="19">
        <f t="shared" si="4246"/>
        <v>0</v>
      </c>
      <c r="US58" s="17"/>
      <c r="UT58" s="17"/>
      <c r="UU58" s="17"/>
      <c r="UV58" s="17"/>
      <c r="UW58" s="17"/>
      <c r="UX58" s="17"/>
      <c r="UY58" s="17"/>
      <c r="UZ58" s="17"/>
      <c r="VA58" s="17"/>
      <c r="VB58" s="17"/>
      <c r="VC58" s="17"/>
      <c r="VD58" s="17"/>
      <c r="VE58" s="19">
        <f t="shared" si="4247"/>
        <v>0</v>
      </c>
      <c r="VG58" s="17"/>
      <c r="VH58" s="17"/>
      <c r="VI58" s="17"/>
      <c r="VJ58" s="17"/>
      <c r="VK58" s="17"/>
      <c r="VL58" s="17"/>
      <c r="VM58" s="17"/>
      <c r="VN58" s="17"/>
      <c r="VO58" s="17"/>
      <c r="VP58" s="17"/>
      <c r="VQ58" s="17"/>
      <c r="VR58" s="17"/>
      <c r="VS58" s="19">
        <f t="shared" si="4248"/>
        <v>0</v>
      </c>
      <c r="VU58" s="17"/>
      <c r="VV58" s="17"/>
      <c r="VW58" s="17"/>
      <c r="VX58" s="17"/>
      <c r="VY58" s="17"/>
      <c r="VZ58" s="17"/>
      <c r="WA58" s="17"/>
      <c r="WB58" s="17"/>
      <c r="WC58" s="17"/>
      <c r="WD58" s="17"/>
      <c r="WE58" s="17"/>
      <c r="WF58" s="17"/>
      <c r="WG58" s="19">
        <f t="shared" si="4249"/>
        <v>0</v>
      </c>
      <c r="WI58" s="17"/>
      <c r="WJ58" s="17"/>
      <c r="WK58" s="17"/>
      <c r="WL58" s="17"/>
      <c r="WM58" s="17"/>
      <c r="WN58" s="17"/>
      <c r="WO58" s="17"/>
      <c r="WP58" s="17"/>
      <c r="WQ58" s="17"/>
      <c r="WR58" s="17"/>
      <c r="WS58" s="17"/>
      <c r="WT58" s="17"/>
      <c r="WU58" s="19">
        <f t="shared" si="4250"/>
        <v>0</v>
      </c>
      <c r="WW58" s="17"/>
      <c r="WX58" s="17"/>
      <c r="WY58" s="17"/>
      <c r="WZ58" s="17"/>
      <c r="XA58" s="17"/>
      <c r="XB58" s="17"/>
      <c r="XC58" s="17"/>
      <c r="XD58" s="17"/>
      <c r="XE58" s="17"/>
      <c r="XF58" s="17"/>
      <c r="XG58" s="17"/>
      <c r="XH58" s="17"/>
      <c r="XI58" s="19">
        <f t="shared" si="4251"/>
        <v>0</v>
      </c>
      <c r="XK58" s="17"/>
      <c r="XL58" s="17"/>
      <c r="XM58" s="17"/>
      <c r="XN58" s="17"/>
      <c r="XO58" s="17"/>
      <c r="XP58" s="17"/>
      <c r="XQ58" s="17"/>
      <c r="XR58" s="17"/>
      <c r="XS58" s="17"/>
      <c r="XT58" s="17"/>
      <c r="XU58" s="17"/>
      <c r="XV58" s="17"/>
      <c r="XW58" s="19">
        <f t="shared" si="4252"/>
        <v>0</v>
      </c>
      <c r="XY58" s="17"/>
      <c r="XZ58" s="17"/>
      <c r="YA58" s="17"/>
      <c r="YB58" s="17"/>
      <c r="YC58" s="17"/>
      <c r="YD58" s="17"/>
      <c r="YE58" s="17"/>
      <c r="YF58" s="17"/>
      <c r="YG58" s="17"/>
      <c r="YH58" s="17"/>
      <c r="YI58" s="17"/>
      <c r="YJ58" s="17"/>
      <c r="YK58" s="19">
        <f t="shared" si="4253"/>
        <v>0</v>
      </c>
      <c r="YM58" s="17"/>
      <c r="YN58" s="17"/>
      <c r="YO58" s="17"/>
      <c r="YP58" s="17"/>
      <c r="YQ58" s="17"/>
      <c r="YR58" s="17"/>
      <c r="YS58" s="17"/>
      <c r="YT58" s="17"/>
      <c r="YU58" s="17"/>
      <c r="YV58" s="17"/>
      <c r="YW58" s="17"/>
      <c r="YX58" s="17"/>
      <c r="YY58" s="19">
        <f t="shared" si="4254"/>
        <v>0</v>
      </c>
      <c r="ZA58" s="17"/>
      <c r="ZB58" s="17"/>
      <c r="ZC58" s="17"/>
      <c r="ZD58" s="17"/>
      <c r="ZE58" s="17"/>
      <c r="ZF58" s="17"/>
      <c r="ZG58" s="17"/>
      <c r="ZH58" s="17"/>
      <c r="ZI58" s="17"/>
      <c r="ZJ58" s="17"/>
      <c r="ZK58" s="17"/>
      <c r="ZL58" s="17"/>
      <c r="ZM58" s="19">
        <f t="shared" si="4255"/>
        <v>0</v>
      </c>
      <c r="ZO58" s="17"/>
      <c r="ZP58" s="17"/>
      <c r="ZQ58" s="17"/>
      <c r="ZR58" s="17"/>
      <c r="ZS58" s="17"/>
      <c r="ZT58" s="17"/>
      <c r="ZU58" s="17"/>
      <c r="ZV58" s="17"/>
      <c r="ZW58" s="17"/>
      <c r="ZX58" s="17"/>
      <c r="ZY58" s="17"/>
      <c r="ZZ58" s="17"/>
      <c r="AAA58" s="19">
        <f t="shared" si="4256"/>
        <v>0</v>
      </c>
      <c r="AAC58" s="17"/>
      <c r="AAD58" s="17"/>
      <c r="AAE58" s="17"/>
      <c r="AAF58" s="17"/>
      <c r="AAG58" s="17"/>
      <c r="AAH58" s="17"/>
      <c r="AAI58" s="17"/>
      <c r="AAJ58" s="17"/>
      <c r="AAK58" s="17"/>
      <c r="AAL58" s="17"/>
      <c r="AAM58" s="17"/>
      <c r="AAN58" s="17"/>
      <c r="AAO58" s="19">
        <f t="shared" si="4257"/>
        <v>0</v>
      </c>
      <c r="AAQ58" s="17"/>
      <c r="AAR58" s="17"/>
      <c r="AAS58" s="17"/>
      <c r="AAT58" s="17"/>
      <c r="AAU58" s="17"/>
      <c r="AAV58" s="17"/>
      <c r="AAW58" s="17"/>
      <c r="AAX58" s="17"/>
      <c r="AAY58" s="17"/>
      <c r="AAZ58" s="17"/>
      <c r="ABA58" s="17"/>
      <c r="ABB58" s="17"/>
      <c r="ABC58" s="19">
        <f t="shared" si="4258"/>
        <v>0</v>
      </c>
      <c r="ABE58" s="17"/>
      <c r="ABF58" s="17"/>
      <c r="ABG58" s="17"/>
      <c r="ABH58" s="17"/>
      <c r="ABI58" s="17"/>
      <c r="ABJ58" s="17"/>
      <c r="ABK58" s="17"/>
      <c r="ABL58" s="17"/>
      <c r="ABM58" s="17"/>
      <c r="ABN58" s="17"/>
      <c r="ABO58" s="17"/>
      <c r="ABP58" s="17"/>
      <c r="ABQ58" s="19">
        <f t="shared" si="4259"/>
        <v>0</v>
      </c>
      <c r="ABS58" s="17"/>
      <c r="ABT58" s="17"/>
      <c r="ABU58" s="17"/>
      <c r="ABV58" s="17"/>
      <c r="ABW58" s="17"/>
      <c r="ABX58" s="17"/>
      <c r="ABY58" s="17"/>
      <c r="ABZ58" s="17"/>
      <c r="ACA58" s="17"/>
      <c r="ACB58" s="17"/>
      <c r="ACC58" s="17"/>
      <c r="ACD58" s="17"/>
      <c r="ACE58" s="19">
        <f t="shared" si="4260"/>
        <v>0</v>
      </c>
      <c r="ACG58" s="17"/>
      <c r="ACH58" s="17"/>
      <c r="ACI58" s="17"/>
      <c r="ACJ58" s="17"/>
      <c r="ACK58" s="17"/>
      <c r="ACL58" s="17"/>
      <c r="ACM58" s="17"/>
      <c r="ACN58" s="17"/>
      <c r="ACO58" s="17"/>
      <c r="ACP58" s="17"/>
      <c r="ACQ58" s="17"/>
      <c r="ACR58" s="17"/>
      <c r="ACS58" s="19">
        <f t="shared" si="4261"/>
        <v>0</v>
      </c>
      <c r="ACU58" s="17"/>
      <c r="ACV58" s="17"/>
      <c r="ACW58" s="17"/>
      <c r="ACX58" s="17"/>
      <c r="ACY58" s="17"/>
      <c r="ACZ58" s="17"/>
      <c r="ADA58" s="17"/>
      <c r="ADB58" s="17"/>
      <c r="ADC58" s="17"/>
      <c r="ADD58" s="17"/>
      <c r="ADE58" s="17"/>
      <c r="ADF58" s="17"/>
      <c r="ADG58" s="19">
        <f t="shared" si="4262"/>
        <v>0</v>
      </c>
      <c r="ADI58" s="17"/>
      <c r="ADJ58" s="17"/>
      <c r="ADK58" s="17"/>
      <c r="ADL58" s="17"/>
      <c r="ADM58" s="17"/>
      <c r="ADN58" s="17"/>
      <c r="ADO58" s="17"/>
      <c r="ADP58" s="17"/>
      <c r="ADQ58" s="17"/>
      <c r="ADR58" s="17"/>
      <c r="ADS58" s="17"/>
      <c r="ADT58" s="17"/>
      <c r="ADU58" s="19">
        <f t="shared" si="4263"/>
        <v>0</v>
      </c>
      <c r="ADW58" s="17"/>
      <c r="ADX58" s="17"/>
      <c r="ADY58" s="17"/>
      <c r="ADZ58" s="17"/>
      <c r="AEA58" s="17"/>
      <c r="AEB58" s="17"/>
      <c r="AEC58" s="17"/>
      <c r="AED58" s="17"/>
      <c r="AEE58" s="17"/>
      <c r="AEF58" s="17"/>
      <c r="AEG58" s="17"/>
      <c r="AEH58" s="17"/>
      <c r="AEI58" s="19">
        <f t="shared" si="4264"/>
        <v>0</v>
      </c>
      <c r="AEK58" s="17"/>
      <c r="AEL58" s="17"/>
      <c r="AEM58" s="17"/>
      <c r="AEN58" s="17"/>
      <c r="AEO58" s="17"/>
      <c r="AEP58" s="17"/>
      <c r="AEQ58" s="17"/>
      <c r="AER58" s="17"/>
      <c r="AES58" s="17"/>
      <c r="AET58" s="17"/>
      <c r="AEU58" s="17"/>
      <c r="AEV58" s="17"/>
      <c r="AEW58" s="19">
        <f t="shared" si="4286"/>
        <v>0</v>
      </c>
      <c r="AEY58" s="17"/>
      <c r="AEZ58" s="17"/>
      <c r="AFA58" s="17"/>
      <c r="AFB58" s="17"/>
      <c r="AFC58" s="17"/>
      <c r="AFD58" s="17"/>
      <c r="AFE58" s="17"/>
      <c r="AFF58" s="17"/>
      <c r="AFG58" s="17"/>
      <c r="AFH58" s="17"/>
      <c r="AFI58" s="17"/>
      <c r="AFJ58" s="17"/>
      <c r="AFK58" s="19">
        <f t="shared" si="4265"/>
        <v>0</v>
      </c>
      <c r="AFM58" s="17"/>
      <c r="AFN58" s="17"/>
      <c r="AFO58" s="17"/>
      <c r="AFP58" s="17"/>
      <c r="AFQ58" s="17"/>
      <c r="AFR58" s="17"/>
      <c r="AFS58" s="17"/>
      <c r="AFT58" s="17"/>
      <c r="AFU58" s="17"/>
      <c r="AFV58" s="17"/>
      <c r="AFW58" s="17"/>
      <c r="AFX58" s="17"/>
      <c r="AFY58" s="19">
        <f t="shared" si="4266"/>
        <v>0</v>
      </c>
      <c r="AGA58" s="17"/>
      <c r="AGB58" s="17"/>
      <c r="AGC58" s="17"/>
      <c r="AGD58" s="17"/>
      <c r="AGE58" s="17"/>
      <c r="AGF58" s="17"/>
      <c r="AGG58" s="17"/>
      <c r="AGH58" s="17"/>
      <c r="AGI58" s="17"/>
      <c r="AGJ58" s="17"/>
      <c r="AGK58" s="17"/>
      <c r="AGL58" s="17"/>
      <c r="AGM58" s="19">
        <f t="shared" si="4267"/>
        <v>0</v>
      </c>
      <c r="AGO58" s="17"/>
      <c r="AGP58" s="17"/>
      <c r="AGQ58" s="17"/>
      <c r="AGR58" s="17"/>
      <c r="AGS58" s="17"/>
      <c r="AGT58" s="17"/>
      <c r="AGU58" s="17"/>
      <c r="AGV58" s="17"/>
      <c r="AGW58" s="17"/>
      <c r="AGX58" s="17"/>
      <c r="AGY58" s="17"/>
      <c r="AGZ58" s="17"/>
      <c r="AHA58" s="19">
        <f t="shared" si="4268"/>
        <v>0</v>
      </c>
      <c r="AHC58" s="17"/>
      <c r="AHD58" s="17"/>
      <c r="AHE58" s="17"/>
      <c r="AHF58" s="17"/>
      <c r="AHG58" s="17"/>
      <c r="AHH58" s="17"/>
      <c r="AHI58" s="17"/>
      <c r="AHJ58" s="17"/>
      <c r="AHK58" s="17"/>
      <c r="AHL58" s="17"/>
      <c r="AHM58" s="17"/>
      <c r="AHN58" s="17"/>
      <c r="AHO58" s="19">
        <f t="shared" si="4269"/>
        <v>0</v>
      </c>
      <c r="AHQ58" s="17"/>
      <c r="AHR58" s="17"/>
      <c r="AHS58" s="17"/>
      <c r="AHT58" s="17"/>
      <c r="AHU58" s="17"/>
      <c r="AHV58" s="17"/>
      <c r="AHW58" s="17"/>
      <c r="AHX58" s="17"/>
      <c r="AHY58" s="17"/>
      <c r="AHZ58" s="17"/>
      <c r="AIA58" s="17"/>
      <c r="AIB58" s="17"/>
      <c r="AIC58" s="19">
        <f t="shared" si="4270"/>
        <v>0</v>
      </c>
      <c r="AIE58" s="17"/>
      <c r="AIF58" s="17"/>
      <c r="AIG58" s="17"/>
      <c r="AIH58" s="17"/>
      <c r="AII58" s="17"/>
      <c r="AIJ58" s="17"/>
      <c r="AIK58" s="17"/>
      <c r="AIL58" s="17"/>
      <c r="AIM58" s="17"/>
      <c r="AIN58" s="17"/>
      <c r="AIO58" s="17"/>
      <c r="AIP58" s="17"/>
      <c r="AIQ58" s="19">
        <f t="shared" si="4271"/>
        <v>0</v>
      </c>
      <c r="AIS58" s="17"/>
      <c r="AIT58" s="17"/>
      <c r="AIU58" s="17"/>
      <c r="AIV58" s="17"/>
      <c r="AIW58" s="17"/>
      <c r="AIX58" s="17"/>
      <c r="AIY58" s="17"/>
      <c r="AIZ58" s="17"/>
      <c r="AJA58" s="17"/>
      <c r="AJB58" s="17"/>
      <c r="AJC58" s="17"/>
      <c r="AJD58" s="17"/>
      <c r="AJE58" s="19">
        <f t="shared" si="4272"/>
        <v>0</v>
      </c>
      <c r="AJG58" s="17"/>
      <c r="AJH58" s="17"/>
      <c r="AJI58" s="17"/>
      <c r="AJJ58" s="17"/>
      <c r="AJK58" s="17"/>
      <c r="AJL58" s="17"/>
      <c r="AJM58" s="17"/>
      <c r="AJN58" s="17"/>
      <c r="AJO58" s="17"/>
      <c r="AJP58" s="17"/>
      <c r="AJQ58" s="17"/>
      <c r="AJR58" s="17"/>
      <c r="AJS58" s="19">
        <f t="shared" si="4273"/>
        <v>0</v>
      </c>
      <c r="AJU58" s="17"/>
      <c r="AJV58" s="17"/>
      <c r="AJW58" s="17"/>
      <c r="AJX58" s="17"/>
      <c r="AJY58" s="17"/>
      <c r="AJZ58" s="17"/>
      <c r="AKA58" s="17"/>
      <c r="AKB58" s="17"/>
      <c r="AKC58" s="17"/>
      <c r="AKD58" s="17"/>
      <c r="AKE58" s="17"/>
      <c r="AKF58" s="17"/>
      <c r="AKG58" s="19">
        <f t="shared" si="4274"/>
        <v>0</v>
      </c>
      <c r="AKI58" s="17"/>
      <c r="AKJ58" s="17"/>
      <c r="AKK58" s="17"/>
      <c r="AKL58" s="17"/>
      <c r="AKM58" s="17"/>
      <c r="AKN58" s="17"/>
      <c r="AKO58" s="17"/>
      <c r="AKP58" s="17"/>
      <c r="AKQ58" s="17"/>
      <c r="AKR58" s="17"/>
      <c r="AKS58" s="17"/>
      <c r="AKT58" s="17"/>
      <c r="AKU58" s="19">
        <f t="shared" si="4275"/>
        <v>0</v>
      </c>
      <c r="AKW58" s="17"/>
      <c r="AKX58" s="17"/>
      <c r="AKY58" s="17"/>
      <c r="AKZ58" s="17"/>
      <c r="ALA58" s="17"/>
      <c r="ALB58" s="17"/>
      <c r="ALC58" s="17"/>
      <c r="ALD58" s="17"/>
      <c r="ALE58" s="17"/>
      <c r="ALF58" s="17"/>
      <c r="ALG58" s="17"/>
      <c r="ALH58" s="17"/>
      <c r="ALI58" s="19">
        <f t="shared" si="4276"/>
        <v>0</v>
      </c>
      <c r="ALK58" s="17"/>
      <c r="ALL58" s="17"/>
      <c r="ALM58" s="17"/>
      <c r="ALN58" s="17"/>
      <c r="ALO58" s="17"/>
      <c r="ALP58" s="17"/>
      <c r="ALQ58" s="17"/>
      <c r="ALR58" s="17"/>
      <c r="ALS58" s="17"/>
      <c r="ALT58" s="17"/>
      <c r="ALU58" s="17"/>
      <c r="ALV58" s="17"/>
      <c r="ALW58" s="19">
        <f t="shared" si="4277"/>
        <v>0</v>
      </c>
      <c r="ALY58" s="17"/>
      <c r="ALZ58" s="17"/>
      <c r="AMA58" s="17"/>
      <c r="AMB58" s="17"/>
      <c r="AMC58" s="17"/>
      <c r="AMD58" s="17"/>
      <c r="AME58" s="17"/>
      <c r="AMF58" s="17"/>
      <c r="AMG58" s="17"/>
      <c r="AMH58" s="17"/>
      <c r="AMI58" s="17"/>
      <c r="AMJ58" s="17"/>
      <c r="AMK58" s="19">
        <f t="shared" si="4278"/>
        <v>0</v>
      </c>
      <c r="AMM58" s="17"/>
      <c r="AMN58" s="17"/>
      <c r="AMO58" s="17"/>
      <c r="AMP58" s="17"/>
      <c r="AMQ58" s="17"/>
      <c r="AMR58" s="17"/>
      <c r="AMS58" s="17"/>
      <c r="AMT58" s="17"/>
      <c r="AMU58" s="17"/>
      <c r="AMV58" s="17"/>
      <c r="AMW58" s="17"/>
      <c r="AMX58" s="17"/>
      <c r="AMY58" s="19">
        <f t="shared" si="4279"/>
        <v>0</v>
      </c>
      <c r="ANA58" s="17"/>
      <c r="ANB58" s="17"/>
      <c r="ANC58" s="17"/>
      <c r="AND58" s="17"/>
      <c r="ANE58" s="17"/>
      <c r="ANF58" s="17"/>
      <c r="ANG58" s="17"/>
      <c r="ANH58" s="17"/>
      <c r="ANI58" s="17"/>
      <c r="ANJ58" s="17"/>
      <c r="ANK58" s="17"/>
      <c r="ANL58" s="17"/>
      <c r="ANM58" s="19">
        <f t="shared" si="4280"/>
        <v>0</v>
      </c>
      <c r="ANO58" s="17"/>
      <c r="ANP58" s="17"/>
      <c r="ANQ58" s="17"/>
      <c r="ANR58" s="17"/>
      <c r="ANS58" s="17"/>
      <c r="ANT58" s="17"/>
      <c r="ANU58" s="17"/>
      <c r="ANV58" s="17"/>
      <c r="ANW58" s="17"/>
      <c r="ANX58" s="17"/>
      <c r="ANY58" s="17"/>
      <c r="ANZ58" s="17"/>
      <c r="AOA58" s="19">
        <f t="shared" si="4281"/>
        <v>0</v>
      </c>
      <c r="AOC58" s="17"/>
      <c r="AOD58" s="17"/>
      <c r="AOE58" s="17"/>
      <c r="AOF58" s="17"/>
      <c r="AOG58" s="17"/>
      <c r="AOH58" s="17"/>
      <c r="AOI58" s="17"/>
      <c r="AOJ58" s="17"/>
      <c r="AOK58" s="17"/>
      <c r="AOL58" s="17"/>
      <c r="AOM58" s="17"/>
      <c r="AON58" s="17"/>
      <c r="AOO58" s="19">
        <f t="shared" si="4282"/>
        <v>0</v>
      </c>
      <c r="AOQ58" s="17"/>
      <c r="AOR58" s="17"/>
      <c r="AOS58" s="17"/>
      <c r="AOT58" s="17"/>
      <c r="AOU58" s="17"/>
      <c r="AOV58" s="17"/>
      <c r="AOW58" s="17"/>
      <c r="AOX58" s="17"/>
      <c r="AOY58" s="17"/>
      <c r="AOZ58" s="17"/>
      <c r="APA58" s="17"/>
      <c r="APB58" s="17"/>
      <c r="APC58" s="19">
        <f t="shared" si="4283"/>
        <v>0</v>
      </c>
    </row>
    <row r="59" spans="3:1095" hidden="1" x14ac:dyDescent="0.35">
      <c r="C59" s="16" t="s">
        <v>27</v>
      </c>
      <c r="E59" s="17"/>
      <c r="F59" s="17"/>
      <c r="G59" s="17"/>
      <c r="H59" s="17"/>
      <c r="I59" s="17"/>
      <c r="J59" s="17"/>
      <c r="K59" s="17"/>
      <c r="L59" s="17"/>
      <c r="M59" s="17"/>
      <c r="N59" s="17"/>
      <c r="O59" s="17"/>
      <c r="P59" s="17"/>
      <c r="Q59" s="19">
        <f t="shared" si="4284"/>
        <v>0</v>
      </c>
      <c r="S59" s="17"/>
      <c r="T59" s="17"/>
      <c r="U59" s="17"/>
      <c r="V59" s="17"/>
      <c r="W59" s="17"/>
      <c r="X59" s="17"/>
      <c r="Y59" s="17"/>
      <c r="Z59" s="17"/>
      <c r="AA59" s="17"/>
      <c r="AB59" s="17"/>
      <c r="AC59" s="17"/>
      <c r="AD59" s="17"/>
      <c r="AE59" s="19">
        <f t="shared" si="4285"/>
        <v>0</v>
      </c>
      <c r="AG59" s="17"/>
      <c r="AH59" s="17"/>
      <c r="AI59" s="17"/>
      <c r="AJ59" s="17"/>
      <c r="AK59" s="17"/>
      <c r="AL59" s="17"/>
      <c r="AM59" s="17"/>
      <c r="AN59" s="17"/>
      <c r="AO59" s="17"/>
      <c r="AP59" s="17"/>
      <c r="AQ59" s="17"/>
      <c r="AR59" s="17"/>
      <c r="AS59" s="19">
        <f t="shared" si="4209"/>
        <v>0</v>
      </c>
      <c r="AU59" s="17"/>
      <c r="AV59" s="17"/>
      <c r="AW59" s="17"/>
      <c r="AX59" s="17"/>
      <c r="AY59" s="17"/>
      <c r="AZ59" s="17"/>
      <c r="BA59" s="17"/>
      <c r="BB59" s="17"/>
      <c r="BC59" s="17"/>
      <c r="BD59" s="17"/>
      <c r="BE59" s="17"/>
      <c r="BF59" s="17"/>
      <c r="BG59" s="19">
        <f t="shared" si="4210"/>
        <v>0</v>
      </c>
      <c r="BI59" s="17"/>
      <c r="BJ59" s="17"/>
      <c r="BK59" s="17"/>
      <c r="BL59" s="17"/>
      <c r="BM59" s="17"/>
      <c r="BN59" s="17"/>
      <c r="BO59" s="17"/>
      <c r="BP59" s="17"/>
      <c r="BQ59" s="17"/>
      <c r="BR59" s="17"/>
      <c r="BS59" s="17"/>
      <c r="BT59" s="17"/>
      <c r="BU59" s="19">
        <f t="shared" si="4211"/>
        <v>0</v>
      </c>
      <c r="BW59" s="17"/>
      <c r="BX59" s="17"/>
      <c r="BY59" s="17"/>
      <c r="BZ59" s="17"/>
      <c r="CA59" s="17"/>
      <c r="CB59" s="17"/>
      <c r="CC59" s="17"/>
      <c r="CD59" s="17"/>
      <c r="CE59" s="17"/>
      <c r="CF59" s="17"/>
      <c r="CG59" s="17"/>
      <c r="CH59" s="17"/>
      <c r="CI59" s="19">
        <f t="shared" si="4212"/>
        <v>0</v>
      </c>
      <c r="CK59" s="17"/>
      <c r="CL59" s="17"/>
      <c r="CM59" s="17"/>
      <c r="CN59" s="17"/>
      <c r="CO59" s="17"/>
      <c r="CP59" s="17"/>
      <c r="CQ59" s="17"/>
      <c r="CR59" s="17"/>
      <c r="CS59" s="17"/>
      <c r="CT59" s="17"/>
      <c r="CU59" s="17"/>
      <c r="CV59" s="17"/>
      <c r="CW59" s="19">
        <f t="shared" si="4213"/>
        <v>0</v>
      </c>
      <c r="CY59" s="17"/>
      <c r="CZ59" s="17"/>
      <c r="DA59" s="17"/>
      <c r="DB59" s="17"/>
      <c r="DC59" s="17"/>
      <c r="DD59" s="17"/>
      <c r="DE59" s="17"/>
      <c r="DF59" s="17"/>
      <c r="DG59" s="17"/>
      <c r="DH59" s="17"/>
      <c r="DI59" s="17"/>
      <c r="DJ59" s="17"/>
      <c r="DK59" s="19">
        <f t="shared" si="4214"/>
        <v>0</v>
      </c>
      <c r="DM59" s="17"/>
      <c r="DN59" s="17"/>
      <c r="DO59" s="17"/>
      <c r="DP59" s="17"/>
      <c r="DQ59" s="17"/>
      <c r="DR59" s="17"/>
      <c r="DS59" s="17"/>
      <c r="DT59" s="17"/>
      <c r="DU59" s="17"/>
      <c r="DV59" s="17"/>
      <c r="DW59" s="17"/>
      <c r="DX59" s="17"/>
      <c r="DY59" s="19">
        <f t="shared" si="4215"/>
        <v>0</v>
      </c>
      <c r="EA59" s="17"/>
      <c r="EB59" s="17"/>
      <c r="EC59" s="17"/>
      <c r="ED59" s="17"/>
      <c r="EE59" s="17"/>
      <c r="EF59" s="17"/>
      <c r="EG59" s="17"/>
      <c r="EH59" s="17"/>
      <c r="EI59" s="17"/>
      <c r="EJ59" s="17"/>
      <c r="EK59" s="17"/>
      <c r="EL59" s="17"/>
      <c r="EM59" s="19">
        <f t="shared" si="4216"/>
        <v>0</v>
      </c>
      <c r="EO59" s="17"/>
      <c r="EP59" s="17"/>
      <c r="EQ59" s="17"/>
      <c r="ER59" s="17"/>
      <c r="ES59" s="17"/>
      <c r="ET59" s="17"/>
      <c r="EU59" s="17"/>
      <c r="EV59" s="17"/>
      <c r="EW59" s="17"/>
      <c r="EX59" s="17"/>
      <c r="EY59" s="17"/>
      <c r="EZ59" s="17"/>
      <c r="FA59" s="19">
        <f t="shared" si="4217"/>
        <v>0</v>
      </c>
      <c r="FC59" s="17"/>
      <c r="FD59" s="17"/>
      <c r="FE59" s="17"/>
      <c r="FF59" s="17"/>
      <c r="FG59" s="17"/>
      <c r="FH59" s="17"/>
      <c r="FI59" s="17"/>
      <c r="FJ59" s="17"/>
      <c r="FK59" s="17"/>
      <c r="FL59" s="17"/>
      <c r="FM59" s="17"/>
      <c r="FN59" s="17"/>
      <c r="FO59" s="19">
        <f t="shared" si="4218"/>
        <v>0</v>
      </c>
      <c r="FQ59" s="17"/>
      <c r="FR59" s="17"/>
      <c r="FS59" s="17"/>
      <c r="FT59" s="17"/>
      <c r="FU59" s="17"/>
      <c r="FV59" s="17"/>
      <c r="FW59" s="17"/>
      <c r="FX59" s="17"/>
      <c r="FY59" s="17"/>
      <c r="FZ59" s="17"/>
      <c r="GA59" s="17"/>
      <c r="GB59" s="17"/>
      <c r="GC59" s="19">
        <f t="shared" si="4219"/>
        <v>0</v>
      </c>
      <c r="GE59" s="17"/>
      <c r="GF59" s="17"/>
      <c r="GG59" s="17"/>
      <c r="GH59" s="17"/>
      <c r="GI59" s="17"/>
      <c r="GJ59" s="17"/>
      <c r="GK59" s="17"/>
      <c r="GL59" s="17"/>
      <c r="GM59" s="17"/>
      <c r="GN59" s="17"/>
      <c r="GO59" s="17"/>
      <c r="GP59" s="17"/>
      <c r="GQ59" s="19">
        <f t="shared" si="4220"/>
        <v>0</v>
      </c>
      <c r="GS59" s="17"/>
      <c r="GT59" s="17"/>
      <c r="GU59" s="17"/>
      <c r="GV59" s="17"/>
      <c r="GW59" s="17"/>
      <c r="GX59" s="17"/>
      <c r="GY59" s="17"/>
      <c r="GZ59" s="17"/>
      <c r="HA59" s="17"/>
      <c r="HB59" s="17"/>
      <c r="HC59" s="17"/>
      <c r="HD59" s="17"/>
      <c r="HE59" s="19">
        <f t="shared" si="4221"/>
        <v>0</v>
      </c>
      <c r="HG59" s="17"/>
      <c r="HH59" s="17"/>
      <c r="HI59" s="17"/>
      <c r="HJ59" s="17"/>
      <c r="HK59" s="17"/>
      <c r="HL59" s="17"/>
      <c r="HM59" s="17"/>
      <c r="HN59" s="17"/>
      <c r="HO59" s="17"/>
      <c r="HP59" s="17"/>
      <c r="HQ59" s="17"/>
      <c r="HR59" s="17"/>
      <c r="HS59" s="19">
        <f t="shared" si="4222"/>
        <v>0</v>
      </c>
      <c r="HU59" s="17"/>
      <c r="HV59" s="17"/>
      <c r="HW59" s="17"/>
      <c r="HX59" s="17"/>
      <c r="HY59" s="17"/>
      <c r="HZ59" s="17"/>
      <c r="IA59" s="17"/>
      <c r="IB59" s="17"/>
      <c r="IC59" s="17"/>
      <c r="ID59" s="17"/>
      <c r="IE59" s="17"/>
      <c r="IF59" s="17"/>
      <c r="IG59" s="19">
        <f t="shared" si="4223"/>
        <v>0</v>
      </c>
      <c r="II59" s="17"/>
      <c r="IJ59" s="17"/>
      <c r="IK59" s="17"/>
      <c r="IL59" s="17"/>
      <c r="IM59" s="17"/>
      <c r="IN59" s="17"/>
      <c r="IO59" s="17"/>
      <c r="IP59" s="17"/>
      <c r="IQ59" s="17"/>
      <c r="IR59" s="17"/>
      <c r="IS59" s="17"/>
      <c r="IT59" s="17"/>
      <c r="IU59" s="19">
        <f t="shared" si="4224"/>
        <v>0</v>
      </c>
      <c r="IW59" s="17"/>
      <c r="IX59" s="17"/>
      <c r="IY59" s="17"/>
      <c r="IZ59" s="17"/>
      <c r="JA59" s="17"/>
      <c r="JB59" s="17"/>
      <c r="JC59" s="17"/>
      <c r="JD59" s="17"/>
      <c r="JE59" s="17"/>
      <c r="JF59" s="17"/>
      <c r="JG59" s="17"/>
      <c r="JH59" s="17"/>
      <c r="JI59" s="19">
        <f t="shared" si="4225"/>
        <v>0</v>
      </c>
      <c r="JK59" s="17"/>
      <c r="JL59" s="17"/>
      <c r="JM59" s="17"/>
      <c r="JN59" s="17"/>
      <c r="JO59" s="17"/>
      <c r="JP59" s="17"/>
      <c r="JQ59" s="17"/>
      <c r="JR59" s="17"/>
      <c r="JS59" s="17"/>
      <c r="JT59" s="17"/>
      <c r="JU59" s="17"/>
      <c r="JV59" s="17"/>
      <c r="JW59" s="19">
        <f t="shared" si="4226"/>
        <v>0</v>
      </c>
      <c r="JY59" s="17"/>
      <c r="JZ59" s="17"/>
      <c r="KA59" s="17"/>
      <c r="KB59" s="17"/>
      <c r="KC59" s="17"/>
      <c r="KD59" s="17"/>
      <c r="KE59" s="17"/>
      <c r="KF59" s="17"/>
      <c r="KG59" s="17"/>
      <c r="KH59" s="17"/>
      <c r="KI59" s="17"/>
      <c r="KJ59" s="17"/>
      <c r="KK59" s="19">
        <f t="shared" si="4227"/>
        <v>0</v>
      </c>
      <c r="KM59" s="17"/>
      <c r="KN59" s="17"/>
      <c r="KO59" s="17"/>
      <c r="KP59" s="17"/>
      <c r="KQ59" s="17"/>
      <c r="KR59" s="17"/>
      <c r="KS59" s="17"/>
      <c r="KT59" s="17"/>
      <c r="KU59" s="17"/>
      <c r="KV59" s="17"/>
      <c r="KW59" s="17"/>
      <c r="KX59" s="17"/>
      <c r="KY59" s="19">
        <f t="shared" si="4228"/>
        <v>0</v>
      </c>
      <c r="LA59" s="17"/>
      <c r="LB59" s="17"/>
      <c r="LC59" s="17"/>
      <c r="LD59" s="17"/>
      <c r="LE59" s="17"/>
      <c r="LF59" s="17"/>
      <c r="LG59" s="17"/>
      <c r="LH59" s="17"/>
      <c r="LI59" s="17"/>
      <c r="LJ59" s="17"/>
      <c r="LK59" s="17"/>
      <c r="LL59" s="17"/>
      <c r="LM59" s="19">
        <f t="shared" si="4229"/>
        <v>0</v>
      </c>
      <c r="LO59" s="17"/>
      <c r="LP59" s="17"/>
      <c r="LQ59" s="17"/>
      <c r="LR59" s="17"/>
      <c r="LS59" s="17"/>
      <c r="LT59" s="17"/>
      <c r="LU59" s="17"/>
      <c r="LV59" s="17"/>
      <c r="LW59" s="17"/>
      <c r="LX59" s="17"/>
      <c r="LY59" s="17"/>
      <c r="LZ59" s="17"/>
      <c r="MA59" s="19">
        <f t="shared" si="4230"/>
        <v>0</v>
      </c>
      <c r="MC59" s="17"/>
      <c r="MD59" s="17"/>
      <c r="ME59" s="17"/>
      <c r="MF59" s="17"/>
      <c r="MG59" s="17"/>
      <c r="MH59" s="17"/>
      <c r="MI59" s="17"/>
      <c r="MJ59" s="17"/>
      <c r="MK59" s="17"/>
      <c r="ML59" s="17"/>
      <c r="MM59" s="17"/>
      <c r="MN59" s="17"/>
      <c r="MO59" s="19">
        <f t="shared" si="4231"/>
        <v>0</v>
      </c>
      <c r="MQ59" s="17"/>
      <c r="MR59" s="17"/>
      <c r="MS59" s="17"/>
      <c r="MT59" s="17"/>
      <c r="MU59" s="17"/>
      <c r="MV59" s="17"/>
      <c r="MW59" s="17"/>
      <c r="MX59" s="17"/>
      <c r="MY59" s="17"/>
      <c r="MZ59" s="17"/>
      <c r="NA59" s="17"/>
      <c r="NB59" s="17"/>
      <c r="NC59" s="19">
        <f t="shared" si="4232"/>
        <v>0</v>
      </c>
      <c r="NE59" s="17"/>
      <c r="NF59" s="17"/>
      <c r="NG59" s="17"/>
      <c r="NH59" s="17"/>
      <c r="NI59" s="17"/>
      <c r="NJ59" s="17"/>
      <c r="NK59" s="17"/>
      <c r="NL59" s="17"/>
      <c r="NM59" s="17"/>
      <c r="NN59" s="17"/>
      <c r="NO59" s="17"/>
      <c r="NP59" s="17"/>
      <c r="NQ59" s="19">
        <f t="shared" si="4233"/>
        <v>0</v>
      </c>
      <c r="NS59" s="17"/>
      <c r="NT59" s="17"/>
      <c r="NU59" s="17"/>
      <c r="NV59" s="17"/>
      <c r="NW59" s="17"/>
      <c r="NX59" s="17"/>
      <c r="NY59" s="17"/>
      <c r="NZ59" s="17"/>
      <c r="OA59" s="17"/>
      <c r="OB59" s="17"/>
      <c r="OC59" s="17"/>
      <c r="OD59" s="17"/>
      <c r="OE59" s="19">
        <f t="shared" si="4234"/>
        <v>0</v>
      </c>
      <c r="OG59" s="17"/>
      <c r="OH59" s="17"/>
      <c r="OI59" s="17"/>
      <c r="OJ59" s="17"/>
      <c r="OK59" s="17"/>
      <c r="OL59" s="17"/>
      <c r="OM59" s="17"/>
      <c r="ON59" s="17"/>
      <c r="OO59" s="17"/>
      <c r="OP59" s="17"/>
      <c r="OQ59" s="17"/>
      <c r="OR59" s="17"/>
      <c r="OS59" s="19">
        <f t="shared" si="4235"/>
        <v>0</v>
      </c>
      <c r="OU59" s="17"/>
      <c r="OV59" s="17"/>
      <c r="OW59" s="17"/>
      <c r="OX59" s="17"/>
      <c r="OY59" s="17"/>
      <c r="OZ59" s="17"/>
      <c r="PA59" s="17"/>
      <c r="PB59" s="17"/>
      <c r="PC59" s="17"/>
      <c r="PD59" s="17"/>
      <c r="PE59" s="17"/>
      <c r="PF59" s="17"/>
      <c r="PG59" s="19">
        <f t="shared" si="4236"/>
        <v>0</v>
      </c>
      <c r="PI59" s="17"/>
      <c r="PJ59" s="17"/>
      <c r="PK59" s="17"/>
      <c r="PL59" s="17"/>
      <c r="PM59" s="17"/>
      <c r="PN59" s="17"/>
      <c r="PO59" s="17"/>
      <c r="PP59" s="17"/>
      <c r="PQ59" s="17"/>
      <c r="PR59" s="17"/>
      <c r="PS59" s="17"/>
      <c r="PT59" s="17"/>
      <c r="PU59" s="19">
        <f t="shared" si="4237"/>
        <v>0</v>
      </c>
      <c r="PW59" s="17"/>
      <c r="PX59" s="17"/>
      <c r="PY59" s="17"/>
      <c r="PZ59" s="17"/>
      <c r="QA59" s="17"/>
      <c r="QB59" s="17"/>
      <c r="QC59" s="17"/>
      <c r="QD59" s="17"/>
      <c r="QE59" s="17"/>
      <c r="QF59" s="17"/>
      <c r="QG59" s="17"/>
      <c r="QH59" s="17"/>
      <c r="QI59" s="19">
        <f t="shared" si="4238"/>
        <v>0</v>
      </c>
      <c r="QK59" s="17"/>
      <c r="QL59" s="17"/>
      <c r="QM59" s="17"/>
      <c r="QN59" s="17"/>
      <c r="QO59" s="17"/>
      <c r="QP59" s="17"/>
      <c r="QQ59" s="17"/>
      <c r="QR59" s="17"/>
      <c r="QS59" s="17"/>
      <c r="QT59" s="17"/>
      <c r="QU59" s="17"/>
      <c r="QV59" s="17"/>
      <c r="QW59" s="19">
        <f t="shared" si="4239"/>
        <v>0</v>
      </c>
      <c r="QY59" s="17"/>
      <c r="QZ59" s="17"/>
      <c r="RA59" s="17"/>
      <c r="RB59" s="17"/>
      <c r="RC59" s="17"/>
      <c r="RD59" s="17"/>
      <c r="RE59" s="17"/>
      <c r="RF59" s="17"/>
      <c r="RG59" s="17"/>
      <c r="RH59" s="17"/>
      <c r="RI59" s="17"/>
      <c r="RJ59" s="17"/>
      <c r="RK59" s="19">
        <f t="shared" si="4240"/>
        <v>0</v>
      </c>
      <c r="RM59" s="17"/>
      <c r="RN59" s="17"/>
      <c r="RO59" s="17"/>
      <c r="RP59" s="17"/>
      <c r="RQ59" s="17"/>
      <c r="RR59" s="17"/>
      <c r="RS59" s="17"/>
      <c r="RT59" s="17"/>
      <c r="RU59" s="17"/>
      <c r="RV59" s="17"/>
      <c r="RW59" s="17"/>
      <c r="RX59" s="17"/>
      <c r="RY59" s="19">
        <f t="shared" si="4241"/>
        <v>0</v>
      </c>
      <c r="SA59" s="17"/>
      <c r="SB59" s="17"/>
      <c r="SC59" s="17"/>
      <c r="SD59" s="17"/>
      <c r="SE59" s="17"/>
      <c r="SF59" s="17"/>
      <c r="SG59" s="17"/>
      <c r="SH59" s="17"/>
      <c r="SI59" s="17"/>
      <c r="SJ59" s="17"/>
      <c r="SK59" s="17"/>
      <c r="SL59" s="17"/>
      <c r="SM59" s="19">
        <f t="shared" si="4242"/>
        <v>0</v>
      </c>
      <c r="SO59" s="17"/>
      <c r="SP59" s="17"/>
      <c r="SQ59" s="17"/>
      <c r="SR59" s="17"/>
      <c r="SS59" s="17"/>
      <c r="ST59" s="17"/>
      <c r="SU59" s="17"/>
      <c r="SV59" s="17"/>
      <c r="SW59" s="17"/>
      <c r="SX59" s="17"/>
      <c r="SY59" s="17"/>
      <c r="SZ59" s="17"/>
      <c r="TA59" s="19">
        <f t="shared" si="4243"/>
        <v>0</v>
      </c>
      <c r="TC59" s="17"/>
      <c r="TD59" s="17"/>
      <c r="TE59" s="17"/>
      <c r="TF59" s="17"/>
      <c r="TG59" s="17"/>
      <c r="TH59" s="17"/>
      <c r="TI59" s="17"/>
      <c r="TJ59" s="17"/>
      <c r="TK59" s="17"/>
      <c r="TL59" s="17"/>
      <c r="TM59" s="17"/>
      <c r="TN59" s="17"/>
      <c r="TO59" s="19">
        <f t="shared" si="4244"/>
        <v>0</v>
      </c>
      <c r="TQ59" s="17"/>
      <c r="TR59" s="17"/>
      <c r="TS59" s="17"/>
      <c r="TT59" s="17"/>
      <c r="TU59" s="17"/>
      <c r="TV59" s="17"/>
      <c r="TW59" s="17"/>
      <c r="TX59" s="17"/>
      <c r="TY59" s="17"/>
      <c r="TZ59" s="17"/>
      <c r="UA59" s="17"/>
      <c r="UB59" s="17"/>
      <c r="UC59" s="19">
        <f t="shared" si="4245"/>
        <v>0</v>
      </c>
      <c r="UE59" s="17"/>
      <c r="UF59" s="17"/>
      <c r="UG59" s="17"/>
      <c r="UH59" s="17"/>
      <c r="UI59" s="17"/>
      <c r="UJ59" s="17"/>
      <c r="UK59" s="17"/>
      <c r="UL59" s="17"/>
      <c r="UM59" s="17"/>
      <c r="UN59" s="17"/>
      <c r="UO59" s="17"/>
      <c r="UP59" s="17"/>
      <c r="UQ59" s="19">
        <f t="shared" si="4246"/>
        <v>0</v>
      </c>
      <c r="US59" s="17"/>
      <c r="UT59" s="17"/>
      <c r="UU59" s="17"/>
      <c r="UV59" s="17"/>
      <c r="UW59" s="17"/>
      <c r="UX59" s="17"/>
      <c r="UY59" s="17"/>
      <c r="UZ59" s="17"/>
      <c r="VA59" s="17"/>
      <c r="VB59" s="17"/>
      <c r="VC59" s="17"/>
      <c r="VD59" s="17"/>
      <c r="VE59" s="19">
        <f t="shared" si="4247"/>
        <v>0</v>
      </c>
      <c r="VG59" s="17"/>
      <c r="VH59" s="17"/>
      <c r="VI59" s="17"/>
      <c r="VJ59" s="17"/>
      <c r="VK59" s="17"/>
      <c r="VL59" s="17"/>
      <c r="VM59" s="17"/>
      <c r="VN59" s="17"/>
      <c r="VO59" s="17"/>
      <c r="VP59" s="17"/>
      <c r="VQ59" s="17"/>
      <c r="VR59" s="17"/>
      <c r="VS59" s="19">
        <f t="shared" si="4248"/>
        <v>0</v>
      </c>
      <c r="VU59" s="17"/>
      <c r="VV59" s="17"/>
      <c r="VW59" s="17"/>
      <c r="VX59" s="17"/>
      <c r="VY59" s="17"/>
      <c r="VZ59" s="17"/>
      <c r="WA59" s="17"/>
      <c r="WB59" s="17"/>
      <c r="WC59" s="17"/>
      <c r="WD59" s="17"/>
      <c r="WE59" s="17"/>
      <c r="WF59" s="17"/>
      <c r="WG59" s="19">
        <f t="shared" si="4249"/>
        <v>0</v>
      </c>
      <c r="WI59" s="17"/>
      <c r="WJ59" s="17"/>
      <c r="WK59" s="17"/>
      <c r="WL59" s="17"/>
      <c r="WM59" s="17"/>
      <c r="WN59" s="17"/>
      <c r="WO59" s="17"/>
      <c r="WP59" s="17"/>
      <c r="WQ59" s="17"/>
      <c r="WR59" s="17"/>
      <c r="WS59" s="17"/>
      <c r="WT59" s="17"/>
      <c r="WU59" s="19">
        <f t="shared" si="4250"/>
        <v>0</v>
      </c>
      <c r="WW59" s="17"/>
      <c r="WX59" s="17"/>
      <c r="WY59" s="17"/>
      <c r="WZ59" s="17"/>
      <c r="XA59" s="17"/>
      <c r="XB59" s="17"/>
      <c r="XC59" s="17"/>
      <c r="XD59" s="17"/>
      <c r="XE59" s="17"/>
      <c r="XF59" s="17"/>
      <c r="XG59" s="17"/>
      <c r="XH59" s="17"/>
      <c r="XI59" s="19">
        <f t="shared" si="4251"/>
        <v>0</v>
      </c>
      <c r="XK59" s="17"/>
      <c r="XL59" s="17"/>
      <c r="XM59" s="17"/>
      <c r="XN59" s="17"/>
      <c r="XO59" s="17"/>
      <c r="XP59" s="17"/>
      <c r="XQ59" s="17"/>
      <c r="XR59" s="17"/>
      <c r="XS59" s="17"/>
      <c r="XT59" s="17"/>
      <c r="XU59" s="17"/>
      <c r="XV59" s="17"/>
      <c r="XW59" s="19">
        <f t="shared" si="4252"/>
        <v>0</v>
      </c>
      <c r="XY59" s="17"/>
      <c r="XZ59" s="17"/>
      <c r="YA59" s="17"/>
      <c r="YB59" s="17"/>
      <c r="YC59" s="17"/>
      <c r="YD59" s="17"/>
      <c r="YE59" s="17"/>
      <c r="YF59" s="17"/>
      <c r="YG59" s="17"/>
      <c r="YH59" s="17"/>
      <c r="YI59" s="17"/>
      <c r="YJ59" s="17"/>
      <c r="YK59" s="19">
        <f t="shared" si="4253"/>
        <v>0</v>
      </c>
      <c r="YM59" s="17"/>
      <c r="YN59" s="17"/>
      <c r="YO59" s="17"/>
      <c r="YP59" s="17"/>
      <c r="YQ59" s="17"/>
      <c r="YR59" s="17"/>
      <c r="YS59" s="17"/>
      <c r="YT59" s="17"/>
      <c r="YU59" s="17"/>
      <c r="YV59" s="17"/>
      <c r="YW59" s="17"/>
      <c r="YX59" s="17"/>
      <c r="YY59" s="19">
        <f t="shared" si="4254"/>
        <v>0</v>
      </c>
      <c r="ZA59" s="17"/>
      <c r="ZB59" s="17"/>
      <c r="ZC59" s="17"/>
      <c r="ZD59" s="17"/>
      <c r="ZE59" s="17"/>
      <c r="ZF59" s="17"/>
      <c r="ZG59" s="17"/>
      <c r="ZH59" s="17"/>
      <c r="ZI59" s="17"/>
      <c r="ZJ59" s="17"/>
      <c r="ZK59" s="17"/>
      <c r="ZL59" s="17"/>
      <c r="ZM59" s="19">
        <f t="shared" si="4255"/>
        <v>0</v>
      </c>
      <c r="ZO59" s="17"/>
      <c r="ZP59" s="17"/>
      <c r="ZQ59" s="17"/>
      <c r="ZR59" s="17"/>
      <c r="ZS59" s="17"/>
      <c r="ZT59" s="17"/>
      <c r="ZU59" s="17"/>
      <c r="ZV59" s="17"/>
      <c r="ZW59" s="17"/>
      <c r="ZX59" s="17"/>
      <c r="ZY59" s="17"/>
      <c r="ZZ59" s="17"/>
      <c r="AAA59" s="19">
        <f t="shared" si="4256"/>
        <v>0</v>
      </c>
      <c r="AAC59" s="17"/>
      <c r="AAD59" s="17"/>
      <c r="AAE59" s="17"/>
      <c r="AAF59" s="17"/>
      <c r="AAG59" s="17"/>
      <c r="AAH59" s="17"/>
      <c r="AAI59" s="17"/>
      <c r="AAJ59" s="17"/>
      <c r="AAK59" s="17"/>
      <c r="AAL59" s="17"/>
      <c r="AAM59" s="17"/>
      <c r="AAN59" s="17"/>
      <c r="AAO59" s="19">
        <f t="shared" si="4257"/>
        <v>0</v>
      </c>
      <c r="AAQ59" s="17"/>
      <c r="AAR59" s="17"/>
      <c r="AAS59" s="17"/>
      <c r="AAT59" s="17"/>
      <c r="AAU59" s="17"/>
      <c r="AAV59" s="17"/>
      <c r="AAW59" s="17"/>
      <c r="AAX59" s="17"/>
      <c r="AAY59" s="17"/>
      <c r="AAZ59" s="17"/>
      <c r="ABA59" s="17"/>
      <c r="ABB59" s="17"/>
      <c r="ABC59" s="19">
        <f t="shared" si="4258"/>
        <v>0</v>
      </c>
      <c r="ABE59" s="17"/>
      <c r="ABF59" s="17"/>
      <c r="ABG59" s="17"/>
      <c r="ABH59" s="17"/>
      <c r="ABI59" s="17"/>
      <c r="ABJ59" s="17"/>
      <c r="ABK59" s="17"/>
      <c r="ABL59" s="17"/>
      <c r="ABM59" s="17"/>
      <c r="ABN59" s="17"/>
      <c r="ABO59" s="17"/>
      <c r="ABP59" s="17"/>
      <c r="ABQ59" s="19">
        <f t="shared" si="4259"/>
        <v>0</v>
      </c>
      <c r="ABS59" s="17"/>
      <c r="ABT59" s="17"/>
      <c r="ABU59" s="17"/>
      <c r="ABV59" s="17"/>
      <c r="ABW59" s="17"/>
      <c r="ABX59" s="17"/>
      <c r="ABY59" s="17"/>
      <c r="ABZ59" s="17"/>
      <c r="ACA59" s="17"/>
      <c r="ACB59" s="17"/>
      <c r="ACC59" s="17"/>
      <c r="ACD59" s="17"/>
      <c r="ACE59" s="19">
        <f t="shared" si="4260"/>
        <v>0</v>
      </c>
      <c r="ACG59" s="17"/>
      <c r="ACH59" s="17"/>
      <c r="ACI59" s="17"/>
      <c r="ACJ59" s="17"/>
      <c r="ACK59" s="17"/>
      <c r="ACL59" s="17"/>
      <c r="ACM59" s="17"/>
      <c r="ACN59" s="17"/>
      <c r="ACO59" s="17"/>
      <c r="ACP59" s="17"/>
      <c r="ACQ59" s="17"/>
      <c r="ACR59" s="17"/>
      <c r="ACS59" s="19">
        <f t="shared" si="4261"/>
        <v>0</v>
      </c>
      <c r="ACU59" s="17"/>
      <c r="ACV59" s="17"/>
      <c r="ACW59" s="17"/>
      <c r="ACX59" s="17"/>
      <c r="ACY59" s="17"/>
      <c r="ACZ59" s="17"/>
      <c r="ADA59" s="17"/>
      <c r="ADB59" s="17"/>
      <c r="ADC59" s="17"/>
      <c r="ADD59" s="17"/>
      <c r="ADE59" s="17"/>
      <c r="ADF59" s="17"/>
      <c r="ADG59" s="19">
        <f t="shared" si="4262"/>
        <v>0</v>
      </c>
      <c r="ADI59" s="17"/>
      <c r="ADJ59" s="17"/>
      <c r="ADK59" s="17"/>
      <c r="ADL59" s="17"/>
      <c r="ADM59" s="17"/>
      <c r="ADN59" s="17"/>
      <c r="ADO59" s="17"/>
      <c r="ADP59" s="17"/>
      <c r="ADQ59" s="17"/>
      <c r="ADR59" s="17"/>
      <c r="ADS59" s="17"/>
      <c r="ADT59" s="17"/>
      <c r="ADU59" s="19">
        <f t="shared" si="4263"/>
        <v>0</v>
      </c>
      <c r="ADW59" s="17"/>
      <c r="ADX59" s="17"/>
      <c r="ADY59" s="17"/>
      <c r="ADZ59" s="17"/>
      <c r="AEA59" s="17"/>
      <c r="AEB59" s="17"/>
      <c r="AEC59" s="17"/>
      <c r="AED59" s="17"/>
      <c r="AEE59" s="17"/>
      <c r="AEF59" s="17"/>
      <c r="AEG59" s="17"/>
      <c r="AEH59" s="17"/>
      <c r="AEI59" s="19">
        <f t="shared" si="4264"/>
        <v>0</v>
      </c>
      <c r="AEK59" s="17"/>
      <c r="AEL59" s="17"/>
      <c r="AEM59" s="17"/>
      <c r="AEN59" s="17"/>
      <c r="AEO59" s="17"/>
      <c r="AEP59" s="17"/>
      <c r="AEQ59" s="17"/>
      <c r="AER59" s="17"/>
      <c r="AES59" s="17"/>
      <c r="AET59" s="17"/>
      <c r="AEU59" s="17"/>
      <c r="AEV59" s="17"/>
      <c r="AEW59" s="19">
        <f t="shared" si="4286"/>
        <v>0</v>
      </c>
      <c r="AEY59" s="17"/>
      <c r="AEZ59" s="17"/>
      <c r="AFA59" s="17"/>
      <c r="AFB59" s="17"/>
      <c r="AFC59" s="17"/>
      <c r="AFD59" s="17"/>
      <c r="AFE59" s="17"/>
      <c r="AFF59" s="17"/>
      <c r="AFG59" s="17"/>
      <c r="AFH59" s="17"/>
      <c r="AFI59" s="17"/>
      <c r="AFJ59" s="17"/>
      <c r="AFK59" s="19">
        <f t="shared" si="4265"/>
        <v>0</v>
      </c>
      <c r="AFM59" s="17"/>
      <c r="AFN59" s="17"/>
      <c r="AFO59" s="17"/>
      <c r="AFP59" s="17"/>
      <c r="AFQ59" s="17"/>
      <c r="AFR59" s="17"/>
      <c r="AFS59" s="17"/>
      <c r="AFT59" s="17"/>
      <c r="AFU59" s="17"/>
      <c r="AFV59" s="17"/>
      <c r="AFW59" s="17"/>
      <c r="AFX59" s="17"/>
      <c r="AFY59" s="19">
        <f t="shared" si="4266"/>
        <v>0</v>
      </c>
      <c r="AGA59" s="17"/>
      <c r="AGB59" s="17"/>
      <c r="AGC59" s="17"/>
      <c r="AGD59" s="17"/>
      <c r="AGE59" s="17"/>
      <c r="AGF59" s="17"/>
      <c r="AGG59" s="17"/>
      <c r="AGH59" s="17"/>
      <c r="AGI59" s="17"/>
      <c r="AGJ59" s="17"/>
      <c r="AGK59" s="17"/>
      <c r="AGL59" s="17"/>
      <c r="AGM59" s="19">
        <f t="shared" si="4267"/>
        <v>0</v>
      </c>
      <c r="AGO59" s="17"/>
      <c r="AGP59" s="17"/>
      <c r="AGQ59" s="17"/>
      <c r="AGR59" s="17"/>
      <c r="AGS59" s="17"/>
      <c r="AGT59" s="17"/>
      <c r="AGU59" s="17"/>
      <c r="AGV59" s="17"/>
      <c r="AGW59" s="17"/>
      <c r="AGX59" s="17"/>
      <c r="AGY59" s="17"/>
      <c r="AGZ59" s="17"/>
      <c r="AHA59" s="19">
        <f t="shared" si="4268"/>
        <v>0</v>
      </c>
      <c r="AHC59" s="17"/>
      <c r="AHD59" s="17"/>
      <c r="AHE59" s="17"/>
      <c r="AHF59" s="17"/>
      <c r="AHG59" s="17"/>
      <c r="AHH59" s="17"/>
      <c r="AHI59" s="17"/>
      <c r="AHJ59" s="17"/>
      <c r="AHK59" s="17"/>
      <c r="AHL59" s="17"/>
      <c r="AHM59" s="17"/>
      <c r="AHN59" s="17"/>
      <c r="AHO59" s="19">
        <f t="shared" si="4269"/>
        <v>0</v>
      </c>
      <c r="AHQ59" s="17"/>
      <c r="AHR59" s="17"/>
      <c r="AHS59" s="17"/>
      <c r="AHT59" s="17"/>
      <c r="AHU59" s="17"/>
      <c r="AHV59" s="17"/>
      <c r="AHW59" s="17"/>
      <c r="AHX59" s="17"/>
      <c r="AHY59" s="17"/>
      <c r="AHZ59" s="17"/>
      <c r="AIA59" s="17"/>
      <c r="AIB59" s="17"/>
      <c r="AIC59" s="19">
        <f t="shared" si="4270"/>
        <v>0</v>
      </c>
      <c r="AIE59" s="17"/>
      <c r="AIF59" s="17"/>
      <c r="AIG59" s="17"/>
      <c r="AIH59" s="17"/>
      <c r="AII59" s="17"/>
      <c r="AIJ59" s="17"/>
      <c r="AIK59" s="17"/>
      <c r="AIL59" s="17"/>
      <c r="AIM59" s="17"/>
      <c r="AIN59" s="17"/>
      <c r="AIO59" s="17"/>
      <c r="AIP59" s="17"/>
      <c r="AIQ59" s="19">
        <f t="shared" si="4271"/>
        <v>0</v>
      </c>
      <c r="AIS59" s="17"/>
      <c r="AIT59" s="17"/>
      <c r="AIU59" s="17"/>
      <c r="AIV59" s="17"/>
      <c r="AIW59" s="17"/>
      <c r="AIX59" s="17"/>
      <c r="AIY59" s="17"/>
      <c r="AIZ59" s="17"/>
      <c r="AJA59" s="17"/>
      <c r="AJB59" s="17"/>
      <c r="AJC59" s="17"/>
      <c r="AJD59" s="17"/>
      <c r="AJE59" s="19">
        <f t="shared" si="4272"/>
        <v>0</v>
      </c>
      <c r="AJG59" s="17"/>
      <c r="AJH59" s="17"/>
      <c r="AJI59" s="17"/>
      <c r="AJJ59" s="17"/>
      <c r="AJK59" s="17"/>
      <c r="AJL59" s="17"/>
      <c r="AJM59" s="17"/>
      <c r="AJN59" s="17"/>
      <c r="AJO59" s="17"/>
      <c r="AJP59" s="17"/>
      <c r="AJQ59" s="17"/>
      <c r="AJR59" s="17"/>
      <c r="AJS59" s="19">
        <f t="shared" si="4273"/>
        <v>0</v>
      </c>
      <c r="AJU59" s="17"/>
      <c r="AJV59" s="17"/>
      <c r="AJW59" s="17"/>
      <c r="AJX59" s="17"/>
      <c r="AJY59" s="17"/>
      <c r="AJZ59" s="17"/>
      <c r="AKA59" s="17"/>
      <c r="AKB59" s="17"/>
      <c r="AKC59" s="17"/>
      <c r="AKD59" s="17"/>
      <c r="AKE59" s="17"/>
      <c r="AKF59" s="17"/>
      <c r="AKG59" s="19">
        <f t="shared" si="4274"/>
        <v>0</v>
      </c>
      <c r="AKI59" s="17"/>
      <c r="AKJ59" s="17"/>
      <c r="AKK59" s="17"/>
      <c r="AKL59" s="17"/>
      <c r="AKM59" s="17"/>
      <c r="AKN59" s="17"/>
      <c r="AKO59" s="17"/>
      <c r="AKP59" s="17"/>
      <c r="AKQ59" s="17"/>
      <c r="AKR59" s="17"/>
      <c r="AKS59" s="17"/>
      <c r="AKT59" s="17"/>
      <c r="AKU59" s="19">
        <f t="shared" si="4275"/>
        <v>0</v>
      </c>
      <c r="AKW59" s="17"/>
      <c r="AKX59" s="17"/>
      <c r="AKY59" s="17"/>
      <c r="AKZ59" s="17"/>
      <c r="ALA59" s="17"/>
      <c r="ALB59" s="17"/>
      <c r="ALC59" s="17"/>
      <c r="ALD59" s="17"/>
      <c r="ALE59" s="17"/>
      <c r="ALF59" s="17"/>
      <c r="ALG59" s="17"/>
      <c r="ALH59" s="17"/>
      <c r="ALI59" s="19">
        <f t="shared" si="4276"/>
        <v>0</v>
      </c>
      <c r="ALK59" s="17"/>
      <c r="ALL59" s="17"/>
      <c r="ALM59" s="17"/>
      <c r="ALN59" s="17"/>
      <c r="ALO59" s="17"/>
      <c r="ALP59" s="17"/>
      <c r="ALQ59" s="17"/>
      <c r="ALR59" s="17"/>
      <c r="ALS59" s="17"/>
      <c r="ALT59" s="17"/>
      <c r="ALU59" s="17"/>
      <c r="ALV59" s="17"/>
      <c r="ALW59" s="19">
        <f t="shared" si="4277"/>
        <v>0</v>
      </c>
      <c r="ALY59" s="17"/>
      <c r="ALZ59" s="17"/>
      <c r="AMA59" s="17"/>
      <c r="AMB59" s="17"/>
      <c r="AMC59" s="17"/>
      <c r="AMD59" s="17"/>
      <c r="AME59" s="17"/>
      <c r="AMF59" s="17"/>
      <c r="AMG59" s="17"/>
      <c r="AMH59" s="17"/>
      <c r="AMI59" s="17"/>
      <c r="AMJ59" s="17"/>
      <c r="AMK59" s="19">
        <f t="shared" si="4278"/>
        <v>0</v>
      </c>
      <c r="AMM59" s="17"/>
      <c r="AMN59" s="17"/>
      <c r="AMO59" s="17"/>
      <c r="AMP59" s="17"/>
      <c r="AMQ59" s="17"/>
      <c r="AMR59" s="17"/>
      <c r="AMS59" s="17"/>
      <c r="AMT59" s="17"/>
      <c r="AMU59" s="17"/>
      <c r="AMV59" s="17"/>
      <c r="AMW59" s="17"/>
      <c r="AMX59" s="17"/>
      <c r="AMY59" s="19">
        <f t="shared" si="4279"/>
        <v>0</v>
      </c>
      <c r="ANA59" s="17"/>
      <c r="ANB59" s="17"/>
      <c r="ANC59" s="17"/>
      <c r="AND59" s="17"/>
      <c r="ANE59" s="17"/>
      <c r="ANF59" s="17"/>
      <c r="ANG59" s="17"/>
      <c r="ANH59" s="17"/>
      <c r="ANI59" s="17"/>
      <c r="ANJ59" s="17"/>
      <c r="ANK59" s="17"/>
      <c r="ANL59" s="17"/>
      <c r="ANM59" s="19">
        <f t="shared" si="4280"/>
        <v>0</v>
      </c>
      <c r="ANO59" s="17"/>
      <c r="ANP59" s="17"/>
      <c r="ANQ59" s="17"/>
      <c r="ANR59" s="17"/>
      <c r="ANS59" s="17"/>
      <c r="ANT59" s="17"/>
      <c r="ANU59" s="17"/>
      <c r="ANV59" s="17"/>
      <c r="ANW59" s="17"/>
      <c r="ANX59" s="17"/>
      <c r="ANY59" s="17"/>
      <c r="ANZ59" s="17"/>
      <c r="AOA59" s="19">
        <f t="shared" si="4281"/>
        <v>0</v>
      </c>
      <c r="AOC59" s="17"/>
      <c r="AOD59" s="17"/>
      <c r="AOE59" s="17"/>
      <c r="AOF59" s="17"/>
      <c r="AOG59" s="17"/>
      <c r="AOH59" s="17"/>
      <c r="AOI59" s="17"/>
      <c r="AOJ59" s="17"/>
      <c r="AOK59" s="17"/>
      <c r="AOL59" s="17"/>
      <c r="AOM59" s="17"/>
      <c r="AON59" s="17"/>
      <c r="AOO59" s="19">
        <f t="shared" si="4282"/>
        <v>0</v>
      </c>
      <c r="AOQ59" s="17"/>
      <c r="AOR59" s="17"/>
      <c r="AOS59" s="17"/>
      <c r="AOT59" s="17"/>
      <c r="AOU59" s="17"/>
      <c r="AOV59" s="17"/>
      <c r="AOW59" s="17"/>
      <c r="AOX59" s="17"/>
      <c r="AOY59" s="17"/>
      <c r="AOZ59" s="17"/>
      <c r="APA59" s="17"/>
      <c r="APB59" s="17"/>
      <c r="APC59" s="19">
        <f t="shared" si="4283"/>
        <v>0</v>
      </c>
    </row>
    <row r="60" spans="3:1095" hidden="1" x14ac:dyDescent="0.35">
      <c r="C60" s="16" t="s">
        <v>27</v>
      </c>
      <c r="E60" s="17"/>
      <c r="F60" s="17"/>
      <c r="G60" s="17"/>
      <c r="H60" s="17"/>
      <c r="I60" s="17"/>
      <c r="J60" s="17"/>
      <c r="K60" s="17"/>
      <c r="L60" s="17"/>
      <c r="M60" s="17"/>
      <c r="N60" s="17"/>
      <c r="O60" s="17"/>
      <c r="P60" s="17"/>
      <c r="Q60" s="19">
        <f t="shared" si="4284"/>
        <v>0</v>
      </c>
      <c r="S60" s="17"/>
      <c r="T60" s="17"/>
      <c r="U60" s="17"/>
      <c r="V60" s="17"/>
      <c r="W60" s="17"/>
      <c r="X60" s="17"/>
      <c r="Y60" s="17"/>
      <c r="Z60" s="17"/>
      <c r="AA60" s="17"/>
      <c r="AB60" s="17"/>
      <c r="AC60" s="17"/>
      <c r="AD60" s="17"/>
      <c r="AE60" s="19">
        <f t="shared" si="4285"/>
        <v>0</v>
      </c>
      <c r="AG60" s="17"/>
      <c r="AH60" s="17"/>
      <c r="AI60" s="17"/>
      <c r="AJ60" s="17"/>
      <c r="AK60" s="17"/>
      <c r="AL60" s="17"/>
      <c r="AM60" s="17"/>
      <c r="AN60" s="17"/>
      <c r="AO60" s="17"/>
      <c r="AP60" s="17"/>
      <c r="AQ60" s="17"/>
      <c r="AR60" s="17"/>
      <c r="AS60" s="19">
        <f t="shared" si="4209"/>
        <v>0</v>
      </c>
      <c r="AU60" s="17"/>
      <c r="AV60" s="17"/>
      <c r="AW60" s="17"/>
      <c r="AX60" s="17"/>
      <c r="AY60" s="17"/>
      <c r="AZ60" s="17"/>
      <c r="BA60" s="17"/>
      <c r="BB60" s="17"/>
      <c r="BC60" s="17"/>
      <c r="BD60" s="17"/>
      <c r="BE60" s="17"/>
      <c r="BF60" s="17"/>
      <c r="BG60" s="19">
        <f t="shared" si="4210"/>
        <v>0</v>
      </c>
      <c r="BI60" s="17"/>
      <c r="BJ60" s="17"/>
      <c r="BK60" s="17"/>
      <c r="BL60" s="17"/>
      <c r="BM60" s="17"/>
      <c r="BN60" s="17"/>
      <c r="BO60" s="17"/>
      <c r="BP60" s="17"/>
      <c r="BQ60" s="17"/>
      <c r="BR60" s="17"/>
      <c r="BS60" s="17"/>
      <c r="BT60" s="17"/>
      <c r="BU60" s="19">
        <f t="shared" si="4211"/>
        <v>0</v>
      </c>
      <c r="BW60" s="17"/>
      <c r="BX60" s="17"/>
      <c r="BY60" s="17"/>
      <c r="BZ60" s="17"/>
      <c r="CA60" s="17"/>
      <c r="CB60" s="17"/>
      <c r="CC60" s="17"/>
      <c r="CD60" s="17"/>
      <c r="CE60" s="17"/>
      <c r="CF60" s="17"/>
      <c r="CG60" s="17"/>
      <c r="CH60" s="17"/>
      <c r="CI60" s="19">
        <f t="shared" si="4212"/>
        <v>0</v>
      </c>
      <c r="CK60" s="17"/>
      <c r="CL60" s="17"/>
      <c r="CM60" s="17"/>
      <c r="CN60" s="17"/>
      <c r="CO60" s="17"/>
      <c r="CP60" s="17"/>
      <c r="CQ60" s="17"/>
      <c r="CR60" s="17"/>
      <c r="CS60" s="17"/>
      <c r="CT60" s="17"/>
      <c r="CU60" s="17"/>
      <c r="CV60" s="17"/>
      <c r="CW60" s="19">
        <f t="shared" si="4213"/>
        <v>0</v>
      </c>
      <c r="CY60" s="17"/>
      <c r="CZ60" s="17"/>
      <c r="DA60" s="17"/>
      <c r="DB60" s="17"/>
      <c r="DC60" s="17"/>
      <c r="DD60" s="17"/>
      <c r="DE60" s="17"/>
      <c r="DF60" s="17"/>
      <c r="DG60" s="17"/>
      <c r="DH60" s="17"/>
      <c r="DI60" s="17"/>
      <c r="DJ60" s="17"/>
      <c r="DK60" s="19">
        <f t="shared" si="4214"/>
        <v>0</v>
      </c>
      <c r="DM60" s="17"/>
      <c r="DN60" s="17"/>
      <c r="DO60" s="17"/>
      <c r="DP60" s="17"/>
      <c r="DQ60" s="17"/>
      <c r="DR60" s="17"/>
      <c r="DS60" s="17"/>
      <c r="DT60" s="17"/>
      <c r="DU60" s="17"/>
      <c r="DV60" s="17"/>
      <c r="DW60" s="17"/>
      <c r="DX60" s="17"/>
      <c r="DY60" s="19">
        <f t="shared" si="4215"/>
        <v>0</v>
      </c>
      <c r="EA60" s="17"/>
      <c r="EB60" s="17"/>
      <c r="EC60" s="17"/>
      <c r="ED60" s="17"/>
      <c r="EE60" s="17"/>
      <c r="EF60" s="17"/>
      <c r="EG60" s="17"/>
      <c r="EH60" s="17"/>
      <c r="EI60" s="17"/>
      <c r="EJ60" s="17"/>
      <c r="EK60" s="17"/>
      <c r="EL60" s="17"/>
      <c r="EM60" s="19">
        <f t="shared" si="4216"/>
        <v>0</v>
      </c>
      <c r="EO60" s="17"/>
      <c r="EP60" s="17"/>
      <c r="EQ60" s="17"/>
      <c r="ER60" s="17"/>
      <c r="ES60" s="17"/>
      <c r="ET60" s="17"/>
      <c r="EU60" s="17"/>
      <c r="EV60" s="17"/>
      <c r="EW60" s="17"/>
      <c r="EX60" s="17"/>
      <c r="EY60" s="17"/>
      <c r="EZ60" s="17"/>
      <c r="FA60" s="19">
        <f t="shared" si="4217"/>
        <v>0</v>
      </c>
      <c r="FC60" s="17"/>
      <c r="FD60" s="17"/>
      <c r="FE60" s="17"/>
      <c r="FF60" s="17"/>
      <c r="FG60" s="17"/>
      <c r="FH60" s="17"/>
      <c r="FI60" s="17"/>
      <c r="FJ60" s="17"/>
      <c r="FK60" s="17"/>
      <c r="FL60" s="17"/>
      <c r="FM60" s="17"/>
      <c r="FN60" s="17"/>
      <c r="FO60" s="19">
        <f t="shared" si="4218"/>
        <v>0</v>
      </c>
      <c r="FQ60" s="17"/>
      <c r="FR60" s="17"/>
      <c r="FS60" s="17"/>
      <c r="FT60" s="17"/>
      <c r="FU60" s="17"/>
      <c r="FV60" s="17"/>
      <c r="FW60" s="17"/>
      <c r="FX60" s="17"/>
      <c r="FY60" s="17"/>
      <c r="FZ60" s="17"/>
      <c r="GA60" s="17"/>
      <c r="GB60" s="17"/>
      <c r="GC60" s="19">
        <f t="shared" si="4219"/>
        <v>0</v>
      </c>
      <c r="GE60" s="17"/>
      <c r="GF60" s="17"/>
      <c r="GG60" s="17"/>
      <c r="GH60" s="17"/>
      <c r="GI60" s="17"/>
      <c r="GJ60" s="17"/>
      <c r="GK60" s="17"/>
      <c r="GL60" s="17"/>
      <c r="GM60" s="17"/>
      <c r="GN60" s="17"/>
      <c r="GO60" s="17"/>
      <c r="GP60" s="17"/>
      <c r="GQ60" s="19">
        <f t="shared" si="4220"/>
        <v>0</v>
      </c>
      <c r="GS60" s="17"/>
      <c r="GT60" s="17"/>
      <c r="GU60" s="17"/>
      <c r="GV60" s="17"/>
      <c r="GW60" s="17"/>
      <c r="GX60" s="17"/>
      <c r="GY60" s="17"/>
      <c r="GZ60" s="17"/>
      <c r="HA60" s="17"/>
      <c r="HB60" s="17"/>
      <c r="HC60" s="17"/>
      <c r="HD60" s="17"/>
      <c r="HE60" s="19">
        <f t="shared" si="4221"/>
        <v>0</v>
      </c>
      <c r="HG60" s="17"/>
      <c r="HH60" s="17"/>
      <c r="HI60" s="17"/>
      <c r="HJ60" s="17"/>
      <c r="HK60" s="17"/>
      <c r="HL60" s="17"/>
      <c r="HM60" s="17"/>
      <c r="HN60" s="17"/>
      <c r="HO60" s="17"/>
      <c r="HP60" s="17"/>
      <c r="HQ60" s="17"/>
      <c r="HR60" s="17"/>
      <c r="HS60" s="19">
        <f t="shared" si="4222"/>
        <v>0</v>
      </c>
      <c r="HU60" s="17"/>
      <c r="HV60" s="17"/>
      <c r="HW60" s="17"/>
      <c r="HX60" s="17"/>
      <c r="HY60" s="17"/>
      <c r="HZ60" s="17"/>
      <c r="IA60" s="17"/>
      <c r="IB60" s="17"/>
      <c r="IC60" s="17"/>
      <c r="ID60" s="17"/>
      <c r="IE60" s="17"/>
      <c r="IF60" s="17"/>
      <c r="IG60" s="19">
        <f t="shared" si="4223"/>
        <v>0</v>
      </c>
      <c r="II60" s="17"/>
      <c r="IJ60" s="17"/>
      <c r="IK60" s="17"/>
      <c r="IL60" s="17"/>
      <c r="IM60" s="17"/>
      <c r="IN60" s="17"/>
      <c r="IO60" s="17"/>
      <c r="IP60" s="17"/>
      <c r="IQ60" s="17"/>
      <c r="IR60" s="17"/>
      <c r="IS60" s="17"/>
      <c r="IT60" s="17"/>
      <c r="IU60" s="19">
        <f t="shared" si="4224"/>
        <v>0</v>
      </c>
      <c r="IW60" s="17"/>
      <c r="IX60" s="17"/>
      <c r="IY60" s="17"/>
      <c r="IZ60" s="17"/>
      <c r="JA60" s="17"/>
      <c r="JB60" s="17"/>
      <c r="JC60" s="17"/>
      <c r="JD60" s="17"/>
      <c r="JE60" s="17"/>
      <c r="JF60" s="17"/>
      <c r="JG60" s="17"/>
      <c r="JH60" s="17"/>
      <c r="JI60" s="19">
        <f t="shared" si="4225"/>
        <v>0</v>
      </c>
      <c r="JK60" s="17"/>
      <c r="JL60" s="17"/>
      <c r="JM60" s="17"/>
      <c r="JN60" s="17"/>
      <c r="JO60" s="17"/>
      <c r="JP60" s="17"/>
      <c r="JQ60" s="17"/>
      <c r="JR60" s="17"/>
      <c r="JS60" s="17"/>
      <c r="JT60" s="17"/>
      <c r="JU60" s="17"/>
      <c r="JV60" s="17"/>
      <c r="JW60" s="19">
        <f t="shared" si="4226"/>
        <v>0</v>
      </c>
      <c r="JY60" s="17"/>
      <c r="JZ60" s="17"/>
      <c r="KA60" s="17"/>
      <c r="KB60" s="17"/>
      <c r="KC60" s="17"/>
      <c r="KD60" s="17"/>
      <c r="KE60" s="17"/>
      <c r="KF60" s="17"/>
      <c r="KG60" s="17"/>
      <c r="KH60" s="17"/>
      <c r="KI60" s="17"/>
      <c r="KJ60" s="17"/>
      <c r="KK60" s="19">
        <f t="shared" si="4227"/>
        <v>0</v>
      </c>
      <c r="KM60" s="17"/>
      <c r="KN60" s="17"/>
      <c r="KO60" s="17"/>
      <c r="KP60" s="17"/>
      <c r="KQ60" s="17"/>
      <c r="KR60" s="17"/>
      <c r="KS60" s="17"/>
      <c r="KT60" s="17"/>
      <c r="KU60" s="17"/>
      <c r="KV60" s="17"/>
      <c r="KW60" s="17"/>
      <c r="KX60" s="17"/>
      <c r="KY60" s="19">
        <f t="shared" si="4228"/>
        <v>0</v>
      </c>
      <c r="LA60" s="17"/>
      <c r="LB60" s="17"/>
      <c r="LC60" s="17"/>
      <c r="LD60" s="17"/>
      <c r="LE60" s="17"/>
      <c r="LF60" s="17"/>
      <c r="LG60" s="17"/>
      <c r="LH60" s="17"/>
      <c r="LI60" s="17"/>
      <c r="LJ60" s="17"/>
      <c r="LK60" s="17"/>
      <c r="LL60" s="17"/>
      <c r="LM60" s="19">
        <f t="shared" si="4229"/>
        <v>0</v>
      </c>
      <c r="LO60" s="17"/>
      <c r="LP60" s="17"/>
      <c r="LQ60" s="17"/>
      <c r="LR60" s="17"/>
      <c r="LS60" s="17"/>
      <c r="LT60" s="17"/>
      <c r="LU60" s="17"/>
      <c r="LV60" s="17"/>
      <c r="LW60" s="17"/>
      <c r="LX60" s="17"/>
      <c r="LY60" s="17"/>
      <c r="LZ60" s="17"/>
      <c r="MA60" s="19">
        <f t="shared" si="4230"/>
        <v>0</v>
      </c>
      <c r="MC60" s="17"/>
      <c r="MD60" s="17"/>
      <c r="ME60" s="17"/>
      <c r="MF60" s="17"/>
      <c r="MG60" s="17"/>
      <c r="MH60" s="17"/>
      <c r="MI60" s="17"/>
      <c r="MJ60" s="17"/>
      <c r="MK60" s="17"/>
      <c r="ML60" s="17"/>
      <c r="MM60" s="17"/>
      <c r="MN60" s="17"/>
      <c r="MO60" s="19">
        <f t="shared" si="4231"/>
        <v>0</v>
      </c>
      <c r="MQ60" s="17"/>
      <c r="MR60" s="17"/>
      <c r="MS60" s="17"/>
      <c r="MT60" s="17"/>
      <c r="MU60" s="17"/>
      <c r="MV60" s="17"/>
      <c r="MW60" s="17"/>
      <c r="MX60" s="17"/>
      <c r="MY60" s="17"/>
      <c r="MZ60" s="17"/>
      <c r="NA60" s="17"/>
      <c r="NB60" s="17"/>
      <c r="NC60" s="19">
        <f t="shared" si="4232"/>
        <v>0</v>
      </c>
      <c r="NE60" s="17"/>
      <c r="NF60" s="17"/>
      <c r="NG60" s="17"/>
      <c r="NH60" s="17"/>
      <c r="NI60" s="17"/>
      <c r="NJ60" s="17"/>
      <c r="NK60" s="17"/>
      <c r="NL60" s="17"/>
      <c r="NM60" s="17"/>
      <c r="NN60" s="17"/>
      <c r="NO60" s="17"/>
      <c r="NP60" s="17"/>
      <c r="NQ60" s="19">
        <f t="shared" si="4233"/>
        <v>0</v>
      </c>
      <c r="NS60" s="17"/>
      <c r="NT60" s="17"/>
      <c r="NU60" s="17"/>
      <c r="NV60" s="17"/>
      <c r="NW60" s="17"/>
      <c r="NX60" s="17"/>
      <c r="NY60" s="17"/>
      <c r="NZ60" s="17"/>
      <c r="OA60" s="17"/>
      <c r="OB60" s="17"/>
      <c r="OC60" s="17"/>
      <c r="OD60" s="17"/>
      <c r="OE60" s="19">
        <f t="shared" si="4234"/>
        <v>0</v>
      </c>
      <c r="OG60" s="17"/>
      <c r="OH60" s="17"/>
      <c r="OI60" s="17"/>
      <c r="OJ60" s="17"/>
      <c r="OK60" s="17"/>
      <c r="OL60" s="17"/>
      <c r="OM60" s="17"/>
      <c r="ON60" s="17"/>
      <c r="OO60" s="17"/>
      <c r="OP60" s="17"/>
      <c r="OQ60" s="17"/>
      <c r="OR60" s="17"/>
      <c r="OS60" s="19">
        <f t="shared" si="4235"/>
        <v>0</v>
      </c>
      <c r="OU60" s="17"/>
      <c r="OV60" s="17"/>
      <c r="OW60" s="17"/>
      <c r="OX60" s="17"/>
      <c r="OY60" s="17"/>
      <c r="OZ60" s="17"/>
      <c r="PA60" s="17"/>
      <c r="PB60" s="17"/>
      <c r="PC60" s="17"/>
      <c r="PD60" s="17"/>
      <c r="PE60" s="17"/>
      <c r="PF60" s="17"/>
      <c r="PG60" s="19">
        <f t="shared" si="4236"/>
        <v>0</v>
      </c>
      <c r="PI60" s="17"/>
      <c r="PJ60" s="17"/>
      <c r="PK60" s="17"/>
      <c r="PL60" s="17"/>
      <c r="PM60" s="17"/>
      <c r="PN60" s="17"/>
      <c r="PO60" s="17"/>
      <c r="PP60" s="17"/>
      <c r="PQ60" s="17"/>
      <c r="PR60" s="17"/>
      <c r="PS60" s="17"/>
      <c r="PT60" s="17"/>
      <c r="PU60" s="19">
        <f t="shared" si="4237"/>
        <v>0</v>
      </c>
      <c r="PW60" s="17"/>
      <c r="PX60" s="17"/>
      <c r="PY60" s="17"/>
      <c r="PZ60" s="17"/>
      <c r="QA60" s="17"/>
      <c r="QB60" s="17"/>
      <c r="QC60" s="17"/>
      <c r="QD60" s="17"/>
      <c r="QE60" s="17"/>
      <c r="QF60" s="17"/>
      <c r="QG60" s="17"/>
      <c r="QH60" s="17"/>
      <c r="QI60" s="19">
        <f t="shared" si="4238"/>
        <v>0</v>
      </c>
      <c r="QK60" s="17"/>
      <c r="QL60" s="17"/>
      <c r="QM60" s="17"/>
      <c r="QN60" s="17"/>
      <c r="QO60" s="17"/>
      <c r="QP60" s="17"/>
      <c r="QQ60" s="17"/>
      <c r="QR60" s="17"/>
      <c r="QS60" s="17"/>
      <c r="QT60" s="17"/>
      <c r="QU60" s="17"/>
      <c r="QV60" s="17"/>
      <c r="QW60" s="19">
        <f t="shared" si="4239"/>
        <v>0</v>
      </c>
      <c r="QY60" s="17"/>
      <c r="QZ60" s="17"/>
      <c r="RA60" s="17"/>
      <c r="RB60" s="17"/>
      <c r="RC60" s="17"/>
      <c r="RD60" s="17"/>
      <c r="RE60" s="17"/>
      <c r="RF60" s="17"/>
      <c r="RG60" s="17"/>
      <c r="RH60" s="17"/>
      <c r="RI60" s="17"/>
      <c r="RJ60" s="17"/>
      <c r="RK60" s="19">
        <f t="shared" si="4240"/>
        <v>0</v>
      </c>
      <c r="RM60" s="17"/>
      <c r="RN60" s="17"/>
      <c r="RO60" s="17"/>
      <c r="RP60" s="17"/>
      <c r="RQ60" s="17"/>
      <c r="RR60" s="17"/>
      <c r="RS60" s="17"/>
      <c r="RT60" s="17"/>
      <c r="RU60" s="17"/>
      <c r="RV60" s="17"/>
      <c r="RW60" s="17"/>
      <c r="RX60" s="17"/>
      <c r="RY60" s="19">
        <f t="shared" si="4241"/>
        <v>0</v>
      </c>
      <c r="SA60" s="17"/>
      <c r="SB60" s="17"/>
      <c r="SC60" s="17"/>
      <c r="SD60" s="17"/>
      <c r="SE60" s="17"/>
      <c r="SF60" s="17"/>
      <c r="SG60" s="17"/>
      <c r="SH60" s="17"/>
      <c r="SI60" s="17"/>
      <c r="SJ60" s="17"/>
      <c r="SK60" s="17"/>
      <c r="SL60" s="17"/>
      <c r="SM60" s="19">
        <f t="shared" si="4242"/>
        <v>0</v>
      </c>
      <c r="SO60" s="17"/>
      <c r="SP60" s="17"/>
      <c r="SQ60" s="17"/>
      <c r="SR60" s="17"/>
      <c r="SS60" s="17"/>
      <c r="ST60" s="17"/>
      <c r="SU60" s="17"/>
      <c r="SV60" s="17"/>
      <c r="SW60" s="17"/>
      <c r="SX60" s="17"/>
      <c r="SY60" s="17"/>
      <c r="SZ60" s="17"/>
      <c r="TA60" s="19">
        <f t="shared" si="4243"/>
        <v>0</v>
      </c>
      <c r="TC60" s="17"/>
      <c r="TD60" s="17"/>
      <c r="TE60" s="17"/>
      <c r="TF60" s="17"/>
      <c r="TG60" s="17"/>
      <c r="TH60" s="17"/>
      <c r="TI60" s="17"/>
      <c r="TJ60" s="17"/>
      <c r="TK60" s="17"/>
      <c r="TL60" s="17"/>
      <c r="TM60" s="17"/>
      <c r="TN60" s="17"/>
      <c r="TO60" s="19">
        <f t="shared" si="4244"/>
        <v>0</v>
      </c>
      <c r="TQ60" s="17"/>
      <c r="TR60" s="17"/>
      <c r="TS60" s="17"/>
      <c r="TT60" s="17"/>
      <c r="TU60" s="17"/>
      <c r="TV60" s="17"/>
      <c r="TW60" s="17"/>
      <c r="TX60" s="17"/>
      <c r="TY60" s="17"/>
      <c r="TZ60" s="17"/>
      <c r="UA60" s="17"/>
      <c r="UB60" s="17"/>
      <c r="UC60" s="19">
        <f t="shared" si="4245"/>
        <v>0</v>
      </c>
      <c r="UE60" s="17"/>
      <c r="UF60" s="17"/>
      <c r="UG60" s="17"/>
      <c r="UH60" s="17"/>
      <c r="UI60" s="17"/>
      <c r="UJ60" s="17"/>
      <c r="UK60" s="17"/>
      <c r="UL60" s="17"/>
      <c r="UM60" s="17"/>
      <c r="UN60" s="17"/>
      <c r="UO60" s="17"/>
      <c r="UP60" s="17"/>
      <c r="UQ60" s="19">
        <f t="shared" si="4246"/>
        <v>0</v>
      </c>
      <c r="US60" s="17"/>
      <c r="UT60" s="17"/>
      <c r="UU60" s="17"/>
      <c r="UV60" s="17"/>
      <c r="UW60" s="17"/>
      <c r="UX60" s="17"/>
      <c r="UY60" s="17"/>
      <c r="UZ60" s="17"/>
      <c r="VA60" s="17"/>
      <c r="VB60" s="17"/>
      <c r="VC60" s="17"/>
      <c r="VD60" s="17"/>
      <c r="VE60" s="19">
        <f t="shared" si="4247"/>
        <v>0</v>
      </c>
      <c r="VG60" s="17"/>
      <c r="VH60" s="17"/>
      <c r="VI60" s="17"/>
      <c r="VJ60" s="17"/>
      <c r="VK60" s="17"/>
      <c r="VL60" s="17"/>
      <c r="VM60" s="17"/>
      <c r="VN60" s="17"/>
      <c r="VO60" s="17"/>
      <c r="VP60" s="17"/>
      <c r="VQ60" s="17"/>
      <c r="VR60" s="17"/>
      <c r="VS60" s="19">
        <f t="shared" si="4248"/>
        <v>0</v>
      </c>
      <c r="VU60" s="17"/>
      <c r="VV60" s="17"/>
      <c r="VW60" s="17"/>
      <c r="VX60" s="17"/>
      <c r="VY60" s="17"/>
      <c r="VZ60" s="17"/>
      <c r="WA60" s="17"/>
      <c r="WB60" s="17"/>
      <c r="WC60" s="17"/>
      <c r="WD60" s="17"/>
      <c r="WE60" s="17"/>
      <c r="WF60" s="17"/>
      <c r="WG60" s="19">
        <f t="shared" si="4249"/>
        <v>0</v>
      </c>
      <c r="WI60" s="17"/>
      <c r="WJ60" s="17"/>
      <c r="WK60" s="17"/>
      <c r="WL60" s="17"/>
      <c r="WM60" s="17"/>
      <c r="WN60" s="17"/>
      <c r="WO60" s="17"/>
      <c r="WP60" s="17"/>
      <c r="WQ60" s="17"/>
      <c r="WR60" s="17"/>
      <c r="WS60" s="17"/>
      <c r="WT60" s="17"/>
      <c r="WU60" s="19">
        <f t="shared" si="4250"/>
        <v>0</v>
      </c>
      <c r="WW60" s="17"/>
      <c r="WX60" s="17"/>
      <c r="WY60" s="17"/>
      <c r="WZ60" s="17"/>
      <c r="XA60" s="17"/>
      <c r="XB60" s="17"/>
      <c r="XC60" s="17"/>
      <c r="XD60" s="17"/>
      <c r="XE60" s="17"/>
      <c r="XF60" s="17"/>
      <c r="XG60" s="17"/>
      <c r="XH60" s="17"/>
      <c r="XI60" s="19">
        <f t="shared" si="4251"/>
        <v>0</v>
      </c>
      <c r="XK60" s="17"/>
      <c r="XL60" s="17"/>
      <c r="XM60" s="17"/>
      <c r="XN60" s="17"/>
      <c r="XO60" s="17"/>
      <c r="XP60" s="17"/>
      <c r="XQ60" s="17"/>
      <c r="XR60" s="17"/>
      <c r="XS60" s="17"/>
      <c r="XT60" s="17"/>
      <c r="XU60" s="17"/>
      <c r="XV60" s="17"/>
      <c r="XW60" s="19">
        <f t="shared" si="4252"/>
        <v>0</v>
      </c>
      <c r="XY60" s="17"/>
      <c r="XZ60" s="17"/>
      <c r="YA60" s="17"/>
      <c r="YB60" s="17"/>
      <c r="YC60" s="17"/>
      <c r="YD60" s="17"/>
      <c r="YE60" s="17"/>
      <c r="YF60" s="17"/>
      <c r="YG60" s="17"/>
      <c r="YH60" s="17"/>
      <c r="YI60" s="17"/>
      <c r="YJ60" s="17"/>
      <c r="YK60" s="19">
        <f t="shared" si="4253"/>
        <v>0</v>
      </c>
      <c r="YM60" s="17"/>
      <c r="YN60" s="17"/>
      <c r="YO60" s="17"/>
      <c r="YP60" s="17"/>
      <c r="YQ60" s="17"/>
      <c r="YR60" s="17"/>
      <c r="YS60" s="17"/>
      <c r="YT60" s="17"/>
      <c r="YU60" s="17"/>
      <c r="YV60" s="17"/>
      <c r="YW60" s="17"/>
      <c r="YX60" s="17"/>
      <c r="YY60" s="19">
        <f t="shared" si="4254"/>
        <v>0</v>
      </c>
      <c r="ZA60" s="17"/>
      <c r="ZB60" s="17"/>
      <c r="ZC60" s="17"/>
      <c r="ZD60" s="17"/>
      <c r="ZE60" s="17"/>
      <c r="ZF60" s="17"/>
      <c r="ZG60" s="17"/>
      <c r="ZH60" s="17"/>
      <c r="ZI60" s="17"/>
      <c r="ZJ60" s="17"/>
      <c r="ZK60" s="17"/>
      <c r="ZL60" s="17"/>
      <c r="ZM60" s="19">
        <f t="shared" si="4255"/>
        <v>0</v>
      </c>
      <c r="ZO60" s="17"/>
      <c r="ZP60" s="17"/>
      <c r="ZQ60" s="17"/>
      <c r="ZR60" s="17"/>
      <c r="ZS60" s="17"/>
      <c r="ZT60" s="17"/>
      <c r="ZU60" s="17"/>
      <c r="ZV60" s="17"/>
      <c r="ZW60" s="17"/>
      <c r="ZX60" s="17"/>
      <c r="ZY60" s="17"/>
      <c r="ZZ60" s="17"/>
      <c r="AAA60" s="19">
        <f t="shared" si="4256"/>
        <v>0</v>
      </c>
      <c r="AAC60" s="17"/>
      <c r="AAD60" s="17"/>
      <c r="AAE60" s="17"/>
      <c r="AAF60" s="17"/>
      <c r="AAG60" s="17"/>
      <c r="AAH60" s="17"/>
      <c r="AAI60" s="17"/>
      <c r="AAJ60" s="17"/>
      <c r="AAK60" s="17"/>
      <c r="AAL60" s="17"/>
      <c r="AAM60" s="17"/>
      <c r="AAN60" s="17"/>
      <c r="AAO60" s="19">
        <f t="shared" si="4257"/>
        <v>0</v>
      </c>
      <c r="AAQ60" s="17"/>
      <c r="AAR60" s="17"/>
      <c r="AAS60" s="17"/>
      <c r="AAT60" s="17"/>
      <c r="AAU60" s="17"/>
      <c r="AAV60" s="17"/>
      <c r="AAW60" s="17"/>
      <c r="AAX60" s="17"/>
      <c r="AAY60" s="17"/>
      <c r="AAZ60" s="17"/>
      <c r="ABA60" s="17"/>
      <c r="ABB60" s="17"/>
      <c r="ABC60" s="19">
        <f t="shared" si="4258"/>
        <v>0</v>
      </c>
      <c r="ABE60" s="17"/>
      <c r="ABF60" s="17"/>
      <c r="ABG60" s="17"/>
      <c r="ABH60" s="17"/>
      <c r="ABI60" s="17"/>
      <c r="ABJ60" s="17"/>
      <c r="ABK60" s="17"/>
      <c r="ABL60" s="17"/>
      <c r="ABM60" s="17"/>
      <c r="ABN60" s="17"/>
      <c r="ABO60" s="17"/>
      <c r="ABP60" s="17"/>
      <c r="ABQ60" s="19">
        <f t="shared" si="4259"/>
        <v>0</v>
      </c>
      <c r="ABS60" s="17"/>
      <c r="ABT60" s="17"/>
      <c r="ABU60" s="17"/>
      <c r="ABV60" s="17"/>
      <c r="ABW60" s="17"/>
      <c r="ABX60" s="17"/>
      <c r="ABY60" s="17"/>
      <c r="ABZ60" s="17"/>
      <c r="ACA60" s="17"/>
      <c r="ACB60" s="17"/>
      <c r="ACC60" s="17"/>
      <c r="ACD60" s="17"/>
      <c r="ACE60" s="19">
        <f t="shared" si="4260"/>
        <v>0</v>
      </c>
      <c r="ACG60" s="17"/>
      <c r="ACH60" s="17"/>
      <c r="ACI60" s="17"/>
      <c r="ACJ60" s="17"/>
      <c r="ACK60" s="17"/>
      <c r="ACL60" s="17"/>
      <c r="ACM60" s="17"/>
      <c r="ACN60" s="17"/>
      <c r="ACO60" s="17"/>
      <c r="ACP60" s="17"/>
      <c r="ACQ60" s="17"/>
      <c r="ACR60" s="17"/>
      <c r="ACS60" s="19">
        <f t="shared" si="4261"/>
        <v>0</v>
      </c>
      <c r="ACU60" s="17"/>
      <c r="ACV60" s="17"/>
      <c r="ACW60" s="17"/>
      <c r="ACX60" s="17"/>
      <c r="ACY60" s="17"/>
      <c r="ACZ60" s="17"/>
      <c r="ADA60" s="17"/>
      <c r="ADB60" s="17"/>
      <c r="ADC60" s="17"/>
      <c r="ADD60" s="17"/>
      <c r="ADE60" s="17"/>
      <c r="ADF60" s="17"/>
      <c r="ADG60" s="19">
        <f t="shared" si="4262"/>
        <v>0</v>
      </c>
      <c r="ADI60" s="17"/>
      <c r="ADJ60" s="17"/>
      <c r="ADK60" s="17"/>
      <c r="ADL60" s="17"/>
      <c r="ADM60" s="17"/>
      <c r="ADN60" s="17"/>
      <c r="ADO60" s="17"/>
      <c r="ADP60" s="17"/>
      <c r="ADQ60" s="17"/>
      <c r="ADR60" s="17"/>
      <c r="ADS60" s="17"/>
      <c r="ADT60" s="17"/>
      <c r="ADU60" s="19">
        <f t="shared" si="4263"/>
        <v>0</v>
      </c>
      <c r="ADW60" s="17"/>
      <c r="ADX60" s="17"/>
      <c r="ADY60" s="17"/>
      <c r="ADZ60" s="17"/>
      <c r="AEA60" s="17"/>
      <c r="AEB60" s="17"/>
      <c r="AEC60" s="17"/>
      <c r="AED60" s="17"/>
      <c r="AEE60" s="17"/>
      <c r="AEF60" s="17"/>
      <c r="AEG60" s="17"/>
      <c r="AEH60" s="17"/>
      <c r="AEI60" s="19">
        <f t="shared" si="4264"/>
        <v>0</v>
      </c>
      <c r="AEK60" s="17"/>
      <c r="AEL60" s="17"/>
      <c r="AEM60" s="17"/>
      <c r="AEN60" s="17"/>
      <c r="AEO60" s="17"/>
      <c r="AEP60" s="17"/>
      <c r="AEQ60" s="17"/>
      <c r="AER60" s="17"/>
      <c r="AES60" s="17"/>
      <c r="AET60" s="17"/>
      <c r="AEU60" s="17"/>
      <c r="AEV60" s="17"/>
      <c r="AEW60" s="19">
        <f t="shared" si="4286"/>
        <v>0</v>
      </c>
      <c r="AEY60" s="17"/>
      <c r="AEZ60" s="17"/>
      <c r="AFA60" s="17"/>
      <c r="AFB60" s="17"/>
      <c r="AFC60" s="17"/>
      <c r="AFD60" s="17"/>
      <c r="AFE60" s="17"/>
      <c r="AFF60" s="17"/>
      <c r="AFG60" s="17"/>
      <c r="AFH60" s="17"/>
      <c r="AFI60" s="17"/>
      <c r="AFJ60" s="17"/>
      <c r="AFK60" s="19">
        <f t="shared" si="4265"/>
        <v>0</v>
      </c>
      <c r="AFM60" s="17"/>
      <c r="AFN60" s="17"/>
      <c r="AFO60" s="17"/>
      <c r="AFP60" s="17"/>
      <c r="AFQ60" s="17"/>
      <c r="AFR60" s="17"/>
      <c r="AFS60" s="17"/>
      <c r="AFT60" s="17"/>
      <c r="AFU60" s="17"/>
      <c r="AFV60" s="17"/>
      <c r="AFW60" s="17"/>
      <c r="AFX60" s="17"/>
      <c r="AFY60" s="19">
        <f t="shared" si="4266"/>
        <v>0</v>
      </c>
      <c r="AGA60" s="17"/>
      <c r="AGB60" s="17"/>
      <c r="AGC60" s="17"/>
      <c r="AGD60" s="17"/>
      <c r="AGE60" s="17"/>
      <c r="AGF60" s="17"/>
      <c r="AGG60" s="17"/>
      <c r="AGH60" s="17"/>
      <c r="AGI60" s="17"/>
      <c r="AGJ60" s="17"/>
      <c r="AGK60" s="17"/>
      <c r="AGL60" s="17"/>
      <c r="AGM60" s="19">
        <f t="shared" si="4267"/>
        <v>0</v>
      </c>
      <c r="AGO60" s="17"/>
      <c r="AGP60" s="17"/>
      <c r="AGQ60" s="17"/>
      <c r="AGR60" s="17"/>
      <c r="AGS60" s="17"/>
      <c r="AGT60" s="17"/>
      <c r="AGU60" s="17"/>
      <c r="AGV60" s="17"/>
      <c r="AGW60" s="17"/>
      <c r="AGX60" s="17"/>
      <c r="AGY60" s="17"/>
      <c r="AGZ60" s="17"/>
      <c r="AHA60" s="19">
        <f t="shared" si="4268"/>
        <v>0</v>
      </c>
      <c r="AHC60" s="17"/>
      <c r="AHD60" s="17"/>
      <c r="AHE60" s="17"/>
      <c r="AHF60" s="17"/>
      <c r="AHG60" s="17"/>
      <c r="AHH60" s="17"/>
      <c r="AHI60" s="17"/>
      <c r="AHJ60" s="17"/>
      <c r="AHK60" s="17"/>
      <c r="AHL60" s="17"/>
      <c r="AHM60" s="17"/>
      <c r="AHN60" s="17"/>
      <c r="AHO60" s="19">
        <f t="shared" si="4269"/>
        <v>0</v>
      </c>
      <c r="AHQ60" s="17"/>
      <c r="AHR60" s="17"/>
      <c r="AHS60" s="17"/>
      <c r="AHT60" s="17"/>
      <c r="AHU60" s="17"/>
      <c r="AHV60" s="17"/>
      <c r="AHW60" s="17"/>
      <c r="AHX60" s="17"/>
      <c r="AHY60" s="17"/>
      <c r="AHZ60" s="17"/>
      <c r="AIA60" s="17"/>
      <c r="AIB60" s="17"/>
      <c r="AIC60" s="19">
        <f t="shared" si="4270"/>
        <v>0</v>
      </c>
      <c r="AIE60" s="17"/>
      <c r="AIF60" s="17"/>
      <c r="AIG60" s="17"/>
      <c r="AIH60" s="17"/>
      <c r="AII60" s="17"/>
      <c r="AIJ60" s="17"/>
      <c r="AIK60" s="17"/>
      <c r="AIL60" s="17"/>
      <c r="AIM60" s="17"/>
      <c r="AIN60" s="17"/>
      <c r="AIO60" s="17"/>
      <c r="AIP60" s="17"/>
      <c r="AIQ60" s="19">
        <f t="shared" si="4271"/>
        <v>0</v>
      </c>
      <c r="AIS60" s="17"/>
      <c r="AIT60" s="17"/>
      <c r="AIU60" s="17"/>
      <c r="AIV60" s="17"/>
      <c r="AIW60" s="17"/>
      <c r="AIX60" s="17"/>
      <c r="AIY60" s="17"/>
      <c r="AIZ60" s="17"/>
      <c r="AJA60" s="17"/>
      <c r="AJB60" s="17"/>
      <c r="AJC60" s="17"/>
      <c r="AJD60" s="17"/>
      <c r="AJE60" s="19">
        <f t="shared" si="4272"/>
        <v>0</v>
      </c>
      <c r="AJG60" s="17"/>
      <c r="AJH60" s="17"/>
      <c r="AJI60" s="17"/>
      <c r="AJJ60" s="17"/>
      <c r="AJK60" s="17"/>
      <c r="AJL60" s="17"/>
      <c r="AJM60" s="17"/>
      <c r="AJN60" s="17"/>
      <c r="AJO60" s="17"/>
      <c r="AJP60" s="17"/>
      <c r="AJQ60" s="17"/>
      <c r="AJR60" s="17"/>
      <c r="AJS60" s="19">
        <f t="shared" si="4273"/>
        <v>0</v>
      </c>
      <c r="AJU60" s="17"/>
      <c r="AJV60" s="17"/>
      <c r="AJW60" s="17"/>
      <c r="AJX60" s="17"/>
      <c r="AJY60" s="17"/>
      <c r="AJZ60" s="17"/>
      <c r="AKA60" s="17"/>
      <c r="AKB60" s="17"/>
      <c r="AKC60" s="17"/>
      <c r="AKD60" s="17"/>
      <c r="AKE60" s="17"/>
      <c r="AKF60" s="17"/>
      <c r="AKG60" s="19">
        <f t="shared" si="4274"/>
        <v>0</v>
      </c>
      <c r="AKI60" s="17"/>
      <c r="AKJ60" s="17"/>
      <c r="AKK60" s="17"/>
      <c r="AKL60" s="17"/>
      <c r="AKM60" s="17"/>
      <c r="AKN60" s="17"/>
      <c r="AKO60" s="17"/>
      <c r="AKP60" s="17"/>
      <c r="AKQ60" s="17"/>
      <c r="AKR60" s="17"/>
      <c r="AKS60" s="17"/>
      <c r="AKT60" s="17"/>
      <c r="AKU60" s="19">
        <f t="shared" si="4275"/>
        <v>0</v>
      </c>
      <c r="AKW60" s="17"/>
      <c r="AKX60" s="17"/>
      <c r="AKY60" s="17"/>
      <c r="AKZ60" s="17"/>
      <c r="ALA60" s="17"/>
      <c r="ALB60" s="17"/>
      <c r="ALC60" s="17"/>
      <c r="ALD60" s="17"/>
      <c r="ALE60" s="17"/>
      <c r="ALF60" s="17"/>
      <c r="ALG60" s="17"/>
      <c r="ALH60" s="17"/>
      <c r="ALI60" s="19">
        <f t="shared" si="4276"/>
        <v>0</v>
      </c>
      <c r="ALK60" s="17"/>
      <c r="ALL60" s="17"/>
      <c r="ALM60" s="17"/>
      <c r="ALN60" s="17"/>
      <c r="ALO60" s="17"/>
      <c r="ALP60" s="17"/>
      <c r="ALQ60" s="17"/>
      <c r="ALR60" s="17"/>
      <c r="ALS60" s="17"/>
      <c r="ALT60" s="17"/>
      <c r="ALU60" s="17"/>
      <c r="ALV60" s="17"/>
      <c r="ALW60" s="19">
        <f t="shared" si="4277"/>
        <v>0</v>
      </c>
      <c r="ALY60" s="17"/>
      <c r="ALZ60" s="17"/>
      <c r="AMA60" s="17"/>
      <c r="AMB60" s="17"/>
      <c r="AMC60" s="17"/>
      <c r="AMD60" s="17"/>
      <c r="AME60" s="17"/>
      <c r="AMF60" s="17"/>
      <c r="AMG60" s="17"/>
      <c r="AMH60" s="17"/>
      <c r="AMI60" s="17"/>
      <c r="AMJ60" s="17"/>
      <c r="AMK60" s="19">
        <f t="shared" si="4278"/>
        <v>0</v>
      </c>
      <c r="AMM60" s="17"/>
      <c r="AMN60" s="17"/>
      <c r="AMO60" s="17"/>
      <c r="AMP60" s="17"/>
      <c r="AMQ60" s="17"/>
      <c r="AMR60" s="17"/>
      <c r="AMS60" s="17"/>
      <c r="AMT60" s="17"/>
      <c r="AMU60" s="17"/>
      <c r="AMV60" s="17"/>
      <c r="AMW60" s="17"/>
      <c r="AMX60" s="17"/>
      <c r="AMY60" s="19">
        <f t="shared" si="4279"/>
        <v>0</v>
      </c>
      <c r="ANA60" s="17"/>
      <c r="ANB60" s="17"/>
      <c r="ANC60" s="17"/>
      <c r="AND60" s="17"/>
      <c r="ANE60" s="17"/>
      <c r="ANF60" s="17"/>
      <c r="ANG60" s="17"/>
      <c r="ANH60" s="17"/>
      <c r="ANI60" s="17"/>
      <c r="ANJ60" s="17"/>
      <c r="ANK60" s="17"/>
      <c r="ANL60" s="17"/>
      <c r="ANM60" s="19">
        <f t="shared" si="4280"/>
        <v>0</v>
      </c>
      <c r="ANO60" s="17"/>
      <c r="ANP60" s="17"/>
      <c r="ANQ60" s="17"/>
      <c r="ANR60" s="17"/>
      <c r="ANS60" s="17"/>
      <c r="ANT60" s="17"/>
      <c r="ANU60" s="17"/>
      <c r="ANV60" s="17"/>
      <c r="ANW60" s="17"/>
      <c r="ANX60" s="17"/>
      <c r="ANY60" s="17"/>
      <c r="ANZ60" s="17"/>
      <c r="AOA60" s="19">
        <f t="shared" si="4281"/>
        <v>0</v>
      </c>
      <c r="AOC60" s="17"/>
      <c r="AOD60" s="17"/>
      <c r="AOE60" s="17"/>
      <c r="AOF60" s="17"/>
      <c r="AOG60" s="17"/>
      <c r="AOH60" s="17"/>
      <c r="AOI60" s="17"/>
      <c r="AOJ60" s="17"/>
      <c r="AOK60" s="17"/>
      <c r="AOL60" s="17"/>
      <c r="AOM60" s="17"/>
      <c r="AON60" s="17"/>
      <c r="AOO60" s="19">
        <f t="shared" si="4282"/>
        <v>0</v>
      </c>
      <c r="AOQ60" s="17"/>
      <c r="AOR60" s="17"/>
      <c r="AOS60" s="17"/>
      <c r="AOT60" s="17"/>
      <c r="AOU60" s="17"/>
      <c r="AOV60" s="17"/>
      <c r="AOW60" s="17"/>
      <c r="AOX60" s="17"/>
      <c r="AOY60" s="17"/>
      <c r="AOZ60" s="17"/>
      <c r="APA60" s="17"/>
      <c r="APB60" s="17"/>
      <c r="APC60" s="19">
        <f t="shared" si="4283"/>
        <v>0</v>
      </c>
    </row>
    <row r="61" spans="3:1095" x14ac:dyDescent="0.35">
      <c r="C61" s="13" t="s">
        <v>13</v>
      </c>
      <c r="E61" s="18" cm="1">
        <f t="array" aca="1" ref="E61" ca="1">SUM(INDIRECT(ADDRESS(expenses_min_row,COLUMN())&amp;":"&amp;ADDRESS(expenses_max_row,COLUMN())))</f>
        <v>2900</v>
      </c>
      <c r="F61" s="18" cm="1">
        <f t="array" aca="1" ref="F61" ca="1">SUM(INDIRECT(ADDRESS(expenses_min_row,COLUMN())&amp;":"&amp;ADDRESS(expenses_max_row,COLUMN())))</f>
        <v>2900</v>
      </c>
      <c r="G61" s="18" cm="1">
        <f t="array" aca="1" ref="G61" ca="1">SUM(INDIRECT(ADDRESS(expenses_min_row,COLUMN())&amp;":"&amp;ADDRESS(expenses_max_row,COLUMN())))</f>
        <v>3050</v>
      </c>
      <c r="H61" s="18" cm="1">
        <f t="array" aca="1" ref="H61" ca="1">SUM(INDIRECT(ADDRESS(expenses_min_row,COLUMN())&amp;":"&amp;ADDRESS(expenses_max_row,COLUMN())))</f>
        <v>3800</v>
      </c>
      <c r="I61" s="18" cm="1">
        <f t="array" aca="1" ref="I61" ca="1">SUM(INDIRECT(ADDRESS(expenses_min_row,COLUMN())&amp;":"&amp;ADDRESS(expenses_max_row,COLUMN())))</f>
        <v>2900</v>
      </c>
      <c r="J61" s="18" cm="1">
        <f t="array" aca="1" ref="J61" ca="1">SUM(INDIRECT(ADDRESS(expenses_min_row,COLUMN())&amp;":"&amp;ADDRESS(expenses_max_row,COLUMN())))</f>
        <v>3050</v>
      </c>
      <c r="K61" s="18" cm="1">
        <f t="array" aca="1" ref="K61" ca="1">SUM(INDIRECT(ADDRESS(expenses_min_row,COLUMN())&amp;":"&amp;ADDRESS(expenses_max_row,COLUMN())))</f>
        <v>2900</v>
      </c>
      <c r="L61" s="18" cm="1">
        <f t="array" aca="1" ref="L61" ca="1">SUM(INDIRECT(ADDRESS(expenses_min_row,COLUMN())&amp;":"&amp;ADDRESS(expenses_max_row,COLUMN())))</f>
        <v>4100</v>
      </c>
      <c r="M61" s="18" cm="1">
        <f t="array" aca="1" ref="M61" ca="1">SUM(INDIRECT(ADDRESS(expenses_min_row,COLUMN())&amp;":"&amp;ADDRESS(expenses_max_row,COLUMN())))</f>
        <v>3050</v>
      </c>
      <c r="N61" s="18" cm="1">
        <f t="array" aca="1" ref="N61" ca="1">SUM(INDIRECT(ADDRESS(expenses_min_row,COLUMN())&amp;":"&amp;ADDRESS(expenses_max_row,COLUMN())))</f>
        <v>2900</v>
      </c>
      <c r="O61" s="18" cm="1">
        <f t="array" aca="1" ref="O61" ca="1">SUM(INDIRECT(ADDRESS(expenses_min_row,COLUMN())&amp;":"&amp;ADDRESS(expenses_max_row,COLUMN())))</f>
        <v>2900</v>
      </c>
      <c r="P61" s="18" cm="1">
        <f t="array" aca="1" ref="P61" ca="1">SUM(INDIRECT(ADDRESS(expenses_min_row,COLUMN())&amp;":"&amp;ADDRESS(expenses_max_row,COLUMN())))</f>
        <v>3350</v>
      </c>
      <c r="Q61" s="18" cm="1">
        <f t="array" aca="1" ref="Q61" ca="1">SUM(INDIRECT(ADDRESS(expenses_min_row,COLUMN())&amp;":"&amp;ADDRESS(expenses_max_row,COLUMN())))</f>
        <v>37800</v>
      </c>
      <c r="S61" s="18" cm="1">
        <f t="array" aca="1" ref="S61" ca="1">SUM(INDIRECT(ADDRESS(expenses_min_row,COLUMN())&amp;":"&amp;ADDRESS(expenses_max_row,COLUMN())))</f>
        <v>0</v>
      </c>
      <c r="T61" s="18" cm="1">
        <f t="array" aca="1" ref="T61" ca="1">SUM(INDIRECT(ADDRESS(expenses_min_row,COLUMN())&amp;":"&amp;ADDRESS(expenses_max_row,COLUMN())))</f>
        <v>0</v>
      </c>
      <c r="U61" s="18" cm="1">
        <f t="array" aca="1" ref="U61" ca="1">SUM(INDIRECT(ADDRESS(expenses_min_row,COLUMN())&amp;":"&amp;ADDRESS(expenses_max_row,COLUMN())))</f>
        <v>0</v>
      </c>
      <c r="V61" s="18" cm="1">
        <f t="array" aca="1" ref="V61" ca="1">SUM(INDIRECT(ADDRESS(expenses_min_row,COLUMN())&amp;":"&amp;ADDRESS(expenses_max_row,COLUMN())))</f>
        <v>0</v>
      </c>
      <c r="W61" s="18" cm="1">
        <f t="array" aca="1" ref="W61" ca="1">SUM(INDIRECT(ADDRESS(expenses_min_row,COLUMN())&amp;":"&amp;ADDRESS(expenses_max_row,COLUMN())))</f>
        <v>0</v>
      </c>
      <c r="X61" s="18" cm="1">
        <f t="array" aca="1" ref="X61" ca="1">SUM(INDIRECT(ADDRESS(expenses_min_row,COLUMN())&amp;":"&amp;ADDRESS(expenses_max_row,COLUMN())))</f>
        <v>0</v>
      </c>
      <c r="Y61" s="18" cm="1">
        <f t="array" aca="1" ref="Y61" ca="1">SUM(INDIRECT(ADDRESS(expenses_min_row,COLUMN())&amp;":"&amp;ADDRESS(expenses_max_row,COLUMN())))</f>
        <v>0</v>
      </c>
      <c r="Z61" s="18" cm="1">
        <f t="array" aca="1" ref="Z61" ca="1">SUM(INDIRECT(ADDRESS(expenses_min_row,COLUMN())&amp;":"&amp;ADDRESS(expenses_max_row,COLUMN())))</f>
        <v>0</v>
      </c>
      <c r="AA61" s="18" cm="1">
        <f t="array" aca="1" ref="AA61" ca="1">SUM(INDIRECT(ADDRESS(expenses_min_row,COLUMN())&amp;":"&amp;ADDRESS(expenses_max_row,COLUMN())))</f>
        <v>0</v>
      </c>
      <c r="AB61" s="18" cm="1">
        <f t="array" aca="1" ref="AB61" ca="1">SUM(INDIRECT(ADDRESS(expenses_min_row,COLUMN())&amp;":"&amp;ADDRESS(expenses_max_row,COLUMN())))</f>
        <v>0</v>
      </c>
      <c r="AC61" s="18" cm="1">
        <f t="array" aca="1" ref="AC61" ca="1">SUM(INDIRECT(ADDRESS(expenses_min_row,COLUMN())&amp;":"&amp;ADDRESS(expenses_max_row,COLUMN())))</f>
        <v>0</v>
      </c>
      <c r="AD61" s="18" cm="1">
        <f t="array" aca="1" ref="AD61" ca="1">SUM(INDIRECT(ADDRESS(expenses_min_row,COLUMN())&amp;":"&amp;ADDRESS(expenses_max_row,COLUMN())))</f>
        <v>0</v>
      </c>
      <c r="AE61" s="18" cm="1">
        <f t="array" aca="1" ref="AE61" ca="1">SUM(INDIRECT(ADDRESS(expenses_min_row,COLUMN())&amp;":"&amp;ADDRESS(expenses_max_row,COLUMN())))</f>
        <v>0</v>
      </c>
      <c r="AG61" s="18" cm="1">
        <f t="array" aca="1" ref="AG61" ca="1">SUM(INDIRECT(ADDRESS(expenses_min_row,COLUMN())&amp;":"&amp;ADDRESS(expenses_max_row,COLUMN())))</f>
        <v>0</v>
      </c>
      <c r="AH61" s="18" cm="1">
        <f t="array" aca="1" ref="AH61" ca="1">SUM(INDIRECT(ADDRESS(expenses_min_row,COLUMN())&amp;":"&amp;ADDRESS(expenses_max_row,COLUMN())))</f>
        <v>0</v>
      </c>
      <c r="AI61" s="18" cm="1">
        <f t="array" aca="1" ref="AI61" ca="1">SUM(INDIRECT(ADDRESS(expenses_min_row,COLUMN())&amp;":"&amp;ADDRESS(expenses_max_row,COLUMN())))</f>
        <v>0</v>
      </c>
      <c r="AJ61" s="18" cm="1">
        <f t="array" aca="1" ref="AJ61" ca="1">SUM(INDIRECT(ADDRESS(expenses_min_row,COLUMN())&amp;":"&amp;ADDRESS(expenses_max_row,COLUMN())))</f>
        <v>0</v>
      </c>
      <c r="AK61" s="18" cm="1">
        <f t="array" aca="1" ref="AK61" ca="1">SUM(INDIRECT(ADDRESS(expenses_min_row,COLUMN())&amp;":"&amp;ADDRESS(expenses_max_row,COLUMN())))</f>
        <v>0</v>
      </c>
      <c r="AL61" s="18" cm="1">
        <f t="array" aca="1" ref="AL61" ca="1">SUM(INDIRECT(ADDRESS(expenses_min_row,COLUMN())&amp;":"&amp;ADDRESS(expenses_max_row,COLUMN())))</f>
        <v>0</v>
      </c>
      <c r="AM61" s="18" cm="1">
        <f t="array" aca="1" ref="AM61" ca="1">SUM(INDIRECT(ADDRESS(expenses_min_row,COLUMN())&amp;":"&amp;ADDRESS(expenses_max_row,COLUMN())))</f>
        <v>0</v>
      </c>
      <c r="AN61" s="18" cm="1">
        <f t="array" aca="1" ref="AN61" ca="1">SUM(INDIRECT(ADDRESS(expenses_min_row,COLUMN())&amp;":"&amp;ADDRESS(expenses_max_row,COLUMN())))</f>
        <v>0</v>
      </c>
      <c r="AO61" s="18" cm="1">
        <f t="array" aca="1" ref="AO61" ca="1">SUM(INDIRECT(ADDRESS(expenses_min_row,COLUMN())&amp;":"&amp;ADDRESS(expenses_max_row,COLUMN())))</f>
        <v>0</v>
      </c>
      <c r="AP61" s="18" cm="1">
        <f t="array" aca="1" ref="AP61" ca="1">SUM(INDIRECT(ADDRESS(expenses_min_row,COLUMN())&amp;":"&amp;ADDRESS(expenses_max_row,COLUMN())))</f>
        <v>0</v>
      </c>
      <c r="AQ61" s="18" cm="1">
        <f t="array" aca="1" ref="AQ61" ca="1">SUM(INDIRECT(ADDRESS(expenses_min_row,COLUMN())&amp;":"&amp;ADDRESS(expenses_max_row,COLUMN())))</f>
        <v>0</v>
      </c>
      <c r="AR61" s="18" cm="1">
        <f t="array" aca="1" ref="AR61" ca="1">SUM(INDIRECT(ADDRESS(expenses_min_row,COLUMN())&amp;":"&amp;ADDRESS(expenses_max_row,COLUMN())))</f>
        <v>0</v>
      </c>
      <c r="AS61" s="18" cm="1">
        <f t="array" aca="1" ref="AS61" ca="1">SUM(INDIRECT(ADDRESS(expenses_min_row,COLUMN())&amp;":"&amp;ADDRESS(expenses_max_row,COLUMN())))</f>
        <v>0</v>
      </c>
      <c r="AU61" s="18" cm="1">
        <f t="array" aca="1" ref="AU61" ca="1">SUM(INDIRECT(ADDRESS(expenses_min_row,COLUMN())&amp;":"&amp;ADDRESS(expenses_max_row,COLUMN())))</f>
        <v>0</v>
      </c>
      <c r="AV61" s="18" cm="1">
        <f t="array" aca="1" ref="AV61" ca="1">SUM(INDIRECT(ADDRESS(expenses_min_row,COLUMN())&amp;":"&amp;ADDRESS(expenses_max_row,COLUMN())))</f>
        <v>0</v>
      </c>
      <c r="AW61" s="18" cm="1">
        <f t="array" aca="1" ref="AW61" ca="1">SUM(INDIRECT(ADDRESS(expenses_min_row,COLUMN())&amp;":"&amp;ADDRESS(expenses_max_row,COLUMN())))</f>
        <v>0</v>
      </c>
      <c r="AX61" s="18" cm="1">
        <f t="array" aca="1" ref="AX61" ca="1">SUM(INDIRECT(ADDRESS(expenses_min_row,COLUMN())&amp;":"&amp;ADDRESS(expenses_max_row,COLUMN())))</f>
        <v>0</v>
      </c>
      <c r="AY61" s="18" cm="1">
        <f t="array" aca="1" ref="AY61" ca="1">SUM(INDIRECT(ADDRESS(expenses_min_row,COLUMN())&amp;":"&amp;ADDRESS(expenses_max_row,COLUMN())))</f>
        <v>0</v>
      </c>
      <c r="AZ61" s="18" cm="1">
        <f t="array" aca="1" ref="AZ61" ca="1">SUM(INDIRECT(ADDRESS(expenses_min_row,COLUMN())&amp;":"&amp;ADDRESS(expenses_max_row,COLUMN())))</f>
        <v>0</v>
      </c>
      <c r="BA61" s="18" cm="1">
        <f t="array" aca="1" ref="BA61" ca="1">SUM(INDIRECT(ADDRESS(expenses_min_row,COLUMN())&amp;":"&amp;ADDRESS(expenses_max_row,COLUMN())))</f>
        <v>0</v>
      </c>
      <c r="BB61" s="18" cm="1">
        <f t="array" aca="1" ref="BB61" ca="1">SUM(INDIRECT(ADDRESS(expenses_min_row,COLUMN())&amp;":"&amp;ADDRESS(expenses_max_row,COLUMN())))</f>
        <v>0</v>
      </c>
      <c r="BC61" s="18" cm="1">
        <f t="array" aca="1" ref="BC61" ca="1">SUM(INDIRECT(ADDRESS(expenses_min_row,COLUMN())&amp;":"&amp;ADDRESS(expenses_max_row,COLUMN())))</f>
        <v>0</v>
      </c>
      <c r="BD61" s="18" cm="1">
        <f t="array" aca="1" ref="BD61" ca="1">SUM(INDIRECT(ADDRESS(expenses_min_row,COLUMN())&amp;":"&amp;ADDRESS(expenses_max_row,COLUMN())))</f>
        <v>0</v>
      </c>
      <c r="BE61" s="18" cm="1">
        <f t="array" aca="1" ref="BE61" ca="1">SUM(INDIRECT(ADDRESS(expenses_min_row,COLUMN())&amp;":"&amp;ADDRESS(expenses_max_row,COLUMN())))</f>
        <v>0</v>
      </c>
      <c r="BF61" s="18" cm="1">
        <f t="array" aca="1" ref="BF61" ca="1">SUM(INDIRECT(ADDRESS(expenses_min_row,COLUMN())&amp;":"&amp;ADDRESS(expenses_max_row,COLUMN())))</f>
        <v>0</v>
      </c>
      <c r="BG61" s="18" cm="1">
        <f t="array" aca="1" ref="BG61" ca="1">SUM(INDIRECT(ADDRESS(expenses_min_row,COLUMN())&amp;":"&amp;ADDRESS(expenses_max_row,COLUMN())))</f>
        <v>0</v>
      </c>
      <c r="BI61" s="18" cm="1">
        <f t="array" aca="1" ref="BI61" ca="1">SUM(INDIRECT(ADDRESS(expenses_min_row,COLUMN())&amp;":"&amp;ADDRESS(expenses_max_row,COLUMN())))</f>
        <v>0</v>
      </c>
      <c r="BJ61" s="18" cm="1">
        <f t="array" aca="1" ref="BJ61" ca="1">SUM(INDIRECT(ADDRESS(expenses_min_row,COLUMN())&amp;":"&amp;ADDRESS(expenses_max_row,COLUMN())))</f>
        <v>0</v>
      </c>
      <c r="BK61" s="18" cm="1">
        <f t="array" aca="1" ref="BK61" ca="1">SUM(INDIRECT(ADDRESS(expenses_min_row,COLUMN())&amp;":"&amp;ADDRESS(expenses_max_row,COLUMN())))</f>
        <v>0</v>
      </c>
      <c r="BL61" s="18" cm="1">
        <f t="array" aca="1" ref="BL61" ca="1">SUM(INDIRECT(ADDRESS(expenses_min_row,COLUMN())&amp;":"&amp;ADDRESS(expenses_max_row,COLUMN())))</f>
        <v>0</v>
      </c>
      <c r="BM61" s="18" cm="1">
        <f t="array" aca="1" ref="BM61" ca="1">SUM(INDIRECT(ADDRESS(expenses_min_row,COLUMN())&amp;":"&amp;ADDRESS(expenses_max_row,COLUMN())))</f>
        <v>0</v>
      </c>
      <c r="BN61" s="18" cm="1">
        <f t="array" aca="1" ref="BN61" ca="1">SUM(INDIRECT(ADDRESS(expenses_min_row,COLUMN())&amp;":"&amp;ADDRESS(expenses_max_row,COLUMN())))</f>
        <v>0</v>
      </c>
      <c r="BO61" s="18" cm="1">
        <f t="array" aca="1" ref="BO61" ca="1">SUM(INDIRECT(ADDRESS(expenses_min_row,COLUMN())&amp;":"&amp;ADDRESS(expenses_max_row,COLUMN())))</f>
        <v>0</v>
      </c>
      <c r="BP61" s="18" cm="1">
        <f t="array" aca="1" ref="BP61" ca="1">SUM(INDIRECT(ADDRESS(expenses_min_row,COLUMN())&amp;":"&amp;ADDRESS(expenses_max_row,COLUMN())))</f>
        <v>0</v>
      </c>
      <c r="BQ61" s="18" cm="1">
        <f t="array" aca="1" ref="BQ61" ca="1">SUM(INDIRECT(ADDRESS(expenses_min_row,COLUMN())&amp;":"&amp;ADDRESS(expenses_max_row,COLUMN())))</f>
        <v>0</v>
      </c>
      <c r="BR61" s="18" cm="1">
        <f t="array" aca="1" ref="BR61" ca="1">SUM(INDIRECT(ADDRESS(expenses_min_row,COLUMN())&amp;":"&amp;ADDRESS(expenses_max_row,COLUMN())))</f>
        <v>0</v>
      </c>
      <c r="BS61" s="18" cm="1">
        <f t="array" aca="1" ref="BS61" ca="1">SUM(INDIRECT(ADDRESS(expenses_min_row,COLUMN())&amp;":"&amp;ADDRESS(expenses_max_row,COLUMN())))</f>
        <v>0</v>
      </c>
      <c r="BT61" s="18" cm="1">
        <f t="array" aca="1" ref="BT61" ca="1">SUM(INDIRECT(ADDRESS(expenses_min_row,COLUMN())&amp;":"&amp;ADDRESS(expenses_max_row,COLUMN())))</f>
        <v>0</v>
      </c>
      <c r="BU61" s="18" cm="1">
        <f t="array" aca="1" ref="BU61" ca="1">SUM(INDIRECT(ADDRESS(expenses_min_row,COLUMN())&amp;":"&amp;ADDRESS(expenses_max_row,COLUMN())))</f>
        <v>0</v>
      </c>
      <c r="BW61" s="18" cm="1">
        <f t="array" aca="1" ref="BW61" ca="1">SUM(INDIRECT(ADDRESS(expenses_min_row,COLUMN())&amp;":"&amp;ADDRESS(expenses_max_row,COLUMN())))</f>
        <v>0</v>
      </c>
      <c r="BX61" s="18" cm="1">
        <f t="array" aca="1" ref="BX61" ca="1">SUM(INDIRECT(ADDRESS(expenses_min_row,COLUMN())&amp;":"&amp;ADDRESS(expenses_max_row,COLUMN())))</f>
        <v>0</v>
      </c>
      <c r="BY61" s="18" cm="1">
        <f t="array" aca="1" ref="BY61" ca="1">SUM(INDIRECT(ADDRESS(expenses_min_row,COLUMN())&amp;":"&amp;ADDRESS(expenses_max_row,COLUMN())))</f>
        <v>0</v>
      </c>
      <c r="BZ61" s="18" cm="1">
        <f t="array" aca="1" ref="BZ61" ca="1">SUM(INDIRECT(ADDRESS(expenses_min_row,COLUMN())&amp;":"&amp;ADDRESS(expenses_max_row,COLUMN())))</f>
        <v>0</v>
      </c>
      <c r="CA61" s="18" cm="1">
        <f t="array" aca="1" ref="CA61" ca="1">SUM(INDIRECT(ADDRESS(expenses_min_row,COLUMN())&amp;":"&amp;ADDRESS(expenses_max_row,COLUMN())))</f>
        <v>0</v>
      </c>
      <c r="CB61" s="18" cm="1">
        <f t="array" aca="1" ref="CB61" ca="1">SUM(INDIRECT(ADDRESS(expenses_min_row,COLUMN())&amp;":"&amp;ADDRESS(expenses_max_row,COLUMN())))</f>
        <v>0</v>
      </c>
      <c r="CC61" s="18" cm="1">
        <f t="array" aca="1" ref="CC61" ca="1">SUM(INDIRECT(ADDRESS(expenses_min_row,COLUMN())&amp;":"&amp;ADDRESS(expenses_max_row,COLUMN())))</f>
        <v>0</v>
      </c>
      <c r="CD61" s="18" cm="1">
        <f t="array" aca="1" ref="CD61" ca="1">SUM(INDIRECT(ADDRESS(expenses_min_row,COLUMN())&amp;":"&amp;ADDRESS(expenses_max_row,COLUMN())))</f>
        <v>0</v>
      </c>
      <c r="CE61" s="18" cm="1">
        <f t="array" aca="1" ref="CE61" ca="1">SUM(INDIRECT(ADDRESS(expenses_min_row,COLUMN())&amp;":"&amp;ADDRESS(expenses_max_row,COLUMN())))</f>
        <v>0</v>
      </c>
      <c r="CF61" s="18" cm="1">
        <f t="array" aca="1" ref="CF61" ca="1">SUM(INDIRECT(ADDRESS(expenses_min_row,COLUMN())&amp;":"&amp;ADDRESS(expenses_max_row,COLUMN())))</f>
        <v>0</v>
      </c>
      <c r="CG61" s="18" cm="1">
        <f t="array" aca="1" ref="CG61" ca="1">SUM(INDIRECT(ADDRESS(expenses_min_row,COLUMN())&amp;":"&amp;ADDRESS(expenses_max_row,COLUMN())))</f>
        <v>0</v>
      </c>
      <c r="CH61" s="18" cm="1">
        <f t="array" aca="1" ref="CH61" ca="1">SUM(INDIRECT(ADDRESS(expenses_min_row,COLUMN())&amp;":"&amp;ADDRESS(expenses_max_row,COLUMN())))</f>
        <v>0</v>
      </c>
      <c r="CI61" s="18" cm="1">
        <f t="array" aca="1" ref="CI61" ca="1">SUM(INDIRECT(ADDRESS(expenses_min_row,COLUMN())&amp;":"&amp;ADDRESS(expenses_max_row,COLUMN())))</f>
        <v>0</v>
      </c>
      <c r="CK61" s="18" cm="1">
        <f t="array" aca="1" ref="CK61" ca="1">SUM(INDIRECT(ADDRESS(expenses_min_row,COLUMN())&amp;":"&amp;ADDRESS(expenses_max_row,COLUMN())))</f>
        <v>0</v>
      </c>
      <c r="CL61" s="18" cm="1">
        <f t="array" aca="1" ref="CL61" ca="1">SUM(INDIRECT(ADDRESS(expenses_min_row,COLUMN())&amp;":"&amp;ADDRESS(expenses_max_row,COLUMN())))</f>
        <v>0</v>
      </c>
      <c r="CM61" s="18" cm="1">
        <f t="array" aca="1" ref="CM61" ca="1">SUM(INDIRECT(ADDRESS(expenses_min_row,COLUMN())&amp;":"&amp;ADDRESS(expenses_max_row,COLUMN())))</f>
        <v>0</v>
      </c>
      <c r="CN61" s="18" cm="1">
        <f t="array" aca="1" ref="CN61" ca="1">SUM(INDIRECT(ADDRESS(expenses_min_row,COLUMN())&amp;":"&amp;ADDRESS(expenses_max_row,COLUMN())))</f>
        <v>0</v>
      </c>
      <c r="CO61" s="18" cm="1">
        <f t="array" aca="1" ref="CO61" ca="1">SUM(INDIRECT(ADDRESS(expenses_min_row,COLUMN())&amp;":"&amp;ADDRESS(expenses_max_row,COLUMN())))</f>
        <v>0</v>
      </c>
      <c r="CP61" s="18" cm="1">
        <f t="array" aca="1" ref="CP61" ca="1">SUM(INDIRECT(ADDRESS(expenses_min_row,COLUMN())&amp;":"&amp;ADDRESS(expenses_max_row,COLUMN())))</f>
        <v>0</v>
      </c>
      <c r="CQ61" s="18" cm="1">
        <f t="array" aca="1" ref="CQ61" ca="1">SUM(INDIRECT(ADDRESS(expenses_min_row,COLUMN())&amp;":"&amp;ADDRESS(expenses_max_row,COLUMN())))</f>
        <v>0</v>
      </c>
      <c r="CR61" s="18" cm="1">
        <f t="array" aca="1" ref="CR61" ca="1">SUM(INDIRECT(ADDRESS(expenses_min_row,COLUMN())&amp;":"&amp;ADDRESS(expenses_max_row,COLUMN())))</f>
        <v>0</v>
      </c>
      <c r="CS61" s="18" cm="1">
        <f t="array" aca="1" ref="CS61" ca="1">SUM(INDIRECT(ADDRESS(expenses_min_row,COLUMN())&amp;":"&amp;ADDRESS(expenses_max_row,COLUMN())))</f>
        <v>0</v>
      </c>
      <c r="CT61" s="18" cm="1">
        <f t="array" aca="1" ref="CT61" ca="1">SUM(INDIRECT(ADDRESS(expenses_min_row,COLUMN())&amp;":"&amp;ADDRESS(expenses_max_row,COLUMN())))</f>
        <v>0</v>
      </c>
      <c r="CU61" s="18" cm="1">
        <f t="array" aca="1" ref="CU61" ca="1">SUM(INDIRECT(ADDRESS(expenses_min_row,COLUMN())&amp;":"&amp;ADDRESS(expenses_max_row,COLUMN())))</f>
        <v>0</v>
      </c>
      <c r="CV61" s="18" cm="1">
        <f t="array" aca="1" ref="CV61" ca="1">SUM(INDIRECT(ADDRESS(expenses_min_row,COLUMN())&amp;":"&amp;ADDRESS(expenses_max_row,COLUMN())))</f>
        <v>0</v>
      </c>
      <c r="CW61" s="18" cm="1">
        <f t="array" aca="1" ref="CW61" ca="1">SUM(INDIRECT(ADDRESS(expenses_min_row,COLUMN())&amp;":"&amp;ADDRESS(expenses_max_row,COLUMN())))</f>
        <v>0</v>
      </c>
      <c r="CY61" s="18" cm="1">
        <f t="array" aca="1" ref="CY61" ca="1">SUM(INDIRECT(ADDRESS(expenses_min_row,COLUMN())&amp;":"&amp;ADDRESS(expenses_max_row,COLUMN())))</f>
        <v>0</v>
      </c>
      <c r="CZ61" s="18" cm="1">
        <f t="array" aca="1" ref="CZ61" ca="1">SUM(INDIRECT(ADDRESS(expenses_min_row,COLUMN())&amp;":"&amp;ADDRESS(expenses_max_row,COLUMN())))</f>
        <v>0</v>
      </c>
      <c r="DA61" s="18" cm="1">
        <f t="array" aca="1" ref="DA61" ca="1">SUM(INDIRECT(ADDRESS(expenses_min_row,COLUMN())&amp;":"&amp;ADDRESS(expenses_max_row,COLUMN())))</f>
        <v>0</v>
      </c>
      <c r="DB61" s="18" cm="1">
        <f t="array" aca="1" ref="DB61" ca="1">SUM(INDIRECT(ADDRESS(expenses_min_row,COLUMN())&amp;":"&amp;ADDRESS(expenses_max_row,COLUMN())))</f>
        <v>0</v>
      </c>
      <c r="DC61" s="18" cm="1">
        <f t="array" aca="1" ref="DC61" ca="1">SUM(INDIRECT(ADDRESS(expenses_min_row,COLUMN())&amp;":"&amp;ADDRESS(expenses_max_row,COLUMN())))</f>
        <v>0</v>
      </c>
      <c r="DD61" s="18" cm="1">
        <f t="array" aca="1" ref="DD61" ca="1">SUM(INDIRECT(ADDRESS(expenses_min_row,COLUMN())&amp;":"&amp;ADDRESS(expenses_max_row,COLUMN())))</f>
        <v>0</v>
      </c>
      <c r="DE61" s="18" cm="1">
        <f t="array" aca="1" ref="DE61" ca="1">SUM(INDIRECT(ADDRESS(expenses_min_row,COLUMN())&amp;":"&amp;ADDRESS(expenses_max_row,COLUMN())))</f>
        <v>0</v>
      </c>
      <c r="DF61" s="18" cm="1">
        <f t="array" aca="1" ref="DF61" ca="1">SUM(INDIRECT(ADDRESS(expenses_min_row,COLUMN())&amp;":"&amp;ADDRESS(expenses_max_row,COLUMN())))</f>
        <v>0</v>
      </c>
      <c r="DG61" s="18" cm="1">
        <f t="array" aca="1" ref="DG61" ca="1">SUM(INDIRECT(ADDRESS(expenses_min_row,COLUMN())&amp;":"&amp;ADDRESS(expenses_max_row,COLUMN())))</f>
        <v>0</v>
      </c>
      <c r="DH61" s="18" cm="1">
        <f t="array" aca="1" ref="DH61" ca="1">SUM(INDIRECT(ADDRESS(expenses_min_row,COLUMN())&amp;":"&amp;ADDRESS(expenses_max_row,COLUMN())))</f>
        <v>0</v>
      </c>
      <c r="DI61" s="18" cm="1">
        <f t="array" aca="1" ref="DI61" ca="1">SUM(INDIRECT(ADDRESS(expenses_min_row,COLUMN())&amp;":"&amp;ADDRESS(expenses_max_row,COLUMN())))</f>
        <v>0</v>
      </c>
      <c r="DJ61" s="18" cm="1">
        <f t="array" aca="1" ref="DJ61" ca="1">SUM(INDIRECT(ADDRESS(expenses_min_row,COLUMN())&amp;":"&amp;ADDRESS(expenses_max_row,COLUMN())))</f>
        <v>0</v>
      </c>
      <c r="DK61" s="18" cm="1">
        <f t="array" aca="1" ref="DK61" ca="1">SUM(INDIRECT(ADDRESS(expenses_min_row,COLUMN())&amp;":"&amp;ADDRESS(expenses_max_row,COLUMN())))</f>
        <v>0</v>
      </c>
      <c r="DM61" s="18" cm="1">
        <f t="array" aca="1" ref="DM61" ca="1">SUM(INDIRECT(ADDRESS(expenses_min_row,COLUMN())&amp;":"&amp;ADDRESS(expenses_max_row,COLUMN())))</f>
        <v>0</v>
      </c>
      <c r="DN61" s="18" cm="1">
        <f t="array" aca="1" ref="DN61" ca="1">SUM(INDIRECT(ADDRESS(expenses_min_row,COLUMN())&amp;":"&amp;ADDRESS(expenses_max_row,COLUMN())))</f>
        <v>0</v>
      </c>
      <c r="DO61" s="18" cm="1">
        <f t="array" aca="1" ref="DO61" ca="1">SUM(INDIRECT(ADDRESS(expenses_min_row,COLUMN())&amp;":"&amp;ADDRESS(expenses_max_row,COLUMN())))</f>
        <v>0</v>
      </c>
      <c r="DP61" s="18" cm="1">
        <f t="array" aca="1" ref="DP61" ca="1">SUM(INDIRECT(ADDRESS(expenses_min_row,COLUMN())&amp;":"&amp;ADDRESS(expenses_max_row,COLUMN())))</f>
        <v>0</v>
      </c>
      <c r="DQ61" s="18" cm="1">
        <f t="array" aca="1" ref="DQ61" ca="1">SUM(INDIRECT(ADDRESS(expenses_min_row,COLUMN())&amp;":"&amp;ADDRESS(expenses_max_row,COLUMN())))</f>
        <v>0</v>
      </c>
      <c r="DR61" s="18" cm="1">
        <f t="array" aca="1" ref="DR61" ca="1">SUM(INDIRECT(ADDRESS(expenses_min_row,COLUMN())&amp;":"&amp;ADDRESS(expenses_max_row,COLUMN())))</f>
        <v>0</v>
      </c>
      <c r="DS61" s="18" cm="1">
        <f t="array" aca="1" ref="DS61" ca="1">SUM(INDIRECT(ADDRESS(expenses_min_row,COLUMN())&amp;":"&amp;ADDRESS(expenses_max_row,COLUMN())))</f>
        <v>0</v>
      </c>
      <c r="DT61" s="18" cm="1">
        <f t="array" aca="1" ref="DT61" ca="1">SUM(INDIRECT(ADDRESS(expenses_min_row,COLUMN())&amp;":"&amp;ADDRESS(expenses_max_row,COLUMN())))</f>
        <v>0</v>
      </c>
      <c r="DU61" s="18" cm="1">
        <f t="array" aca="1" ref="DU61" ca="1">SUM(INDIRECT(ADDRESS(expenses_min_row,COLUMN())&amp;":"&amp;ADDRESS(expenses_max_row,COLUMN())))</f>
        <v>0</v>
      </c>
      <c r="DV61" s="18" cm="1">
        <f t="array" aca="1" ref="DV61" ca="1">SUM(INDIRECT(ADDRESS(expenses_min_row,COLUMN())&amp;":"&amp;ADDRESS(expenses_max_row,COLUMN())))</f>
        <v>0</v>
      </c>
      <c r="DW61" s="18" cm="1">
        <f t="array" aca="1" ref="DW61" ca="1">SUM(INDIRECT(ADDRESS(expenses_min_row,COLUMN())&amp;":"&amp;ADDRESS(expenses_max_row,COLUMN())))</f>
        <v>0</v>
      </c>
      <c r="DX61" s="18" cm="1">
        <f t="array" aca="1" ref="DX61" ca="1">SUM(INDIRECT(ADDRESS(expenses_min_row,COLUMN())&amp;":"&amp;ADDRESS(expenses_max_row,COLUMN())))</f>
        <v>0</v>
      </c>
      <c r="DY61" s="18" cm="1">
        <f t="array" aca="1" ref="DY61" ca="1">SUM(INDIRECT(ADDRESS(expenses_min_row,COLUMN())&amp;":"&amp;ADDRESS(expenses_max_row,COLUMN())))</f>
        <v>0</v>
      </c>
      <c r="EA61" s="18" cm="1">
        <f t="array" aca="1" ref="EA61" ca="1">SUM(INDIRECT(ADDRESS(expenses_min_row,COLUMN())&amp;":"&amp;ADDRESS(expenses_max_row,COLUMN())))</f>
        <v>0</v>
      </c>
      <c r="EB61" s="18" cm="1">
        <f t="array" aca="1" ref="EB61" ca="1">SUM(INDIRECT(ADDRESS(expenses_min_row,COLUMN())&amp;":"&amp;ADDRESS(expenses_max_row,COLUMN())))</f>
        <v>0</v>
      </c>
      <c r="EC61" s="18" cm="1">
        <f t="array" aca="1" ref="EC61" ca="1">SUM(INDIRECT(ADDRESS(expenses_min_row,COLUMN())&amp;":"&amp;ADDRESS(expenses_max_row,COLUMN())))</f>
        <v>0</v>
      </c>
      <c r="ED61" s="18" cm="1">
        <f t="array" aca="1" ref="ED61" ca="1">SUM(INDIRECT(ADDRESS(expenses_min_row,COLUMN())&amp;":"&amp;ADDRESS(expenses_max_row,COLUMN())))</f>
        <v>0</v>
      </c>
      <c r="EE61" s="18" cm="1">
        <f t="array" aca="1" ref="EE61" ca="1">SUM(INDIRECT(ADDRESS(expenses_min_row,COLUMN())&amp;":"&amp;ADDRESS(expenses_max_row,COLUMN())))</f>
        <v>0</v>
      </c>
      <c r="EF61" s="18" cm="1">
        <f t="array" aca="1" ref="EF61" ca="1">SUM(INDIRECT(ADDRESS(expenses_min_row,COLUMN())&amp;":"&amp;ADDRESS(expenses_max_row,COLUMN())))</f>
        <v>0</v>
      </c>
      <c r="EG61" s="18" cm="1">
        <f t="array" aca="1" ref="EG61" ca="1">SUM(INDIRECT(ADDRESS(expenses_min_row,COLUMN())&amp;":"&amp;ADDRESS(expenses_max_row,COLUMN())))</f>
        <v>0</v>
      </c>
      <c r="EH61" s="18" cm="1">
        <f t="array" aca="1" ref="EH61" ca="1">SUM(INDIRECT(ADDRESS(expenses_min_row,COLUMN())&amp;":"&amp;ADDRESS(expenses_max_row,COLUMN())))</f>
        <v>0</v>
      </c>
      <c r="EI61" s="18" cm="1">
        <f t="array" aca="1" ref="EI61" ca="1">SUM(INDIRECT(ADDRESS(expenses_min_row,COLUMN())&amp;":"&amp;ADDRESS(expenses_max_row,COLUMN())))</f>
        <v>0</v>
      </c>
      <c r="EJ61" s="18" cm="1">
        <f t="array" aca="1" ref="EJ61" ca="1">SUM(INDIRECT(ADDRESS(expenses_min_row,COLUMN())&amp;":"&amp;ADDRESS(expenses_max_row,COLUMN())))</f>
        <v>0</v>
      </c>
      <c r="EK61" s="18" cm="1">
        <f t="array" aca="1" ref="EK61" ca="1">SUM(INDIRECT(ADDRESS(expenses_min_row,COLUMN())&amp;":"&amp;ADDRESS(expenses_max_row,COLUMN())))</f>
        <v>0</v>
      </c>
      <c r="EL61" s="18" cm="1">
        <f t="array" aca="1" ref="EL61" ca="1">SUM(INDIRECT(ADDRESS(expenses_min_row,COLUMN())&amp;":"&amp;ADDRESS(expenses_max_row,COLUMN())))</f>
        <v>0</v>
      </c>
      <c r="EM61" s="18" cm="1">
        <f t="array" aca="1" ref="EM61" ca="1">SUM(INDIRECT(ADDRESS(expenses_min_row,COLUMN())&amp;":"&amp;ADDRESS(expenses_max_row,COLUMN())))</f>
        <v>0</v>
      </c>
      <c r="EO61" s="18" cm="1">
        <f t="array" aca="1" ref="EO61" ca="1">SUM(INDIRECT(ADDRESS(expenses_min_row,COLUMN())&amp;":"&amp;ADDRESS(expenses_max_row,COLUMN())))</f>
        <v>0</v>
      </c>
      <c r="EP61" s="18" cm="1">
        <f t="array" aca="1" ref="EP61" ca="1">SUM(INDIRECT(ADDRESS(expenses_min_row,COLUMN())&amp;":"&amp;ADDRESS(expenses_max_row,COLUMN())))</f>
        <v>0</v>
      </c>
      <c r="EQ61" s="18" cm="1">
        <f t="array" aca="1" ref="EQ61" ca="1">SUM(INDIRECT(ADDRESS(expenses_min_row,COLUMN())&amp;":"&amp;ADDRESS(expenses_max_row,COLUMN())))</f>
        <v>0</v>
      </c>
      <c r="ER61" s="18" cm="1">
        <f t="array" aca="1" ref="ER61" ca="1">SUM(INDIRECT(ADDRESS(expenses_min_row,COLUMN())&amp;":"&amp;ADDRESS(expenses_max_row,COLUMN())))</f>
        <v>0</v>
      </c>
      <c r="ES61" s="18" cm="1">
        <f t="array" aca="1" ref="ES61" ca="1">SUM(INDIRECT(ADDRESS(expenses_min_row,COLUMN())&amp;":"&amp;ADDRESS(expenses_max_row,COLUMN())))</f>
        <v>0</v>
      </c>
      <c r="ET61" s="18" cm="1">
        <f t="array" aca="1" ref="ET61" ca="1">SUM(INDIRECT(ADDRESS(expenses_min_row,COLUMN())&amp;":"&amp;ADDRESS(expenses_max_row,COLUMN())))</f>
        <v>0</v>
      </c>
      <c r="EU61" s="18" cm="1">
        <f t="array" aca="1" ref="EU61" ca="1">SUM(INDIRECT(ADDRESS(expenses_min_row,COLUMN())&amp;":"&amp;ADDRESS(expenses_max_row,COLUMN())))</f>
        <v>0</v>
      </c>
      <c r="EV61" s="18" cm="1">
        <f t="array" aca="1" ref="EV61" ca="1">SUM(INDIRECT(ADDRESS(expenses_min_row,COLUMN())&amp;":"&amp;ADDRESS(expenses_max_row,COLUMN())))</f>
        <v>0</v>
      </c>
      <c r="EW61" s="18" cm="1">
        <f t="array" aca="1" ref="EW61" ca="1">SUM(INDIRECT(ADDRESS(expenses_min_row,COLUMN())&amp;":"&amp;ADDRESS(expenses_max_row,COLUMN())))</f>
        <v>0</v>
      </c>
      <c r="EX61" s="18" cm="1">
        <f t="array" aca="1" ref="EX61" ca="1">SUM(INDIRECT(ADDRESS(expenses_min_row,COLUMN())&amp;":"&amp;ADDRESS(expenses_max_row,COLUMN())))</f>
        <v>0</v>
      </c>
      <c r="EY61" s="18" cm="1">
        <f t="array" aca="1" ref="EY61" ca="1">SUM(INDIRECT(ADDRESS(expenses_min_row,COLUMN())&amp;":"&amp;ADDRESS(expenses_max_row,COLUMN())))</f>
        <v>0</v>
      </c>
      <c r="EZ61" s="18" cm="1">
        <f t="array" aca="1" ref="EZ61" ca="1">SUM(INDIRECT(ADDRESS(expenses_min_row,COLUMN())&amp;":"&amp;ADDRESS(expenses_max_row,COLUMN())))</f>
        <v>0</v>
      </c>
      <c r="FA61" s="18" cm="1">
        <f t="array" aca="1" ref="FA61" ca="1">SUM(INDIRECT(ADDRESS(expenses_min_row,COLUMN())&amp;":"&amp;ADDRESS(expenses_max_row,COLUMN())))</f>
        <v>0</v>
      </c>
      <c r="FC61" s="18" cm="1">
        <f t="array" aca="1" ref="FC61" ca="1">SUM(INDIRECT(ADDRESS(expenses_min_row,COLUMN())&amp;":"&amp;ADDRESS(expenses_max_row,COLUMN())))</f>
        <v>0</v>
      </c>
      <c r="FD61" s="18" cm="1">
        <f t="array" aca="1" ref="FD61" ca="1">SUM(INDIRECT(ADDRESS(expenses_min_row,COLUMN())&amp;":"&amp;ADDRESS(expenses_max_row,COLUMN())))</f>
        <v>0</v>
      </c>
      <c r="FE61" s="18" cm="1">
        <f t="array" aca="1" ref="FE61" ca="1">SUM(INDIRECT(ADDRESS(expenses_min_row,COLUMN())&amp;":"&amp;ADDRESS(expenses_max_row,COLUMN())))</f>
        <v>0</v>
      </c>
      <c r="FF61" s="18" cm="1">
        <f t="array" aca="1" ref="FF61" ca="1">SUM(INDIRECT(ADDRESS(expenses_min_row,COLUMN())&amp;":"&amp;ADDRESS(expenses_max_row,COLUMN())))</f>
        <v>0</v>
      </c>
      <c r="FG61" s="18" cm="1">
        <f t="array" aca="1" ref="FG61" ca="1">SUM(INDIRECT(ADDRESS(expenses_min_row,COLUMN())&amp;":"&amp;ADDRESS(expenses_max_row,COLUMN())))</f>
        <v>0</v>
      </c>
      <c r="FH61" s="18" cm="1">
        <f t="array" aca="1" ref="FH61" ca="1">SUM(INDIRECT(ADDRESS(expenses_min_row,COLUMN())&amp;":"&amp;ADDRESS(expenses_max_row,COLUMN())))</f>
        <v>0</v>
      </c>
      <c r="FI61" s="18" cm="1">
        <f t="array" aca="1" ref="FI61" ca="1">SUM(INDIRECT(ADDRESS(expenses_min_row,COLUMN())&amp;":"&amp;ADDRESS(expenses_max_row,COLUMN())))</f>
        <v>0</v>
      </c>
      <c r="FJ61" s="18" cm="1">
        <f t="array" aca="1" ref="FJ61" ca="1">SUM(INDIRECT(ADDRESS(expenses_min_row,COLUMN())&amp;":"&amp;ADDRESS(expenses_max_row,COLUMN())))</f>
        <v>0</v>
      </c>
      <c r="FK61" s="18" cm="1">
        <f t="array" aca="1" ref="FK61" ca="1">SUM(INDIRECT(ADDRESS(expenses_min_row,COLUMN())&amp;":"&amp;ADDRESS(expenses_max_row,COLUMN())))</f>
        <v>0</v>
      </c>
      <c r="FL61" s="18" cm="1">
        <f t="array" aca="1" ref="FL61" ca="1">SUM(INDIRECT(ADDRESS(expenses_min_row,COLUMN())&amp;":"&amp;ADDRESS(expenses_max_row,COLUMN())))</f>
        <v>0</v>
      </c>
      <c r="FM61" s="18" cm="1">
        <f t="array" aca="1" ref="FM61" ca="1">SUM(INDIRECT(ADDRESS(expenses_min_row,COLUMN())&amp;":"&amp;ADDRESS(expenses_max_row,COLUMN())))</f>
        <v>0</v>
      </c>
      <c r="FN61" s="18" cm="1">
        <f t="array" aca="1" ref="FN61" ca="1">SUM(INDIRECT(ADDRESS(expenses_min_row,COLUMN())&amp;":"&amp;ADDRESS(expenses_max_row,COLUMN())))</f>
        <v>0</v>
      </c>
      <c r="FO61" s="18" cm="1">
        <f t="array" aca="1" ref="FO61" ca="1">SUM(INDIRECT(ADDRESS(expenses_min_row,COLUMN())&amp;":"&amp;ADDRESS(expenses_max_row,COLUMN())))</f>
        <v>0</v>
      </c>
      <c r="FQ61" s="18" cm="1">
        <f t="array" aca="1" ref="FQ61" ca="1">SUM(INDIRECT(ADDRESS(expenses_min_row,COLUMN())&amp;":"&amp;ADDRESS(expenses_max_row,COLUMN())))</f>
        <v>0</v>
      </c>
      <c r="FR61" s="18" cm="1">
        <f t="array" aca="1" ref="FR61" ca="1">SUM(INDIRECT(ADDRESS(expenses_min_row,COLUMN())&amp;":"&amp;ADDRESS(expenses_max_row,COLUMN())))</f>
        <v>0</v>
      </c>
      <c r="FS61" s="18" cm="1">
        <f t="array" aca="1" ref="FS61" ca="1">SUM(INDIRECT(ADDRESS(expenses_min_row,COLUMN())&amp;":"&amp;ADDRESS(expenses_max_row,COLUMN())))</f>
        <v>0</v>
      </c>
      <c r="FT61" s="18" cm="1">
        <f t="array" aca="1" ref="FT61" ca="1">SUM(INDIRECT(ADDRESS(expenses_min_row,COLUMN())&amp;":"&amp;ADDRESS(expenses_max_row,COLUMN())))</f>
        <v>0</v>
      </c>
      <c r="FU61" s="18" cm="1">
        <f t="array" aca="1" ref="FU61" ca="1">SUM(INDIRECT(ADDRESS(expenses_min_row,COLUMN())&amp;":"&amp;ADDRESS(expenses_max_row,COLUMN())))</f>
        <v>0</v>
      </c>
      <c r="FV61" s="18" cm="1">
        <f t="array" aca="1" ref="FV61" ca="1">SUM(INDIRECT(ADDRESS(expenses_min_row,COLUMN())&amp;":"&amp;ADDRESS(expenses_max_row,COLUMN())))</f>
        <v>0</v>
      </c>
      <c r="FW61" s="18" cm="1">
        <f t="array" aca="1" ref="FW61" ca="1">SUM(INDIRECT(ADDRESS(expenses_min_row,COLUMN())&amp;":"&amp;ADDRESS(expenses_max_row,COLUMN())))</f>
        <v>0</v>
      </c>
      <c r="FX61" s="18" cm="1">
        <f t="array" aca="1" ref="FX61" ca="1">SUM(INDIRECT(ADDRESS(expenses_min_row,COLUMN())&amp;":"&amp;ADDRESS(expenses_max_row,COLUMN())))</f>
        <v>0</v>
      </c>
      <c r="FY61" s="18" cm="1">
        <f t="array" aca="1" ref="FY61" ca="1">SUM(INDIRECT(ADDRESS(expenses_min_row,COLUMN())&amp;":"&amp;ADDRESS(expenses_max_row,COLUMN())))</f>
        <v>0</v>
      </c>
      <c r="FZ61" s="18" cm="1">
        <f t="array" aca="1" ref="FZ61" ca="1">SUM(INDIRECT(ADDRESS(expenses_min_row,COLUMN())&amp;":"&amp;ADDRESS(expenses_max_row,COLUMN())))</f>
        <v>0</v>
      </c>
      <c r="GA61" s="18" cm="1">
        <f t="array" aca="1" ref="GA61" ca="1">SUM(INDIRECT(ADDRESS(expenses_min_row,COLUMN())&amp;":"&amp;ADDRESS(expenses_max_row,COLUMN())))</f>
        <v>0</v>
      </c>
      <c r="GB61" s="18" cm="1">
        <f t="array" aca="1" ref="GB61" ca="1">SUM(INDIRECT(ADDRESS(expenses_min_row,COLUMN())&amp;":"&amp;ADDRESS(expenses_max_row,COLUMN())))</f>
        <v>0</v>
      </c>
      <c r="GC61" s="18" cm="1">
        <f t="array" aca="1" ref="GC61" ca="1">SUM(INDIRECT(ADDRESS(expenses_min_row,COLUMN())&amp;":"&amp;ADDRESS(expenses_max_row,COLUMN())))</f>
        <v>0</v>
      </c>
      <c r="GE61" s="18" cm="1">
        <f t="array" aca="1" ref="GE61" ca="1">SUM(INDIRECT(ADDRESS(expenses_min_row,COLUMN())&amp;":"&amp;ADDRESS(expenses_max_row,COLUMN())))</f>
        <v>0</v>
      </c>
      <c r="GF61" s="18" cm="1">
        <f t="array" aca="1" ref="GF61" ca="1">SUM(INDIRECT(ADDRESS(expenses_min_row,COLUMN())&amp;":"&amp;ADDRESS(expenses_max_row,COLUMN())))</f>
        <v>0</v>
      </c>
      <c r="GG61" s="18" cm="1">
        <f t="array" aca="1" ref="GG61" ca="1">SUM(INDIRECT(ADDRESS(expenses_min_row,COLUMN())&amp;":"&amp;ADDRESS(expenses_max_row,COLUMN())))</f>
        <v>0</v>
      </c>
      <c r="GH61" s="18" cm="1">
        <f t="array" aca="1" ref="GH61" ca="1">SUM(INDIRECT(ADDRESS(expenses_min_row,COLUMN())&amp;":"&amp;ADDRESS(expenses_max_row,COLUMN())))</f>
        <v>0</v>
      </c>
      <c r="GI61" s="18" cm="1">
        <f t="array" aca="1" ref="GI61" ca="1">SUM(INDIRECT(ADDRESS(expenses_min_row,COLUMN())&amp;":"&amp;ADDRESS(expenses_max_row,COLUMN())))</f>
        <v>0</v>
      </c>
      <c r="GJ61" s="18" cm="1">
        <f t="array" aca="1" ref="GJ61" ca="1">SUM(INDIRECT(ADDRESS(expenses_min_row,COLUMN())&amp;":"&amp;ADDRESS(expenses_max_row,COLUMN())))</f>
        <v>0</v>
      </c>
      <c r="GK61" s="18" cm="1">
        <f t="array" aca="1" ref="GK61" ca="1">SUM(INDIRECT(ADDRESS(expenses_min_row,COLUMN())&amp;":"&amp;ADDRESS(expenses_max_row,COLUMN())))</f>
        <v>0</v>
      </c>
      <c r="GL61" s="18" cm="1">
        <f t="array" aca="1" ref="GL61" ca="1">SUM(INDIRECT(ADDRESS(expenses_min_row,COLUMN())&amp;":"&amp;ADDRESS(expenses_max_row,COLUMN())))</f>
        <v>0</v>
      </c>
      <c r="GM61" s="18" cm="1">
        <f t="array" aca="1" ref="GM61" ca="1">SUM(INDIRECT(ADDRESS(expenses_min_row,COLUMN())&amp;":"&amp;ADDRESS(expenses_max_row,COLUMN())))</f>
        <v>0</v>
      </c>
      <c r="GN61" s="18" cm="1">
        <f t="array" aca="1" ref="GN61" ca="1">SUM(INDIRECT(ADDRESS(expenses_min_row,COLUMN())&amp;":"&amp;ADDRESS(expenses_max_row,COLUMN())))</f>
        <v>0</v>
      </c>
      <c r="GO61" s="18" cm="1">
        <f t="array" aca="1" ref="GO61" ca="1">SUM(INDIRECT(ADDRESS(expenses_min_row,COLUMN())&amp;":"&amp;ADDRESS(expenses_max_row,COLUMN())))</f>
        <v>0</v>
      </c>
      <c r="GP61" s="18" cm="1">
        <f t="array" aca="1" ref="GP61" ca="1">SUM(INDIRECT(ADDRESS(expenses_min_row,COLUMN())&amp;":"&amp;ADDRESS(expenses_max_row,COLUMN())))</f>
        <v>0</v>
      </c>
      <c r="GQ61" s="18" cm="1">
        <f t="array" aca="1" ref="GQ61" ca="1">SUM(INDIRECT(ADDRESS(expenses_min_row,COLUMN())&amp;":"&amp;ADDRESS(expenses_max_row,COLUMN())))</f>
        <v>0</v>
      </c>
      <c r="GS61" s="18" cm="1">
        <f t="array" aca="1" ref="GS61" ca="1">SUM(INDIRECT(ADDRESS(expenses_min_row,COLUMN())&amp;":"&amp;ADDRESS(expenses_max_row,COLUMN())))</f>
        <v>0</v>
      </c>
      <c r="GT61" s="18" cm="1">
        <f t="array" aca="1" ref="GT61" ca="1">SUM(INDIRECT(ADDRESS(expenses_min_row,COLUMN())&amp;":"&amp;ADDRESS(expenses_max_row,COLUMN())))</f>
        <v>0</v>
      </c>
      <c r="GU61" s="18" cm="1">
        <f t="array" aca="1" ref="GU61" ca="1">SUM(INDIRECT(ADDRESS(expenses_min_row,COLUMN())&amp;":"&amp;ADDRESS(expenses_max_row,COLUMN())))</f>
        <v>0</v>
      </c>
      <c r="GV61" s="18" cm="1">
        <f t="array" aca="1" ref="GV61" ca="1">SUM(INDIRECT(ADDRESS(expenses_min_row,COLUMN())&amp;":"&amp;ADDRESS(expenses_max_row,COLUMN())))</f>
        <v>0</v>
      </c>
      <c r="GW61" s="18" cm="1">
        <f t="array" aca="1" ref="GW61" ca="1">SUM(INDIRECT(ADDRESS(expenses_min_row,COLUMN())&amp;":"&amp;ADDRESS(expenses_max_row,COLUMN())))</f>
        <v>0</v>
      </c>
      <c r="GX61" s="18" cm="1">
        <f t="array" aca="1" ref="GX61" ca="1">SUM(INDIRECT(ADDRESS(expenses_min_row,COLUMN())&amp;":"&amp;ADDRESS(expenses_max_row,COLUMN())))</f>
        <v>0</v>
      </c>
      <c r="GY61" s="18" cm="1">
        <f t="array" aca="1" ref="GY61" ca="1">SUM(INDIRECT(ADDRESS(expenses_min_row,COLUMN())&amp;":"&amp;ADDRESS(expenses_max_row,COLUMN())))</f>
        <v>0</v>
      </c>
      <c r="GZ61" s="18" cm="1">
        <f t="array" aca="1" ref="GZ61" ca="1">SUM(INDIRECT(ADDRESS(expenses_min_row,COLUMN())&amp;":"&amp;ADDRESS(expenses_max_row,COLUMN())))</f>
        <v>0</v>
      </c>
      <c r="HA61" s="18" cm="1">
        <f t="array" aca="1" ref="HA61" ca="1">SUM(INDIRECT(ADDRESS(expenses_min_row,COLUMN())&amp;":"&amp;ADDRESS(expenses_max_row,COLUMN())))</f>
        <v>0</v>
      </c>
      <c r="HB61" s="18" cm="1">
        <f t="array" aca="1" ref="HB61" ca="1">SUM(INDIRECT(ADDRESS(expenses_min_row,COLUMN())&amp;":"&amp;ADDRESS(expenses_max_row,COLUMN())))</f>
        <v>0</v>
      </c>
      <c r="HC61" s="18" cm="1">
        <f t="array" aca="1" ref="HC61" ca="1">SUM(INDIRECT(ADDRESS(expenses_min_row,COLUMN())&amp;":"&amp;ADDRESS(expenses_max_row,COLUMN())))</f>
        <v>0</v>
      </c>
      <c r="HD61" s="18" cm="1">
        <f t="array" aca="1" ref="HD61" ca="1">SUM(INDIRECT(ADDRESS(expenses_min_row,COLUMN())&amp;":"&amp;ADDRESS(expenses_max_row,COLUMN())))</f>
        <v>0</v>
      </c>
      <c r="HE61" s="18" cm="1">
        <f t="array" aca="1" ref="HE61" ca="1">SUM(INDIRECT(ADDRESS(expenses_min_row,COLUMN())&amp;":"&amp;ADDRESS(expenses_max_row,COLUMN())))</f>
        <v>0</v>
      </c>
      <c r="HG61" s="18" cm="1">
        <f t="array" aca="1" ref="HG61" ca="1">SUM(INDIRECT(ADDRESS(expenses_min_row,COLUMN())&amp;":"&amp;ADDRESS(expenses_max_row,COLUMN())))</f>
        <v>0</v>
      </c>
      <c r="HH61" s="18" cm="1">
        <f t="array" aca="1" ref="HH61" ca="1">SUM(INDIRECT(ADDRESS(expenses_min_row,COLUMN())&amp;":"&amp;ADDRESS(expenses_max_row,COLUMN())))</f>
        <v>0</v>
      </c>
      <c r="HI61" s="18" cm="1">
        <f t="array" aca="1" ref="HI61" ca="1">SUM(INDIRECT(ADDRESS(expenses_min_row,COLUMN())&amp;":"&amp;ADDRESS(expenses_max_row,COLUMN())))</f>
        <v>0</v>
      </c>
      <c r="HJ61" s="18" cm="1">
        <f t="array" aca="1" ref="HJ61" ca="1">SUM(INDIRECT(ADDRESS(expenses_min_row,COLUMN())&amp;":"&amp;ADDRESS(expenses_max_row,COLUMN())))</f>
        <v>0</v>
      </c>
      <c r="HK61" s="18" cm="1">
        <f t="array" aca="1" ref="HK61" ca="1">SUM(INDIRECT(ADDRESS(expenses_min_row,COLUMN())&amp;":"&amp;ADDRESS(expenses_max_row,COLUMN())))</f>
        <v>0</v>
      </c>
      <c r="HL61" s="18" cm="1">
        <f t="array" aca="1" ref="HL61" ca="1">SUM(INDIRECT(ADDRESS(expenses_min_row,COLUMN())&amp;":"&amp;ADDRESS(expenses_max_row,COLUMN())))</f>
        <v>0</v>
      </c>
      <c r="HM61" s="18" cm="1">
        <f t="array" aca="1" ref="HM61" ca="1">SUM(INDIRECT(ADDRESS(expenses_min_row,COLUMN())&amp;":"&amp;ADDRESS(expenses_max_row,COLUMN())))</f>
        <v>0</v>
      </c>
      <c r="HN61" s="18" cm="1">
        <f t="array" aca="1" ref="HN61" ca="1">SUM(INDIRECT(ADDRESS(expenses_min_row,COLUMN())&amp;":"&amp;ADDRESS(expenses_max_row,COLUMN())))</f>
        <v>0</v>
      </c>
      <c r="HO61" s="18" cm="1">
        <f t="array" aca="1" ref="HO61" ca="1">SUM(INDIRECT(ADDRESS(expenses_min_row,COLUMN())&amp;":"&amp;ADDRESS(expenses_max_row,COLUMN())))</f>
        <v>0</v>
      </c>
      <c r="HP61" s="18" cm="1">
        <f t="array" aca="1" ref="HP61" ca="1">SUM(INDIRECT(ADDRESS(expenses_min_row,COLUMN())&amp;":"&amp;ADDRESS(expenses_max_row,COLUMN())))</f>
        <v>0</v>
      </c>
      <c r="HQ61" s="18" cm="1">
        <f t="array" aca="1" ref="HQ61" ca="1">SUM(INDIRECT(ADDRESS(expenses_min_row,COLUMN())&amp;":"&amp;ADDRESS(expenses_max_row,COLUMN())))</f>
        <v>0</v>
      </c>
      <c r="HR61" s="18" cm="1">
        <f t="array" aca="1" ref="HR61" ca="1">SUM(INDIRECT(ADDRESS(expenses_min_row,COLUMN())&amp;":"&amp;ADDRESS(expenses_max_row,COLUMN())))</f>
        <v>0</v>
      </c>
      <c r="HS61" s="18" cm="1">
        <f t="array" aca="1" ref="HS61" ca="1">SUM(INDIRECT(ADDRESS(expenses_min_row,COLUMN())&amp;":"&amp;ADDRESS(expenses_max_row,COLUMN())))</f>
        <v>0</v>
      </c>
      <c r="HU61" s="18" cm="1">
        <f t="array" aca="1" ref="HU61" ca="1">SUM(INDIRECT(ADDRESS(expenses_min_row,COLUMN())&amp;":"&amp;ADDRESS(expenses_max_row,COLUMN())))</f>
        <v>0</v>
      </c>
      <c r="HV61" s="18" cm="1">
        <f t="array" aca="1" ref="HV61" ca="1">SUM(INDIRECT(ADDRESS(expenses_min_row,COLUMN())&amp;":"&amp;ADDRESS(expenses_max_row,COLUMN())))</f>
        <v>0</v>
      </c>
      <c r="HW61" s="18" cm="1">
        <f t="array" aca="1" ref="HW61" ca="1">SUM(INDIRECT(ADDRESS(expenses_min_row,COLUMN())&amp;":"&amp;ADDRESS(expenses_max_row,COLUMN())))</f>
        <v>0</v>
      </c>
      <c r="HX61" s="18" cm="1">
        <f t="array" aca="1" ref="HX61" ca="1">SUM(INDIRECT(ADDRESS(expenses_min_row,COLUMN())&amp;":"&amp;ADDRESS(expenses_max_row,COLUMN())))</f>
        <v>0</v>
      </c>
      <c r="HY61" s="18" cm="1">
        <f t="array" aca="1" ref="HY61" ca="1">SUM(INDIRECT(ADDRESS(expenses_min_row,COLUMN())&amp;":"&amp;ADDRESS(expenses_max_row,COLUMN())))</f>
        <v>0</v>
      </c>
      <c r="HZ61" s="18" cm="1">
        <f t="array" aca="1" ref="HZ61" ca="1">SUM(INDIRECT(ADDRESS(expenses_min_row,COLUMN())&amp;":"&amp;ADDRESS(expenses_max_row,COLUMN())))</f>
        <v>0</v>
      </c>
      <c r="IA61" s="18" cm="1">
        <f t="array" aca="1" ref="IA61" ca="1">SUM(INDIRECT(ADDRESS(expenses_min_row,COLUMN())&amp;":"&amp;ADDRESS(expenses_max_row,COLUMN())))</f>
        <v>0</v>
      </c>
      <c r="IB61" s="18" cm="1">
        <f t="array" aca="1" ref="IB61" ca="1">SUM(INDIRECT(ADDRESS(expenses_min_row,COLUMN())&amp;":"&amp;ADDRESS(expenses_max_row,COLUMN())))</f>
        <v>0</v>
      </c>
      <c r="IC61" s="18" cm="1">
        <f t="array" aca="1" ref="IC61" ca="1">SUM(INDIRECT(ADDRESS(expenses_min_row,COLUMN())&amp;":"&amp;ADDRESS(expenses_max_row,COLUMN())))</f>
        <v>0</v>
      </c>
      <c r="ID61" s="18" cm="1">
        <f t="array" aca="1" ref="ID61" ca="1">SUM(INDIRECT(ADDRESS(expenses_min_row,COLUMN())&amp;":"&amp;ADDRESS(expenses_max_row,COLUMN())))</f>
        <v>0</v>
      </c>
      <c r="IE61" s="18" cm="1">
        <f t="array" aca="1" ref="IE61" ca="1">SUM(INDIRECT(ADDRESS(expenses_min_row,COLUMN())&amp;":"&amp;ADDRESS(expenses_max_row,COLUMN())))</f>
        <v>0</v>
      </c>
      <c r="IF61" s="18" cm="1">
        <f t="array" aca="1" ref="IF61" ca="1">SUM(INDIRECT(ADDRESS(expenses_min_row,COLUMN())&amp;":"&amp;ADDRESS(expenses_max_row,COLUMN())))</f>
        <v>0</v>
      </c>
      <c r="IG61" s="18" cm="1">
        <f t="array" aca="1" ref="IG61" ca="1">SUM(INDIRECT(ADDRESS(expenses_min_row,COLUMN())&amp;":"&amp;ADDRESS(expenses_max_row,COLUMN())))</f>
        <v>0</v>
      </c>
      <c r="II61" s="18" cm="1">
        <f t="array" aca="1" ref="II61" ca="1">SUM(INDIRECT(ADDRESS(expenses_min_row,COLUMN())&amp;":"&amp;ADDRESS(expenses_max_row,COLUMN())))</f>
        <v>0</v>
      </c>
      <c r="IJ61" s="18" cm="1">
        <f t="array" aca="1" ref="IJ61" ca="1">SUM(INDIRECT(ADDRESS(expenses_min_row,COLUMN())&amp;":"&amp;ADDRESS(expenses_max_row,COLUMN())))</f>
        <v>0</v>
      </c>
      <c r="IK61" s="18" cm="1">
        <f t="array" aca="1" ref="IK61" ca="1">SUM(INDIRECT(ADDRESS(expenses_min_row,COLUMN())&amp;":"&amp;ADDRESS(expenses_max_row,COLUMN())))</f>
        <v>0</v>
      </c>
      <c r="IL61" s="18" cm="1">
        <f t="array" aca="1" ref="IL61" ca="1">SUM(INDIRECT(ADDRESS(expenses_min_row,COLUMN())&amp;":"&amp;ADDRESS(expenses_max_row,COLUMN())))</f>
        <v>0</v>
      </c>
      <c r="IM61" s="18" cm="1">
        <f t="array" aca="1" ref="IM61" ca="1">SUM(INDIRECT(ADDRESS(expenses_min_row,COLUMN())&amp;":"&amp;ADDRESS(expenses_max_row,COLUMN())))</f>
        <v>0</v>
      </c>
      <c r="IN61" s="18" cm="1">
        <f t="array" aca="1" ref="IN61" ca="1">SUM(INDIRECT(ADDRESS(expenses_min_row,COLUMN())&amp;":"&amp;ADDRESS(expenses_max_row,COLUMN())))</f>
        <v>0</v>
      </c>
      <c r="IO61" s="18" cm="1">
        <f t="array" aca="1" ref="IO61" ca="1">SUM(INDIRECT(ADDRESS(expenses_min_row,COLUMN())&amp;":"&amp;ADDRESS(expenses_max_row,COLUMN())))</f>
        <v>0</v>
      </c>
      <c r="IP61" s="18" cm="1">
        <f t="array" aca="1" ref="IP61" ca="1">SUM(INDIRECT(ADDRESS(expenses_min_row,COLUMN())&amp;":"&amp;ADDRESS(expenses_max_row,COLUMN())))</f>
        <v>0</v>
      </c>
      <c r="IQ61" s="18" cm="1">
        <f t="array" aca="1" ref="IQ61" ca="1">SUM(INDIRECT(ADDRESS(expenses_min_row,COLUMN())&amp;":"&amp;ADDRESS(expenses_max_row,COLUMN())))</f>
        <v>0</v>
      </c>
      <c r="IR61" s="18" cm="1">
        <f t="array" aca="1" ref="IR61" ca="1">SUM(INDIRECT(ADDRESS(expenses_min_row,COLUMN())&amp;":"&amp;ADDRESS(expenses_max_row,COLUMN())))</f>
        <v>0</v>
      </c>
      <c r="IS61" s="18" cm="1">
        <f t="array" aca="1" ref="IS61" ca="1">SUM(INDIRECT(ADDRESS(expenses_min_row,COLUMN())&amp;":"&amp;ADDRESS(expenses_max_row,COLUMN())))</f>
        <v>0</v>
      </c>
      <c r="IT61" s="18" cm="1">
        <f t="array" aca="1" ref="IT61" ca="1">SUM(INDIRECT(ADDRESS(expenses_min_row,COLUMN())&amp;":"&amp;ADDRESS(expenses_max_row,COLUMN())))</f>
        <v>0</v>
      </c>
      <c r="IU61" s="18" cm="1">
        <f t="array" aca="1" ref="IU61" ca="1">SUM(INDIRECT(ADDRESS(expenses_min_row,COLUMN())&amp;":"&amp;ADDRESS(expenses_max_row,COLUMN())))</f>
        <v>0</v>
      </c>
      <c r="IW61" s="18" cm="1">
        <f t="array" aca="1" ref="IW61" ca="1">SUM(INDIRECT(ADDRESS(expenses_min_row,COLUMN())&amp;":"&amp;ADDRESS(expenses_max_row,COLUMN())))</f>
        <v>0</v>
      </c>
      <c r="IX61" s="18" cm="1">
        <f t="array" aca="1" ref="IX61" ca="1">SUM(INDIRECT(ADDRESS(expenses_min_row,COLUMN())&amp;":"&amp;ADDRESS(expenses_max_row,COLUMN())))</f>
        <v>0</v>
      </c>
      <c r="IY61" s="18" cm="1">
        <f t="array" aca="1" ref="IY61" ca="1">SUM(INDIRECT(ADDRESS(expenses_min_row,COLUMN())&amp;":"&amp;ADDRESS(expenses_max_row,COLUMN())))</f>
        <v>0</v>
      </c>
      <c r="IZ61" s="18" cm="1">
        <f t="array" aca="1" ref="IZ61" ca="1">SUM(INDIRECT(ADDRESS(expenses_min_row,COLUMN())&amp;":"&amp;ADDRESS(expenses_max_row,COLUMN())))</f>
        <v>0</v>
      </c>
      <c r="JA61" s="18" cm="1">
        <f t="array" aca="1" ref="JA61" ca="1">SUM(INDIRECT(ADDRESS(expenses_min_row,COLUMN())&amp;":"&amp;ADDRESS(expenses_max_row,COLUMN())))</f>
        <v>0</v>
      </c>
      <c r="JB61" s="18" cm="1">
        <f t="array" aca="1" ref="JB61" ca="1">SUM(INDIRECT(ADDRESS(expenses_min_row,COLUMN())&amp;":"&amp;ADDRESS(expenses_max_row,COLUMN())))</f>
        <v>0</v>
      </c>
      <c r="JC61" s="18" cm="1">
        <f t="array" aca="1" ref="JC61" ca="1">SUM(INDIRECT(ADDRESS(expenses_min_row,COLUMN())&amp;":"&amp;ADDRESS(expenses_max_row,COLUMN())))</f>
        <v>0</v>
      </c>
      <c r="JD61" s="18" cm="1">
        <f t="array" aca="1" ref="JD61" ca="1">SUM(INDIRECT(ADDRESS(expenses_min_row,COLUMN())&amp;":"&amp;ADDRESS(expenses_max_row,COLUMN())))</f>
        <v>0</v>
      </c>
      <c r="JE61" s="18" cm="1">
        <f t="array" aca="1" ref="JE61" ca="1">SUM(INDIRECT(ADDRESS(expenses_min_row,COLUMN())&amp;":"&amp;ADDRESS(expenses_max_row,COLUMN())))</f>
        <v>0</v>
      </c>
      <c r="JF61" s="18" cm="1">
        <f t="array" aca="1" ref="JF61" ca="1">SUM(INDIRECT(ADDRESS(expenses_min_row,COLUMN())&amp;":"&amp;ADDRESS(expenses_max_row,COLUMN())))</f>
        <v>0</v>
      </c>
      <c r="JG61" s="18" cm="1">
        <f t="array" aca="1" ref="JG61" ca="1">SUM(INDIRECT(ADDRESS(expenses_min_row,COLUMN())&amp;":"&amp;ADDRESS(expenses_max_row,COLUMN())))</f>
        <v>0</v>
      </c>
      <c r="JH61" s="18" cm="1">
        <f t="array" aca="1" ref="JH61" ca="1">SUM(INDIRECT(ADDRESS(expenses_min_row,COLUMN())&amp;":"&amp;ADDRESS(expenses_max_row,COLUMN())))</f>
        <v>0</v>
      </c>
      <c r="JI61" s="18" cm="1">
        <f t="array" aca="1" ref="JI61" ca="1">SUM(INDIRECT(ADDRESS(expenses_min_row,COLUMN())&amp;":"&amp;ADDRESS(expenses_max_row,COLUMN())))</f>
        <v>0</v>
      </c>
      <c r="JK61" s="18" cm="1">
        <f t="array" aca="1" ref="JK61" ca="1">SUM(INDIRECT(ADDRESS(expenses_min_row,COLUMN())&amp;":"&amp;ADDRESS(expenses_max_row,COLUMN())))</f>
        <v>0</v>
      </c>
      <c r="JL61" s="18" cm="1">
        <f t="array" aca="1" ref="JL61" ca="1">SUM(INDIRECT(ADDRESS(expenses_min_row,COLUMN())&amp;":"&amp;ADDRESS(expenses_max_row,COLUMN())))</f>
        <v>0</v>
      </c>
      <c r="JM61" s="18" cm="1">
        <f t="array" aca="1" ref="JM61" ca="1">SUM(INDIRECT(ADDRESS(expenses_min_row,COLUMN())&amp;":"&amp;ADDRESS(expenses_max_row,COLUMN())))</f>
        <v>0</v>
      </c>
      <c r="JN61" s="18" cm="1">
        <f t="array" aca="1" ref="JN61" ca="1">SUM(INDIRECT(ADDRESS(expenses_min_row,COLUMN())&amp;":"&amp;ADDRESS(expenses_max_row,COLUMN())))</f>
        <v>0</v>
      </c>
      <c r="JO61" s="18" cm="1">
        <f t="array" aca="1" ref="JO61" ca="1">SUM(INDIRECT(ADDRESS(expenses_min_row,COLUMN())&amp;":"&amp;ADDRESS(expenses_max_row,COLUMN())))</f>
        <v>0</v>
      </c>
      <c r="JP61" s="18" cm="1">
        <f t="array" aca="1" ref="JP61" ca="1">SUM(INDIRECT(ADDRESS(expenses_min_row,COLUMN())&amp;":"&amp;ADDRESS(expenses_max_row,COLUMN())))</f>
        <v>0</v>
      </c>
      <c r="JQ61" s="18" cm="1">
        <f t="array" aca="1" ref="JQ61" ca="1">SUM(INDIRECT(ADDRESS(expenses_min_row,COLUMN())&amp;":"&amp;ADDRESS(expenses_max_row,COLUMN())))</f>
        <v>0</v>
      </c>
      <c r="JR61" s="18" cm="1">
        <f t="array" aca="1" ref="JR61" ca="1">SUM(INDIRECT(ADDRESS(expenses_min_row,COLUMN())&amp;":"&amp;ADDRESS(expenses_max_row,COLUMN())))</f>
        <v>0</v>
      </c>
      <c r="JS61" s="18" cm="1">
        <f t="array" aca="1" ref="JS61" ca="1">SUM(INDIRECT(ADDRESS(expenses_min_row,COLUMN())&amp;":"&amp;ADDRESS(expenses_max_row,COLUMN())))</f>
        <v>0</v>
      </c>
      <c r="JT61" s="18" cm="1">
        <f t="array" aca="1" ref="JT61" ca="1">SUM(INDIRECT(ADDRESS(expenses_min_row,COLUMN())&amp;":"&amp;ADDRESS(expenses_max_row,COLUMN())))</f>
        <v>0</v>
      </c>
      <c r="JU61" s="18" cm="1">
        <f t="array" aca="1" ref="JU61" ca="1">SUM(INDIRECT(ADDRESS(expenses_min_row,COLUMN())&amp;":"&amp;ADDRESS(expenses_max_row,COLUMN())))</f>
        <v>0</v>
      </c>
      <c r="JV61" s="18" cm="1">
        <f t="array" aca="1" ref="JV61" ca="1">SUM(INDIRECT(ADDRESS(expenses_min_row,COLUMN())&amp;":"&amp;ADDRESS(expenses_max_row,COLUMN())))</f>
        <v>0</v>
      </c>
      <c r="JW61" s="18" cm="1">
        <f t="array" aca="1" ref="JW61" ca="1">SUM(INDIRECT(ADDRESS(expenses_min_row,COLUMN())&amp;":"&amp;ADDRESS(expenses_max_row,COLUMN())))</f>
        <v>0</v>
      </c>
      <c r="JY61" s="18" cm="1">
        <f t="array" aca="1" ref="JY61" ca="1">SUM(INDIRECT(ADDRESS(expenses_min_row,COLUMN())&amp;":"&amp;ADDRESS(expenses_max_row,COLUMN())))</f>
        <v>0</v>
      </c>
      <c r="JZ61" s="18" cm="1">
        <f t="array" aca="1" ref="JZ61" ca="1">SUM(INDIRECT(ADDRESS(expenses_min_row,COLUMN())&amp;":"&amp;ADDRESS(expenses_max_row,COLUMN())))</f>
        <v>0</v>
      </c>
      <c r="KA61" s="18" cm="1">
        <f t="array" aca="1" ref="KA61" ca="1">SUM(INDIRECT(ADDRESS(expenses_min_row,COLUMN())&amp;":"&amp;ADDRESS(expenses_max_row,COLUMN())))</f>
        <v>0</v>
      </c>
      <c r="KB61" s="18" cm="1">
        <f t="array" aca="1" ref="KB61" ca="1">SUM(INDIRECT(ADDRESS(expenses_min_row,COLUMN())&amp;":"&amp;ADDRESS(expenses_max_row,COLUMN())))</f>
        <v>0</v>
      </c>
      <c r="KC61" s="18" cm="1">
        <f t="array" aca="1" ref="KC61" ca="1">SUM(INDIRECT(ADDRESS(expenses_min_row,COLUMN())&amp;":"&amp;ADDRESS(expenses_max_row,COLUMN())))</f>
        <v>0</v>
      </c>
      <c r="KD61" s="18" cm="1">
        <f t="array" aca="1" ref="KD61" ca="1">SUM(INDIRECT(ADDRESS(expenses_min_row,COLUMN())&amp;":"&amp;ADDRESS(expenses_max_row,COLUMN())))</f>
        <v>0</v>
      </c>
      <c r="KE61" s="18" cm="1">
        <f t="array" aca="1" ref="KE61" ca="1">SUM(INDIRECT(ADDRESS(expenses_min_row,COLUMN())&amp;":"&amp;ADDRESS(expenses_max_row,COLUMN())))</f>
        <v>0</v>
      </c>
      <c r="KF61" s="18" cm="1">
        <f t="array" aca="1" ref="KF61" ca="1">SUM(INDIRECT(ADDRESS(expenses_min_row,COLUMN())&amp;":"&amp;ADDRESS(expenses_max_row,COLUMN())))</f>
        <v>0</v>
      </c>
      <c r="KG61" s="18" cm="1">
        <f t="array" aca="1" ref="KG61" ca="1">SUM(INDIRECT(ADDRESS(expenses_min_row,COLUMN())&amp;":"&amp;ADDRESS(expenses_max_row,COLUMN())))</f>
        <v>0</v>
      </c>
      <c r="KH61" s="18" cm="1">
        <f t="array" aca="1" ref="KH61" ca="1">SUM(INDIRECT(ADDRESS(expenses_min_row,COLUMN())&amp;":"&amp;ADDRESS(expenses_max_row,COLUMN())))</f>
        <v>0</v>
      </c>
      <c r="KI61" s="18" cm="1">
        <f t="array" aca="1" ref="KI61" ca="1">SUM(INDIRECT(ADDRESS(expenses_min_row,COLUMN())&amp;":"&amp;ADDRESS(expenses_max_row,COLUMN())))</f>
        <v>0</v>
      </c>
      <c r="KJ61" s="18" cm="1">
        <f t="array" aca="1" ref="KJ61" ca="1">SUM(INDIRECT(ADDRESS(expenses_min_row,COLUMN())&amp;":"&amp;ADDRESS(expenses_max_row,COLUMN())))</f>
        <v>0</v>
      </c>
      <c r="KK61" s="18" cm="1">
        <f t="array" aca="1" ref="KK61" ca="1">SUM(INDIRECT(ADDRESS(expenses_min_row,COLUMN())&amp;":"&amp;ADDRESS(expenses_max_row,COLUMN())))</f>
        <v>0</v>
      </c>
      <c r="KM61" s="18" cm="1">
        <f t="array" aca="1" ref="KM61" ca="1">SUM(INDIRECT(ADDRESS(expenses_min_row,COLUMN())&amp;":"&amp;ADDRESS(expenses_max_row,COLUMN())))</f>
        <v>0</v>
      </c>
      <c r="KN61" s="18" cm="1">
        <f t="array" aca="1" ref="KN61" ca="1">SUM(INDIRECT(ADDRESS(expenses_min_row,COLUMN())&amp;":"&amp;ADDRESS(expenses_max_row,COLUMN())))</f>
        <v>0</v>
      </c>
      <c r="KO61" s="18" cm="1">
        <f t="array" aca="1" ref="KO61" ca="1">SUM(INDIRECT(ADDRESS(expenses_min_row,COLUMN())&amp;":"&amp;ADDRESS(expenses_max_row,COLUMN())))</f>
        <v>0</v>
      </c>
      <c r="KP61" s="18" cm="1">
        <f t="array" aca="1" ref="KP61" ca="1">SUM(INDIRECT(ADDRESS(expenses_min_row,COLUMN())&amp;":"&amp;ADDRESS(expenses_max_row,COLUMN())))</f>
        <v>0</v>
      </c>
      <c r="KQ61" s="18" cm="1">
        <f t="array" aca="1" ref="KQ61" ca="1">SUM(INDIRECT(ADDRESS(expenses_min_row,COLUMN())&amp;":"&amp;ADDRESS(expenses_max_row,COLUMN())))</f>
        <v>0</v>
      </c>
      <c r="KR61" s="18" cm="1">
        <f t="array" aca="1" ref="KR61" ca="1">SUM(INDIRECT(ADDRESS(expenses_min_row,COLUMN())&amp;":"&amp;ADDRESS(expenses_max_row,COLUMN())))</f>
        <v>0</v>
      </c>
      <c r="KS61" s="18" cm="1">
        <f t="array" aca="1" ref="KS61" ca="1">SUM(INDIRECT(ADDRESS(expenses_min_row,COLUMN())&amp;":"&amp;ADDRESS(expenses_max_row,COLUMN())))</f>
        <v>0</v>
      </c>
      <c r="KT61" s="18" cm="1">
        <f t="array" aca="1" ref="KT61" ca="1">SUM(INDIRECT(ADDRESS(expenses_min_row,COLUMN())&amp;":"&amp;ADDRESS(expenses_max_row,COLUMN())))</f>
        <v>0</v>
      </c>
      <c r="KU61" s="18" cm="1">
        <f t="array" aca="1" ref="KU61" ca="1">SUM(INDIRECT(ADDRESS(expenses_min_row,COLUMN())&amp;":"&amp;ADDRESS(expenses_max_row,COLUMN())))</f>
        <v>0</v>
      </c>
      <c r="KV61" s="18" cm="1">
        <f t="array" aca="1" ref="KV61" ca="1">SUM(INDIRECT(ADDRESS(expenses_min_row,COLUMN())&amp;":"&amp;ADDRESS(expenses_max_row,COLUMN())))</f>
        <v>0</v>
      </c>
      <c r="KW61" s="18" cm="1">
        <f t="array" aca="1" ref="KW61" ca="1">SUM(INDIRECT(ADDRESS(expenses_min_row,COLUMN())&amp;":"&amp;ADDRESS(expenses_max_row,COLUMN())))</f>
        <v>0</v>
      </c>
      <c r="KX61" s="18" cm="1">
        <f t="array" aca="1" ref="KX61" ca="1">SUM(INDIRECT(ADDRESS(expenses_min_row,COLUMN())&amp;":"&amp;ADDRESS(expenses_max_row,COLUMN())))</f>
        <v>0</v>
      </c>
      <c r="KY61" s="18" cm="1">
        <f t="array" aca="1" ref="KY61" ca="1">SUM(INDIRECT(ADDRESS(expenses_min_row,COLUMN())&amp;":"&amp;ADDRESS(expenses_max_row,COLUMN())))</f>
        <v>0</v>
      </c>
      <c r="LA61" s="18" cm="1">
        <f t="array" aca="1" ref="LA61" ca="1">SUM(INDIRECT(ADDRESS(expenses_min_row,COLUMN())&amp;":"&amp;ADDRESS(expenses_max_row,COLUMN())))</f>
        <v>0</v>
      </c>
      <c r="LB61" s="18" cm="1">
        <f t="array" aca="1" ref="LB61" ca="1">SUM(INDIRECT(ADDRESS(expenses_min_row,COLUMN())&amp;":"&amp;ADDRESS(expenses_max_row,COLUMN())))</f>
        <v>0</v>
      </c>
      <c r="LC61" s="18" cm="1">
        <f t="array" aca="1" ref="LC61" ca="1">SUM(INDIRECT(ADDRESS(expenses_min_row,COLUMN())&amp;":"&amp;ADDRESS(expenses_max_row,COLUMN())))</f>
        <v>0</v>
      </c>
      <c r="LD61" s="18" cm="1">
        <f t="array" aca="1" ref="LD61" ca="1">SUM(INDIRECT(ADDRESS(expenses_min_row,COLUMN())&amp;":"&amp;ADDRESS(expenses_max_row,COLUMN())))</f>
        <v>0</v>
      </c>
      <c r="LE61" s="18" cm="1">
        <f t="array" aca="1" ref="LE61" ca="1">SUM(INDIRECT(ADDRESS(expenses_min_row,COLUMN())&amp;":"&amp;ADDRESS(expenses_max_row,COLUMN())))</f>
        <v>0</v>
      </c>
      <c r="LF61" s="18" cm="1">
        <f t="array" aca="1" ref="LF61" ca="1">SUM(INDIRECT(ADDRESS(expenses_min_row,COLUMN())&amp;":"&amp;ADDRESS(expenses_max_row,COLUMN())))</f>
        <v>0</v>
      </c>
      <c r="LG61" s="18" cm="1">
        <f t="array" aca="1" ref="LG61" ca="1">SUM(INDIRECT(ADDRESS(expenses_min_row,COLUMN())&amp;":"&amp;ADDRESS(expenses_max_row,COLUMN())))</f>
        <v>0</v>
      </c>
      <c r="LH61" s="18" cm="1">
        <f t="array" aca="1" ref="LH61" ca="1">SUM(INDIRECT(ADDRESS(expenses_min_row,COLUMN())&amp;":"&amp;ADDRESS(expenses_max_row,COLUMN())))</f>
        <v>0</v>
      </c>
      <c r="LI61" s="18" cm="1">
        <f t="array" aca="1" ref="LI61" ca="1">SUM(INDIRECT(ADDRESS(expenses_min_row,COLUMN())&amp;":"&amp;ADDRESS(expenses_max_row,COLUMN())))</f>
        <v>0</v>
      </c>
      <c r="LJ61" s="18" cm="1">
        <f t="array" aca="1" ref="LJ61" ca="1">SUM(INDIRECT(ADDRESS(expenses_min_row,COLUMN())&amp;":"&amp;ADDRESS(expenses_max_row,COLUMN())))</f>
        <v>0</v>
      </c>
      <c r="LK61" s="18" cm="1">
        <f t="array" aca="1" ref="LK61" ca="1">SUM(INDIRECT(ADDRESS(expenses_min_row,COLUMN())&amp;":"&amp;ADDRESS(expenses_max_row,COLUMN())))</f>
        <v>0</v>
      </c>
      <c r="LL61" s="18" cm="1">
        <f t="array" aca="1" ref="LL61" ca="1">SUM(INDIRECT(ADDRESS(expenses_min_row,COLUMN())&amp;":"&amp;ADDRESS(expenses_max_row,COLUMN())))</f>
        <v>0</v>
      </c>
      <c r="LM61" s="18" cm="1">
        <f t="array" aca="1" ref="LM61" ca="1">SUM(INDIRECT(ADDRESS(expenses_min_row,COLUMN())&amp;":"&amp;ADDRESS(expenses_max_row,COLUMN())))</f>
        <v>0</v>
      </c>
      <c r="LO61" s="18" cm="1">
        <f t="array" aca="1" ref="LO61" ca="1">SUM(INDIRECT(ADDRESS(expenses_min_row,COLUMN())&amp;":"&amp;ADDRESS(expenses_max_row,COLUMN())))</f>
        <v>0</v>
      </c>
      <c r="LP61" s="18" cm="1">
        <f t="array" aca="1" ref="LP61" ca="1">SUM(INDIRECT(ADDRESS(expenses_min_row,COLUMN())&amp;":"&amp;ADDRESS(expenses_max_row,COLUMN())))</f>
        <v>0</v>
      </c>
      <c r="LQ61" s="18" cm="1">
        <f t="array" aca="1" ref="LQ61" ca="1">SUM(INDIRECT(ADDRESS(expenses_min_row,COLUMN())&amp;":"&amp;ADDRESS(expenses_max_row,COLUMN())))</f>
        <v>0</v>
      </c>
      <c r="LR61" s="18" cm="1">
        <f t="array" aca="1" ref="LR61" ca="1">SUM(INDIRECT(ADDRESS(expenses_min_row,COLUMN())&amp;":"&amp;ADDRESS(expenses_max_row,COLUMN())))</f>
        <v>0</v>
      </c>
      <c r="LS61" s="18" cm="1">
        <f t="array" aca="1" ref="LS61" ca="1">SUM(INDIRECT(ADDRESS(expenses_min_row,COLUMN())&amp;":"&amp;ADDRESS(expenses_max_row,COLUMN())))</f>
        <v>0</v>
      </c>
      <c r="LT61" s="18" cm="1">
        <f t="array" aca="1" ref="LT61" ca="1">SUM(INDIRECT(ADDRESS(expenses_min_row,COLUMN())&amp;":"&amp;ADDRESS(expenses_max_row,COLUMN())))</f>
        <v>0</v>
      </c>
      <c r="LU61" s="18" cm="1">
        <f t="array" aca="1" ref="LU61" ca="1">SUM(INDIRECT(ADDRESS(expenses_min_row,COLUMN())&amp;":"&amp;ADDRESS(expenses_max_row,COLUMN())))</f>
        <v>0</v>
      </c>
      <c r="LV61" s="18" cm="1">
        <f t="array" aca="1" ref="LV61" ca="1">SUM(INDIRECT(ADDRESS(expenses_min_row,COLUMN())&amp;":"&amp;ADDRESS(expenses_max_row,COLUMN())))</f>
        <v>0</v>
      </c>
      <c r="LW61" s="18" cm="1">
        <f t="array" aca="1" ref="LW61" ca="1">SUM(INDIRECT(ADDRESS(expenses_min_row,COLUMN())&amp;":"&amp;ADDRESS(expenses_max_row,COLUMN())))</f>
        <v>0</v>
      </c>
      <c r="LX61" s="18" cm="1">
        <f t="array" aca="1" ref="LX61" ca="1">SUM(INDIRECT(ADDRESS(expenses_min_row,COLUMN())&amp;":"&amp;ADDRESS(expenses_max_row,COLUMN())))</f>
        <v>0</v>
      </c>
      <c r="LY61" s="18" cm="1">
        <f t="array" aca="1" ref="LY61" ca="1">SUM(INDIRECT(ADDRESS(expenses_min_row,COLUMN())&amp;":"&amp;ADDRESS(expenses_max_row,COLUMN())))</f>
        <v>0</v>
      </c>
      <c r="LZ61" s="18" cm="1">
        <f t="array" aca="1" ref="LZ61" ca="1">SUM(INDIRECT(ADDRESS(expenses_min_row,COLUMN())&amp;":"&amp;ADDRESS(expenses_max_row,COLUMN())))</f>
        <v>0</v>
      </c>
      <c r="MA61" s="18" cm="1">
        <f t="array" aca="1" ref="MA61" ca="1">SUM(INDIRECT(ADDRESS(expenses_min_row,COLUMN())&amp;":"&amp;ADDRESS(expenses_max_row,COLUMN())))</f>
        <v>0</v>
      </c>
      <c r="MC61" s="18" cm="1">
        <f t="array" aca="1" ref="MC61" ca="1">SUM(INDIRECT(ADDRESS(expenses_min_row,COLUMN())&amp;":"&amp;ADDRESS(expenses_max_row,COLUMN())))</f>
        <v>0</v>
      </c>
      <c r="MD61" s="18" cm="1">
        <f t="array" aca="1" ref="MD61" ca="1">SUM(INDIRECT(ADDRESS(expenses_min_row,COLUMN())&amp;":"&amp;ADDRESS(expenses_max_row,COLUMN())))</f>
        <v>0</v>
      </c>
      <c r="ME61" s="18" cm="1">
        <f t="array" aca="1" ref="ME61" ca="1">SUM(INDIRECT(ADDRESS(expenses_min_row,COLUMN())&amp;":"&amp;ADDRESS(expenses_max_row,COLUMN())))</f>
        <v>0</v>
      </c>
      <c r="MF61" s="18" cm="1">
        <f t="array" aca="1" ref="MF61" ca="1">SUM(INDIRECT(ADDRESS(expenses_min_row,COLUMN())&amp;":"&amp;ADDRESS(expenses_max_row,COLUMN())))</f>
        <v>0</v>
      </c>
      <c r="MG61" s="18" cm="1">
        <f t="array" aca="1" ref="MG61" ca="1">SUM(INDIRECT(ADDRESS(expenses_min_row,COLUMN())&amp;":"&amp;ADDRESS(expenses_max_row,COLUMN())))</f>
        <v>0</v>
      </c>
      <c r="MH61" s="18" cm="1">
        <f t="array" aca="1" ref="MH61" ca="1">SUM(INDIRECT(ADDRESS(expenses_min_row,COLUMN())&amp;":"&amp;ADDRESS(expenses_max_row,COLUMN())))</f>
        <v>0</v>
      </c>
      <c r="MI61" s="18" cm="1">
        <f t="array" aca="1" ref="MI61" ca="1">SUM(INDIRECT(ADDRESS(expenses_min_row,COLUMN())&amp;":"&amp;ADDRESS(expenses_max_row,COLUMN())))</f>
        <v>0</v>
      </c>
      <c r="MJ61" s="18" cm="1">
        <f t="array" aca="1" ref="MJ61" ca="1">SUM(INDIRECT(ADDRESS(expenses_min_row,COLUMN())&amp;":"&amp;ADDRESS(expenses_max_row,COLUMN())))</f>
        <v>0</v>
      </c>
      <c r="MK61" s="18" cm="1">
        <f t="array" aca="1" ref="MK61" ca="1">SUM(INDIRECT(ADDRESS(expenses_min_row,COLUMN())&amp;":"&amp;ADDRESS(expenses_max_row,COLUMN())))</f>
        <v>0</v>
      </c>
      <c r="ML61" s="18" cm="1">
        <f t="array" aca="1" ref="ML61" ca="1">SUM(INDIRECT(ADDRESS(expenses_min_row,COLUMN())&amp;":"&amp;ADDRESS(expenses_max_row,COLUMN())))</f>
        <v>0</v>
      </c>
      <c r="MM61" s="18" cm="1">
        <f t="array" aca="1" ref="MM61" ca="1">SUM(INDIRECT(ADDRESS(expenses_min_row,COLUMN())&amp;":"&amp;ADDRESS(expenses_max_row,COLUMN())))</f>
        <v>0</v>
      </c>
      <c r="MN61" s="18" cm="1">
        <f t="array" aca="1" ref="MN61" ca="1">SUM(INDIRECT(ADDRESS(expenses_min_row,COLUMN())&amp;":"&amp;ADDRESS(expenses_max_row,COLUMN())))</f>
        <v>0</v>
      </c>
      <c r="MO61" s="18" cm="1">
        <f t="array" aca="1" ref="MO61" ca="1">SUM(INDIRECT(ADDRESS(expenses_min_row,COLUMN())&amp;":"&amp;ADDRESS(expenses_max_row,COLUMN())))</f>
        <v>0</v>
      </c>
      <c r="MQ61" s="18" cm="1">
        <f t="array" aca="1" ref="MQ61" ca="1">SUM(INDIRECT(ADDRESS(expenses_min_row,COLUMN())&amp;":"&amp;ADDRESS(expenses_max_row,COLUMN())))</f>
        <v>0</v>
      </c>
      <c r="MR61" s="18" cm="1">
        <f t="array" aca="1" ref="MR61" ca="1">SUM(INDIRECT(ADDRESS(expenses_min_row,COLUMN())&amp;":"&amp;ADDRESS(expenses_max_row,COLUMN())))</f>
        <v>0</v>
      </c>
      <c r="MS61" s="18" cm="1">
        <f t="array" aca="1" ref="MS61" ca="1">SUM(INDIRECT(ADDRESS(expenses_min_row,COLUMN())&amp;":"&amp;ADDRESS(expenses_max_row,COLUMN())))</f>
        <v>0</v>
      </c>
      <c r="MT61" s="18" cm="1">
        <f t="array" aca="1" ref="MT61" ca="1">SUM(INDIRECT(ADDRESS(expenses_min_row,COLUMN())&amp;":"&amp;ADDRESS(expenses_max_row,COLUMN())))</f>
        <v>0</v>
      </c>
      <c r="MU61" s="18" cm="1">
        <f t="array" aca="1" ref="MU61" ca="1">SUM(INDIRECT(ADDRESS(expenses_min_row,COLUMN())&amp;":"&amp;ADDRESS(expenses_max_row,COLUMN())))</f>
        <v>0</v>
      </c>
      <c r="MV61" s="18" cm="1">
        <f t="array" aca="1" ref="MV61" ca="1">SUM(INDIRECT(ADDRESS(expenses_min_row,COLUMN())&amp;":"&amp;ADDRESS(expenses_max_row,COLUMN())))</f>
        <v>0</v>
      </c>
      <c r="MW61" s="18" cm="1">
        <f t="array" aca="1" ref="MW61" ca="1">SUM(INDIRECT(ADDRESS(expenses_min_row,COLUMN())&amp;":"&amp;ADDRESS(expenses_max_row,COLUMN())))</f>
        <v>0</v>
      </c>
      <c r="MX61" s="18" cm="1">
        <f t="array" aca="1" ref="MX61" ca="1">SUM(INDIRECT(ADDRESS(expenses_min_row,COLUMN())&amp;":"&amp;ADDRESS(expenses_max_row,COLUMN())))</f>
        <v>0</v>
      </c>
      <c r="MY61" s="18" cm="1">
        <f t="array" aca="1" ref="MY61" ca="1">SUM(INDIRECT(ADDRESS(expenses_min_row,COLUMN())&amp;":"&amp;ADDRESS(expenses_max_row,COLUMN())))</f>
        <v>0</v>
      </c>
      <c r="MZ61" s="18" cm="1">
        <f t="array" aca="1" ref="MZ61" ca="1">SUM(INDIRECT(ADDRESS(expenses_min_row,COLUMN())&amp;":"&amp;ADDRESS(expenses_max_row,COLUMN())))</f>
        <v>0</v>
      </c>
      <c r="NA61" s="18" cm="1">
        <f t="array" aca="1" ref="NA61" ca="1">SUM(INDIRECT(ADDRESS(expenses_min_row,COLUMN())&amp;":"&amp;ADDRESS(expenses_max_row,COLUMN())))</f>
        <v>0</v>
      </c>
      <c r="NB61" s="18" cm="1">
        <f t="array" aca="1" ref="NB61" ca="1">SUM(INDIRECT(ADDRESS(expenses_min_row,COLUMN())&amp;":"&amp;ADDRESS(expenses_max_row,COLUMN())))</f>
        <v>0</v>
      </c>
      <c r="NC61" s="18" cm="1">
        <f t="array" aca="1" ref="NC61" ca="1">SUM(INDIRECT(ADDRESS(expenses_min_row,COLUMN())&amp;":"&amp;ADDRESS(expenses_max_row,COLUMN())))</f>
        <v>0</v>
      </c>
      <c r="NE61" s="18" cm="1">
        <f t="array" aca="1" ref="NE61" ca="1">SUM(INDIRECT(ADDRESS(expenses_min_row,COLUMN())&amp;":"&amp;ADDRESS(expenses_max_row,COLUMN())))</f>
        <v>0</v>
      </c>
      <c r="NF61" s="18" cm="1">
        <f t="array" aca="1" ref="NF61" ca="1">SUM(INDIRECT(ADDRESS(expenses_min_row,COLUMN())&amp;":"&amp;ADDRESS(expenses_max_row,COLUMN())))</f>
        <v>0</v>
      </c>
      <c r="NG61" s="18" cm="1">
        <f t="array" aca="1" ref="NG61" ca="1">SUM(INDIRECT(ADDRESS(expenses_min_row,COLUMN())&amp;":"&amp;ADDRESS(expenses_max_row,COLUMN())))</f>
        <v>0</v>
      </c>
      <c r="NH61" s="18" cm="1">
        <f t="array" aca="1" ref="NH61" ca="1">SUM(INDIRECT(ADDRESS(expenses_min_row,COLUMN())&amp;":"&amp;ADDRESS(expenses_max_row,COLUMN())))</f>
        <v>0</v>
      </c>
      <c r="NI61" s="18" cm="1">
        <f t="array" aca="1" ref="NI61" ca="1">SUM(INDIRECT(ADDRESS(expenses_min_row,COLUMN())&amp;":"&amp;ADDRESS(expenses_max_row,COLUMN())))</f>
        <v>0</v>
      </c>
      <c r="NJ61" s="18" cm="1">
        <f t="array" aca="1" ref="NJ61" ca="1">SUM(INDIRECT(ADDRESS(expenses_min_row,COLUMN())&amp;":"&amp;ADDRESS(expenses_max_row,COLUMN())))</f>
        <v>0</v>
      </c>
      <c r="NK61" s="18" cm="1">
        <f t="array" aca="1" ref="NK61" ca="1">SUM(INDIRECT(ADDRESS(expenses_min_row,COLUMN())&amp;":"&amp;ADDRESS(expenses_max_row,COLUMN())))</f>
        <v>0</v>
      </c>
      <c r="NL61" s="18" cm="1">
        <f t="array" aca="1" ref="NL61" ca="1">SUM(INDIRECT(ADDRESS(expenses_min_row,COLUMN())&amp;":"&amp;ADDRESS(expenses_max_row,COLUMN())))</f>
        <v>0</v>
      </c>
      <c r="NM61" s="18" cm="1">
        <f t="array" aca="1" ref="NM61" ca="1">SUM(INDIRECT(ADDRESS(expenses_min_row,COLUMN())&amp;":"&amp;ADDRESS(expenses_max_row,COLUMN())))</f>
        <v>0</v>
      </c>
      <c r="NN61" s="18" cm="1">
        <f t="array" aca="1" ref="NN61" ca="1">SUM(INDIRECT(ADDRESS(expenses_min_row,COLUMN())&amp;":"&amp;ADDRESS(expenses_max_row,COLUMN())))</f>
        <v>0</v>
      </c>
      <c r="NO61" s="18" cm="1">
        <f t="array" aca="1" ref="NO61" ca="1">SUM(INDIRECT(ADDRESS(expenses_min_row,COLUMN())&amp;":"&amp;ADDRESS(expenses_max_row,COLUMN())))</f>
        <v>0</v>
      </c>
      <c r="NP61" s="18" cm="1">
        <f t="array" aca="1" ref="NP61" ca="1">SUM(INDIRECT(ADDRESS(expenses_min_row,COLUMN())&amp;":"&amp;ADDRESS(expenses_max_row,COLUMN())))</f>
        <v>0</v>
      </c>
      <c r="NQ61" s="18" cm="1">
        <f t="array" aca="1" ref="NQ61" ca="1">SUM(INDIRECT(ADDRESS(expenses_min_row,COLUMN())&amp;":"&amp;ADDRESS(expenses_max_row,COLUMN())))</f>
        <v>0</v>
      </c>
      <c r="NS61" s="18" cm="1">
        <f t="array" aca="1" ref="NS61" ca="1">SUM(INDIRECT(ADDRESS(expenses_min_row,COLUMN())&amp;":"&amp;ADDRESS(expenses_max_row,COLUMN())))</f>
        <v>0</v>
      </c>
      <c r="NT61" s="18" cm="1">
        <f t="array" aca="1" ref="NT61" ca="1">SUM(INDIRECT(ADDRESS(expenses_min_row,COLUMN())&amp;":"&amp;ADDRESS(expenses_max_row,COLUMN())))</f>
        <v>0</v>
      </c>
      <c r="NU61" s="18" cm="1">
        <f t="array" aca="1" ref="NU61" ca="1">SUM(INDIRECT(ADDRESS(expenses_min_row,COLUMN())&amp;":"&amp;ADDRESS(expenses_max_row,COLUMN())))</f>
        <v>0</v>
      </c>
      <c r="NV61" s="18" cm="1">
        <f t="array" aca="1" ref="NV61" ca="1">SUM(INDIRECT(ADDRESS(expenses_min_row,COLUMN())&amp;":"&amp;ADDRESS(expenses_max_row,COLUMN())))</f>
        <v>0</v>
      </c>
      <c r="NW61" s="18" cm="1">
        <f t="array" aca="1" ref="NW61" ca="1">SUM(INDIRECT(ADDRESS(expenses_min_row,COLUMN())&amp;":"&amp;ADDRESS(expenses_max_row,COLUMN())))</f>
        <v>0</v>
      </c>
      <c r="NX61" s="18" cm="1">
        <f t="array" aca="1" ref="NX61" ca="1">SUM(INDIRECT(ADDRESS(expenses_min_row,COLUMN())&amp;":"&amp;ADDRESS(expenses_max_row,COLUMN())))</f>
        <v>0</v>
      </c>
      <c r="NY61" s="18" cm="1">
        <f t="array" aca="1" ref="NY61" ca="1">SUM(INDIRECT(ADDRESS(expenses_min_row,COLUMN())&amp;":"&amp;ADDRESS(expenses_max_row,COLUMN())))</f>
        <v>0</v>
      </c>
      <c r="NZ61" s="18" cm="1">
        <f t="array" aca="1" ref="NZ61" ca="1">SUM(INDIRECT(ADDRESS(expenses_min_row,COLUMN())&amp;":"&amp;ADDRESS(expenses_max_row,COLUMN())))</f>
        <v>0</v>
      </c>
      <c r="OA61" s="18" cm="1">
        <f t="array" aca="1" ref="OA61" ca="1">SUM(INDIRECT(ADDRESS(expenses_min_row,COLUMN())&amp;":"&amp;ADDRESS(expenses_max_row,COLUMN())))</f>
        <v>0</v>
      </c>
      <c r="OB61" s="18" cm="1">
        <f t="array" aca="1" ref="OB61" ca="1">SUM(INDIRECT(ADDRESS(expenses_min_row,COLUMN())&amp;":"&amp;ADDRESS(expenses_max_row,COLUMN())))</f>
        <v>0</v>
      </c>
      <c r="OC61" s="18" cm="1">
        <f t="array" aca="1" ref="OC61" ca="1">SUM(INDIRECT(ADDRESS(expenses_min_row,COLUMN())&amp;":"&amp;ADDRESS(expenses_max_row,COLUMN())))</f>
        <v>0</v>
      </c>
      <c r="OD61" s="18" cm="1">
        <f t="array" aca="1" ref="OD61" ca="1">SUM(INDIRECT(ADDRESS(expenses_min_row,COLUMN())&amp;":"&amp;ADDRESS(expenses_max_row,COLUMN())))</f>
        <v>0</v>
      </c>
      <c r="OE61" s="18" cm="1">
        <f t="array" aca="1" ref="OE61" ca="1">SUM(INDIRECT(ADDRESS(expenses_min_row,COLUMN())&amp;":"&amp;ADDRESS(expenses_max_row,COLUMN())))</f>
        <v>0</v>
      </c>
      <c r="OG61" s="18" cm="1">
        <f t="array" aca="1" ref="OG61" ca="1">SUM(INDIRECT(ADDRESS(expenses_min_row,COLUMN())&amp;":"&amp;ADDRESS(expenses_max_row,COLUMN())))</f>
        <v>0</v>
      </c>
      <c r="OH61" s="18" cm="1">
        <f t="array" aca="1" ref="OH61" ca="1">SUM(INDIRECT(ADDRESS(expenses_min_row,COLUMN())&amp;":"&amp;ADDRESS(expenses_max_row,COLUMN())))</f>
        <v>0</v>
      </c>
      <c r="OI61" s="18" cm="1">
        <f t="array" aca="1" ref="OI61" ca="1">SUM(INDIRECT(ADDRESS(expenses_min_row,COLUMN())&amp;":"&amp;ADDRESS(expenses_max_row,COLUMN())))</f>
        <v>0</v>
      </c>
      <c r="OJ61" s="18" cm="1">
        <f t="array" aca="1" ref="OJ61" ca="1">SUM(INDIRECT(ADDRESS(expenses_min_row,COLUMN())&amp;":"&amp;ADDRESS(expenses_max_row,COLUMN())))</f>
        <v>0</v>
      </c>
      <c r="OK61" s="18" cm="1">
        <f t="array" aca="1" ref="OK61" ca="1">SUM(INDIRECT(ADDRESS(expenses_min_row,COLUMN())&amp;":"&amp;ADDRESS(expenses_max_row,COLUMN())))</f>
        <v>0</v>
      </c>
      <c r="OL61" s="18" cm="1">
        <f t="array" aca="1" ref="OL61" ca="1">SUM(INDIRECT(ADDRESS(expenses_min_row,COLUMN())&amp;":"&amp;ADDRESS(expenses_max_row,COLUMN())))</f>
        <v>0</v>
      </c>
      <c r="OM61" s="18" cm="1">
        <f t="array" aca="1" ref="OM61" ca="1">SUM(INDIRECT(ADDRESS(expenses_min_row,COLUMN())&amp;":"&amp;ADDRESS(expenses_max_row,COLUMN())))</f>
        <v>0</v>
      </c>
      <c r="ON61" s="18" cm="1">
        <f t="array" aca="1" ref="ON61" ca="1">SUM(INDIRECT(ADDRESS(expenses_min_row,COLUMN())&amp;":"&amp;ADDRESS(expenses_max_row,COLUMN())))</f>
        <v>0</v>
      </c>
      <c r="OO61" s="18" cm="1">
        <f t="array" aca="1" ref="OO61" ca="1">SUM(INDIRECT(ADDRESS(expenses_min_row,COLUMN())&amp;":"&amp;ADDRESS(expenses_max_row,COLUMN())))</f>
        <v>0</v>
      </c>
      <c r="OP61" s="18" cm="1">
        <f t="array" aca="1" ref="OP61" ca="1">SUM(INDIRECT(ADDRESS(expenses_min_row,COLUMN())&amp;":"&amp;ADDRESS(expenses_max_row,COLUMN())))</f>
        <v>0</v>
      </c>
      <c r="OQ61" s="18" cm="1">
        <f t="array" aca="1" ref="OQ61" ca="1">SUM(INDIRECT(ADDRESS(expenses_min_row,COLUMN())&amp;":"&amp;ADDRESS(expenses_max_row,COLUMN())))</f>
        <v>0</v>
      </c>
      <c r="OR61" s="18" cm="1">
        <f t="array" aca="1" ref="OR61" ca="1">SUM(INDIRECT(ADDRESS(expenses_min_row,COLUMN())&amp;":"&amp;ADDRESS(expenses_max_row,COLUMN())))</f>
        <v>0</v>
      </c>
      <c r="OS61" s="18" cm="1">
        <f t="array" aca="1" ref="OS61" ca="1">SUM(INDIRECT(ADDRESS(expenses_min_row,COLUMN())&amp;":"&amp;ADDRESS(expenses_max_row,COLUMN())))</f>
        <v>0</v>
      </c>
      <c r="OU61" s="18" cm="1">
        <f t="array" aca="1" ref="OU61" ca="1">SUM(INDIRECT(ADDRESS(expenses_min_row,COLUMN())&amp;":"&amp;ADDRESS(expenses_max_row,COLUMN())))</f>
        <v>0</v>
      </c>
      <c r="OV61" s="18" cm="1">
        <f t="array" aca="1" ref="OV61" ca="1">SUM(INDIRECT(ADDRESS(expenses_min_row,COLUMN())&amp;":"&amp;ADDRESS(expenses_max_row,COLUMN())))</f>
        <v>0</v>
      </c>
      <c r="OW61" s="18" cm="1">
        <f t="array" aca="1" ref="OW61" ca="1">SUM(INDIRECT(ADDRESS(expenses_min_row,COLUMN())&amp;":"&amp;ADDRESS(expenses_max_row,COLUMN())))</f>
        <v>0</v>
      </c>
      <c r="OX61" s="18" cm="1">
        <f t="array" aca="1" ref="OX61" ca="1">SUM(INDIRECT(ADDRESS(expenses_min_row,COLUMN())&amp;":"&amp;ADDRESS(expenses_max_row,COLUMN())))</f>
        <v>0</v>
      </c>
      <c r="OY61" s="18" cm="1">
        <f t="array" aca="1" ref="OY61" ca="1">SUM(INDIRECT(ADDRESS(expenses_min_row,COLUMN())&amp;":"&amp;ADDRESS(expenses_max_row,COLUMN())))</f>
        <v>0</v>
      </c>
      <c r="OZ61" s="18" cm="1">
        <f t="array" aca="1" ref="OZ61" ca="1">SUM(INDIRECT(ADDRESS(expenses_min_row,COLUMN())&amp;":"&amp;ADDRESS(expenses_max_row,COLUMN())))</f>
        <v>0</v>
      </c>
      <c r="PA61" s="18" cm="1">
        <f t="array" aca="1" ref="PA61" ca="1">SUM(INDIRECT(ADDRESS(expenses_min_row,COLUMN())&amp;":"&amp;ADDRESS(expenses_max_row,COLUMN())))</f>
        <v>0</v>
      </c>
      <c r="PB61" s="18" cm="1">
        <f t="array" aca="1" ref="PB61" ca="1">SUM(INDIRECT(ADDRESS(expenses_min_row,COLUMN())&amp;":"&amp;ADDRESS(expenses_max_row,COLUMN())))</f>
        <v>0</v>
      </c>
      <c r="PC61" s="18" cm="1">
        <f t="array" aca="1" ref="PC61" ca="1">SUM(INDIRECT(ADDRESS(expenses_min_row,COLUMN())&amp;":"&amp;ADDRESS(expenses_max_row,COLUMN())))</f>
        <v>0</v>
      </c>
      <c r="PD61" s="18" cm="1">
        <f t="array" aca="1" ref="PD61" ca="1">SUM(INDIRECT(ADDRESS(expenses_min_row,COLUMN())&amp;":"&amp;ADDRESS(expenses_max_row,COLUMN())))</f>
        <v>0</v>
      </c>
      <c r="PE61" s="18" cm="1">
        <f t="array" aca="1" ref="PE61" ca="1">SUM(INDIRECT(ADDRESS(expenses_min_row,COLUMN())&amp;":"&amp;ADDRESS(expenses_max_row,COLUMN())))</f>
        <v>0</v>
      </c>
      <c r="PF61" s="18" cm="1">
        <f t="array" aca="1" ref="PF61" ca="1">SUM(INDIRECT(ADDRESS(expenses_min_row,COLUMN())&amp;":"&amp;ADDRESS(expenses_max_row,COLUMN())))</f>
        <v>0</v>
      </c>
      <c r="PG61" s="18" cm="1">
        <f t="array" aca="1" ref="PG61" ca="1">SUM(INDIRECT(ADDRESS(expenses_min_row,COLUMN())&amp;":"&amp;ADDRESS(expenses_max_row,COLUMN())))</f>
        <v>0</v>
      </c>
      <c r="PI61" s="18" cm="1">
        <f t="array" aca="1" ref="PI61" ca="1">SUM(INDIRECT(ADDRESS(expenses_min_row,COLUMN())&amp;":"&amp;ADDRESS(expenses_max_row,COLUMN())))</f>
        <v>0</v>
      </c>
      <c r="PJ61" s="18" cm="1">
        <f t="array" aca="1" ref="PJ61" ca="1">SUM(INDIRECT(ADDRESS(expenses_min_row,COLUMN())&amp;":"&amp;ADDRESS(expenses_max_row,COLUMN())))</f>
        <v>0</v>
      </c>
      <c r="PK61" s="18" cm="1">
        <f t="array" aca="1" ref="PK61" ca="1">SUM(INDIRECT(ADDRESS(expenses_min_row,COLUMN())&amp;":"&amp;ADDRESS(expenses_max_row,COLUMN())))</f>
        <v>0</v>
      </c>
      <c r="PL61" s="18" cm="1">
        <f t="array" aca="1" ref="PL61" ca="1">SUM(INDIRECT(ADDRESS(expenses_min_row,COLUMN())&amp;":"&amp;ADDRESS(expenses_max_row,COLUMN())))</f>
        <v>0</v>
      </c>
      <c r="PM61" s="18" cm="1">
        <f t="array" aca="1" ref="PM61" ca="1">SUM(INDIRECT(ADDRESS(expenses_min_row,COLUMN())&amp;":"&amp;ADDRESS(expenses_max_row,COLUMN())))</f>
        <v>0</v>
      </c>
      <c r="PN61" s="18" cm="1">
        <f t="array" aca="1" ref="PN61" ca="1">SUM(INDIRECT(ADDRESS(expenses_min_row,COLUMN())&amp;":"&amp;ADDRESS(expenses_max_row,COLUMN())))</f>
        <v>0</v>
      </c>
      <c r="PO61" s="18" cm="1">
        <f t="array" aca="1" ref="PO61" ca="1">SUM(INDIRECT(ADDRESS(expenses_min_row,COLUMN())&amp;":"&amp;ADDRESS(expenses_max_row,COLUMN())))</f>
        <v>0</v>
      </c>
      <c r="PP61" s="18" cm="1">
        <f t="array" aca="1" ref="PP61" ca="1">SUM(INDIRECT(ADDRESS(expenses_min_row,COLUMN())&amp;":"&amp;ADDRESS(expenses_max_row,COLUMN())))</f>
        <v>0</v>
      </c>
      <c r="PQ61" s="18" cm="1">
        <f t="array" aca="1" ref="PQ61" ca="1">SUM(INDIRECT(ADDRESS(expenses_min_row,COLUMN())&amp;":"&amp;ADDRESS(expenses_max_row,COLUMN())))</f>
        <v>0</v>
      </c>
      <c r="PR61" s="18" cm="1">
        <f t="array" aca="1" ref="PR61" ca="1">SUM(INDIRECT(ADDRESS(expenses_min_row,COLUMN())&amp;":"&amp;ADDRESS(expenses_max_row,COLUMN())))</f>
        <v>0</v>
      </c>
      <c r="PS61" s="18" cm="1">
        <f t="array" aca="1" ref="PS61" ca="1">SUM(INDIRECT(ADDRESS(expenses_min_row,COLUMN())&amp;":"&amp;ADDRESS(expenses_max_row,COLUMN())))</f>
        <v>0</v>
      </c>
      <c r="PT61" s="18" cm="1">
        <f t="array" aca="1" ref="PT61" ca="1">SUM(INDIRECT(ADDRESS(expenses_min_row,COLUMN())&amp;":"&amp;ADDRESS(expenses_max_row,COLUMN())))</f>
        <v>0</v>
      </c>
      <c r="PU61" s="18" cm="1">
        <f t="array" aca="1" ref="PU61" ca="1">SUM(INDIRECT(ADDRESS(expenses_min_row,COLUMN())&amp;":"&amp;ADDRESS(expenses_max_row,COLUMN())))</f>
        <v>0</v>
      </c>
      <c r="PW61" s="18" cm="1">
        <f t="array" aca="1" ref="PW61" ca="1">SUM(INDIRECT(ADDRESS(expenses_min_row,COLUMN())&amp;":"&amp;ADDRESS(expenses_max_row,COLUMN())))</f>
        <v>0</v>
      </c>
      <c r="PX61" s="18" cm="1">
        <f t="array" aca="1" ref="PX61" ca="1">SUM(INDIRECT(ADDRESS(expenses_min_row,COLUMN())&amp;":"&amp;ADDRESS(expenses_max_row,COLUMN())))</f>
        <v>0</v>
      </c>
      <c r="PY61" s="18" cm="1">
        <f t="array" aca="1" ref="PY61" ca="1">SUM(INDIRECT(ADDRESS(expenses_min_row,COLUMN())&amp;":"&amp;ADDRESS(expenses_max_row,COLUMN())))</f>
        <v>0</v>
      </c>
      <c r="PZ61" s="18" cm="1">
        <f t="array" aca="1" ref="PZ61" ca="1">SUM(INDIRECT(ADDRESS(expenses_min_row,COLUMN())&amp;":"&amp;ADDRESS(expenses_max_row,COLUMN())))</f>
        <v>0</v>
      </c>
      <c r="QA61" s="18" cm="1">
        <f t="array" aca="1" ref="QA61" ca="1">SUM(INDIRECT(ADDRESS(expenses_min_row,COLUMN())&amp;":"&amp;ADDRESS(expenses_max_row,COLUMN())))</f>
        <v>0</v>
      </c>
      <c r="QB61" s="18" cm="1">
        <f t="array" aca="1" ref="QB61" ca="1">SUM(INDIRECT(ADDRESS(expenses_min_row,COLUMN())&amp;":"&amp;ADDRESS(expenses_max_row,COLUMN())))</f>
        <v>0</v>
      </c>
      <c r="QC61" s="18" cm="1">
        <f t="array" aca="1" ref="QC61" ca="1">SUM(INDIRECT(ADDRESS(expenses_min_row,COLUMN())&amp;":"&amp;ADDRESS(expenses_max_row,COLUMN())))</f>
        <v>0</v>
      </c>
      <c r="QD61" s="18" cm="1">
        <f t="array" aca="1" ref="QD61" ca="1">SUM(INDIRECT(ADDRESS(expenses_min_row,COLUMN())&amp;":"&amp;ADDRESS(expenses_max_row,COLUMN())))</f>
        <v>0</v>
      </c>
      <c r="QE61" s="18" cm="1">
        <f t="array" aca="1" ref="QE61" ca="1">SUM(INDIRECT(ADDRESS(expenses_min_row,COLUMN())&amp;":"&amp;ADDRESS(expenses_max_row,COLUMN())))</f>
        <v>0</v>
      </c>
      <c r="QF61" s="18" cm="1">
        <f t="array" aca="1" ref="QF61" ca="1">SUM(INDIRECT(ADDRESS(expenses_min_row,COLUMN())&amp;":"&amp;ADDRESS(expenses_max_row,COLUMN())))</f>
        <v>0</v>
      </c>
      <c r="QG61" s="18" cm="1">
        <f t="array" aca="1" ref="QG61" ca="1">SUM(INDIRECT(ADDRESS(expenses_min_row,COLUMN())&amp;":"&amp;ADDRESS(expenses_max_row,COLUMN())))</f>
        <v>0</v>
      </c>
      <c r="QH61" s="18" cm="1">
        <f t="array" aca="1" ref="QH61" ca="1">SUM(INDIRECT(ADDRESS(expenses_min_row,COLUMN())&amp;":"&amp;ADDRESS(expenses_max_row,COLUMN())))</f>
        <v>0</v>
      </c>
      <c r="QI61" s="18" cm="1">
        <f t="array" aca="1" ref="QI61" ca="1">SUM(INDIRECT(ADDRESS(expenses_min_row,COLUMN())&amp;":"&amp;ADDRESS(expenses_max_row,COLUMN())))</f>
        <v>0</v>
      </c>
      <c r="QK61" s="18" cm="1">
        <f t="array" aca="1" ref="QK61" ca="1">SUM(INDIRECT(ADDRESS(expenses_min_row,COLUMN())&amp;":"&amp;ADDRESS(expenses_max_row,COLUMN())))</f>
        <v>0</v>
      </c>
      <c r="QL61" s="18" cm="1">
        <f t="array" aca="1" ref="QL61" ca="1">SUM(INDIRECT(ADDRESS(expenses_min_row,COLUMN())&amp;":"&amp;ADDRESS(expenses_max_row,COLUMN())))</f>
        <v>0</v>
      </c>
      <c r="QM61" s="18" cm="1">
        <f t="array" aca="1" ref="QM61" ca="1">SUM(INDIRECT(ADDRESS(expenses_min_row,COLUMN())&amp;":"&amp;ADDRESS(expenses_max_row,COLUMN())))</f>
        <v>0</v>
      </c>
      <c r="QN61" s="18" cm="1">
        <f t="array" aca="1" ref="QN61" ca="1">SUM(INDIRECT(ADDRESS(expenses_min_row,COLUMN())&amp;":"&amp;ADDRESS(expenses_max_row,COLUMN())))</f>
        <v>0</v>
      </c>
      <c r="QO61" s="18" cm="1">
        <f t="array" aca="1" ref="QO61" ca="1">SUM(INDIRECT(ADDRESS(expenses_min_row,COLUMN())&amp;":"&amp;ADDRESS(expenses_max_row,COLUMN())))</f>
        <v>0</v>
      </c>
      <c r="QP61" s="18" cm="1">
        <f t="array" aca="1" ref="QP61" ca="1">SUM(INDIRECT(ADDRESS(expenses_min_row,COLUMN())&amp;":"&amp;ADDRESS(expenses_max_row,COLUMN())))</f>
        <v>0</v>
      </c>
      <c r="QQ61" s="18" cm="1">
        <f t="array" aca="1" ref="QQ61" ca="1">SUM(INDIRECT(ADDRESS(expenses_min_row,COLUMN())&amp;":"&amp;ADDRESS(expenses_max_row,COLUMN())))</f>
        <v>0</v>
      </c>
      <c r="QR61" s="18" cm="1">
        <f t="array" aca="1" ref="QR61" ca="1">SUM(INDIRECT(ADDRESS(expenses_min_row,COLUMN())&amp;":"&amp;ADDRESS(expenses_max_row,COLUMN())))</f>
        <v>0</v>
      </c>
      <c r="QS61" s="18" cm="1">
        <f t="array" aca="1" ref="QS61" ca="1">SUM(INDIRECT(ADDRESS(expenses_min_row,COLUMN())&amp;":"&amp;ADDRESS(expenses_max_row,COLUMN())))</f>
        <v>0</v>
      </c>
      <c r="QT61" s="18" cm="1">
        <f t="array" aca="1" ref="QT61" ca="1">SUM(INDIRECT(ADDRESS(expenses_min_row,COLUMN())&amp;":"&amp;ADDRESS(expenses_max_row,COLUMN())))</f>
        <v>0</v>
      </c>
      <c r="QU61" s="18" cm="1">
        <f t="array" aca="1" ref="QU61" ca="1">SUM(INDIRECT(ADDRESS(expenses_min_row,COLUMN())&amp;":"&amp;ADDRESS(expenses_max_row,COLUMN())))</f>
        <v>0</v>
      </c>
      <c r="QV61" s="18" cm="1">
        <f t="array" aca="1" ref="QV61" ca="1">SUM(INDIRECT(ADDRESS(expenses_min_row,COLUMN())&amp;":"&amp;ADDRESS(expenses_max_row,COLUMN())))</f>
        <v>0</v>
      </c>
      <c r="QW61" s="18" cm="1">
        <f t="array" aca="1" ref="QW61" ca="1">SUM(INDIRECT(ADDRESS(expenses_min_row,COLUMN())&amp;":"&amp;ADDRESS(expenses_max_row,COLUMN())))</f>
        <v>0</v>
      </c>
      <c r="QY61" s="18" cm="1">
        <f t="array" aca="1" ref="QY61" ca="1">SUM(INDIRECT(ADDRESS(expenses_min_row,COLUMN())&amp;":"&amp;ADDRESS(expenses_max_row,COLUMN())))</f>
        <v>0</v>
      </c>
      <c r="QZ61" s="18" cm="1">
        <f t="array" aca="1" ref="QZ61" ca="1">SUM(INDIRECT(ADDRESS(expenses_min_row,COLUMN())&amp;":"&amp;ADDRESS(expenses_max_row,COLUMN())))</f>
        <v>0</v>
      </c>
      <c r="RA61" s="18" cm="1">
        <f t="array" aca="1" ref="RA61" ca="1">SUM(INDIRECT(ADDRESS(expenses_min_row,COLUMN())&amp;":"&amp;ADDRESS(expenses_max_row,COLUMN())))</f>
        <v>0</v>
      </c>
      <c r="RB61" s="18" cm="1">
        <f t="array" aca="1" ref="RB61" ca="1">SUM(INDIRECT(ADDRESS(expenses_min_row,COLUMN())&amp;":"&amp;ADDRESS(expenses_max_row,COLUMN())))</f>
        <v>0</v>
      </c>
      <c r="RC61" s="18" cm="1">
        <f t="array" aca="1" ref="RC61" ca="1">SUM(INDIRECT(ADDRESS(expenses_min_row,COLUMN())&amp;":"&amp;ADDRESS(expenses_max_row,COLUMN())))</f>
        <v>0</v>
      </c>
      <c r="RD61" s="18" cm="1">
        <f t="array" aca="1" ref="RD61" ca="1">SUM(INDIRECT(ADDRESS(expenses_min_row,COLUMN())&amp;":"&amp;ADDRESS(expenses_max_row,COLUMN())))</f>
        <v>0</v>
      </c>
      <c r="RE61" s="18" cm="1">
        <f t="array" aca="1" ref="RE61" ca="1">SUM(INDIRECT(ADDRESS(expenses_min_row,COLUMN())&amp;":"&amp;ADDRESS(expenses_max_row,COLUMN())))</f>
        <v>0</v>
      </c>
      <c r="RF61" s="18" cm="1">
        <f t="array" aca="1" ref="RF61" ca="1">SUM(INDIRECT(ADDRESS(expenses_min_row,COLUMN())&amp;":"&amp;ADDRESS(expenses_max_row,COLUMN())))</f>
        <v>0</v>
      </c>
      <c r="RG61" s="18" cm="1">
        <f t="array" aca="1" ref="RG61" ca="1">SUM(INDIRECT(ADDRESS(expenses_min_row,COLUMN())&amp;":"&amp;ADDRESS(expenses_max_row,COLUMN())))</f>
        <v>0</v>
      </c>
      <c r="RH61" s="18" cm="1">
        <f t="array" aca="1" ref="RH61" ca="1">SUM(INDIRECT(ADDRESS(expenses_min_row,COLUMN())&amp;":"&amp;ADDRESS(expenses_max_row,COLUMN())))</f>
        <v>0</v>
      </c>
      <c r="RI61" s="18" cm="1">
        <f t="array" aca="1" ref="RI61" ca="1">SUM(INDIRECT(ADDRESS(expenses_min_row,COLUMN())&amp;":"&amp;ADDRESS(expenses_max_row,COLUMN())))</f>
        <v>0</v>
      </c>
      <c r="RJ61" s="18" cm="1">
        <f t="array" aca="1" ref="RJ61" ca="1">SUM(INDIRECT(ADDRESS(expenses_min_row,COLUMN())&amp;":"&amp;ADDRESS(expenses_max_row,COLUMN())))</f>
        <v>0</v>
      </c>
      <c r="RK61" s="18" cm="1">
        <f t="array" aca="1" ref="RK61" ca="1">SUM(INDIRECT(ADDRESS(expenses_min_row,COLUMN())&amp;":"&amp;ADDRESS(expenses_max_row,COLUMN())))</f>
        <v>0</v>
      </c>
      <c r="RM61" s="18" cm="1">
        <f t="array" aca="1" ref="RM61" ca="1">SUM(INDIRECT(ADDRESS(expenses_min_row,COLUMN())&amp;":"&amp;ADDRESS(expenses_max_row,COLUMN())))</f>
        <v>0</v>
      </c>
      <c r="RN61" s="18" cm="1">
        <f t="array" aca="1" ref="RN61" ca="1">SUM(INDIRECT(ADDRESS(expenses_min_row,COLUMN())&amp;":"&amp;ADDRESS(expenses_max_row,COLUMN())))</f>
        <v>0</v>
      </c>
      <c r="RO61" s="18" cm="1">
        <f t="array" aca="1" ref="RO61" ca="1">SUM(INDIRECT(ADDRESS(expenses_min_row,COLUMN())&amp;":"&amp;ADDRESS(expenses_max_row,COLUMN())))</f>
        <v>0</v>
      </c>
      <c r="RP61" s="18" cm="1">
        <f t="array" aca="1" ref="RP61" ca="1">SUM(INDIRECT(ADDRESS(expenses_min_row,COLUMN())&amp;":"&amp;ADDRESS(expenses_max_row,COLUMN())))</f>
        <v>0</v>
      </c>
      <c r="RQ61" s="18" cm="1">
        <f t="array" aca="1" ref="RQ61" ca="1">SUM(INDIRECT(ADDRESS(expenses_min_row,COLUMN())&amp;":"&amp;ADDRESS(expenses_max_row,COLUMN())))</f>
        <v>0</v>
      </c>
      <c r="RR61" s="18" cm="1">
        <f t="array" aca="1" ref="RR61" ca="1">SUM(INDIRECT(ADDRESS(expenses_min_row,COLUMN())&amp;":"&amp;ADDRESS(expenses_max_row,COLUMN())))</f>
        <v>0</v>
      </c>
      <c r="RS61" s="18" cm="1">
        <f t="array" aca="1" ref="RS61" ca="1">SUM(INDIRECT(ADDRESS(expenses_min_row,COLUMN())&amp;":"&amp;ADDRESS(expenses_max_row,COLUMN())))</f>
        <v>0</v>
      </c>
      <c r="RT61" s="18" cm="1">
        <f t="array" aca="1" ref="RT61" ca="1">SUM(INDIRECT(ADDRESS(expenses_min_row,COLUMN())&amp;":"&amp;ADDRESS(expenses_max_row,COLUMN())))</f>
        <v>0</v>
      </c>
      <c r="RU61" s="18" cm="1">
        <f t="array" aca="1" ref="RU61" ca="1">SUM(INDIRECT(ADDRESS(expenses_min_row,COLUMN())&amp;":"&amp;ADDRESS(expenses_max_row,COLUMN())))</f>
        <v>0</v>
      </c>
      <c r="RV61" s="18" cm="1">
        <f t="array" aca="1" ref="RV61" ca="1">SUM(INDIRECT(ADDRESS(expenses_min_row,COLUMN())&amp;":"&amp;ADDRESS(expenses_max_row,COLUMN())))</f>
        <v>0</v>
      </c>
      <c r="RW61" s="18" cm="1">
        <f t="array" aca="1" ref="RW61" ca="1">SUM(INDIRECT(ADDRESS(expenses_min_row,COLUMN())&amp;":"&amp;ADDRESS(expenses_max_row,COLUMN())))</f>
        <v>0</v>
      </c>
      <c r="RX61" s="18" cm="1">
        <f t="array" aca="1" ref="RX61" ca="1">SUM(INDIRECT(ADDRESS(expenses_min_row,COLUMN())&amp;":"&amp;ADDRESS(expenses_max_row,COLUMN())))</f>
        <v>0</v>
      </c>
      <c r="RY61" s="18" cm="1">
        <f t="array" aca="1" ref="RY61" ca="1">SUM(INDIRECT(ADDRESS(expenses_min_row,COLUMN())&amp;":"&amp;ADDRESS(expenses_max_row,COLUMN())))</f>
        <v>0</v>
      </c>
      <c r="SA61" s="18" cm="1">
        <f t="array" aca="1" ref="SA61" ca="1">SUM(INDIRECT(ADDRESS(expenses_min_row,COLUMN())&amp;":"&amp;ADDRESS(expenses_max_row,COLUMN())))</f>
        <v>0</v>
      </c>
      <c r="SB61" s="18" cm="1">
        <f t="array" aca="1" ref="SB61" ca="1">SUM(INDIRECT(ADDRESS(expenses_min_row,COLUMN())&amp;":"&amp;ADDRESS(expenses_max_row,COLUMN())))</f>
        <v>0</v>
      </c>
      <c r="SC61" s="18" cm="1">
        <f t="array" aca="1" ref="SC61" ca="1">SUM(INDIRECT(ADDRESS(expenses_min_row,COLUMN())&amp;":"&amp;ADDRESS(expenses_max_row,COLUMN())))</f>
        <v>0</v>
      </c>
      <c r="SD61" s="18" cm="1">
        <f t="array" aca="1" ref="SD61" ca="1">SUM(INDIRECT(ADDRESS(expenses_min_row,COLUMN())&amp;":"&amp;ADDRESS(expenses_max_row,COLUMN())))</f>
        <v>0</v>
      </c>
      <c r="SE61" s="18" cm="1">
        <f t="array" aca="1" ref="SE61" ca="1">SUM(INDIRECT(ADDRESS(expenses_min_row,COLUMN())&amp;":"&amp;ADDRESS(expenses_max_row,COLUMN())))</f>
        <v>0</v>
      </c>
      <c r="SF61" s="18" cm="1">
        <f t="array" aca="1" ref="SF61" ca="1">SUM(INDIRECT(ADDRESS(expenses_min_row,COLUMN())&amp;":"&amp;ADDRESS(expenses_max_row,COLUMN())))</f>
        <v>0</v>
      </c>
      <c r="SG61" s="18" cm="1">
        <f t="array" aca="1" ref="SG61" ca="1">SUM(INDIRECT(ADDRESS(expenses_min_row,COLUMN())&amp;":"&amp;ADDRESS(expenses_max_row,COLUMN())))</f>
        <v>0</v>
      </c>
      <c r="SH61" s="18" cm="1">
        <f t="array" aca="1" ref="SH61" ca="1">SUM(INDIRECT(ADDRESS(expenses_min_row,COLUMN())&amp;":"&amp;ADDRESS(expenses_max_row,COLUMN())))</f>
        <v>0</v>
      </c>
      <c r="SI61" s="18" cm="1">
        <f t="array" aca="1" ref="SI61" ca="1">SUM(INDIRECT(ADDRESS(expenses_min_row,COLUMN())&amp;":"&amp;ADDRESS(expenses_max_row,COLUMN())))</f>
        <v>0</v>
      </c>
      <c r="SJ61" s="18" cm="1">
        <f t="array" aca="1" ref="SJ61" ca="1">SUM(INDIRECT(ADDRESS(expenses_min_row,COLUMN())&amp;":"&amp;ADDRESS(expenses_max_row,COLUMN())))</f>
        <v>0</v>
      </c>
      <c r="SK61" s="18" cm="1">
        <f t="array" aca="1" ref="SK61" ca="1">SUM(INDIRECT(ADDRESS(expenses_min_row,COLUMN())&amp;":"&amp;ADDRESS(expenses_max_row,COLUMN())))</f>
        <v>0</v>
      </c>
      <c r="SL61" s="18" cm="1">
        <f t="array" aca="1" ref="SL61" ca="1">SUM(INDIRECT(ADDRESS(expenses_min_row,COLUMN())&amp;":"&amp;ADDRESS(expenses_max_row,COLUMN())))</f>
        <v>0</v>
      </c>
      <c r="SM61" s="18" cm="1">
        <f t="array" aca="1" ref="SM61" ca="1">SUM(INDIRECT(ADDRESS(expenses_min_row,COLUMN())&amp;":"&amp;ADDRESS(expenses_max_row,COLUMN())))</f>
        <v>0</v>
      </c>
      <c r="SO61" s="18" cm="1">
        <f t="array" aca="1" ref="SO61" ca="1">SUM(INDIRECT(ADDRESS(expenses_min_row,COLUMN())&amp;":"&amp;ADDRESS(expenses_max_row,COLUMN())))</f>
        <v>0</v>
      </c>
      <c r="SP61" s="18" cm="1">
        <f t="array" aca="1" ref="SP61" ca="1">SUM(INDIRECT(ADDRESS(expenses_min_row,COLUMN())&amp;":"&amp;ADDRESS(expenses_max_row,COLUMN())))</f>
        <v>0</v>
      </c>
      <c r="SQ61" s="18" cm="1">
        <f t="array" aca="1" ref="SQ61" ca="1">SUM(INDIRECT(ADDRESS(expenses_min_row,COLUMN())&amp;":"&amp;ADDRESS(expenses_max_row,COLUMN())))</f>
        <v>0</v>
      </c>
      <c r="SR61" s="18" cm="1">
        <f t="array" aca="1" ref="SR61" ca="1">SUM(INDIRECT(ADDRESS(expenses_min_row,COLUMN())&amp;":"&amp;ADDRESS(expenses_max_row,COLUMN())))</f>
        <v>0</v>
      </c>
      <c r="SS61" s="18" cm="1">
        <f t="array" aca="1" ref="SS61" ca="1">SUM(INDIRECT(ADDRESS(expenses_min_row,COLUMN())&amp;":"&amp;ADDRESS(expenses_max_row,COLUMN())))</f>
        <v>0</v>
      </c>
      <c r="ST61" s="18" cm="1">
        <f t="array" aca="1" ref="ST61" ca="1">SUM(INDIRECT(ADDRESS(expenses_min_row,COLUMN())&amp;":"&amp;ADDRESS(expenses_max_row,COLUMN())))</f>
        <v>0</v>
      </c>
      <c r="SU61" s="18" cm="1">
        <f t="array" aca="1" ref="SU61" ca="1">SUM(INDIRECT(ADDRESS(expenses_min_row,COLUMN())&amp;":"&amp;ADDRESS(expenses_max_row,COLUMN())))</f>
        <v>0</v>
      </c>
      <c r="SV61" s="18" cm="1">
        <f t="array" aca="1" ref="SV61" ca="1">SUM(INDIRECT(ADDRESS(expenses_min_row,COLUMN())&amp;":"&amp;ADDRESS(expenses_max_row,COLUMN())))</f>
        <v>0</v>
      </c>
      <c r="SW61" s="18" cm="1">
        <f t="array" aca="1" ref="SW61" ca="1">SUM(INDIRECT(ADDRESS(expenses_min_row,COLUMN())&amp;":"&amp;ADDRESS(expenses_max_row,COLUMN())))</f>
        <v>0</v>
      </c>
      <c r="SX61" s="18" cm="1">
        <f t="array" aca="1" ref="SX61" ca="1">SUM(INDIRECT(ADDRESS(expenses_min_row,COLUMN())&amp;":"&amp;ADDRESS(expenses_max_row,COLUMN())))</f>
        <v>0</v>
      </c>
      <c r="SY61" s="18" cm="1">
        <f t="array" aca="1" ref="SY61" ca="1">SUM(INDIRECT(ADDRESS(expenses_min_row,COLUMN())&amp;":"&amp;ADDRESS(expenses_max_row,COLUMN())))</f>
        <v>0</v>
      </c>
      <c r="SZ61" s="18" cm="1">
        <f t="array" aca="1" ref="SZ61" ca="1">SUM(INDIRECT(ADDRESS(expenses_min_row,COLUMN())&amp;":"&amp;ADDRESS(expenses_max_row,COLUMN())))</f>
        <v>0</v>
      </c>
      <c r="TA61" s="18" cm="1">
        <f t="array" aca="1" ref="TA61" ca="1">SUM(INDIRECT(ADDRESS(expenses_min_row,COLUMN())&amp;":"&amp;ADDRESS(expenses_max_row,COLUMN())))</f>
        <v>0</v>
      </c>
      <c r="TC61" s="18" cm="1">
        <f t="array" aca="1" ref="TC61" ca="1">SUM(INDIRECT(ADDRESS(expenses_min_row,COLUMN())&amp;":"&amp;ADDRESS(expenses_max_row,COLUMN())))</f>
        <v>0</v>
      </c>
      <c r="TD61" s="18" cm="1">
        <f t="array" aca="1" ref="TD61" ca="1">SUM(INDIRECT(ADDRESS(expenses_min_row,COLUMN())&amp;":"&amp;ADDRESS(expenses_max_row,COLUMN())))</f>
        <v>0</v>
      </c>
      <c r="TE61" s="18" cm="1">
        <f t="array" aca="1" ref="TE61" ca="1">SUM(INDIRECT(ADDRESS(expenses_min_row,COLUMN())&amp;":"&amp;ADDRESS(expenses_max_row,COLUMN())))</f>
        <v>0</v>
      </c>
      <c r="TF61" s="18" cm="1">
        <f t="array" aca="1" ref="TF61" ca="1">SUM(INDIRECT(ADDRESS(expenses_min_row,COLUMN())&amp;":"&amp;ADDRESS(expenses_max_row,COLUMN())))</f>
        <v>0</v>
      </c>
      <c r="TG61" s="18" cm="1">
        <f t="array" aca="1" ref="TG61" ca="1">SUM(INDIRECT(ADDRESS(expenses_min_row,COLUMN())&amp;":"&amp;ADDRESS(expenses_max_row,COLUMN())))</f>
        <v>0</v>
      </c>
      <c r="TH61" s="18" cm="1">
        <f t="array" aca="1" ref="TH61" ca="1">SUM(INDIRECT(ADDRESS(expenses_min_row,COLUMN())&amp;":"&amp;ADDRESS(expenses_max_row,COLUMN())))</f>
        <v>0</v>
      </c>
      <c r="TI61" s="18" cm="1">
        <f t="array" aca="1" ref="TI61" ca="1">SUM(INDIRECT(ADDRESS(expenses_min_row,COLUMN())&amp;":"&amp;ADDRESS(expenses_max_row,COLUMN())))</f>
        <v>0</v>
      </c>
      <c r="TJ61" s="18" cm="1">
        <f t="array" aca="1" ref="TJ61" ca="1">SUM(INDIRECT(ADDRESS(expenses_min_row,COLUMN())&amp;":"&amp;ADDRESS(expenses_max_row,COLUMN())))</f>
        <v>0</v>
      </c>
      <c r="TK61" s="18" cm="1">
        <f t="array" aca="1" ref="TK61" ca="1">SUM(INDIRECT(ADDRESS(expenses_min_row,COLUMN())&amp;":"&amp;ADDRESS(expenses_max_row,COLUMN())))</f>
        <v>0</v>
      </c>
      <c r="TL61" s="18" cm="1">
        <f t="array" aca="1" ref="TL61" ca="1">SUM(INDIRECT(ADDRESS(expenses_min_row,COLUMN())&amp;":"&amp;ADDRESS(expenses_max_row,COLUMN())))</f>
        <v>0</v>
      </c>
      <c r="TM61" s="18" cm="1">
        <f t="array" aca="1" ref="TM61" ca="1">SUM(INDIRECT(ADDRESS(expenses_min_row,COLUMN())&amp;":"&amp;ADDRESS(expenses_max_row,COLUMN())))</f>
        <v>0</v>
      </c>
      <c r="TN61" s="18" cm="1">
        <f t="array" aca="1" ref="TN61" ca="1">SUM(INDIRECT(ADDRESS(expenses_min_row,COLUMN())&amp;":"&amp;ADDRESS(expenses_max_row,COLUMN())))</f>
        <v>0</v>
      </c>
      <c r="TO61" s="18" cm="1">
        <f t="array" aca="1" ref="TO61" ca="1">SUM(INDIRECT(ADDRESS(expenses_min_row,COLUMN())&amp;":"&amp;ADDRESS(expenses_max_row,COLUMN())))</f>
        <v>0</v>
      </c>
      <c r="TQ61" s="18" cm="1">
        <f t="array" aca="1" ref="TQ61" ca="1">SUM(INDIRECT(ADDRESS(expenses_min_row,COLUMN())&amp;":"&amp;ADDRESS(expenses_max_row,COLUMN())))</f>
        <v>0</v>
      </c>
      <c r="TR61" s="18" cm="1">
        <f t="array" aca="1" ref="TR61" ca="1">SUM(INDIRECT(ADDRESS(expenses_min_row,COLUMN())&amp;":"&amp;ADDRESS(expenses_max_row,COLUMN())))</f>
        <v>0</v>
      </c>
      <c r="TS61" s="18" cm="1">
        <f t="array" aca="1" ref="TS61" ca="1">SUM(INDIRECT(ADDRESS(expenses_min_row,COLUMN())&amp;":"&amp;ADDRESS(expenses_max_row,COLUMN())))</f>
        <v>0</v>
      </c>
      <c r="TT61" s="18" cm="1">
        <f t="array" aca="1" ref="TT61" ca="1">SUM(INDIRECT(ADDRESS(expenses_min_row,COLUMN())&amp;":"&amp;ADDRESS(expenses_max_row,COLUMN())))</f>
        <v>0</v>
      </c>
      <c r="TU61" s="18" cm="1">
        <f t="array" aca="1" ref="TU61" ca="1">SUM(INDIRECT(ADDRESS(expenses_min_row,COLUMN())&amp;":"&amp;ADDRESS(expenses_max_row,COLUMN())))</f>
        <v>0</v>
      </c>
      <c r="TV61" s="18" cm="1">
        <f t="array" aca="1" ref="TV61" ca="1">SUM(INDIRECT(ADDRESS(expenses_min_row,COLUMN())&amp;":"&amp;ADDRESS(expenses_max_row,COLUMN())))</f>
        <v>0</v>
      </c>
      <c r="TW61" s="18" cm="1">
        <f t="array" aca="1" ref="TW61" ca="1">SUM(INDIRECT(ADDRESS(expenses_min_row,COLUMN())&amp;":"&amp;ADDRESS(expenses_max_row,COLUMN())))</f>
        <v>0</v>
      </c>
      <c r="TX61" s="18" cm="1">
        <f t="array" aca="1" ref="TX61" ca="1">SUM(INDIRECT(ADDRESS(expenses_min_row,COLUMN())&amp;":"&amp;ADDRESS(expenses_max_row,COLUMN())))</f>
        <v>0</v>
      </c>
      <c r="TY61" s="18" cm="1">
        <f t="array" aca="1" ref="TY61" ca="1">SUM(INDIRECT(ADDRESS(expenses_min_row,COLUMN())&amp;":"&amp;ADDRESS(expenses_max_row,COLUMN())))</f>
        <v>0</v>
      </c>
      <c r="TZ61" s="18" cm="1">
        <f t="array" aca="1" ref="TZ61" ca="1">SUM(INDIRECT(ADDRESS(expenses_min_row,COLUMN())&amp;":"&amp;ADDRESS(expenses_max_row,COLUMN())))</f>
        <v>0</v>
      </c>
      <c r="UA61" s="18" cm="1">
        <f t="array" aca="1" ref="UA61" ca="1">SUM(INDIRECT(ADDRESS(expenses_min_row,COLUMN())&amp;":"&amp;ADDRESS(expenses_max_row,COLUMN())))</f>
        <v>0</v>
      </c>
      <c r="UB61" s="18" cm="1">
        <f t="array" aca="1" ref="UB61" ca="1">SUM(INDIRECT(ADDRESS(expenses_min_row,COLUMN())&amp;":"&amp;ADDRESS(expenses_max_row,COLUMN())))</f>
        <v>0</v>
      </c>
      <c r="UC61" s="18" cm="1">
        <f t="array" aca="1" ref="UC61" ca="1">SUM(INDIRECT(ADDRESS(expenses_min_row,COLUMN())&amp;":"&amp;ADDRESS(expenses_max_row,COLUMN())))</f>
        <v>0</v>
      </c>
      <c r="UE61" s="18" cm="1">
        <f t="array" aca="1" ref="UE61" ca="1">SUM(INDIRECT(ADDRESS(expenses_min_row,COLUMN())&amp;":"&amp;ADDRESS(expenses_max_row,COLUMN())))</f>
        <v>0</v>
      </c>
      <c r="UF61" s="18" cm="1">
        <f t="array" aca="1" ref="UF61" ca="1">SUM(INDIRECT(ADDRESS(expenses_min_row,COLUMN())&amp;":"&amp;ADDRESS(expenses_max_row,COLUMN())))</f>
        <v>0</v>
      </c>
      <c r="UG61" s="18" cm="1">
        <f t="array" aca="1" ref="UG61" ca="1">SUM(INDIRECT(ADDRESS(expenses_min_row,COLUMN())&amp;":"&amp;ADDRESS(expenses_max_row,COLUMN())))</f>
        <v>0</v>
      </c>
      <c r="UH61" s="18" cm="1">
        <f t="array" aca="1" ref="UH61" ca="1">SUM(INDIRECT(ADDRESS(expenses_min_row,COLUMN())&amp;":"&amp;ADDRESS(expenses_max_row,COLUMN())))</f>
        <v>0</v>
      </c>
      <c r="UI61" s="18" cm="1">
        <f t="array" aca="1" ref="UI61" ca="1">SUM(INDIRECT(ADDRESS(expenses_min_row,COLUMN())&amp;":"&amp;ADDRESS(expenses_max_row,COLUMN())))</f>
        <v>0</v>
      </c>
      <c r="UJ61" s="18" cm="1">
        <f t="array" aca="1" ref="UJ61" ca="1">SUM(INDIRECT(ADDRESS(expenses_min_row,COLUMN())&amp;":"&amp;ADDRESS(expenses_max_row,COLUMN())))</f>
        <v>0</v>
      </c>
      <c r="UK61" s="18" cm="1">
        <f t="array" aca="1" ref="UK61" ca="1">SUM(INDIRECT(ADDRESS(expenses_min_row,COLUMN())&amp;":"&amp;ADDRESS(expenses_max_row,COLUMN())))</f>
        <v>0</v>
      </c>
      <c r="UL61" s="18" cm="1">
        <f t="array" aca="1" ref="UL61" ca="1">SUM(INDIRECT(ADDRESS(expenses_min_row,COLUMN())&amp;":"&amp;ADDRESS(expenses_max_row,COLUMN())))</f>
        <v>0</v>
      </c>
      <c r="UM61" s="18" cm="1">
        <f t="array" aca="1" ref="UM61" ca="1">SUM(INDIRECT(ADDRESS(expenses_min_row,COLUMN())&amp;":"&amp;ADDRESS(expenses_max_row,COLUMN())))</f>
        <v>0</v>
      </c>
      <c r="UN61" s="18" cm="1">
        <f t="array" aca="1" ref="UN61" ca="1">SUM(INDIRECT(ADDRESS(expenses_min_row,COLUMN())&amp;":"&amp;ADDRESS(expenses_max_row,COLUMN())))</f>
        <v>0</v>
      </c>
      <c r="UO61" s="18" cm="1">
        <f t="array" aca="1" ref="UO61" ca="1">SUM(INDIRECT(ADDRESS(expenses_min_row,COLUMN())&amp;":"&amp;ADDRESS(expenses_max_row,COLUMN())))</f>
        <v>0</v>
      </c>
      <c r="UP61" s="18" cm="1">
        <f t="array" aca="1" ref="UP61" ca="1">SUM(INDIRECT(ADDRESS(expenses_min_row,COLUMN())&amp;":"&amp;ADDRESS(expenses_max_row,COLUMN())))</f>
        <v>0</v>
      </c>
      <c r="UQ61" s="18" cm="1">
        <f t="array" aca="1" ref="UQ61" ca="1">SUM(INDIRECT(ADDRESS(expenses_min_row,COLUMN())&amp;":"&amp;ADDRESS(expenses_max_row,COLUMN())))</f>
        <v>0</v>
      </c>
      <c r="US61" s="18" cm="1">
        <f t="array" aca="1" ref="US61" ca="1">SUM(INDIRECT(ADDRESS(expenses_min_row,COLUMN())&amp;":"&amp;ADDRESS(expenses_max_row,COLUMN())))</f>
        <v>0</v>
      </c>
      <c r="UT61" s="18" cm="1">
        <f t="array" aca="1" ref="UT61" ca="1">SUM(INDIRECT(ADDRESS(expenses_min_row,COLUMN())&amp;":"&amp;ADDRESS(expenses_max_row,COLUMN())))</f>
        <v>0</v>
      </c>
      <c r="UU61" s="18" cm="1">
        <f t="array" aca="1" ref="UU61" ca="1">SUM(INDIRECT(ADDRESS(expenses_min_row,COLUMN())&amp;":"&amp;ADDRESS(expenses_max_row,COLUMN())))</f>
        <v>0</v>
      </c>
      <c r="UV61" s="18" cm="1">
        <f t="array" aca="1" ref="UV61" ca="1">SUM(INDIRECT(ADDRESS(expenses_min_row,COLUMN())&amp;":"&amp;ADDRESS(expenses_max_row,COLUMN())))</f>
        <v>0</v>
      </c>
      <c r="UW61" s="18" cm="1">
        <f t="array" aca="1" ref="UW61" ca="1">SUM(INDIRECT(ADDRESS(expenses_min_row,COLUMN())&amp;":"&amp;ADDRESS(expenses_max_row,COLUMN())))</f>
        <v>0</v>
      </c>
      <c r="UX61" s="18" cm="1">
        <f t="array" aca="1" ref="UX61" ca="1">SUM(INDIRECT(ADDRESS(expenses_min_row,COLUMN())&amp;":"&amp;ADDRESS(expenses_max_row,COLUMN())))</f>
        <v>0</v>
      </c>
      <c r="UY61" s="18" cm="1">
        <f t="array" aca="1" ref="UY61" ca="1">SUM(INDIRECT(ADDRESS(expenses_min_row,COLUMN())&amp;":"&amp;ADDRESS(expenses_max_row,COLUMN())))</f>
        <v>0</v>
      </c>
      <c r="UZ61" s="18" cm="1">
        <f t="array" aca="1" ref="UZ61" ca="1">SUM(INDIRECT(ADDRESS(expenses_min_row,COLUMN())&amp;":"&amp;ADDRESS(expenses_max_row,COLUMN())))</f>
        <v>0</v>
      </c>
      <c r="VA61" s="18" cm="1">
        <f t="array" aca="1" ref="VA61" ca="1">SUM(INDIRECT(ADDRESS(expenses_min_row,COLUMN())&amp;":"&amp;ADDRESS(expenses_max_row,COLUMN())))</f>
        <v>0</v>
      </c>
      <c r="VB61" s="18" cm="1">
        <f t="array" aca="1" ref="VB61" ca="1">SUM(INDIRECT(ADDRESS(expenses_min_row,COLUMN())&amp;":"&amp;ADDRESS(expenses_max_row,COLUMN())))</f>
        <v>0</v>
      </c>
      <c r="VC61" s="18" cm="1">
        <f t="array" aca="1" ref="VC61" ca="1">SUM(INDIRECT(ADDRESS(expenses_min_row,COLUMN())&amp;":"&amp;ADDRESS(expenses_max_row,COLUMN())))</f>
        <v>0</v>
      </c>
      <c r="VD61" s="18" cm="1">
        <f t="array" aca="1" ref="VD61" ca="1">SUM(INDIRECT(ADDRESS(expenses_min_row,COLUMN())&amp;":"&amp;ADDRESS(expenses_max_row,COLUMN())))</f>
        <v>0</v>
      </c>
      <c r="VE61" s="18" cm="1">
        <f t="array" aca="1" ref="VE61" ca="1">SUM(INDIRECT(ADDRESS(expenses_min_row,COLUMN())&amp;":"&amp;ADDRESS(expenses_max_row,COLUMN())))</f>
        <v>0</v>
      </c>
      <c r="VG61" s="18" cm="1">
        <f t="array" aca="1" ref="VG61" ca="1">SUM(INDIRECT(ADDRESS(expenses_min_row,COLUMN())&amp;":"&amp;ADDRESS(expenses_max_row,COLUMN())))</f>
        <v>0</v>
      </c>
      <c r="VH61" s="18" cm="1">
        <f t="array" aca="1" ref="VH61" ca="1">SUM(INDIRECT(ADDRESS(expenses_min_row,COLUMN())&amp;":"&amp;ADDRESS(expenses_max_row,COLUMN())))</f>
        <v>0</v>
      </c>
      <c r="VI61" s="18" cm="1">
        <f t="array" aca="1" ref="VI61" ca="1">SUM(INDIRECT(ADDRESS(expenses_min_row,COLUMN())&amp;":"&amp;ADDRESS(expenses_max_row,COLUMN())))</f>
        <v>0</v>
      </c>
      <c r="VJ61" s="18" cm="1">
        <f t="array" aca="1" ref="VJ61" ca="1">SUM(INDIRECT(ADDRESS(expenses_min_row,COLUMN())&amp;":"&amp;ADDRESS(expenses_max_row,COLUMN())))</f>
        <v>0</v>
      </c>
      <c r="VK61" s="18" cm="1">
        <f t="array" aca="1" ref="VK61" ca="1">SUM(INDIRECT(ADDRESS(expenses_min_row,COLUMN())&amp;":"&amp;ADDRESS(expenses_max_row,COLUMN())))</f>
        <v>0</v>
      </c>
      <c r="VL61" s="18" cm="1">
        <f t="array" aca="1" ref="VL61" ca="1">SUM(INDIRECT(ADDRESS(expenses_min_row,COLUMN())&amp;":"&amp;ADDRESS(expenses_max_row,COLUMN())))</f>
        <v>0</v>
      </c>
      <c r="VM61" s="18" cm="1">
        <f t="array" aca="1" ref="VM61" ca="1">SUM(INDIRECT(ADDRESS(expenses_min_row,COLUMN())&amp;":"&amp;ADDRESS(expenses_max_row,COLUMN())))</f>
        <v>0</v>
      </c>
      <c r="VN61" s="18" cm="1">
        <f t="array" aca="1" ref="VN61" ca="1">SUM(INDIRECT(ADDRESS(expenses_min_row,COLUMN())&amp;":"&amp;ADDRESS(expenses_max_row,COLUMN())))</f>
        <v>0</v>
      </c>
      <c r="VO61" s="18" cm="1">
        <f t="array" aca="1" ref="VO61" ca="1">SUM(INDIRECT(ADDRESS(expenses_min_row,COLUMN())&amp;":"&amp;ADDRESS(expenses_max_row,COLUMN())))</f>
        <v>0</v>
      </c>
      <c r="VP61" s="18" cm="1">
        <f t="array" aca="1" ref="VP61" ca="1">SUM(INDIRECT(ADDRESS(expenses_min_row,COLUMN())&amp;":"&amp;ADDRESS(expenses_max_row,COLUMN())))</f>
        <v>0</v>
      </c>
      <c r="VQ61" s="18" cm="1">
        <f t="array" aca="1" ref="VQ61" ca="1">SUM(INDIRECT(ADDRESS(expenses_min_row,COLUMN())&amp;":"&amp;ADDRESS(expenses_max_row,COLUMN())))</f>
        <v>0</v>
      </c>
      <c r="VR61" s="18" cm="1">
        <f t="array" aca="1" ref="VR61" ca="1">SUM(INDIRECT(ADDRESS(expenses_min_row,COLUMN())&amp;":"&amp;ADDRESS(expenses_max_row,COLUMN())))</f>
        <v>0</v>
      </c>
      <c r="VS61" s="18" cm="1">
        <f t="array" aca="1" ref="VS61" ca="1">SUM(INDIRECT(ADDRESS(expenses_min_row,COLUMN())&amp;":"&amp;ADDRESS(expenses_max_row,COLUMN())))</f>
        <v>0</v>
      </c>
      <c r="VU61" s="18" cm="1">
        <f t="array" aca="1" ref="VU61" ca="1">SUM(INDIRECT(ADDRESS(expenses_min_row,COLUMN())&amp;":"&amp;ADDRESS(expenses_max_row,COLUMN())))</f>
        <v>0</v>
      </c>
      <c r="VV61" s="18" cm="1">
        <f t="array" aca="1" ref="VV61" ca="1">SUM(INDIRECT(ADDRESS(expenses_min_row,COLUMN())&amp;":"&amp;ADDRESS(expenses_max_row,COLUMN())))</f>
        <v>0</v>
      </c>
      <c r="VW61" s="18" cm="1">
        <f t="array" aca="1" ref="VW61" ca="1">SUM(INDIRECT(ADDRESS(expenses_min_row,COLUMN())&amp;":"&amp;ADDRESS(expenses_max_row,COLUMN())))</f>
        <v>0</v>
      </c>
      <c r="VX61" s="18" cm="1">
        <f t="array" aca="1" ref="VX61" ca="1">SUM(INDIRECT(ADDRESS(expenses_min_row,COLUMN())&amp;":"&amp;ADDRESS(expenses_max_row,COLUMN())))</f>
        <v>0</v>
      </c>
      <c r="VY61" s="18" cm="1">
        <f t="array" aca="1" ref="VY61" ca="1">SUM(INDIRECT(ADDRESS(expenses_min_row,COLUMN())&amp;":"&amp;ADDRESS(expenses_max_row,COLUMN())))</f>
        <v>0</v>
      </c>
      <c r="VZ61" s="18" cm="1">
        <f t="array" aca="1" ref="VZ61" ca="1">SUM(INDIRECT(ADDRESS(expenses_min_row,COLUMN())&amp;":"&amp;ADDRESS(expenses_max_row,COLUMN())))</f>
        <v>0</v>
      </c>
      <c r="WA61" s="18" cm="1">
        <f t="array" aca="1" ref="WA61" ca="1">SUM(INDIRECT(ADDRESS(expenses_min_row,COLUMN())&amp;":"&amp;ADDRESS(expenses_max_row,COLUMN())))</f>
        <v>0</v>
      </c>
      <c r="WB61" s="18" cm="1">
        <f t="array" aca="1" ref="WB61" ca="1">SUM(INDIRECT(ADDRESS(expenses_min_row,COLUMN())&amp;":"&amp;ADDRESS(expenses_max_row,COLUMN())))</f>
        <v>0</v>
      </c>
      <c r="WC61" s="18" cm="1">
        <f t="array" aca="1" ref="WC61" ca="1">SUM(INDIRECT(ADDRESS(expenses_min_row,COLUMN())&amp;":"&amp;ADDRESS(expenses_max_row,COLUMN())))</f>
        <v>0</v>
      </c>
      <c r="WD61" s="18" cm="1">
        <f t="array" aca="1" ref="WD61" ca="1">SUM(INDIRECT(ADDRESS(expenses_min_row,COLUMN())&amp;":"&amp;ADDRESS(expenses_max_row,COLUMN())))</f>
        <v>0</v>
      </c>
      <c r="WE61" s="18" cm="1">
        <f t="array" aca="1" ref="WE61" ca="1">SUM(INDIRECT(ADDRESS(expenses_min_row,COLUMN())&amp;":"&amp;ADDRESS(expenses_max_row,COLUMN())))</f>
        <v>0</v>
      </c>
      <c r="WF61" s="18" cm="1">
        <f t="array" aca="1" ref="WF61" ca="1">SUM(INDIRECT(ADDRESS(expenses_min_row,COLUMN())&amp;":"&amp;ADDRESS(expenses_max_row,COLUMN())))</f>
        <v>0</v>
      </c>
      <c r="WG61" s="18" cm="1">
        <f t="array" aca="1" ref="WG61" ca="1">SUM(INDIRECT(ADDRESS(expenses_min_row,COLUMN())&amp;":"&amp;ADDRESS(expenses_max_row,COLUMN())))</f>
        <v>0</v>
      </c>
      <c r="WI61" s="18" cm="1">
        <f t="array" aca="1" ref="WI61" ca="1">SUM(INDIRECT(ADDRESS(expenses_min_row,COLUMN())&amp;":"&amp;ADDRESS(expenses_max_row,COLUMN())))</f>
        <v>0</v>
      </c>
      <c r="WJ61" s="18" cm="1">
        <f t="array" aca="1" ref="WJ61" ca="1">SUM(INDIRECT(ADDRESS(expenses_min_row,COLUMN())&amp;":"&amp;ADDRESS(expenses_max_row,COLUMN())))</f>
        <v>0</v>
      </c>
      <c r="WK61" s="18" cm="1">
        <f t="array" aca="1" ref="WK61" ca="1">SUM(INDIRECT(ADDRESS(expenses_min_row,COLUMN())&amp;":"&amp;ADDRESS(expenses_max_row,COLUMN())))</f>
        <v>0</v>
      </c>
      <c r="WL61" s="18" cm="1">
        <f t="array" aca="1" ref="WL61" ca="1">SUM(INDIRECT(ADDRESS(expenses_min_row,COLUMN())&amp;":"&amp;ADDRESS(expenses_max_row,COLUMN())))</f>
        <v>0</v>
      </c>
      <c r="WM61" s="18" cm="1">
        <f t="array" aca="1" ref="WM61" ca="1">SUM(INDIRECT(ADDRESS(expenses_min_row,COLUMN())&amp;":"&amp;ADDRESS(expenses_max_row,COLUMN())))</f>
        <v>0</v>
      </c>
      <c r="WN61" s="18" cm="1">
        <f t="array" aca="1" ref="WN61" ca="1">SUM(INDIRECT(ADDRESS(expenses_min_row,COLUMN())&amp;":"&amp;ADDRESS(expenses_max_row,COLUMN())))</f>
        <v>0</v>
      </c>
      <c r="WO61" s="18" cm="1">
        <f t="array" aca="1" ref="WO61" ca="1">SUM(INDIRECT(ADDRESS(expenses_min_row,COLUMN())&amp;":"&amp;ADDRESS(expenses_max_row,COLUMN())))</f>
        <v>0</v>
      </c>
      <c r="WP61" s="18" cm="1">
        <f t="array" aca="1" ref="WP61" ca="1">SUM(INDIRECT(ADDRESS(expenses_min_row,COLUMN())&amp;":"&amp;ADDRESS(expenses_max_row,COLUMN())))</f>
        <v>0</v>
      </c>
      <c r="WQ61" s="18" cm="1">
        <f t="array" aca="1" ref="WQ61" ca="1">SUM(INDIRECT(ADDRESS(expenses_min_row,COLUMN())&amp;":"&amp;ADDRESS(expenses_max_row,COLUMN())))</f>
        <v>0</v>
      </c>
      <c r="WR61" s="18" cm="1">
        <f t="array" aca="1" ref="WR61" ca="1">SUM(INDIRECT(ADDRESS(expenses_min_row,COLUMN())&amp;":"&amp;ADDRESS(expenses_max_row,COLUMN())))</f>
        <v>0</v>
      </c>
      <c r="WS61" s="18" cm="1">
        <f t="array" aca="1" ref="WS61" ca="1">SUM(INDIRECT(ADDRESS(expenses_min_row,COLUMN())&amp;":"&amp;ADDRESS(expenses_max_row,COLUMN())))</f>
        <v>0</v>
      </c>
      <c r="WT61" s="18" cm="1">
        <f t="array" aca="1" ref="WT61" ca="1">SUM(INDIRECT(ADDRESS(expenses_min_row,COLUMN())&amp;":"&amp;ADDRESS(expenses_max_row,COLUMN())))</f>
        <v>0</v>
      </c>
      <c r="WU61" s="18" cm="1">
        <f t="array" aca="1" ref="WU61" ca="1">SUM(INDIRECT(ADDRESS(expenses_min_row,COLUMN())&amp;":"&amp;ADDRESS(expenses_max_row,COLUMN())))</f>
        <v>0</v>
      </c>
      <c r="WW61" s="18" cm="1">
        <f t="array" aca="1" ref="WW61" ca="1">SUM(INDIRECT(ADDRESS(expenses_min_row,COLUMN())&amp;":"&amp;ADDRESS(expenses_max_row,COLUMN())))</f>
        <v>0</v>
      </c>
      <c r="WX61" s="18" cm="1">
        <f t="array" aca="1" ref="WX61" ca="1">SUM(INDIRECT(ADDRESS(expenses_min_row,COLUMN())&amp;":"&amp;ADDRESS(expenses_max_row,COLUMN())))</f>
        <v>0</v>
      </c>
      <c r="WY61" s="18" cm="1">
        <f t="array" aca="1" ref="WY61" ca="1">SUM(INDIRECT(ADDRESS(expenses_min_row,COLUMN())&amp;":"&amp;ADDRESS(expenses_max_row,COLUMN())))</f>
        <v>0</v>
      </c>
      <c r="WZ61" s="18" cm="1">
        <f t="array" aca="1" ref="WZ61" ca="1">SUM(INDIRECT(ADDRESS(expenses_min_row,COLUMN())&amp;":"&amp;ADDRESS(expenses_max_row,COLUMN())))</f>
        <v>0</v>
      </c>
      <c r="XA61" s="18" cm="1">
        <f t="array" aca="1" ref="XA61" ca="1">SUM(INDIRECT(ADDRESS(expenses_min_row,COLUMN())&amp;":"&amp;ADDRESS(expenses_max_row,COLUMN())))</f>
        <v>0</v>
      </c>
      <c r="XB61" s="18" cm="1">
        <f t="array" aca="1" ref="XB61" ca="1">SUM(INDIRECT(ADDRESS(expenses_min_row,COLUMN())&amp;":"&amp;ADDRESS(expenses_max_row,COLUMN())))</f>
        <v>0</v>
      </c>
      <c r="XC61" s="18" cm="1">
        <f t="array" aca="1" ref="XC61" ca="1">SUM(INDIRECT(ADDRESS(expenses_min_row,COLUMN())&amp;":"&amp;ADDRESS(expenses_max_row,COLUMN())))</f>
        <v>0</v>
      </c>
      <c r="XD61" s="18" cm="1">
        <f t="array" aca="1" ref="XD61" ca="1">SUM(INDIRECT(ADDRESS(expenses_min_row,COLUMN())&amp;":"&amp;ADDRESS(expenses_max_row,COLUMN())))</f>
        <v>0</v>
      </c>
      <c r="XE61" s="18" cm="1">
        <f t="array" aca="1" ref="XE61" ca="1">SUM(INDIRECT(ADDRESS(expenses_min_row,COLUMN())&amp;":"&amp;ADDRESS(expenses_max_row,COLUMN())))</f>
        <v>0</v>
      </c>
      <c r="XF61" s="18" cm="1">
        <f t="array" aca="1" ref="XF61" ca="1">SUM(INDIRECT(ADDRESS(expenses_min_row,COLUMN())&amp;":"&amp;ADDRESS(expenses_max_row,COLUMN())))</f>
        <v>0</v>
      </c>
      <c r="XG61" s="18" cm="1">
        <f t="array" aca="1" ref="XG61" ca="1">SUM(INDIRECT(ADDRESS(expenses_min_row,COLUMN())&amp;":"&amp;ADDRESS(expenses_max_row,COLUMN())))</f>
        <v>0</v>
      </c>
      <c r="XH61" s="18" cm="1">
        <f t="array" aca="1" ref="XH61" ca="1">SUM(INDIRECT(ADDRESS(expenses_min_row,COLUMN())&amp;":"&amp;ADDRESS(expenses_max_row,COLUMN())))</f>
        <v>0</v>
      </c>
      <c r="XI61" s="18" cm="1">
        <f t="array" aca="1" ref="XI61" ca="1">SUM(INDIRECT(ADDRESS(expenses_min_row,COLUMN())&amp;":"&amp;ADDRESS(expenses_max_row,COLUMN())))</f>
        <v>0</v>
      </c>
      <c r="XK61" s="18" cm="1">
        <f t="array" aca="1" ref="XK61" ca="1">SUM(INDIRECT(ADDRESS(expenses_min_row,COLUMN())&amp;":"&amp;ADDRESS(expenses_max_row,COLUMN())))</f>
        <v>0</v>
      </c>
      <c r="XL61" s="18" cm="1">
        <f t="array" aca="1" ref="XL61" ca="1">SUM(INDIRECT(ADDRESS(expenses_min_row,COLUMN())&amp;":"&amp;ADDRESS(expenses_max_row,COLUMN())))</f>
        <v>0</v>
      </c>
      <c r="XM61" s="18" cm="1">
        <f t="array" aca="1" ref="XM61" ca="1">SUM(INDIRECT(ADDRESS(expenses_min_row,COLUMN())&amp;":"&amp;ADDRESS(expenses_max_row,COLUMN())))</f>
        <v>0</v>
      </c>
      <c r="XN61" s="18" cm="1">
        <f t="array" aca="1" ref="XN61" ca="1">SUM(INDIRECT(ADDRESS(expenses_min_row,COLUMN())&amp;":"&amp;ADDRESS(expenses_max_row,COLUMN())))</f>
        <v>0</v>
      </c>
      <c r="XO61" s="18" cm="1">
        <f t="array" aca="1" ref="XO61" ca="1">SUM(INDIRECT(ADDRESS(expenses_min_row,COLUMN())&amp;":"&amp;ADDRESS(expenses_max_row,COLUMN())))</f>
        <v>0</v>
      </c>
      <c r="XP61" s="18" cm="1">
        <f t="array" aca="1" ref="XP61" ca="1">SUM(INDIRECT(ADDRESS(expenses_min_row,COLUMN())&amp;":"&amp;ADDRESS(expenses_max_row,COLUMN())))</f>
        <v>0</v>
      </c>
      <c r="XQ61" s="18" cm="1">
        <f t="array" aca="1" ref="XQ61" ca="1">SUM(INDIRECT(ADDRESS(expenses_min_row,COLUMN())&amp;":"&amp;ADDRESS(expenses_max_row,COLUMN())))</f>
        <v>0</v>
      </c>
      <c r="XR61" s="18" cm="1">
        <f t="array" aca="1" ref="XR61" ca="1">SUM(INDIRECT(ADDRESS(expenses_min_row,COLUMN())&amp;":"&amp;ADDRESS(expenses_max_row,COLUMN())))</f>
        <v>0</v>
      </c>
      <c r="XS61" s="18" cm="1">
        <f t="array" aca="1" ref="XS61" ca="1">SUM(INDIRECT(ADDRESS(expenses_min_row,COLUMN())&amp;":"&amp;ADDRESS(expenses_max_row,COLUMN())))</f>
        <v>0</v>
      </c>
      <c r="XT61" s="18" cm="1">
        <f t="array" aca="1" ref="XT61" ca="1">SUM(INDIRECT(ADDRESS(expenses_min_row,COLUMN())&amp;":"&amp;ADDRESS(expenses_max_row,COLUMN())))</f>
        <v>0</v>
      </c>
      <c r="XU61" s="18" cm="1">
        <f t="array" aca="1" ref="XU61" ca="1">SUM(INDIRECT(ADDRESS(expenses_min_row,COLUMN())&amp;":"&amp;ADDRESS(expenses_max_row,COLUMN())))</f>
        <v>0</v>
      </c>
      <c r="XV61" s="18" cm="1">
        <f t="array" aca="1" ref="XV61" ca="1">SUM(INDIRECT(ADDRESS(expenses_min_row,COLUMN())&amp;":"&amp;ADDRESS(expenses_max_row,COLUMN())))</f>
        <v>0</v>
      </c>
      <c r="XW61" s="18" cm="1">
        <f t="array" aca="1" ref="XW61" ca="1">SUM(INDIRECT(ADDRESS(expenses_min_row,COLUMN())&amp;":"&amp;ADDRESS(expenses_max_row,COLUMN())))</f>
        <v>0</v>
      </c>
      <c r="XY61" s="18" cm="1">
        <f t="array" aca="1" ref="XY61" ca="1">SUM(INDIRECT(ADDRESS(expenses_min_row,COLUMN())&amp;":"&amp;ADDRESS(expenses_max_row,COLUMN())))</f>
        <v>0</v>
      </c>
      <c r="XZ61" s="18" cm="1">
        <f t="array" aca="1" ref="XZ61" ca="1">SUM(INDIRECT(ADDRESS(expenses_min_row,COLUMN())&amp;":"&amp;ADDRESS(expenses_max_row,COLUMN())))</f>
        <v>0</v>
      </c>
      <c r="YA61" s="18" cm="1">
        <f t="array" aca="1" ref="YA61" ca="1">SUM(INDIRECT(ADDRESS(expenses_min_row,COLUMN())&amp;":"&amp;ADDRESS(expenses_max_row,COLUMN())))</f>
        <v>0</v>
      </c>
      <c r="YB61" s="18" cm="1">
        <f t="array" aca="1" ref="YB61" ca="1">SUM(INDIRECT(ADDRESS(expenses_min_row,COLUMN())&amp;":"&amp;ADDRESS(expenses_max_row,COLUMN())))</f>
        <v>0</v>
      </c>
      <c r="YC61" s="18" cm="1">
        <f t="array" aca="1" ref="YC61" ca="1">SUM(INDIRECT(ADDRESS(expenses_min_row,COLUMN())&amp;":"&amp;ADDRESS(expenses_max_row,COLUMN())))</f>
        <v>0</v>
      </c>
      <c r="YD61" s="18" cm="1">
        <f t="array" aca="1" ref="YD61" ca="1">SUM(INDIRECT(ADDRESS(expenses_min_row,COLUMN())&amp;":"&amp;ADDRESS(expenses_max_row,COLUMN())))</f>
        <v>0</v>
      </c>
      <c r="YE61" s="18" cm="1">
        <f t="array" aca="1" ref="YE61" ca="1">SUM(INDIRECT(ADDRESS(expenses_min_row,COLUMN())&amp;":"&amp;ADDRESS(expenses_max_row,COLUMN())))</f>
        <v>0</v>
      </c>
      <c r="YF61" s="18" cm="1">
        <f t="array" aca="1" ref="YF61" ca="1">SUM(INDIRECT(ADDRESS(expenses_min_row,COLUMN())&amp;":"&amp;ADDRESS(expenses_max_row,COLUMN())))</f>
        <v>0</v>
      </c>
      <c r="YG61" s="18" cm="1">
        <f t="array" aca="1" ref="YG61" ca="1">SUM(INDIRECT(ADDRESS(expenses_min_row,COLUMN())&amp;":"&amp;ADDRESS(expenses_max_row,COLUMN())))</f>
        <v>0</v>
      </c>
      <c r="YH61" s="18" cm="1">
        <f t="array" aca="1" ref="YH61" ca="1">SUM(INDIRECT(ADDRESS(expenses_min_row,COLUMN())&amp;":"&amp;ADDRESS(expenses_max_row,COLUMN())))</f>
        <v>0</v>
      </c>
      <c r="YI61" s="18" cm="1">
        <f t="array" aca="1" ref="YI61" ca="1">SUM(INDIRECT(ADDRESS(expenses_min_row,COLUMN())&amp;":"&amp;ADDRESS(expenses_max_row,COLUMN())))</f>
        <v>0</v>
      </c>
      <c r="YJ61" s="18" cm="1">
        <f t="array" aca="1" ref="YJ61" ca="1">SUM(INDIRECT(ADDRESS(expenses_min_row,COLUMN())&amp;":"&amp;ADDRESS(expenses_max_row,COLUMN())))</f>
        <v>0</v>
      </c>
      <c r="YK61" s="18" cm="1">
        <f t="array" aca="1" ref="YK61" ca="1">SUM(INDIRECT(ADDRESS(expenses_min_row,COLUMN())&amp;":"&amp;ADDRESS(expenses_max_row,COLUMN())))</f>
        <v>0</v>
      </c>
      <c r="YM61" s="18" cm="1">
        <f t="array" aca="1" ref="YM61" ca="1">SUM(INDIRECT(ADDRESS(expenses_min_row,COLUMN())&amp;":"&amp;ADDRESS(expenses_max_row,COLUMN())))</f>
        <v>0</v>
      </c>
      <c r="YN61" s="18" cm="1">
        <f t="array" aca="1" ref="YN61" ca="1">SUM(INDIRECT(ADDRESS(expenses_min_row,COLUMN())&amp;":"&amp;ADDRESS(expenses_max_row,COLUMN())))</f>
        <v>0</v>
      </c>
      <c r="YO61" s="18" cm="1">
        <f t="array" aca="1" ref="YO61" ca="1">SUM(INDIRECT(ADDRESS(expenses_min_row,COLUMN())&amp;":"&amp;ADDRESS(expenses_max_row,COLUMN())))</f>
        <v>0</v>
      </c>
      <c r="YP61" s="18" cm="1">
        <f t="array" aca="1" ref="YP61" ca="1">SUM(INDIRECT(ADDRESS(expenses_min_row,COLUMN())&amp;":"&amp;ADDRESS(expenses_max_row,COLUMN())))</f>
        <v>0</v>
      </c>
      <c r="YQ61" s="18" cm="1">
        <f t="array" aca="1" ref="YQ61" ca="1">SUM(INDIRECT(ADDRESS(expenses_min_row,COLUMN())&amp;":"&amp;ADDRESS(expenses_max_row,COLUMN())))</f>
        <v>0</v>
      </c>
      <c r="YR61" s="18" cm="1">
        <f t="array" aca="1" ref="YR61" ca="1">SUM(INDIRECT(ADDRESS(expenses_min_row,COLUMN())&amp;":"&amp;ADDRESS(expenses_max_row,COLUMN())))</f>
        <v>0</v>
      </c>
      <c r="YS61" s="18" cm="1">
        <f t="array" aca="1" ref="YS61" ca="1">SUM(INDIRECT(ADDRESS(expenses_min_row,COLUMN())&amp;":"&amp;ADDRESS(expenses_max_row,COLUMN())))</f>
        <v>0</v>
      </c>
      <c r="YT61" s="18" cm="1">
        <f t="array" aca="1" ref="YT61" ca="1">SUM(INDIRECT(ADDRESS(expenses_min_row,COLUMN())&amp;":"&amp;ADDRESS(expenses_max_row,COLUMN())))</f>
        <v>0</v>
      </c>
      <c r="YU61" s="18" cm="1">
        <f t="array" aca="1" ref="YU61" ca="1">SUM(INDIRECT(ADDRESS(expenses_min_row,COLUMN())&amp;":"&amp;ADDRESS(expenses_max_row,COLUMN())))</f>
        <v>0</v>
      </c>
      <c r="YV61" s="18" cm="1">
        <f t="array" aca="1" ref="YV61" ca="1">SUM(INDIRECT(ADDRESS(expenses_min_row,COLUMN())&amp;":"&amp;ADDRESS(expenses_max_row,COLUMN())))</f>
        <v>0</v>
      </c>
      <c r="YW61" s="18" cm="1">
        <f t="array" aca="1" ref="YW61" ca="1">SUM(INDIRECT(ADDRESS(expenses_min_row,COLUMN())&amp;":"&amp;ADDRESS(expenses_max_row,COLUMN())))</f>
        <v>0</v>
      </c>
      <c r="YX61" s="18" cm="1">
        <f t="array" aca="1" ref="YX61" ca="1">SUM(INDIRECT(ADDRESS(expenses_min_row,COLUMN())&amp;":"&amp;ADDRESS(expenses_max_row,COLUMN())))</f>
        <v>0</v>
      </c>
      <c r="YY61" s="18" cm="1">
        <f t="array" aca="1" ref="YY61" ca="1">SUM(INDIRECT(ADDRESS(expenses_min_row,COLUMN())&amp;":"&amp;ADDRESS(expenses_max_row,COLUMN())))</f>
        <v>0</v>
      </c>
      <c r="ZA61" s="18" cm="1">
        <f t="array" aca="1" ref="ZA61" ca="1">SUM(INDIRECT(ADDRESS(expenses_min_row,COLUMN())&amp;":"&amp;ADDRESS(expenses_max_row,COLUMN())))</f>
        <v>0</v>
      </c>
      <c r="ZB61" s="18" cm="1">
        <f t="array" aca="1" ref="ZB61" ca="1">SUM(INDIRECT(ADDRESS(expenses_min_row,COLUMN())&amp;":"&amp;ADDRESS(expenses_max_row,COLUMN())))</f>
        <v>0</v>
      </c>
      <c r="ZC61" s="18" cm="1">
        <f t="array" aca="1" ref="ZC61" ca="1">SUM(INDIRECT(ADDRESS(expenses_min_row,COLUMN())&amp;":"&amp;ADDRESS(expenses_max_row,COLUMN())))</f>
        <v>0</v>
      </c>
      <c r="ZD61" s="18" cm="1">
        <f t="array" aca="1" ref="ZD61" ca="1">SUM(INDIRECT(ADDRESS(expenses_min_row,COLUMN())&amp;":"&amp;ADDRESS(expenses_max_row,COLUMN())))</f>
        <v>0</v>
      </c>
      <c r="ZE61" s="18" cm="1">
        <f t="array" aca="1" ref="ZE61" ca="1">SUM(INDIRECT(ADDRESS(expenses_min_row,COLUMN())&amp;":"&amp;ADDRESS(expenses_max_row,COLUMN())))</f>
        <v>0</v>
      </c>
      <c r="ZF61" s="18" cm="1">
        <f t="array" aca="1" ref="ZF61" ca="1">SUM(INDIRECT(ADDRESS(expenses_min_row,COLUMN())&amp;":"&amp;ADDRESS(expenses_max_row,COLUMN())))</f>
        <v>0</v>
      </c>
      <c r="ZG61" s="18" cm="1">
        <f t="array" aca="1" ref="ZG61" ca="1">SUM(INDIRECT(ADDRESS(expenses_min_row,COLUMN())&amp;":"&amp;ADDRESS(expenses_max_row,COLUMN())))</f>
        <v>0</v>
      </c>
      <c r="ZH61" s="18" cm="1">
        <f t="array" aca="1" ref="ZH61" ca="1">SUM(INDIRECT(ADDRESS(expenses_min_row,COLUMN())&amp;":"&amp;ADDRESS(expenses_max_row,COLUMN())))</f>
        <v>0</v>
      </c>
      <c r="ZI61" s="18" cm="1">
        <f t="array" aca="1" ref="ZI61" ca="1">SUM(INDIRECT(ADDRESS(expenses_min_row,COLUMN())&amp;":"&amp;ADDRESS(expenses_max_row,COLUMN())))</f>
        <v>0</v>
      </c>
      <c r="ZJ61" s="18" cm="1">
        <f t="array" aca="1" ref="ZJ61" ca="1">SUM(INDIRECT(ADDRESS(expenses_min_row,COLUMN())&amp;":"&amp;ADDRESS(expenses_max_row,COLUMN())))</f>
        <v>0</v>
      </c>
      <c r="ZK61" s="18" cm="1">
        <f t="array" aca="1" ref="ZK61" ca="1">SUM(INDIRECT(ADDRESS(expenses_min_row,COLUMN())&amp;":"&amp;ADDRESS(expenses_max_row,COLUMN())))</f>
        <v>0</v>
      </c>
      <c r="ZL61" s="18" cm="1">
        <f t="array" aca="1" ref="ZL61" ca="1">SUM(INDIRECT(ADDRESS(expenses_min_row,COLUMN())&amp;":"&amp;ADDRESS(expenses_max_row,COLUMN())))</f>
        <v>0</v>
      </c>
      <c r="ZM61" s="18" cm="1">
        <f t="array" aca="1" ref="ZM61" ca="1">SUM(INDIRECT(ADDRESS(expenses_min_row,COLUMN())&amp;":"&amp;ADDRESS(expenses_max_row,COLUMN())))</f>
        <v>0</v>
      </c>
      <c r="ZO61" s="18" cm="1">
        <f t="array" aca="1" ref="ZO61" ca="1">SUM(INDIRECT(ADDRESS(expenses_min_row,COLUMN())&amp;":"&amp;ADDRESS(expenses_max_row,COLUMN())))</f>
        <v>0</v>
      </c>
      <c r="ZP61" s="18" cm="1">
        <f t="array" aca="1" ref="ZP61" ca="1">SUM(INDIRECT(ADDRESS(expenses_min_row,COLUMN())&amp;":"&amp;ADDRESS(expenses_max_row,COLUMN())))</f>
        <v>0</v>
      </c>
      <c r="ZQ61" s="18" cm="1">
        <f t="array" aca="1" ref="ZQ61" ca="1">SUM(INDIRECT(ADDRESS(expenses_min_row,COLUMN())&amp;":"&amp;ADDRESS(expenses_max_row,COLUMN())))</f>
        <v>0</v>
      </c>
      <c r="ZR61" s="18" cm="1">
        <f t="array" aca="1" ref="ZR61" ca="1">SUM(INDIRECT(ADDRESS(expenses_min_row,COLUMN())&amp;":"&amp;ADDRESS(expenses_max_row,COLUMN())))</f>
        <v>0</v>
      </c>
      <c r="ZS61" s="18" cm="1">
        <f t="array" aca="1" ref="ZS61" ca="1">SUM(INDIRECT(ADDRESS(expenses_min_row,COLUMN())&amp;":"&amp;ADDRESS(expenses_max_row,COLUMN())))</f>
        <v>0</v>
      </c>
      <c r="ZT61" s="18" cm="1">
        <f t="array" aca="1" ref="ZT61" ca="1">SUM(INDIRECT(ADDRESS(expenses_min_row,COLUMN())&amp;":"&amp;ADDRESS(expenses_max_row,COLUMN())))</f>
        <v>0</v>
      </c>
      <c r="ZU61" s="18" cm="1">
        <f t="array" aca="1" ref="ZU61" ca="1">SUM(INDIRECT(ADDRESS(expenses_min_row,COLUMN())&amp;":"&amp;ADDRESS(expenses_max_row,COLUMN())))</f>
        <v>0</v>
      </c>
      <c r="ZV61" s="18" cm="1">
        <f t="array" aca="1" ref="ZV61" ca="1">SUM(INDIRECT(ADDRESS(expenses_min_row,COLUMN())&amp;":"&amp;ADDRESS(expenses_max_row,COLUMN())))</f>
        <v>0</v>
      </c>
      <c r="ZW61" s="18" cm="1">
        <f t="array" aca="1" ref="ZW61" ca="1">SUM(INDIRECT(ADDRESS(expenses_min_row,COLUMN())&amp;":"&amp;ADDRESS(expenses_max_row,COLUMN())))</f>
        <v>0</v>
      </c>
      <c r="ZX61" s="18" cm="1">
        <f t="array" aca="1" ref="ZX61" ca="1">SUM(INDIRECT(ADDRESS(expenses_min_row,COLUMN())&amp;":"&amp;ADDRESS(expenses_max_row,COLUMN())))</f>
        <v>0</v>
      </c>
      <c r="ZY61" s="18" cm="1">
        <f t="array" aca="1" ref="ZY61" ca="1">SUM(INDIRECT(ADDRESS(expenses_min_row,COLUMN())&amp;":"&amp;ADDRESS(expenses_max_row,COLUMN())))</f>
        <v>0</v>
      </c>
      <c r="ZZ61" s="18" cm="1">
        <f t="array" aca="1" ref="ZZ61" ca="1">SUM(INDIRECT(ADDRESS(expenses_min_row,COLUMN())&amp;":"&amp;ADDRESS(expenses_max_row,COLUMN())))</f>
        <v>0</v>
      </c>
      <c r="AAA61" s="18" cm="1">
        <f t="array" aca="1" ref="AAA61" ca="1">SUM(INDIRECT(ADDRESS(expenses_min_row,COLUMN())&amp;":"&amp;ADDRESS(expenses_max_row,COLUMN())))</f>
        <v>0</v>
      </c>
      <c r="AAC61" s="18" cm="1">
        <f t="array" aca="1" ref="AAC61" ca="1">SUM(INDIRECT(ADDRESS(expenses_min_row,COLUMN())&amp;":"&amp;ADDRESS(expenses_max_row,COLUMN())))</f>
        <v>0</v>
      </c>
      <c r="AAD61" s="18" cm="1">
        <f t="array" aca="1" ref="AAD61" ca="1">SUM(INDIRECT(ADDRESS(expenses_min_row,COLUMN())&amp;":"&amp;ADDRESS(expenses_max_row,COLUMN())))</f>
        <v>0</v>
      </c>
      <c r="AAE61" s="18" cm="1">
        <f t="array" aca="1" ref="AAE61" ca="1">SUM(INDIRECT(ADDRESS(expenses_min_row,COLUMN())&amp;":"&amp;ADDRESS(expenses_max_row,COLUMN())))</f>
        <v>0</v>
      </c>
      <c r="AAF61" s="18" cm="1">
        <f t="array" aca="1" ref="AAF61" ca="1">SUM(INDIRECT(ADDRESS(expenses_min_row,COLUMN())&amp;":"&amp;ADDRESS(expenses_max_row,COLUMN())))</f>
        <v>0</v>
      </c>
      <c r="AAG61" s="18" cm="1">
        <f t="array" aca="1" ref="AAG61" ca="1">SUM(INDIRECT(ADDRESS(expenses_min_row,COLUMN())&amp;":"&amp;ADDRESS(expenses_max_row,COLUMN())))</f>
        <v>0</v>
      </c>
      <c r="AAH61" s="18" cm="1">
        <f t="array" aca="1" ref="AAH61" ca="1">SUM(INDIRECT(ADDRESS(expenses_min_row,COLUMN())&amp;":"&amp;ADDRESS(expenses_max_row,COLUMN())))</f>
        <v>0</v>
      </c>
      <c r="AAI61" s="18" cm="1">
        <f t="array" aca="1" ref="AAI61" ca="1">SUM(INDIRECT(ADDRESS(expenses_min_row,COLUMN())&amp;":"&amp;ADDRESS(expenses_max_row,COLUMN())))</f>
        <v>0</v>
      </c>
      <c r="AAJ61" s="18" cm="1">
        <f t="array" aca="1" ref="AAJ61" ca="1">SUM(INDIRECT(ADDRESS(expenses_min_row,COLUMN())&amp;":"&amp;ADDRESS(expenses_max_row,COLUMN())))</f>
        <v>0</v>
      </c>
      <c r="AAK61" s="18" cm="1">
        <f t="array" aca="1" ref="AAK61" ca="1">SUM(INDIRECT(ADDRESS(expenses_min_row,COLUMN())&amp;":"&amp;ADDRESS(expenses_max_row,COLUMN())))</f>
        <v>0</v>
      </c>
      <c r="AAL61" s="18" cm="1">
        <f t="array" aca="1" ref="AAL61" ca="1">SUM(INDIRECT(ADDRESS(expenses_min_row,COLUMN())&amp;":"&amp;ADDRESS(expenses_max_row,COLUMN())))</f>
        <v>0</v>
      </c>
      <c r="AAM61" s="18" cm="1">
        <f t="array" aca="1" ref="AAM61" ca="1">SUM(INDIRECT(ADDRESS(expenses_min_row,COLUMN())&amp;":"&amp;ADDRESS(expenses_max_row,COLUMN())))</f>
        <v>0</v>
      </c>
      <c r="AAN61" s="18" cm="1">
        <f t="array" aca="1" ref="AAN61" ca="1">SUM(INDIRECT(ADDRESS(expenses_min_row,COLUMN())&amp;":"&amp;ADDRESS(expenses_max_row,COLUMN())))</f>
        <v>0</v>
      </c>
      <c r="AAO61" s="18" cm="1">
        <f t="array" aca="1" ref="AAO61" ca="1">SUM(INDIRECT(ADDRESS(expenses_min_row,COLUMN())&amp;":"&amp;ADDRESS(expenses_max_row,COLUMN())))</f>
        <v>0</v>
      </c>
      <c r="AAQ61" s="18" cm="1">
        <f t="array" aca="1" ref="AAQ61" ca="1">SUM(INDIRECT(ADDRESS(expenses_min_row,COLUMN())&amp;":"&amp;ADDRESS(expenses_max_row,COLUMN())))</f>
        <v>0</v>
      </c>
      <c r="AAR61" s="18" cm="1">
        <f t="array" aca="1" ref="AAR61" ca="1">SUM(INDIRECT(ADDRESS(expenses_min_row,COLUMN())&amp;":"&amp;ADDRESS(expenses_max_row,COLUMN())))</f>
        <v>0</v>
      </c>
      <c r="AAS61" s="18" cm="1">
        <f t="array" aca="1" ref="AAS61" ca="1">SUM(INDIRECT(ADDRESS(expenses_min_row,COLUMN())&amp;":"&amp;ADDRESS(expenses_max_row,COLUMN())))</f>
        <v>0</v>
      </c>
      <c r="AAT61" s="18" cm="1">
        <f t="array" aca="1" ref="AAT61" ca="1">SUM(INDIRECT(ADDRESS(expenses_min_row,COLUMN())&amp;":"&amp;ADDRESS(expenses_max_row,COLUMN())))</f>
        <v>0</v>
      </c>
      <c r="AAU61" s="18" cm="1">
        <f t="array" aca="1" ref="AAU61" ca="1">SUM(INDIRECT(ADDRESS(expenses_min_row,COLUMN())&amp;":"&amp;ADDRESS(expenses_max_row,COLUMN())))</f>
        <v>0</v>
      </c>
      <c r="AAV61" s="18" cm="1">
        <f t="array" aca="1" ref="AAV61" ca="1">SUM(INDIRECT(ADDRESS(expenses_min_row,COLUMN())&amp;":"&amp;ADDRESS(expenses_max_row,COLUMN())))</f>
        <v>0</v>
      </c>
      <c r="AAW61" s="18" cm="1">
        <f t="array" aca="1" ref="AAW61" ca="1">SUM(INDIRECT(ADDRESS(expenses_min_row,COLUMN())&amp;":"&amp;ADDRESS(expenses_max_row,COLUMN())))</f>
        <v>0</v>
      </c>
      <c r="AAX61" s="18" cm="1">
        <f t="array" aca="1" ref="AAX61" ca="1">SUM(INDIRECT(ADDRESS(expenses_min_row,COLUMN())&amp;":"&amp;ADDRESS(expenses_max_row,COLUMN())))</f>
        <v>0</v>
      </c>
      <c r="AAY61" s="18" cm="1">
        <f t="array" aca="1" ref="AAY61" ca="1">SUM(INDIRECT(ADDRESS(expenses_min_row,COLUMN())&amp;":"&amp;ADDRESS(expenses_max_row,COLUMN())))</f>
        <v>0</v>
      </c>
      <c r="AAZ61" s="18" cm="1">
        <f t="array" aca="1" ref="AAZ61" ca="1">SUM(INDIRECT(ADDRESS(expenses_min_row,COLUMN())&amp;":"&amp;ADDRESS(expenses_max_row,COLUMN())))</f>
        <v>0</v>
      </c>
      <c r="ABA61" s="18" cm="1">
        <f t="array" aca="1" ref="ABA61" ca="1">SUM(INDIRECT(ADDRESS(expenses_min_row,COLUMN())&amp;":"&amp;ADDRESS(expenses_max_row,COLUMN())))</f>
        <v>0</v>
      </c>
      <c r="ABB61" s="18" cm="1">
        <f t="array" aca="1" ref="ABB61" ca="1">SUM(INDIRECT(ADDRESS(expenses_min_row,COLUMN())&amp;":"&amp;ADDRESS(expenses_max_row,COLUMN())))</f>
        <v>0</v>
      </c>
      <c r="ABC61" s="18" cm="1">
        <f t="array" aca="1" ref="ABC61" ca="1">SUM(INDIRECT(ADDRESS(expenses_min_row,COLUMN())&amp;":"&amp;ADDRESS(expenses_max_row,COLUMN())))</f>
        <v>0</v>
      </c>
      <c r="ABE61" s="18" cm="1">
        <f t="array" aca="1" ref="ABE61" ca="1">SUM(INDIRECT(ADDRESS(expenses_min_row,COLUMN())&amp;":"&amp;ADDRESS(expenses_max_row,COLUMN())))</f>
        <v>0</v>
      </c>
      <c r="ABF61" s="18" cm="1">
        <f t="array" aca="1" ref="ABF61" ca="1">SUM(INDIRECT(ADDRESS(expenses_min_row,COLUMN())&amp;":"&amp;ADDRESS(expenses_max_row,COLUMN())))</f>
        <v>0</v>
      </c>
      <c r="ABG61" s="18" cm="1">
        <f t="array" aca="1" ref="ABG61" ca="1">SUM(INDIRECT(ADDRESS(expenses_min_row,COLUMN())&amp;":"&amp;ADDRESS(expenses_max_row,COLUMN())))</f>
        <v>0</v>
      </c>
      <c r="ABH61" s="18" cm="1">
        <f t="array" aca="1" ref="ABH61" ca="1">SUM(INDIRECT(ADDRESS(expenses_min_row,COLUMN())&amp;":"&amp;ADDRESS(expenses_max_row,COLUMN())))</f>
        <v>0</v>
      </c>
      <c r="ABI61" s="18" cm="1">
        <f t="array" aca="1" ref="ABI61" ca="1">SUM(INDIRECT(ADDRESS(expenses_min_row,COLUMN())&amp;":"&amp;ADDRESS(expenses_max_row,COLUMN())))</f>
        <v>0</v>
      </c>
      <c r="ABJ61" s="18" cm="1">
        <f t="array" aca="1" ref="ABJ61" ca="1">SUM(INDIRECT(ADDRESS(expenses_min_row,COLUMN())&amp;":"&amp;ADDRESS(expenses_max_row,COLUMN())))</f>
        <v>0</v>
      </c>
      <c r="ABK61" s="18" cm="1">
        <f t="array" aca="1" ref="ABK61" ca="1">SUM(INDIRECT(ADDRESS(expenses_min_row,COLUMN())&amp;":"&amp;ADDRESS(expenses_max_row,COLUMN())))</f>
        <v>0</v>
      </c>
      <c r="ABL61" s="18" cm="1">
        <f t="array" aca="1" ref="ABL61" ca="1">SUM(INDIRECT(ADDRESS(expenses_min_row,COLUMN())&amp;":"&amp;ADDRESS(expenses_max_row,COLUMN())))</f>
        <v>0</v>
      </c>
      <c r="ABM61" s="18" cm="1">
        <f t="array" aca="1" ref="ABM61" ca="1">SUM(INDIRECT(ADDRESS(expenses_min_row,COLUMN())&amp;":"&amp;ADDRESS(expenses_max_row,COLUMN())))</f>
        <v>0</v>
      </c>
      <c r="ABN61" s="18" cm="1">
        <f t="array" aca="1" ref="ABN61" ca="1">SUM(INDIRECT(ADDRESS(expenses_min_row,COLUMN())&amp;":"&amp;ADDRESS(expenses_max_row,COLUMN())))</f>
        <v>0</v>
      </c>
      <c r="ABO61" s="18" cm="1">
        <f t="array" aca="1" ref="ABO61" ca="1">SUM(INDIRECT(ADDRESS(expenses_min_row,COLUMN())&amp;":"&amp;ADDRESS(expenses_max_row,COLUMN())))</f>
        <v>0</v>
      </c>
      <c r="ABP61" s="18" cm="1">
        <f t="array" aca="1" ref="ABP61" ca="1">SUM(INDIRECT(ADDRESS(expenses_min_row,COLUMN())&amp;":"&amp;ADDRESS(expenses_max_row,COLUMN())))</f>
        <v>0</v>
      </c>
      <c r="ABQ61" s="18" cm="1">
        <f t="array" aca="1" ref="ABQ61" ca="1">SUM(INDIRECT(ADDRESS(expenses_min_row,COLUMN())&amp;":"&amp;ADDRESS(expenses_max_row,COLUMN())))</f>
        <v>0</v>
      </c>
      <c r="ABS61" s="18" cm="1">
        <f t="array" aca="1" ref="ABS61" ca="1">SUM(INDIRECT(ADDRESS(expenses_min_row,COLUMN())&amp;":"&amp;ADDRESS(expenses_max_row,COLUMN())))</f>
        <v>0</v>
      </c>
      <c r="ABT61" s="18" cm="1">
        <f t="array" aca="1" ref="ABT61" ca="1">SUM(INDIRECT(ADDRESS(expenses_min_row,COLUMN())&amp;":"&amp;ADDRESS(expenses_max_row,COLUMN())))</f>
        <v>0</v>
      </c>
      <c r="ABU61" s="18" cm="1">
        <f t="array" aca="1" ref="ABU61" ca="1">SUM(INDIRECT(ADDRESS(expenses_min_row,COLUMN())&amp;":"&amp;ADDRESS(expenses_max_row,COLUMN())))</f>
        <v>0</v>
      </c>
      <c r="ABV61" s="18" cm="1">
        <f t="array" aca="1" ref="ABV61" ca="1">SUM(INDIRECT(ADDRESS(expenses_min_row,COLUMN())&amp;":"&amp;ADDRESS(expenses_max_row,COLUMN())))</f>
        <v>0</v>
      </c>
      <c r="ABW61" s="18" cm="1">
        <f t="array" aca="1" ref="ABW61" ca="1">SUM(INDIRECT(ADDRESS(expenses_min_row,COLUMN())&amp;":"&amp;ADDRESS(expenses_max_row,COLUMN())))</f>
        <v>0</v>
      </c>
      <c r="ABX61" s="18" cm="1">
        <f t="array" aca="1" ref="ABX61" ca="1">SUM(INDIRECT(ADDRESS(expenses_min_row,COLUMN())&amp;":"&amp;ADDRESS(expenses_max_row,COLUMN())))</f>
        <v>0</v>
      </c>
      <c r="ABY61" s="18" cm="1">
        <f t="array" aca="1" ref="ABY61" ca="1">SUM(INDIRECT(ADDRESS(expenses_min_row,COLUMN())&amp;":"&amp;ADDRESS(expenses_max_row,COLUMN())))</f>
        <v>0</v>
      </c>
      <c r="ABZ61" s="18" cm="1">
        <f t="array" aca="1" ref="ABZ61" ca="1">SUM(INDIRECT(ADDRESS(expenses_min_row,COLUMN())&amp;":"&amp;ADDRESS(expenses_max_row,COLUMN())))</f>
        <v>0</v>
      </c>
      <c r="ACA61" s="18" cm="1">
        <f t="array" aca="1" ref="ACA61" ca="1">SUM(INDIRECT(ADDRESS(expenses_min_row,COLUMN())&amp;":"&amp;ADDRESS(expenses_max_row,COLUMN())))</f>
        <v>0</v>
      </c>
      <c r="ACB61" s="18" cm="1">
        <f t="array" aca="1" ref="ACB61" ca="1">SUM(INDIRECT(ADDRESS(expenses_min_row,COLUMN())&amp;":"&amp;ADDRESS(expenses_max_row,COLUMN())))</f>
        <v>0</v>
      </c>
      <c r="ACC61" s="18" cm="1">
        <f t="array" aca="1" ref="ACC61" ca="1">SUM(INDIRECT(ADDRESS(expenses_min_row,COLUMN())&amp;":"&amp;ADDRESS(expenses_max_row,COLUMN())))</f>
        <v>0</v>
      </c>
      <c r="ACD61" s="18" cm="1">
        <f t="array" aca="1" ref="ACD61" ca="1">SUM(INDIRECT(ADDRESS(expenses_min_row,COLUMN())&amp;":"&amp;ADDRESS(expenses_max_row,COLUMN())))</f>
        <v>0</v>
      </c>
      <c r="ACE61" s="18" cm="1">
        <f t="array" aca="1" ref="ACE61" ca="1">SUM(INDIRECT(ADDRESS(expenses_min_row,COLUMN())&amp;":"&amp;ADDRESS(expenses_max_row,COLUMN())))</f>
        <v>0</v>
      </c>
      <c r="ACG61" s="18" cm="1">
        <f t="array" aca="1" ref="ACG61" ca="1">SUM(INDIRECT(ADDRESS(expenses_min_row,COLUMN())&amp;":"&amp;ADDRESS(expenses_max_row,COLUMN())))</f>
        <v>0</v>
      </c>
      <c r="ACH61" s="18" cm="1">
        <f t="array" aca="1" ref="ACH61" ca="1">SUM(INDIRECT(ADDRESS(expenses_min_row,COLUMN())&amp;":"&amp;ADDRESS(expenses_max_row,COLUMN())))</f>
        <v>0</v>
      </c>
      <c r="ACI61" s="18" cm="1">
        <f t="array" aca="1" ref="ACI61" ca="1">SUM(INDIRECT(ADDRESS(expenses_min_row,COLUMN())&amp;":"&amp;ADDRESS(expenses_max_row,COLUMN())))</f>
        <v>0</v>
      </c>
      <c r="ACJ61" s="18" cm="1">
        <f t="array" aca="1" ref="ACJ61" ca="1">SUM(INDIRECT(ADDRESS(expenses_min_row,COLUMN())&amp;":"&amp;ADDRESS(expenses_max_row,COLUMN())))</f>
        <v>0</v>
      </c>
      <c r="ACK61" s="18" cm="1">
        <f t="array" aca="1" ref="ACK61" ca="1">SUM(INDIRECT(ADDRESS(expenses_min_row,COLUMN())&amp;":"&amp;ADDRESS(expenses_max_row,COLUMN())))</f>
        <v>0</v>
      </c>
      <c r="ACL61" s="18" cm="1">
        <f t="array" aca="1" ref="ACL61" ca="1">SUM(INDIRECT(ADDRESS(expenses_min_row,COLUMN())&amp;":"&amp;ADDRESS(expenses_max_row,COLUMN())))</f>
        <v>0</v>
      </c>
      <c r="ACM61" s="18" cm="1">
        <f t="array" aca="1" ref="ACM61" ca="1">SUM(INDIRECT(ADDRESS(expenses_min_row,COLUMN())&amp;":"&amp;ADDRESS(expenses_max_row,COLUMN())))</f>
        <v>0</v>
      </c>
      <c r="ACN61" s="18" cm="1">
        <f t="array" aca="1" ref="ACN61" ca="1">SUM(INDIRECT(ADDRESS(expenses_min_row,COLUMN())&amp;":"&amp;ADDRESS(expenses_max_row,COLUMN())))</f>
        <v>0</v>
      </c>
      <c r="ACO61" s="18" cm="1">
        <f t="array" aca="1" ref="ACO61" ca="1">SUM(INDIRECT(ADDRESS(expenses_min_row,COLUMN())&amp;":"&amp;ADDRESS(expenses_max_row,COLUMN())))</f>
        <v>0</v>
      </c>
      <c r="ACP61" s="18" cm="1">
        <f t="array" aca="1" ref="ACP61" ca="1">SUM(INDIRECT(ADDRESS(expenses_min_row,COLUMN())&amp;":"&amp;ADDRESS(expenses_max_row,COLUMN())))</f>
        <v>0</v>
      </c>
      <c r="ACQ61" s="18" cm="1">
        <f t="array" aca="1" ref="ACQ61" ca="1">SUM(INDIRECT(ADDRESS(expenses_min_row,COLUMN())&amp;":"&amp;ADDRESS(expenses_max_row,COLUMN())))</f>
        <v>0</v>
      </c>
      <c r="ACR61" s="18" cm="1">
        <f t="array" aca="1" ref="ACR61" ca="1">SUM(INDIRECT(ADDRESS(expenses_min_row,COLUMN())&amp;":"&amp;ADDRESS(expenses_max_row,COLUMN())))</f>
        <v>0</v>
      </c>
      <c r="ACS61" s="18" cm="1">
        <f t="array" aca="1" ref="ACS61" ca="1">SUM(INDIRECT(ADDRESS(expenses_min_row,COLUMN())&amp;":"&amp;ADDRESS(expenses_max_row,COLUMN())))</f>
        <v>0</v>
      </c>
      <c r="ACU61" s="18" cm="1">
        <f t="array" aca="1" ref="ACU61" ca="1">SUM(INDIRECT(ADDRESS(expenses_min_row,COLUMN())&amp;":"&amp;ADDRESS(expenses_max_row,COLUMN())))</f>
        <v>0</v>
      </c>
      <c r="ACV61" s="18" cm="1">
        <f t="array" aca="1" ref="ACV61" ca="1">SUM(INDIRECT(ADDRESS(expenses_min_row,COLUMN())&amp;":"&amp;ADDRESS(expenses_max_row,COLUMN())))</f>
        <v>0</v>
      </c>
      <c r="ACW61" s="18" cm="1">
        <f t="array" aca="1" ref="ACW61" ca="1">SUM(INDIRECT(ADDRESS(expenses_min_row,COLUMN())&amp;":"&amp;ADDRESS(expenses_max_row,COLUMN())))</f>
        <v>0</v>
      </c>
      <c r="ACX61" s="18" cm="1">
        <f t="array" aca="1" ref="ACX61" ca="1">SUM(INDIRECT(ADDRESS(expenses_min_row,COLUMN())&amp;":"&amp;ADDRESS(expenses_max_row,COLUMN())))</f>
        <v>0</v>
      </c>
      <c r="ACY61" s="18" cm="1">
        <f t="array" aca="1" ref="ACY61" ca="1">SUM(INDIRECT(ADDRESS(expenses_min_row,COLUMN())&amp;":"&amp;ADDRESS(expenses_max_row,COLUMN())))</f>
        <v>0</v>
      </c>
      <c r="ACZ61" s="18" cm="1">
        <f t="array" aca="1" ref="ACZ61" ca="1">SUM(INDIRECT(ADDRESS(expenses_min_row,COLUMN())&amp;":"&amp;ADDRESS(expenses_max_row,COLUMN())))</f>
        <v>0</v>
      </c>
      <c r="ADA61" s="18" cm="1">
        <f t="array" aca="1" ref="ADA61" ca="1">SUM(INDIRECT(ADDRESS(expenses_min_row,COLUMN())&amp;":"&amp;ADDRESS(expenses_max_row,COLUMN())))</f>
        <v>0</v>
      </c>
      <c r="ADB61" s="18" cm="1">
        <f t="array" aca="1" ref="ADB61" ca="1">SUM(INDIRECT(ADDRESS(expenses_min_row,COLUMN())&amp;":"&amp;ADDRESS(expenses_max_row,COLUMN())))</f>
        <v>0</v>
      </c>
      <c r="ADC61" s="18" cm="1">
        <f t="array" aca="1" ref="ADC61" ca="1">SUM(INDIRECT(ADDRESS(expenses_min_row,COLUMN())&amp;":"&amp;ADDRESS(expenses_max_row,COLUMN())))</f>
        <v>0</v>
      </c>
      <c r="ADD61" s="18" cm="1">
        <f t="array" aca="1" ref="ADD61" ca="1">SUM(INDIRECT(ADDRESS(expenses_min_row,COLUMN())&amp;":"&amp;ADDRESS(expenses_max_row,COLUMN())))</f>
        <v>0</v>
      </c>
      <c r="ADE61" s="18" cm="1">
        <f t="array" aca="1" ref="ADE61" ca="1">SUM(INDIRECT(ADDRESS(expenses_min_row,COLUMN())&amp;":"&amp;ADDRESS(expenses_max_row,COLUMN())))</f>
        <v>0</v>
      </c>
      <c r="ADF61" s="18" cm="1">
        <f t="array" aca="1" ref="ADF61" ca="1">SUM(INDIRECT(ADDRESS(expenses_min_row,COLUMN())&amp;":"&amp;ADDRESS(expenses_max_row,COLUMN())))</f>
        <v>0</v>
      </c>
      <c r="ADG61" s="18" cm="1">
        <f t="array" aca="1" ref="ADG61" ca="1">SUM(INDIRECT(ADDRESS(expenses_min_row,COLUMN())&amp;":"&amp;ADDRESS(expenses_max_row,COLUMN())))</f>
        <v>0</v>
      </c>
      <c r="ADI61" s="18" cm="1">
        <f t="array" aca="1" ref="ADI61" ca="1">SUM(INDIRECT(ADDRESS(expenses_min_row,COLUMN())&amp;":"&amp;ADDRESS(expenses_max_row,COLUMN())))</f>
        <v>0</v>
      </c>
      <c r="ADJ61" s="18" cm="1">
        <f t="array" aca="1" ref="ADJ61" ca="1">SUM(INDIRECT(ADDRESS(expenses_min_row,COLUMN())&amp;":"&amp;ADDRESS(expenses_max_row,COLUMN())))</f>
        <v>0</v>
      </c>
      <c r="ADK61" s="18" cm="1">
        <f t="array" aca="1" ref="ADK61" ca="1">SUM(INDIRECT(ADDRESS(expenses_min_row,COLUMN())&amp;":"&amp;ADDRESS(expenses_max_row,COLUMN())))</f>
        <v>0</v>
      </c>
      <c r="ADL61" s="18" cm="1">
        <f t="array" aca="1" ref="ADL61" ca="1">SUM(INDIRECT(ADDRESS(expenses_min_row,COLUMN())&amp;":"&amp;ADDRESS(expenses_max_row,COLUMN())))</f>
        <v>0</v>
      </c>
      <c r="ADM61" s="18" cm="1">
        <f t="array" aca="1" ref="ADM61" ca="1">SUM(INDIRECT(ADDRESS(expenses_min_row,COLUMN())&amp;":"&amp;ADDRESS(expenses_max_row,COLUMN())))</f>
        <v>0</v>
      </c>
      <c r="ADN61" s="18" cm="1">
        <f t="array" aca="1" ref="ADN61" ca="1">SUM(INDIRECT(ADDRESS(expenses_min_row,COLUMN())&amp;":"&amp;ADDRESS(expenses_max_row,COLUMN())))</f>
        <v>0</v>
      </c>
      <c r="ADO61" s="18" cm="1">
        <f t="array" aca="1" ref="ADO61" ca="1">SUM(INDIRECT(ADDRESS(expenses_min_row,COLUMN())&amp;":"&amp;ADDRESS(expenses_max_row,COLUMN())))</f>
        <v>0</v>
      </c>
      <c r="ADP61" s="18" cm="1">
        <f t="array" aca="1" ref="ADP61" ca="1">SUM(INDIRECT(ADDRESS(expenses_min_row,COLUMN())&amp;":"&amp;ADDRESS(expenses_max_row,COLUMN())))</f>
        <v>0</v>
      </c>
      <c r="ADQ61" s="18" cm="1">
        <f t="array" aca="1" ref="ADQ61" ca="1">SUM(INDIRECT(ADDRESS(expenses_min_row,COLUMN())&amp;":"&amp;ADDRESS(expenses_max_row,COLUMN())))</f>
        <v>0</v>
      </c>
      <c r="ADR61" s="18" cm="1">
        <f t="array" aca="1" ref="ADR61" ca="1">SUM(INDIRECT(ADDRESS(expenses_min_row,COLUMN())&amp;":"&amp;ADDRESS(expenses_max_row,COLUMN())))</f>
        <v>0</v>
      </c>
      <c r="ADS61" s="18" cm="1">
        <f t="array" aca="1" ref="ADS61" ca="1">SUM(INDIRECT(ADDRESS(expenses_min_row,COLUMN())&amp;":"&amp;ADDRESS(expenses_max_row,COLUMN())))</f>
        <v>0</v>
      </c>
      <c r="ADT61" s="18" cm="1">
        <f t="array" aca="1" ref="ADT61" ca="1">SUM(INDIRECT(ADDRESS(expenses_min_row,COLUMN())&amp;":"&amp;ADDRESS(expenses_max_row,COLUMN())))</f>
        <v>0</v>
      </c>
      <c r="ADU61" s="18" cm="1">
        <f t="array" aca="1" ref="ADU61" ca="1">SUM(INDIRECT(ADDRESS(expenses_min_row,COLUMN())&amp;":"&amp;ADDRESS(expenses_max_row,COLUMN())))</f>
        <v>0</v>
      </c>
      <c r="ADW61" s="18" cm="1">
        <f t="array" aca="1" ref="ADW61" ca="1">SUM(INDIRECT(ADDRESS(expenses_min_row,COLUMN())&amp;":"&amp;ADDRESS(expenses_max_row,COLUMN())))</f>
        <v>0</v>
      </c>
      <c r="ADX61" s="18" cm="1">
        <f t="array" aca="1" ref="ADX61" ca="1">SUM(INDIRECT(ADDRESS(expenses_min_row,COLUMN())&amp;":"&amp;ADDRESS(expenses_max_row,COLUMN())))</f>
        <v>0</v>
      </c>
      <c r="ADY61" s="18" cm="1">
        <f t="array" aca="1" ref="ADY61" ca="1">SUM(INDIRECT(ADDRESS(expenses_min_row,COLUMN())&amp;":"&amp;ADDRESS(expenses_max_row,COLUMN())))</f>
        <v>0</v>
      </c>
      <c r="ADZ61" s="18" cm="1">
        <f t="array" aca="1" ref="ADZ61" ca="1">SUM(INDIRECT(ADDRESS(expenses_min_row,COLUMN())&amp;":"&amp;ADDRESS(expenses_max_row,COLUMN())))</f>
        <v>0</v>
      </c>
      <c r="AEA61" s="18" cm="1">
        <f t="array" aca="1" ref="AEA61" ca="1">SUM(INDIRECT(ADDRESS(expenses_min_row,COLUMN())&amp;":"&amp;ADDRESS(expenses_max_row,COLUMN())))</f>
        <v>0</v>
      </c>
      <c r="AEB61" s="18" cm="1">
        <f t="array" aca="1" ref="AEB61" ca="1">SUM(INDIRECT(ADDRESS(expenses_min_row,COLUMN())&amp;":"&amp;ADDRESS(expenses_max_row,COLUMN())))</f>
        <v>0</v>
      </c>
      <c r="AEC61" s="18" cm="1">
        <f t="array" aca="1" ref="AEC61" ca="1">SUM(INDIRECT(ADDRESS(expenses_min_row,COLUMN())&amp;":"&amp;ADDRESS(expenses_max_row,COLUMN())))</f>
        <v>0</v>
      </c>
      <c r="AED61" s="18" cm="1">
        <f t="array" aca="1" ref="AED61" ca="1">SUM(INDIRECT(ADDRESS(expenses_min_row,COLUMN())&amp;":"&amp;ADDRESS(expenses_max_row,COLUMN())))</f>
        <v>0</v>
      </c>
      <c r="AEE61" s="18" cm="1">
        <f t="array" aca="1" ref="AEE61" ca="1">SUM(INDIRECT(ADDRESS(expenses_min_row,COLUMN())&amp;":"&amp;ADDRESS(expenses_max_row,COLUMN())))</f>
        <v>0</v>
      </c>
      <c r="AEF61" s="18" cm="1">
        <f t="array" aca="1" ref="AEF61" ca="1">SUM(INDIRECT(ADDRESS(expenses_min_row,COLUMN())&amp;":"&amp;ADDRESS(expenses_max_row,COLUMN())))</f>
        <v>0</v>
      </c>
      <c r="AEG61" s="18" cm="1">
        <f t="array" aca="1" ref="AEG61" ca="1">SUM(INDIRECT(ADDRESS(expenses_min_row,COLUMN())&amp;":"&amp;ADDRESS(expenses_max_row,COLUMN())))</f>
        <v>0</v>
      </c>
      <c r="AEH61" s="18" cm="1">
        <f t="array" aca="1" ref="AEH61" ca="1">SUM(INDIRECT(ADDRESS(expenses_min_row,COLUMN())&amp;":"&amp;ADDRESS(expenses_max_row,COLUMN())))</f>
        <v>0</v>
      </c>
      <c r="AEI61" s="18" cm="1">
        <f t="array" aca="1" ref="AEI61" ca="1">SUM(INDIRECT(ADDRESS(expenses_min_row,COLUMN())&amp;":"&amp;ADDRESS(expenses_max_row,COLUMN())))</f>
        <v>0</v>
      </c>
      <c r="AEK61" s="18" cm="1">
        <f t="array" aca="1" ref="AEK61" ca="1">SUM(INDIRECT(ADDRESS(expenses_min_row,COLUMN())&amp;":"&amp;ADDRESS(expenses_max_row,COLUMN())))</f>
        <v>0</v>
      </c>
      <c r="AEL61" s="18" cm="1">
        <f t="array" aca="1" ref="AEL61" ca="1">SUM(INDIRECT(ADDRESS(expenses_min_row,COLUMN())&amp;":"&amp;ADDRESS(expenses_max_row,COLUMN())))</f>
        <v>0</v>
      </c>
      <c r="AEM61" s="18" cm="1">
        <f t="array" aca="1" ref="AEM61" ca="1">SUM(INDIRECT(ADDRESS(expenses_min_row,COLUMN())&amp;":"&amp;ADDRESS(expenses_max_row,COLUMN())))</f>
        <v>0</v>
      </c>
      <c r="AEN61" s="18" cm="1">
        <f t="array" aca="1" ref="AEN61" ca="1">SUM(INDIRECT(ADDRESS(expenses_min_row,COLUMN())&amp;":"&amp;ADDRESS(expenses_max_row,COLUMN())))</f>
        <v>0</v>
      </c>
      <c r="AEO61" s="18" cm="1">
        <f t="array" aca="1" ref="AEO61" ca="1">SUM(INDIRECT(ADDRESS(expenses_min_row,COLUMN())&amp;":"&amp;ADDRESS(expenses_max_row,COLUMN())))</f>
        <v>0</v>
      </c>
      <c r="AEP61" s="18" cm="1">
        <f t="array" aca="1" ref="AEP61" ca="1">SUM(INDIRECT(ADDRESS(expenses_min_row,COLUMN())&amp;":"&amp;ADDRESS(expenses_max_row,COLUMN())))</f>
        <v>0</v>
      </c>
      <c r="AEQ61" s="18" cm="1">
        <f t="array" aca="1" ref="AEQ61" ca="1">SUM(INDIRECT(ADDRESS(expenses_min_row,COLUMN())&amp;":"&amp;ADDRESS(expenses_max_row,COLUMN())))</f>
        <v>0</v>
      </c>
      <c r="AER61" s="18" cm="1">
        <f t="array" aca="1" ref="AER61" ca="1">SUM(INDIRECT(ADDRESS(expenses_min_row,COLUMN())&amp;":"&amp;ADDRESS(expenses_max_row,COLUMN())))</f>
        <v>0</v>
      </c>
      <c r="AES61" s="18" cm="1">
        <f t="array" aca="1" ref="AES61" ca="1">SUM(INDIRECT(ADDRESS(expenses_min_row,COLUMN())&amp;":"&amp;ADDRESS(expenses_max_row,COLUMN())))</f>
        <v>0</v>
      </c>
      <c r="AET61" s="18" cm="1">
        <f t="array" aca="1" ref="AET61" ca="1">SUM(INDIRECT(ADDRESS(expenses_min_row,COLUMN())&amp;":"&amp;ADDRESS(expenses_max_row,COLUMN())))</f>
        <v>0</v>
      </c>
      <c r="AEU61" s="18" cm="1">
        <f t="array" aca="1" ref="AEU61" ca="1">SUM(INDIRECT(ADDRESS(expenses_min_row,COLUMN())&amp;":"&amp;ADDRESS(expenses_max_row,COLUMN())))</f>
        <v>0</v>
      </c>
      <c r="AEV61" s="18" cm="1">
        <f t="array" aca="1" ref="AEV61" ca="1">SUM(INDIRECT(ADDRESS(expenses_min_row,COLUMN())&amp;":"&amp;ADDRESS(expenses_max_row,COLUMN())))</f>
        <v>0</v>
      </c>
      <c r="AEW61" s="18" cm="1">
        <f t="array" aca="1" ref="AEW61" ca="1">SUM(INDIRECT(ADDRESS(expenses_min_row,COLUMN())&amp;":"&amp;ADDRESS(expenses_max_row,COLUMN())))</f>
        <v>0</v>
      </c>
      <c r="AEY61" s="18" cm="1">
        <f t="array" aca="1" ref="AEY61" ca="1">SUM(INDIRECT(ADDRESS(expenses_min_row,COLUMN())&amp;":"&amp;ADDRESS(expenses_max_row,COLUMN())))</f>
        <v>0</v>
      </c>
      <c r="AEZ61" s="18" cm="1">
        <f t="array" aca="1" ref="AEZ61" ca="1">SUM(INDIRECT(ADDRESS(expenses_min_row,COLUMN())&amp;":"&amp;ADDRESS(expenses_max_row,COLUMN())))</f>
        <v>0</v>
      </c>
      <c r="AFA61" s="18" cm="1">
        <f t="array" aca="1" ref="AFA61" ca="1">SUM(INDIRECT(ADDRESS(expenses_min_row,COLUMN())&amp;":"&amp;ADDRESS(expenses_max_row,COLUMN())))</f>
        <v>0</v>
      </c>
      <c r="AFB61" s="18" cm="1">
        <f t="array" aca="1" ref="AFB61" ca="1">SUM(INDIRECT(ADDRESS(expenses_min_row,COLUMN())&amp;":"&amp;ADDRESS(expenses_max_row,COLUMN())))</f>
        <v>0</v>
      </c>
      <c r="AFC61" s="18" cm="1">
        <f t="array" aca="1" ref="AFC61" ca="1">SUM(INDIRECT(ADDRESS(expenses_min_row,COLUMN())&amp;":"&amp;ADDRESS(expenses_max_row,COLUMN())))</f>
        <v>0</v>
      </c>
      <c r="AFD61" s="18" cm="1">
        <f t="array" aca="1" ref="AFD61" ca="1">SUM(INDIRECT(ADDRESS(expenses_min_row,COLUMN())&amp;":"&amp;ADDRESS(expenses_max_row,COLUMN())))</f>
        <v>0</v>
      </c>
      <c r="AFE61" s="18" cm="1">
        <f t="array" aca="1" ref="AFE61" ca="1">SUM(INDIRECT(ADDRESS(expenses_min_row,COLUMN())&amp;":"&amp;ADDRESS(expenses_max_row,COLUMN())))</f>
        <v>0</v>
      </c>
      <c r="AFF61" s="18" cm="1">
        <f t="array" aca="1" ref="AFF61" ca="1">SUM(INDIRECT(ADDRESS(expenses_min_row,COLUMN())&amp;":"&amp;ADDRESS(expenses_max_row,COLUMN())))</f>
        <v>0</v>
      </c>
      <c r="AFG61" s="18" cm="1">
        <f t="array" aca="1" ref="AFG61" ca="1">SUM(INDIRECT(ADDRESS(expenses_min_row,COLUMN())&amp;":"&amp;ADDRESS(expenses_max_row,COLUMN())))</f>
        <v>0</v>
      </c>
      <c r="AFH61" s="18" cm="1">
        <f t="array" aca="1" ref="AFH61" ca="1">SUM(INDIRECT(ADDRESS(expenses_min_row,COLUMN())&amp;":"&amp;ADDRESS(expenses_max_row,COLUMN())))</f>
        <v>0</v>
      </c>
      <c r="AFI61" s="18" cm="1">
        <f t="array" aca="1" ref="AFI61" ca="1">SUM(INDIRECT(ADDRESS(expenses_min_row,COLUMN())&amp;":"&amp;ADDRESS(expenses_max_row,COLUMN())))</f>
        <v>0</v>
      </c>
      <c r="AFJ61" s="18" cm="1">
        <f t="array" aca="1" ref="AFJ61" ca="1">SUM(INDIRECT(ADDRESS(expenses_min_row,COLUMN())&amp;":"&amp;ADDRESS(expenses_max_row,COLUMN())))</f>
        <v>0</v>
      </c>
      <c r="AFK61" s="18" cm="1">
        <f t="array" aca="1" ref="AFK61" ca="1">SUM(INDIRECT(ADDRESS(expenses_min_row,COLUMN())&amp;":"&amp;ADDRESS(expenses_max_row,COLUMN())))</f>
        <v>0</v>
      </c>
      <c r="AFM61" s="18" cm="1">
        <f t="array" aca="1" ref="AFM61" ca="1">SUM(INDIRECT(ADDRESS(expenses_min_row,COLUMN())&amp;":"&amp;ADDRESS(expenses_max_row,COLUMN())))</f>
        <v>0</v>
      </c>
      <c r="AFN61" s="18" cm="1">
        <f t="array" aca="1" ref="AFN61" ca="1">SUM(INDIRECT(ADDRESS(expenses_min_row,COLUMN())&amp;":"&amp;ADDRESS(expenses_max_row,COLUMN())))</f>
        <v>0</v>
      </c>
      <c r="AFO61" s="18" cm="1">
        <f t="array" aca="1" ref="AFO61" ca="1">SUM(INDIRECT(ADDRESS(expenses_min_row,COLUMN())&amp;":"&amp;ADDRESS(expenses_max_row,COLUMN())))</f>
        <v>0</v>
      </c>
      <c r="AFP61" s="18" cm="1">
        <f t="array" aca="1" ref="AFP61" ca="1">SUM(INDIRECT(ADDRESS(expenses_min_row,COLUMN())&amp;":"&amp;ADDRESS(expenses_max_row,COLUMN())))</f>
        <v>0</v>
      </c>
      <c r="AFQ61" s="18" cm="1">
        <f t="array" aca="1" ref="AFQ61" ca="1">SUM(INDIRECT(ADDRESS(expenses_min_row,COLUMN())&amp;":"&amp;ADDRESS(expenses_max_row,COLUMN())))</f>
        <v>0</v>
      </c>
      <c r="AFR61" s="18" cm="1">
        <f t="array" aca="1" ref="AFR61" ca="1">SUM(INDIRECT(ADDRESS(expenses_min_row,COLUMN())&amp;":"&amp;ADDRESS(expenses_max_row,COLUMN())))</f>
        <v>0</v>
      </c>
      <c r="AFS61" s="18" cm="1">
        <f t="array" aca="1" ref="AFS61" ca="1">SUM(INDIRECT(ADDRESS(expenses_min_row,COLUMN())&amp;":"&amp;ADDRESS(expenses_max_row,COLUMN())))</f>
        <v>0</v>
      </c>
      <c r="AFT61" s="18" cm="1">
        <f t="array" aca="1" ref="AFT61" ca="1">SUM(INDIRECT(ADDRESS(expenses_min_row,COLUMN())&amp;":"&amp;ADDRESS(expenses_max_row,COLUMN())))</f>
        <v>0</v>
      </c>
      <c r="AFU61" s="18" cm="1">
        <f t="array" aca="1" ref="AFU61" ca="1">SUM(INDIRECT(ADDRESS(expenses_min_row,COLUMN())&amp;":"&amp;ADDRESS(expenses_max_row,COLUMN())))</f>
        <v>0</v>
      </c>
      <c r="AFV61" s="18" cm="1">
        <f t="array" aca="1" ref="AFV61" ca="1">SUM(INDIRECT(ADDRESS(expenses_min_row,COLUMN())&amp;":"&amp;ADDRESS(expenses_max_row,COLUMN())))</f>
        <v>0</v>
      </c>
      <c r="AFW61" s="18" cm="1">
        <f t="array" aca="1" ref="AFW61" ca="1">SUM(INDIRECT(ADDRESS(expenses_min_row,COLUMN())&amp;":"&amp;ADDRESS(expenses_max_row,COLUMN())))</f>
        <v>0</v>
      </c>
      <c r="AFX61" s="18" cm="1">
        <f t="array" aca="1" ref="AFX61" ca="1">SUM(INDIRECT(ADDRESS(expenses_min_row,COLUMN())&amp;":"&amp;ADDRESS(expenses_max_row,COLUMN())))</f>
        <v>0</v>
      </c>
      <c r="AFY61" s="18" cm="1">
        <f t="array" aca="1" ref="AFY61" ca="1">SUM(INDIRECT(ADDRESS(expenses_min_row,COLUMN())&amp;":"&amp;ADDRESS(expenses_max_row,COLUMN())))</f>
        <v>0</v>
      </c>
      <c r="AGA61" s="18" cm="1">
        <f t="array" aca="1" ref="AGA61" ca="1">SUM(INDIRECT(ADDRESS(expenses_min_row,COLUMN())&amp;":"&amp;ADDRESS(expenses_max_row,COLUMN())))</f>
        <v>0</v>
      </c>
      <c r="AGB61" s="18" cm="1">
        <f t="array" aca="1" ref="AGB61" ca="1">SUM(INDIRECT(ADDRESS(expenses_min_row,COLUMN())&amp;":"&amp;ADDRESS(expenses_max_row,COLUMN())))</f>
        <v>0</v>
      </c>
      <c r="AGC61" s="18" cm="1">
        <f t="array" aca="1" ref="AGC61" ca="1">SUM(INDIRECT(ADDRESS(expenses_min_row,COLUMN())&amp;":"&amp;ADDRESS(expenses_max_row,COLUMN())))</f>
        <v>0</v>
      </c>
      <c r="AGD61" s="18" cm="1">
        <f t="array" aca="1" ref="AGD61" ca="1">SUM(INDIRECT(ADDRESS(expenses_min_row,COLUMN())&amp;":"&amp;ADDRESS(expenses_max_row,COLUMN())))</f>
        <v>0</v>
      </c>
      <c r="AGE61" s="18" cm="1">
        <f t="array" aca="1" ref="AGE61" ca="1">SUM(INDIRECT(ADDRESS(expenses_min_row,COLUMN())&amp;":"&amp;ADDRESS(expenses_max_row,COLUMN())))</f>
        <v>0</v>
      </c>
      <c r="AGF61" s="18" cm="1">
        <f t="array" aca="1" ref="AGF61" ca="1">SUM(INDIRECT(ADDRESS(expenses_min_row,COLUMN())&amp;":"&amp;ADDRESS(expenses_max_row,COLUMN())))</f>
        <v>0</v>
      </c>
      <c r="AGG61" s="18" cm="1">
        <f t="array" aca="1" ref="AGG61" ca="1">SUM(INDIRECT(ADDRESS(expenses_min_row,COLUMN())&amp;":"&amp;ADDRESS(expenses_max_row,COLUMN())))</f>
        <v>0</v>
      </c>
      <c r="AGH61" s="18" cm="1">
        <f t="array" aca="1" ref="AGH61" ca="1">SUM(INDIRECT(ADDRESS(expenses_min_row,COLUMN())&amp;":"&amp;ADDRESS(expenses_max_row,COLUMN())))</f>
        <v>0</v>
      </c>
      <c r="AGI61" s="18" cm="1">
        <f t="array" aca="1" ref="AGI61" ca="1">SUM(INDIRECT(ADDRESS(expenses_min_row,COLUMN())&amp;":"&amp;ADDRESS(expenses_max_row,COLUMN())))</f>
        <v>0</v>
      </c>
      <c r="AGJ61" s="18" cm="1">
        <f t="array" aca="1" ref="AGJ61" ca="1">SUM(INDIRECT(ADDRESS(expenses_min_row,COLUMN())&amp;":"&amp;ADDRESS(expenses_max_row,COLUMN())))</f>
        <v>0</v>
      </c>
      <c r="AGK61" s="18" cm="1">
        <f t="array" aca="1" ref="AGK61" ca="1">SUM(INDIRECT(ADDRESS(expenses_min_row,COLUMN())&amp;":"&amp;ADDRESS(expenses_max_row,COLUMN())))</f>
        <v>0</v>
      </c>
      <c r="AGL61" s="18" cm="1">
        <f t="array" aca="1" ref="AGL61" ca="1">SUM(INDIRECT(ADDRESS(expenses_min_row,COLUMN())&amp;":"&amp;ADDRESS(expenses_max_row,COLUMN())))</f>
        <v>0</v>
      </c>
      <c r="AGM61" s="18" cm="1">
        <f t="array" aca="1" ref="AGM61" ca="1">SUM(INDIRECT(ADDRESS(expenses_min_row,COLUMN())&amp;":"&amp;ADDRESS(expenses_max_row,COLUMN())))</f>
        <v>0</v>
      </c>
      <c r="AGO61" s="18" cm="1">
        <f t="array" aca="1" ref="AGO61" ca="1">SUM(INDIRECT(ADDRESS(expenses_min_row,COLUMN())&amp;":"&amp;ADDRESS(expenses_max_row,COLUMN())))</f>
        <v>0</v>
      </c>
      <c r="AGP61" s="18" cm="1">
        <f t="array" aca="1" ref="AGP61" ca="1">SUM(INDIRECT(ADDRESS(expenses_min_row,COLUMN())&amp;":"&amp;ADDRESS(expenses_max_row,COLUMN())))</f>
        <v>0</v>
      </c>
      <c r="AGQ61" s="18" cm="1">
        <f t="array" aca="1" ref="AGQ61" ca="1">SUM(INDIRECT(ADDRESS(expenses_min_row,COLUMN())&amp;":"&amp;ADDRESS(expenses_max_row,COLUMN())))</f>
        <v>0</v>
      </c>
      <c r="AGR61" s="18" cm="1">
        <f t="array" aca="1" ref="AGR61" ca="1">SUM(INDIRECT(ADDRESS(expenses_min_row,COLUMN())&amp;":"&amp;ADDRESS(expenses_max_row,COLUMN())))</f>
        <v>0</v>
      </c>
      <c r="AGS61" s="18" cm="1">
        <f t="array" aca="1" ref="AGS61" ca="1">SUM(INDIRECT(ADDRESS(expenses_min_row,COLUMN())&amp;":"&amp;ADDRESS(expenses_max_row,COLUMN())))</f>
        <v>0</v>
      </c>
      <c r="AGT61" s="18" cm="1">
        <f t="array" aca="1" ref="AGT61" ca="1">SUM(INDIRECT(ADDRESS(expenses_min_row,COLUMN())&amp;":"&amp;ADDRESS(expenses_max_row,COLUMN())))</f>
        <v>0</v>
      </c>
      <c r="AGU61" s="18" cm="1">
        <f t="array" aca="1" ref="AGU61" ca="1">SUM(INDIRECT(ADDRESS(expenses_min_row,COLUMN())&amp;":"&amp;ADDRESS(expenses_max_row,COLUMN())))</f>
        <v>0</v>
      </c>
      <c r="AGV61" s="18" cm="1">
        <f t="array" aca="1" ref="AGV61" ca="1">SUM(INDIRECT(ADDRESS(expenses_min_row,COLUMN())&amp;":"&amp;ADDRESS(expenses_max_row,COLUMN())))</f>
        <v>0</v>
      </c>
      <c r="AGW61" s="18" cm="1">
        <f t="array" aca="1" ref="AGW61" ca="1">SUM(INDIRECT(ADDRESS(expenses_min_row,COLUMN())&amp;":"&amp;ADDRESS(expenses_max_row,COLUMN())))</f>
        <v>0</v>
      </c>
      <c r="AGX61" s="18" cm="1">
        <f t="array" aca="1" ref="AGX61" ca="1">SUM(INDIRECT(ADDRESS(expenses_min_row,COLUMN())&amp;":"&amp;ADDRESS(expenses_max_row,COLUMN())))</f>
        <v>0</v>
      </c>
      <c r="AGY61" s="18" cm="1">
        <f t="array" aca="1" ref="AGY61" ca="1">SUM(INDIRECT(ADDRESS(expenses_min_row,COLUMN())&amp;":"&amp;ADDRESS(expenses_max_row,COLUMN())))</f>
        <v>0</v>
      </c>
      <c r="AGZ61" s="18" cm="1">
        <f t="array" aca="1" ref="AGZ61" ca="1">SUM(INDIRECT(ADDRESS(expenses_min_row,COLUMN())&amp;":"&amp;ADDRESS(expenses_max_row,COLUMN())))</f>
        <v>0</v>
      </c>
      <c r="AHA61" s="18" cm="1">
        <f t="array" aca="1" ref="AHA61" ca="1">SUM(INDIRECT(ADDRESS(expenses_min_row,COLUMN())&amp;":"&amp;ADDRESS(expenses_max_row,COLUMN())))</f>
        <v>0</v>
      </c>
      <c r="AHC61" s="18" cm="1">
        <f t="array" aca="1" ref="AHC61" ca="1">SUM(INDIRECT(ADDRESS(expenses_min_row,COLUMN())&amp;":"&amp;ADDRESS(expenses_max_row,COLUMN())))</f>
        <v>0</v>
      </c>
      <c r="AHD61" s="18" cm="1">
        <f t="array" aca="1" ref="AHD61" ca="1">SUM(INDIRECT(ADDRESS(expenses_min_row,COLUMN())&amp;":"&amp;ADDRESS(expenses_max_row,COLUMN())))</f>
        <v>0</v>
      </c>
      <c r="AHE61" s="18" cm="1">
        <f t="array" aca="1" ref="AHE61" ca="1">SUM(INDIRECT(ADDRESS(expenses_min_row,COLUMN())&amp;":"&amp;ADDRESS(expenses_max_row,COLUMN())))</f>
        <v>0</v>
      </c>
      <c r="AHF61" s="18" cm="1">
        <f t="array" aca="1" ref="AHF61" ca="1">SUM(INDIRECT(ADDRESS(expenses_min_row,COLUMN())&amp;":"&amp;ADDRESS(expenses_max_row,COLUMN())))</f>
        <v>0</v>
      </c>
      <c r="AHG61" s="18" cm="1">
        <f t="array" aca="1" ref="AHG61" ca="1">SUM(INDIRECT(ADDRESS(expenses_min_row,COLUMN())&amp;":"&amp;ADDRESS(expenses_max_row,COLUMN())))</f>
        <v>0</v>
      </c>
      <c r="AHH61" s="18" cm="1">
        <f t="array" aca="1" ref="AHH61" ca="1">SUM(INDIRECT(ADDRESS(expenses_min_row,COLUMN())&amp;":"&amp;ADDRESS(expenses_max_row,COLUMN())))</f>
        <v>0</v>
      </c>
      <c r="AHI61" s="18" cm="1">
        <f t="array" aca="1" ref="AHI61" ca="1">SUM(INDIRECT(ADDRESS(expenses_min_row,COLUMN())&amp;":"&amp;ADDRESS(expenses_max_row,COLUMN())))</f>
        <v>0</v>
      </c>
      <c r="AHJ61" s="18" cm="1">
        <f t="array" aca="1" ref="AHJ61" ca="1">SUM(INDIRECT(ADDRESS(expenses_min_row,COLUMN())&amp;":"&amp;ADDRESS(expenses_max_row,COLUMN())))</f>
        <v>0</v>
      </c>
      <c r="AHK61" s="18" cm="1">
        <f t="array" aca="1" ref="AHK61" ca="1">SUM(INDIRECT(ADDRESS(expenses_min_row,COLUMN())&amp;":"&amp;ADDRESS(expenses_max_row,COLUMN())))</f>
        <v>0</v>
      </c>
      <c r="AHL61" s="18" cm="1">
        <f t="array" aca="1" ref="AHL61" ca="1">SUM(INDIRECT(ADDRESS(expenses_min_row,COLUMN())&amp;":"&amp;ADDRESS(expenses_max_row,COLUMN())))</f>
        <v>0</v>
      </c>
      <c r="AHM61" s="18" cm="1">
        <f t="array" aca="1" ref="AHM61" ca="1">SUM(INDIRECT(ADDRESS(expenses_min_row,COLUMN())&amp;":"&amp;ADDRESS(expenses_max_row,COLUMN())))</f>
        <v>0</v>
      </c>
      <c r="AHN61" s="18" cm="1">
        <f t="array" aca="1" ref="AHN61" ca="1">SUM(INDIRECT(ADDRESS(expenses_min_row,COLUMN())&amp;":"&amp;ADDRESS(expenses_max_row,COLUMN())))</f>
        <v>0</v>
      </c>
      <c r="AHO61" s="18" cm="1">
        <f t="array" aca="1" ref="AHO61" ca="1">SUM(INDIRECT(ADDRESS(expenses_min_row,COLUMN())&amp;":"&amp;ADDRESS(expenses_max_row,COLUMN())))</f>
        <v>0</v>
      </c>
      <c r="AHQ61" s="18" cm="1">
        <f t="array" aca="1" ref="AHQ61" ca="1">SUM(INDIRECT(ADDRESS(expenses_min_row,COLUMN())&amp;":"&amp;ADDRESS(expenses_max_row,COLUMN())))</f>
        <v>0</v>
      </c>
      <c r="AHR61" s="18" cm="1">
        <f t="array" aca="1" ref="AHR61" ca="1">SUM(INDIRECT(ADDRESS(expenses_min_row,COLUMN())&amp;":"&amp;ADDRESS(expenses_max_row,COLUMN())))</f>
        <v>0</v>
      </c>
      <c r="AHS61" s="18" cm="1">
        <f t="array" aca="1" ref="AHS61" ca="1">SUM(INDIRECT(ADDRESS(expenses_min_row,COLUMN())&amp;":"&amp;ADDRESS(expenses_max_row,COLUMN())))</f>
        <v>0</v>
      </c>
      <c r="AHT61" s="18" cm="1">
        <f t="array" aca="1" ref="AHT61" ca="1">SUM(INDIRECT(ADDRESS(expenses_min_row,COLUMN())&amp;":"&amp;ADDRESS(expenses_max_row,COLUMN())))</f>
        <v>0</v>
      </c>
      <c r="AHU61" s="18" cm="1">
        <f t="array" aca="1" ref="AHU61" ca="1">SUM(INDIRECT(ADDRESS(expenses_min_row,COLUMN())&amp;":"&amp;ADDRESS(expenses_max_row,COLUMN())))</f>
        <v>0</v>
      </c>
      <c r="AHV61" s="18" cm="1">
        <f t="array" aca="1" ref="AHV61" ca="1">SUM(INDIRECT(ADDRESS(expenses_min_row,COLUMN())&amp;":"&amp;ADDRESS(expenses_max_row,COLUMN())))</f>
        <v>0</v>
      </c>
      <c r="AHW61" s="18" cm="1">
        <f t="array" aca="1" ref="AHW61" ca="1">SUM(INDIRECT(ADDRESS(expenses_min_row,COLUMN())&amp;":"&amp;ADDRESS(expenses_max_row,COLUMN())))</f>
        <v>0</v>
      </c>
      <c r="AHX61" s="18" cm="1">
        <f t="array" aca="1" ref="AHX61" ca="1">SUM(INDIRECT(ADDRESS(expenses_min_row,COLUMN())&amp;":"&amp;ADDRESS(expenses_max_row,COLUMN())))</f>
        <v>0</v>
      </c>
      <c r="AHY61" s="18" cm="1">
        <f t="array" aca="1" ref="AHY61" ca="1">SUM(INDIRECT(ADDRESS(expenses_min_row,COLUMN())&amp;":"&amp;ADDRESS(expenses_max_row,COLUMN())))</f>
        <v>0</v>
      </c>
      <c r="AHZ61" s="18" cm="1">
        <f t="array" aca="1" ref="AHZ61" ca="1">SUM(INDIRECT(ADDRESS(expenses_min_row,COLUMN())&amp;":"&amp;ADDRESS(expenses_max_row,COLUMN())))</f>
        <v>0</v>
      </c>
      <c r="AIA61" s="18" cm="1">
        <f t="array" aca="1" ref="AIA61" ca="1">SUM(INDIRECT(ADDRESS(expenses_min_row,COLUMN())&amp;":"&amp;ADDRESS(expenses_max_row,COLUMN())))</f>
        <v>0</v>
      </c>
      <c r="AIB61" s="18" cm="1">
        <f t="array" aca="1" ref="AIB61" ca="1">SUM(INDIRECT(ADDRESS(expenses_min_row,COLUMN())&amp;":"&amp;ADDRESS(expenses_max_row,COLUMN())))</f>
        <v>0</v>
      </c>
      <c r="AIC61" s="18" cm="1">
        <f t="array" aca="1" ref="AIC61" ca="1">SUM(INDIRECT(ADDRESS(expenses_min_row,COLUMN())&amp;":"&amp;ADDRESS(expenses_max_row,COLUMN())))</f>
        <v>0</v>
      </c>
      <c r="AIE61" s="18" cm="1">
        <f t="array" aca="1" ref="AIE61" ca="1">SUM(INDIRECT(ADDRESS(expenses_min_row,COLUMN())&amp;":"&amp;ADDRESS(expenses_max_row,COLUMN())))</f>
        <v>0</v>
      </c>
      <c r="AIF61" s="18" cm="1">
        <f t="array" aca="1" ref="AIF61" ca="1">SUM(INDIRECT(ADDRESS(expenses_min_row,COLUMN())&amp;":"&amp;ADDRESS(expenses_max_row,COLUMN())))</f>
        <v>0</v>
      </c>
      <c r="AIG61" s="18" cm="1">
        <f t="array" aca="1" ref="AIG61" ca="1">SUM(INDIRECT(ADDRESS(expenses_min_row,COLUMN())&amp;":"&amp;ADDRESS(expenses_max_row,COLUMN())))</f>
        <v>0</v>
      </c>
      <c r="AIH61" s="18" cm="1">
        <f t="array" aca="1" ref="AIH61" ca="1">SUM(INDIRECT(ADDRESS(expenses_min_row,COLUMN())&amp;":"&amp;ADDRESS(expenses_max_row,COLUMN())))</f>
        <v>0</v>
      </c>
      <c r="AII61" s="18" cm="1">
        <f t="array" aca="1" ref="AII61" ca="1">SUM(INDIRECT(ADDRESS(expenses_min_row,COLUMN())&amp;":"&amp;ADDRESS(expenses_max_row,COLUMN())))</f>
        <v>0</v>
      </c>
      <c r="AIJ61" s="18" cm="1">
        <f t="array" aca="1" ref="AIJ61" ca="1">SUM(INDIRECT(ADDRESS(expenses_min_row,COLUMN())&amp;":"&amp;ADDRESS(expenses_max_row,COLUMN())))</f>
        <v>0</v>
      </c>
      <c r="AIK61" s="18" cm="1">
        <f t="array" aca="1" ref="AIK61" ca="1">SUM(INDIRECT(ADDRESS(expenses_min_row,COLUMN())&amp;":"&amp;ADDRESS(expenses_max_row,COLUMN())))</f>
        <v>0</v>
      </c>
      <c r="AIL61" s="18" cm="1">
        <f t="array" aca="1" ref="AIL61" ca="1">SUM(INDIRECT(ADDRESS(expenses_min_row,COLUMN())&amp;":"&amp;ADDRESS(expenses_max_row,COLUMN())))</f>
        <v>0</v>
      </c>
      <c r="AIM61" s="18" cm="1">
        <f t="array" aca="1" ref="AIM61" ca="1">SUM(INDIRECT(ADDRESS(expenses_min_row,COLUMN())&amp;":"&amp;ADDRESS(expenses_max_row,COLUMN())))</f>
        <v>0</v>
      </c>
      <c r="AIN61" s="18" cm="1">
        <f t="array" aca="1" ref="AIN61" ca="1">SUM(INDIRECT(ADDRESS(expenses_min_row,COLUMN())&amp;":"&amp;ADDRESS(expenses_max_row,COLUMN())))</f>
        <v>0</v>
      </c>
      <c r="AIO61" s="18" cm="1">
        <f t="array" aca="1" ref="AIO61" ca="1">SUM(INDIRECT(ADDRESS(expenses_min_row,COLUMN())&amp;":"&amp;ADDRESS(expenses_max_row,COLUMN())))</f>
        <v>0</v>
      </c>
      <c r="AIP61" s="18" cm="1">
        <f t="array" aca="1" ref="AIP61" ca="1">SUM(INDIRECT(ADDRESS(expenses_min_row,COLUMN())&amp;":"&amp;ADDRESS(expenses_max_row,COLUMN())))</f>
        <v>0</v>
      </c>
      <c r="AIQ61" s="18" cm="1">
        <f t="array" aca="1" ref="AIQ61" ca="1">SUM(INDIRECT(ADDRESS(expenses_min_row,COLUMN())&amp;":"&amp;ADDRESS(expenses_max_row,COLUMN())))</f>
        <v>0</v>
      </c>
      <c r="AIS61" s="18" cm="1">
        <f t="array" aca="1" ref="AIS61" ca="1">SUM(INDIRECT(ADDRESS(expenses_min_row,COLUMN())&amp;":"&amp;ADDRESS(expenses_max_row,COLUMN())))</f>
        <v>0</v>
      </c>
      <c r="AIT61" s="18" cm="1">
        <f t="array" aca="1" ref="AIT61" ca="1">SUM(INDIRECT(ADDRESS(expenses_min_row,COLUMN())&amp;":"&amp;ADDRESS(expenses_max_row,COLUMN())))</f>
        <v>0</v>
      </c>
      <c r="AIU61" s="18" cm="1">
        <f t="array" aca="1" ref="AIU61" ca="1">SUM(INDIRECT(ADDRESS(expenses_min_row,COLUMN())&amp;":"&amp;ADDRESS(expenses_max_row,COLUMN())))</f>
        <v>0</v>
      </c>
      <c r="AIV61" s="18" cm="1">
        <f t="array" aca="1" ref="AIV61" ca="1">SUM(INDIRECT(ADDRESS(expenses_min_row,COLUMN())&amp;":"&amp;ADDRESS(expenses_max_row,COLUMN())))</f>
        <v>0</v>
      </c>
      <c r="AIW61" s="18" cm="1">
        <f t="array" aca="1" ref="AIW61" ca="1">SUM(INDIRECT(ADDRESS(expenses_min_row,COLUMN())&amp;":"&amp;ADDRESS(expenses_max_row,COLUMN())))</f>
        <v>0</v>
      </c>
      <c r="AIX61" s="18" cm="1">
        <f t="array" aca="1" ref="AIX61" ca="1">SUM(INDIRECT(ADDRESS(expenses_min_row,COLUMN())&amp;":"&amp;ADDRESS(expenses_max_row,COLUMN())))</f>
        <v>0</v>
      </c>
      <c r="AIY61" s="18" cm="1">
        <f t="array" aca="1" ref="AIY61" ca="1">SUM(INDIRECT(ADDRESS(expenses_min_row,COLUMN())&amp;":"&amp;ADDRESS(expenses_max_row,COLUMN())))</f>
        <v>0</v>
      </c>
      <c r="AIZ61" s="18" cm="1">
        <f t="array" aca="1" ref="AIZ61" ca="1">SUM(INDIRECT(ADDRESS(expenses_min_row,COLUMN())&amp;":"&amp;ADDRESS(expenses_max_row,COLUMN())))</f>
        <v>0</v>
      </c>
      <c r="AJA61" s="18" cm="1">
        <f t="array" aca="1" ref="AJA61" ca="1">SUM(INDIRECT(ADDRESS(expenses_min_row,COLUMN())&amp;":"&amp;ADDRESS(expenses_max_row,COLUMN())))</f>
        <v>0</v>
      </c>
      <c r="AJB61" s="18" cm="1">
        <f t="array" aca="1" ref="AJB61" ca="1">SUM(INDIRECT(ADDRESS(expenses_min_row,COLUMN())&amp;":"&amp;ADDRESS(expenses_max_row,COLUMN())))</f>
        <v>0</v>
      </c>
      <c r="AJC61" s="18" cm="1">
        <f t="array" aca="1" ref="AJC61" ca="1">SUM(INDIRECT(ADDRESS(expenses_min_row,COLUMN())&amp;":"&amp;ADDRESS(expenses_max_row,COLUMN())))</f>
        <v>0</v>
      </c>
      <c r="AJD61" s="18" cm="1">
        <f t="array" aca="1" ref="AJD61" ca="1">SUM(INDIRECT(ADDRESS(expenses_min_row,COLUMN())&amp;":"&amp;ADDRESS(expenses_max_row,COLUMN())))</f>
        <v>0</v>
      </c>
      <c r="AJE61" s="18" cm="1">
        <f t="array" aca="1" ref="AJE61" ca="1">SUM(INDIRECT(ADDRESS(expenses_min_row,COLUMN())&amp;":"&amp;ADDRESS(expenses_max_row,COLUMN())))</f>
        <v>0</v>
      </c>
      <c r="AJG61" s="18" cm="1">
        <f t="array" aca="1" ref="AJG61" ca="1">SUM(INDIRECT(ADDRESS(expenses_min_row,COLUMN())&amp;":"&amp;ADDRESS(expenses_max_row,COLUMN())))</f>
        <v>0</v>
      </c>
      <c r="AJH61" s="18" cm="1">
        <f t="array" aca="1" ref="AJH61" ca="1">SUM(INDIRECT(ADDRESS(expenses_min_row,COLUMN())&amp;":"&amp;ADDRESS(expenses_max_row,COLUMN())))</f>
        <v>0</v>
      </c>
      <c r="AJI61" s="18" cm="1">
        <f t="array" aca="1" ref="AJI61" ca="1">SUM(INDIRECT(ADDRESS(expenses_min_row,COLUMN())&amp;":"&amp;ADDRESS(expenses_max_row,COLUMN())))</f>
        <v>0</v>
      </c>
      <c r="AJJ61" s="18" cm="1">
        <f t="array" aca="1" ref="AJJ61" ca="1">SUM(INDIRECT(ADDRESS(expenses_min_row,COLUMN())&amp;":"&amp;ADDRESS(expenses_max_row,COLUMN())))</f>
        <v>0</v>
      </c>
      <c r="AJK61" s="18" cm="1">
        <f t="array" aca="1" ref="AJK61" ca="1">SUM(INDIRECT(ADDRESS(expenses_min_row,COLUMN())&amp;":"&amp;ADDRESS(expenses_max_row,COLUMN())))</f>
        <v>0</v>
      </c>
      <c r="AJL61" s="18" cm="1">
        <f t="array" aca="1" ref="AJL61" ca="1">SUM(INDIRECT(ADDRESS(expenses_min_row,COLUMN())&amp;":"&amp;ADDRESS(expenses_max_row,COLUMN())))</f>
        <v>0</v>
      </c>
      <c r="AJM61" s="18" cm="1">
        <f t="array" aca="1" ref="AJM61" ca="1">SUM(INDIRECT(ADDRESS(expenses_min_row,COLUMN())&amp;":"&amp;ADDRESS(expenses_max_row,COLUMN())))</f>
        <v>0</v>
      </c>
      <c r="AJN61" s="18" cm="1">
        <f t="array" aca="1" ref="AJN61" ca="1">SUM(INDIRECT(ADDRESS(expenses_min_row,COLUMN())&amp;":"&amp;ADDRESS(expenses_max_row,COLUMN())))</f>
        <v>0</v>
      </c>
      <c r="AJO61" s="18" cm="1">
        <f t="array" aca="1" ref="AJO61" ca="1">SUM(INDIRECT(ADDRESS(expenses_min_row,COLUMN())&amp;":"&amp;ADDRESS(expenses_max_row,COLUMN())))</f>
        <v>0</v>
      </c>
      <c r="AJP61" s="18" cm="1">
        <f t="array" aca="1" ref="AJP61" ca="1">SUM(INDIRECT(ADDRESS(expenses_min_row,COLUMN())&amp;":"&amp;ADDRESS(expenses_max_row,COLUMN())))</f>
        <v>0</v>
      </c>
      <c r="AJQ61" s="18" cm="1">
        <f t="array" aca="1" ref="AJQ61" ca="1">SUM(INDIRECT(ADDRESS(expenses_min_row,COLUMN())&amp;":"&amp;ADDRESS(expenses_max_row,COLUMN())))</f>
        <v>0</v>
      </c>
      <c r="AJR61" s="18" cm="1">
        <f t="array" aca="1" ref="AJR61" ca="1">SUM(INDIRECT(ADDRESS(expenses_min_row,COLUMN())&amp;":"&amp;ADDRESS(expenses_max_row,COLUMN())))</f>
        <v>0</v>
      </c>
      <c r="AJS61" s="18" cm="1">
        <f t="array" aca="1" ref="AJS61" ca="1">SUM(INDIRECT(ADDRESS(expenses_min_row,COLUMN())&amp;":"&amp;ADDRESS(expenses_max_row,COLUMN())))</f>
        <v>0</v>
      </c>
      <c r="AJU61" s="18" cm="1">
        <f t="array" aca="1" ref="AJU61" ca="1">SUM(INDIRECT(ADDRESS(expenses_min_row,COLUMN())&amp;":"&amp;ADDRESS(expenses_max_row,COLUMN())))</f>
        <v>0</v>
      </c>
      <c r="AJV61" s="18" cm="1">
        <f t="array" aca="1" ref="AJV61" ca="1">SUM(INDIRECT(ADDRESS(expenses_min_row,COLUMN())&amp;":"&amp;ADDRESS(expenses_max_row,COLUMN())))</f>
        <v>0</v>
      </c>
      <c r="AJW61" s="18" cm="1">
        <f t="array" aca="1" ref="AJW61" ca="1">SUM(INDIRECT(ADDRESS(expenses_min_row,COLUMN())&amp;":"&amp;ADDRESS(expenses_max_row,COLUMN())))</f>
        <v>0</v>
      </c>
      <c r="AJX61" s="18" cm="1">
        <f t="array" aca="1" ref="AJX61" ca="1">SUM(INDIRECT(ADDRESS(expenses_min_row,COLUMN())&amp;":"&amp;ADDRESS(expenses_max_row,COLUMN())))</f>
        <v>0</v>
      </c>
      <c r="AJY61" s="18" cm="1">
        <f t="array" aca="1" ref="AJY61" ca="1">SUM(INDIRECT(ADDRESS(expenses_min_row,COLUMN())&amp;":"&amp;ADDRESS(expenses_max_row,COLUMN())))</f>
        <v>0</v>
      </c>
      <c r="AJZ61" s="18" cm="1">
        <f t="array" aca="1" ref="AJZ61" ca="1">SUM(INDIRECT(ADDRESS(expenses_min_row,COLUMN())&amp;":"&amp;ADDRESS(expenses_max_row,COLUMN())))</f>
        <v>0</v>
      </c>
      <c r="AKA61" s="18" cm="1">
        <f t="array" aca="1" ref="AKA61" ca="1">SUM(INDIRECT(ADDRESS(expenses_min_row,COLUMN())&amp;":"&amp;ADDRESS(expenses_max_row,COLUMN())))</f>
        <v>0</v>
      </c>
      <c r="AKB61" s="18" cm="1">
        <f t="array" aca="1" ref="AKB61" ca="1">SUM(INDIRECT(ADDRESS(expenses_min_row,COLUMN())&amp;":"&amp;ADDRESS(expenses_max_row,COLUMN())))</f>
        <v>0</v>
      </c>
      <c r="AKC61" s="18" cm="1">
        <f t="array" aca="1" ref="AKC61" ca="1">SUM(INDIRECT(ADDRESS(expenses_min_row,COLUMN())&amp;":"&amp;ADDRESS(expenses_max_row,COLUMN())))</f>
        <v>0</v>
      </c>
      <c r="AKD61" s="18" cm="1">
        <f t="array" aca="1" ref="AKD61" ca="1">SUM(INDIRECT(ADDRESS(expenses_min_row,COLUMN())&amp;":"&amp;ADDRESS(expenses_max_row,COLUMN())))</f>
        <v>0</v>
      </c>
      <c r="AKE61" s="18" cm="1">
        <f t="array" aca="1" ref="AKE61" ca="1">SUM(INDIRECT(ADDRESS(expenses_min_row,COLUMN())&amp;":"&amp;ADDRESS(expenses_max_row,COLUMN())))</f>
        <v>0</v>
      </c>
      <c r="AKF61" s="18" cm="1">
        <f t="array" aca="1" ref="AKF61" ca="1">SUM(INDIRECT(ADDRESS(expenses_min_row,COLUMN())&amp;":"&amp;ADDRESS(expenses_max_row,COLUMN())))</f>
        <v>0</v>
      </c>
      <c r="AKG61" s="18" cm="1">
        <f t="array" aca="1" ref="AKG61" ca="1">SUM(INDIRECT(ADDRESS(expenses_min_row,COLUMN())&amp;":"&amp;ADDRESS(expenses_max_row,COLUMN())))</f>
        <v>0</v>
      </c>
      <c r="AKI61" s="18" cm="1">
        <f t="array" aca="1" ref="AKI61" ca="1">SUM(INDIRECT(ADDRESS(expenses_min_row,COLUMN())&amp;":"&amp;ADDRESS(expenses_max_row,COLUMN())))</f>
        <v>0</v>
      </c>
      <c r="AKJ61" s="18" cm="1">
        <f t="array" aca="1" ref="AKJ61" ca="1">SUM(INDIRECT(ADDRESS(expenses_min_row,COLUMN())&amp;":"&amp;ADDRESS(expenses_max_row,COLUMN())))</f>
        <v>0</v>
      </c>
      <c r="AKK61" s="18" cm="1">
        <f t="array" aca="1" ref="AKK61" ca="1">SUM(INDIRECT(ADDRESS(expenses_min_row,COLUMN())&amp;":"&amp;ADDRESS(expenses_max_row,COLUMN())))</f>
        <v>0</v>
      </c>
      <c r="AKL61" s="18" cm="1">
        <f t="array" aca="1" ref="AKL61" ca="1">SUM(INDIRECT(ADDRESS(expenses_min_row,COLUMN())&amp;":"&amp;ADDRESS(expenses_max_row,COLUMN())))</f>
        <v>0</v>
      </c>
      <c r="AKM61" s="18" cm="1">
        <f t="array" aca="1" ref="AKM61" ca="1">SUM(INDIRECT(ADDRESS(expenses_min_row,COLUMN())&amp;":"&amp;ADDRESS(expenses_max_row,COLUMN())))</f>
        <v>0</v>
      </c>
      <c r="AKN61" s="18" cm="1">
        <f t="array" aca="1" ref="AKN61" ca="1">SUM(INDIRECT(ADDRESS(expenses_min_row,COLUMN())&amp;":"&amp;ADDRESS(expenses_max_row,COLUMN())))</f>
        <v>0</v>
      </c>
      <c r="AKO61" s="18" cm="1">
        <f t="array" aca="1" ref="AKO61" ca="1">SUM(INDIRECT(ADDRESS(expenses_min_row,COLUMN())&amp;":"&amp;ADDRESS(expenses_max_row,COLUMN())))</f>
        <v>0</v>
      </c>
      <c r="AKP61" s="18" cm="1">
        <f t="array" aca="1" ref="AKP61" ca="1">SUM(INDIRECT(ADDRESS(expenses_min_row,COLUMN())&amp;":"&amp;ADDRESS(expenses_max_row,COLUMN())))</f>
        <v>0</v>
      </c>
      <c r="AKQ61" s="18" cm="1">
        <f t="array" aca="1" ref="AKQ61" ca="1">SUM(INDIRECT(ADDRESS(expenses_min_row,COLUMN())&amp;":"&amp;ADDRESS(expenses_max_row,COLUMN())))</f>
        <v>0</v>
      </c>
      <c r="AKR61" s="18" cm="1">
        <f t="array" aca="1" ref="AKR61" ca="1">SUM(INDIRECT(ADDRESS(expenses_min_row,COLUMN())&amp;":"&amp;ADDRESS(expenses_max_row,COLUMN())))</f>
        <v>0</v>
      </c>
      <c r="AKS61" s="18" cm="1">
        <f t="array" aca="1" ref="AKS61" ca="1">SUM(INDIRECT(ADDRESS(expenses_min_row,COLUMN())&amp;":"&amp;ADDRESS(expenses_max_row,COLUMN())))</f>
        <v>0</v>
      </c>
      <c r="AKT61" s="18" cm="1">
        <f t="array" aca="1" ref="AKT61" ca="1">SUM(INDIRECT(ADDRESS(expenses_min_row,COLUMN())&amp;":"&amp;ADDRESS(expenses_max_row,COLUMN())))</f>
        <v>0</v>
      </c>
      <c r="AKU61" s="18" cm="1">
        <f t="array" aca="1" ref="AKU61" ca="1">SUM(INDIRECT(ADDRESS(expenses_min_row,COLUMN())&amp;":"&amp;ADDRESS(expenses_max_row,COLUMN())))</f>
        <v>0</v>
      </c>
      <c r="AKW61" s="18" cm="1">
        <f t="array" aca="1" ref="AKW61" ca="1">SUM(INDIRECT(ADDRESS(expenses_min_row,COLUMN())&amp;":"&amp;ADDRESS(expenses_max_row,COLUMN())))</f>
        <v>0</v>
      </c>
      <c r="AKX61" s="18" cm="1">
        <f t="array" aca="1" ref="AKX61" ca="1">SUM(INDIRECT(ADDRESS(expenses_min_row,COLUMN())&amp;":"&amp;ADDRESS(expenses_max_row,COLUMN())))</f>
        <v>0</v>
      </c>
      <c r="AKY61" s="18" cm="1">
        <f t="array" aca="1" ref="AKY61" ca="1">SUM(INDIRECT(ADDRESS(expenses_min_row,COLUMN())&amp;":"&amp;ADDRESS(expenses_max_row,COLUMN())))</f>
        <v>0</v>
      </c>
      <c r="AKZ61" s="18" cm="1">
        <f t="array" aca="1" ref="AKZ61" ca="1">SUM(INDIRECT(ADDRESS(expenses_min_row,COLUMN())&amp;":"&amp;ADDRESS(expenses_max_row,COLUMN())))</f>
        <v>0</v>
      </c>
      <c r="ALA61" s="18" cm="1">
        <f t="array" aca="1" ref="ALA61" ca="1">SUM(INDIRECT(ADDRESS(expenses_min_row,COLUMN())&amp;":"&amp;ADDRESS(expenses_max_row,COLUMN())))</f>
        <v>0</v>
      </c>
      <c r="ALB61" s="18" cm="1">
        <f t="array" aca="1" ref="ALB61" ca="1">SUM(INDIRECT(ADDRESS(expenses_min_row,COLUMN())&amp;":"&amp;ADDRESS(expenses_max_row,COLUMN())))</f>
        <v>0</v>
      </c>
      <c r="ALC61" s="18" cm="1">
        <f t="array" aca="1" ref="ALC61" ca="1">SUM(INDIRECT(ADDRESS(expenses_min_row,COLUMN())&amp;":"&amp;ADDRESS(expenses_max_row,COLUMN())))</f>
        <v>0</v>
      </c>
      <c r="ALD61" s="18" cm="1">
        <f t="array" aca="1" ref="ALD61" ca="1">SUM(INDIRECT(ADDRESS(expenses_min_row,COLUMN())&amp;":"&amp;ADDRESS(expenses_max_row,COLUMN())))</f>
        <v>0</v>
      </c>
      <c r="ALE61" s="18" cm="1">
        <f t="array" aca="1" ref="ALE61" ca="1">SUM(INDIRECT(ADDRESS(expenses_min_row,COLUMN())&amp;":"&amp;ADDRESS(expenses_max_row,COLUMN())))</f>
        <v>0</v>
      </c>
      <c r="ALF61" s="18" cm="1">
        <f t="array" aca="1" ref="ALF61" ca="1">SUM(INDIRECT(ADDRESS(expenses_min_row,COLUMN())&amp;":"&amp;ADDRESS(expenses_max_row,COLUMN())))</f>
        <v>0</v>
      </c>
      <c r="ALG61" s="18" cm="1">
        <f t="array" aca="1" ref="ALG61" ca="1">SUM(INDIRECT(ADDRESS(expenses_min_row,COLUMN())&amp;":"&amp;ADDRESS(expenses_max_row,COLUMN())))</f>
        <v>0</v>
      </c>
      <c r="ALH61" s="18" cm="1">
        <f t="array" aca="1" ref="ALH61" ca="1">SUM(INDIRECT(ADDRESS(expenses_min_row,COLUMN())&amp;":"&amp;ADDRESS(expenses_max_row,COLUMN())))</f>
        <v>0</v>
      </c>
      <c r="ALI61" s="18" cm="1">
        <f t="array" aca="1" ref="ALI61" ca="1">SUM(INDIRECT(ADDRESS(expenses_min_row,COLUMN())&amp;":"&amp;ADDRESS(expenses_max_row,COLUMN())))</f>
        <v>0</v>
      </c>
      <c r="ALK61" s="18" cm="1">
        <f t="array" aca="1" ref="ALK61" ca="1">SUM(INDIRECT(ADDRESS(expenses_min_row,COLUMN())&amp;":"&amp;ADDRESS(expenses_max_row,COLUMN())))</f>
        <v>0</v>
      </c>
      <c r="ALL61" s="18" cm="1">
        <f t="array" aca="1" ref="ALL61" ca="1">SUM(INDIRECT(ADDRESS(expenses_min_row,COLUMN())&amp;":"&amp;ADDRESS(expenses_max_row,COLUMN())))</f>
        <v>0</v>
      </c>
      <c r="ALM61" s="18" cm="1">
        <f t="array" aca="1" ref="ALM61" ca="1">SUM(INDIRECT(ADDRESS(expenses_min_row,COLUMN())&amp;":"&amp;ADDRESS(expenses_max_row,COLUMN())))</f>
        <v>0</v>
      </c>
      <c r="ALN61" s="18" cm="1">
        <f t="array" aca="1" ref="ALN61" ca="1">SUM(INDIRECT(ADDRESS(expenses_min_row,COLUMN())&amp;":"&amp;ADDRESS(expenses_max_row,COLUMN())))</f>
        <v>0</v>
      </c>
      <c r="ALO61" s="18" cm="1">
        <f t="array" aca="1" ref="ALO61" ca="1">SUM(INDIRECT(ADDRESS(expenses_min_row,COLUMN())&amp;":"&amp;ADDRESS(expenses_max_row,COLUMN())))</f>
        <v>0</v>
      </c>
      <c r="ALP61" s="18" cm="1">
        <f t="array" aca="1" ref="ALP61" ca="1">SUM(INDIRECT(ADDRESS(expenses_min_row,COLUMN())&amp;":"&amp;ADDRESS(expenses_max_row,COLUMN())))</f>
        <v>0</v>
      </c>
      <c r="ALQ61" s="18" cm="1">
        <f t="array" aca="1" ref="ALQ61" ca="1">SUM(INDIRECT(ADDRESS(expenses_min_row,COLUMN())&amp;":"&amp;ADDRESS(expenses_max_row,COLUMN())))</f>
        <v>0</v>
      </c>
      <c r="ALR61" s="18" cm="1">
        <f t="array" aca="1" ref="ALR61" ca="1">SUM(INDIRECT(ADDRESS(expenses_min_row,COLUMN())&amp;":"&amp;ADDRESS(expenses_max_row,COLUMN())))</f>
        <v>0</v>
      </c>
      <c r="ALS61" s="18" cm="1">
        <f t="array" aca="1" ref="ALS61" ca="1">SUM(INDIRECT(ADDRESS(expenses_min_row,COLUMN())&amp;":"&amp;ADDRESS(expenses_max_row,COLUMN())))</f>
        <v>0</v>
      </c>
      <c r="ALT61" s="18" cm="1">
        <f t="array" aca="1" ref="ALT61" ca="1">SUM(INDIRECT(ADDRESS(expenses_min_row,COLUMN())&amp;":"&amp;ADDRESS(expenses_max_row,COLUMN())))</f>
        <v>0</v>
      </c>
      <c r="ALU61" s="18" cm="1">
        <f t="array" aca="1" ref="ALU61" ca="1">SUM(INDIRECT(ADDRESS(expenses_min_row,COLUMN())&amp;":"&amp;ADDRESS(expenses_max_row,COLUMN())))</f>
        <v>0</v>
      </c>
      <c r="ALV61" s="18" cm="1">
        <f t="array" aca="1" ref="ALV61" ca="1">SUM(INDIRECT(ADDRESS(expenses_min_row,COLUMN())&amp;":"&amp;ADDRESS(expenses_max_row,COLUMN())))</f>
        <v>0</v>
      </c>
      <c r="ALW61" s="18" cm="1">
        <f t="array" aca="1" ref="ALW61" ca="1">SUM(INDIRECT(ADDRESS(expenses_min_row,COLUMN())&amp;":"&amp;ADDRESS(expenses_max_row,COLUMN())))</f>
        <v>0</v>
      </c>
      <c r="ALY61" s="18" cm="1">
        <f t="array" aca="1" ref="ALY61" ca="1">SUM(INDIRECT(ADDRESS(expenses_min_row,COLUMN())&amp;":"&amp;ADDRESS(expenses_max_row,COLUMN())))</f>
        <v>0</v>
      </c>
      <c r="ALZ61" s="18" cm="1">
        <f t="array" aca="1" ref="ALZ61" ca="1">SUM(INDIRECT(ADDRESS(expenses_min_row,COLUMN())&amp;":"&amp;ADDRESS(expenses_max_row,COLUMN())))</f>
        <v>0</v>
      </c>
      <c r="AMA61" s="18" cm="1">
        <f t="array" aca="1" ref="AMA61" ca="1">SUM(INDIRECT(ADDRESS(expenses_min_row,COLUMN())&amp;":"&amp;ADDRESS(expenses_max_row,COLUMN())))</f>
        <v>0</v>
      </c>
      <c r="AMB61" s="18" cm="1">
        <f t="array" aca="1" ref="AMB61" ca="1">SUM(INDIRECT(ADDRESS(expenses_min_row,COLUMN())&amp;":"&amp;ADDRESS(expenses_max_row,COLUMN())))</f>
        <v>0</v>
      </c>
      <c r="AMC61" s="18" cm="1">
        <f t="array" aca="1" ref="AMC61" ca="1">SUM(INDIRECT(ADDRESS(expenses_min_row,COLUMN())&amp;":"&amp;ADDRESS(expenses_max_row,COLUMN())))</f>
        <v>0</v>
      </c>
      <c r="AMD61" s="18" cm="1">
        <f t="array" aca="1" ref="AMD61" ca="1">SUM(INDIRECT(ADDRESS(expenses_min_row,COLUMN())&amp;":"&amp;ADDRESS(expenses_max_row,COLUMN())))</f>
        <v>0</v>
      </c>
      <c r="AME61" s="18" cm="1">
        <f t="array" aca="1" ref="AME61" ca="1">SUM(INDIRECT(ADDRESS(expenses_min_row,COLUMN())&amp;":"&amp;ADDRESS(expenses_max_row,COLUMN())))</f>
        <v>0</v>
      </c>
      <c r="AMF61" s="18" cm="1">
        <f t="array" aca="1" ref="AMF61" ca="1">SUM(INDIRECT(ADDRESS(expenses_min_row,COLUMN())&amp;":"&amp;ADDRESS(expenses_max_row,COLUMN())))</f>
        <v>0</v>
      </c>
      <c r="AMG61" s="18" cm="1">
        <f t="array" aca="1" ref="AMG61" ca="1">SUM(INDIRECT(ADDRESS(expenses_min_row,COLUMN())&amp;":"&amp;ADDRESS(expenses_max_row,COLUMN())))</f>
        <v>0</v>
      </c>
      <c r="AMH61" s="18" cm="1">
        <f t="array" aca="1" ref="AMH61" ca="1">SUM(INDIRECT(ADDRESS(expenses_min_row,COLUMN())&amp;":"&amp;ADDRESS(expenses_max_row,COLUMN())))</f>
        <v>0</v>
      </c>
      <c r="AMI61" s="18" cm="1">
        <f t="array" aca="1" ref="AMI61" ca="1">SUM(INDIRECT(ADDRESS(expenses_min_row,COLUMN())&amp;":"&amp;ADDRESS(expenses_max_row,COLUMN())))</f>
        <v>0</v>
      </c>
      <c r="AMJ61" s="18" cm="1">
        <f t="array" aca="1" ref="AMJ61" ca="1">SUM(INDIRECT(ADDRESS(expenses_min_row,COLUMN())&amp;":"&amp;ADDRESS(expenses_max_row,COLUMN())))</f>
        <v>0</v>
      </c>
      <c r="AMK61" s="18" cm="1">
        <f t="array" aca="1" ref="AMK61" ca="1">SUM(INDIRECT(ADDRESS(expenses_min_row,COLUMN())&amp;":"&amp;ADDRESS(expenses_max_row,COLUMN())))</f>
        <v>0</v>
      </c>
      <c r="AMM61" s="18" cm="1">
        <f t="array" aca="1" ref="AMM61" ca="1">SUM(INDIRECT(ADDRESS(expenses_min_row,COLUMN())&amp;":"&amp;ADDRESS(expenses_max_row,COLUMN())))</f>
        <v>0</v>
      </c>
      <c r="AMN61" s="18" cm="1">
        <f t="array" aca="1" ref="AMN61" ca="1">SUM(INDIRECT(ADDRESS(expenses_min_row,COLUMN())&amp;":"&amp;ADDRESS(expenses_max_row,COLUMN())))</f>
        <v>0</v>
      </c>
      <c r="AMO61" s="18" cm="1">
        <f t="array" aca="1" ref="AMO61" ca="1">SUM(INDIRECT(ADDRESS(expenses_min_row,COLUMN())&amp;":"&amp;ADDRESS(expenses_max_row,COLUMN())))</f>
        <v>0</v>
      </c>
      <c r="AMP61" s="18" cm="1">
        <f t="array" aca="1" ref="AMP61" ca="1">SUM(INDIRECT(ADDRESS(expenses_min_row,COLUMN())&amp;":"&amp;ADDRESS(expenses_max_row,COLUMN())))</f>
        <v>0</v>
      </c>
      <c r="AMQ61" s="18" cm="1">
        <f t="array" aca="1" ref="AMQ61" ca="1">SUM(INDIRECT(ADDRESS(expenses_min_row,COLUMN())&amp;":"&amp;ADDRESS(expenses_max_row,COLUMN())))</f>
        <v>0</v>
      </c>
      <c r="AMR61" s="18" cm="1">
        <f t="array" aca="1" ref="AMR61" ca="1">SUM(INDIRECT(ADDRESS(expenses_min_row,COLUMN())&amp;":"&amp;ADDRESS(expenses_max_row,COLUMN())))</f>
        <v>0</v>
      </c>
      <c r="AMS61" s="18" cm="1">
        <f t="array" aca="1" ref="AMS61" ca="1">SUM(INDIRECT(ADDRESS(expenses_min_row,COLUMN())&amp;":"&amp;ADDRESS(expenses_max_row,COLUMN())))</f>
        <v>0</v>
      </c>
      <c r="AMT61" s="18" cm="1">
        <f t="array" aca="1" ref="AMT61" ca="1">SUM(INDIRECT(ADDRESS(expenses_min_row,COLUMN())&amp;":"&amp;ADDRESS(expenses_max_row,COLUMN())))</f>
        <v>0</v>
      </c>
      <c r="AMU61" s="18" cm="1">
        <f t="array" aca="1" ref="AMU61" ca="1">SUM(INDIRECT(ADDRESS(expenses_min_row,COLUMN())&amp;":"&amp;ADDRESS(expenses_max_row,COLUMN())))</f>
        <v>0</v>
      </c>
      <c r="AMV61" s="18" cm="1">
        <f t="array" aca="1" ref="AMV61" ca="1">SUM(INDIRECT(ADDRESS(expenses_min_row,COLUMN())&amp;":"&amp;ADDRESS(expenses_max_row,COLUMN())))</f>
        <v>0</v>
      </c>
      <c r="AMW61" s="18" cm="1">
        <f t="array" aca="1" ref="AMW61" ca="1">SUM(INDIRECT(ADDRESS(expenses_min_row,COLUMN())&amp;":"&amp;ADDRESS(expenses_max_row,COLUMN())))</f>
        <v>0</v>
      </c>
      <c r="AMX61" s="18" cm="1">
        <f t="array" aca="1" ref="AMX61" ca="1">SUM(INDIRECT(ADDRESS(expenses_min_row,COLUMN())&amp;":"&amp;ADDRESS(expenses_max_row,COLUMN())))</f>
        <v>0</v>
      </c>
      <c r="AMY61" s="18" cm="1">
        <f t="array" aca="1" ref="AMY61" ca="1">SUM(INDIRECT(ADDRESS(expenses_min_row,COLUMN())&amp;":"&amp;ADDRESS(expenses_max_row,COLUMN())))</f>
        <v>0</v>
      </c>
      <c r="ANA61" s="18" cm="1">
        <f t="array" aca="1" ref="ANA61" ca="1">SUM(INDIRECT(ADDRESS(expenses_min_row,COLUMN())&amp;":"&amp;ADDRESS(expenses_max_row,COLUMN())))</f>
        <v>0</v>
      </c>
      <c r="ANB61" s="18" cm="1">
        <f t="array" aca="1" ref="ANB61" ca="1">SUM(INDIRECT(ADDRESS(expenses_min_row,COLUMN())&amp;":"&amp;ADDRESS(expenses_max_row,COLUMN())))</f>
        <v>0</v>
      </c>
      <c r="ANC61" s="18" cm="1">
        <f t="array" aca="1" ref="ANC61" ca="1">SUM(INDIRECT(ADDRESS(expenses_min_row,COLUMN())&amp;":"&amp;ADDRESS(expenses_max_row,COLUMN())))</f>
        <v>0</v>
      </c>
      <c r="AND61" s="18" cm="1">
        <f t="array" aca="1" ref="AND61" ca="1">SUM(INDIRECT(ADDRESS(expenses_min_row,COLUMN())&amp;":"&amp;ADDRESS(expenses_max_row,COLUMN())))</f>
        <v>0</v>
      </c>
      <c r="ANE61" s="18" cm="1">
        <f t="array" aca="1" ref="ANE61" ca="1">SUM(INDIRECT(ADDRESS(expenses_min_row,COLUMN())&amp;":"&amp;ADDRESS(expenses_max_row,COLUMN())))</f>
        <v>0</v>
      </c>
      <c r="ANF61" s="18" cm="1">
        <f t="array" aca="1" ref="ANF61" ca="1">SUM(INDIRECT(ADDRESS(expenses_min_row,COLUMN())&amp;":"&amp;ADDRESS(expenses_max_row,COLUMN())))</f>
        <v>0</v>
      </c>
      <c r="ANG61" s="18" cm="1">
        <f t="array" aca="1" ref="ANG61" ca="1">SUM(INDIRECT(ADDRESS(expenses_min_row,COLUMN())&amp;":"&amp;ADDRESS(expenses_max_row,COLUMN())))</f>
        <v>0</v>
      </c>
      <c r="ANH61" s="18" cm="1">
        <f t="array" aca="1" ref="ANH61" ca="1">SUM(INDIRECT(ADDRESS(expenses_min_row,COLUMN())&amp;":"&amp;ADDRESS(expenses_max_row,COLUMN())))</f>
        <v>0</v>
      </c>
      <c r="ANI61" s="18" cm="1">
        <f t="array" aca="1" ref="ANI61" ca="1">SUM(INDIRECT(ADDRESS(expenses_min_row,COLUMN())&amp;":"&amp;ADDRESS(expenses_max_row,COLUMN())))</f>
        <v>0</v>
      </c>
      <c r="ANJ61" s="18" cm="1">
        <f t="array" aca="1" ref="ANJ61" ca="1">SUM(INDIRECT(ADDRESS(expenses_min_row,COLUMN())&amp;":"&amp;ADDRESS(expenses_max_row,COLUMN())))</f>
        <v>0</v>
      </c>
      <c r="ANK61" s="18" cm="1">
        <f t="array" aca="1" ref="ANK61" ca="1">SUM(INDIRECT(ADDRESS(expenses_min_row,COLUMN())&amp;":"&amp;ADDRESS(expenses_max_row,COLUMN())))</f>
        <v>0</v>
      </c>
      <c r="ANL61" s="18" cm="1">
        <f t="array" aca="1" ref="ANL61" ca="1">SUM(INDIRECT(ADDRESS(expenses_min_row,COLUMN())&amp;":"&amp;ADDRESS(expenses_max_row,COLUMN())))</f>
        <v>0</v>
      </c>
      <c r="ANM61" s="18" cm="1">
        <f t="array" aca="1" ref="ANM61" ca="1">SUM(INDIRECT(ADDRESS(expenses_min_row,COLUMN())&amp;":"&amp;ADDRESS(expenses_max_row,COLUMN())))</f>
        <v>0</v>
      </c>
      <c r="ANO61" s="18" cm="1">
        <f t="array" aca="1" ref="ANO61" ca="1">SUM(INDIRECT(ADDRESS(expenses_min_row,COLUMN())&amp;":"&amp;ADDRESS(expenses_max_row,COLUMN())))</f>
        <v>0</v>
      </c>
      <c r="ANP61" s="18" cm="1">
        <f t="array" aca="1" ref="ANP61" ca="1">SUM(INDIRECT(ADDRESS(expenses_min_row,COLUMN())&amp;":"&amp;ADDRESS(expenses_max_row,COLUMN())))</f>
        <v>0</v>
      </c>
      <c r="ANQ61" s="18" cm="1">
        <f t="array" aca="1" ref="ANQ61" ca="1">SUM(INDIRECT(ADDRESS(expenses_min_row,COLUMN())&amp;":"&amp;ADDRESS(expenses_max_row,COLUMN())))</f>
        <v>0</v>
      </c>
      <c r="ANR61" s="18" cm="1">
        <f t="array" aca="1" ref="ANR61" ca="1">SUM(INDIRECT(ADDRESS(expenses_min_row,COLUMN())&amp;":"&amp;ADDRESS(expenses_max_row,COLUMN())))</f>
        <v>0</v>
      </c>
      <c r="ANS61" s="18" cm="1">
        <f t="array" aca="1" ref="ANS61" ca="1">SUM(INDIRECT(ADDRESS(expenses_min_row,COLUMN())&amp;":"&amp;ADDRESS(expenses_max_row,COLUMN())))</f>
        <v>0</v>
      </c>
      <c r="ANT61" s="18" cm="1">
        <f t="array" aca="1" ref="ANT61" ca="1">SUM(INDIRECT(ADDRESS(expenses_min_row,COLUMN())&amp;":"&amp;ADDRESS(expenses_max_row,COLUMN())))</f>
        <v>0</v>
      </c>
      <c r="ANU61" s="18" cm="1">
        <f t="array" aca="1" ref="ANU61" ca="1">SUM(INDIRECT(ADDRESS(expenses_min_row,COLUMN())&amp;":"&amp;ADDRESS(expenses_max_row,COLUMN())))</f>
        <v>0</v>
      </c>
      <c r="ANV61" s="18" cm="1">
        <f t="array" aca="1" ref="ANV61" ca="1">SUM(INDIRECT(ADDRESS(expenses_min_row,COLUMN())&amp;":"&amp;ADDRESS(expenses_max_row,COLUMN())))</f>
        <v>0</v>
      </c>
      <c r="ANW61" s="18" cm="1">
        <f t="array" aca="1" ref="ANW61" ca="1">SUM(INDIRECT(ADDRESS(expenses_min_row,COLUMN())&amp;":"&amp;ADDRESS(expenses_max_row,COLUMN())))</f>
        <v>0</v>
      </c>
      <c r="ANX61" s="18" cm="1">
        <f t="array" aca="1" ref="ANX61" ca="1">SUM(INDIRECT(ADDRESS(expenses_min_row,COLUMN())&amp;":"&amp;ADDRESS(expenses_max_row,COLUMN())))</f>
        <v>0</v>
      </c>
      <c r="ANY61" s="18" cm="1">
        <f t="array" aca="1" ref="ANY61" ca="1">SUM(INDIRECT(ADDRESS(expenses_min_row,COLUMN())&amp;":"&amp;ADDRESS(expenses_max_row,COLUMN())))</f>
        <v>0</v>
      </c>
      <c r="ANZ61" s="18" cm="1">
        <f t="array" aca="1" ref="ANZ61" ca="1">SUM(INDIRECT(ADDRESS(expenses_min_row,COLUMN())&amp;":"&amp;ADDRESS(expenses_max_row,COLUMN())))</f>
        <v>0</v>
      </c>
      <c r="AOA61" s="18" cm="1">
        <f t="array" aca="1" ref="AOA61" ca="1">SUM(INDIRECT(ADDRESS(expenses_min_row,COLUMN())&amp;":"&amp;ADDRESS(expenses_max_row,COLUMN())))</f>
        <v>0</v>
      </c>
      <c r="AOC61" s="18" cm="1">
        <f t="array" aca="1" ref="AOC61" ca="1">SUM(INDIRECT(ADDRESS(expenses_min_row,COLUMN())&amp;":"&amp;ADDRESS(expenses_max_row,COLUMN())))</f>
        <v>0</v>
      </c>
      <c r="AOD61" s="18" cm="1">
        <f t="array" aca="1" ref="AOD61" ca="1">SUM(INDIRECT(ADDRESS(expenses_min_row,COLUMN())&amp;":"&amp;ADDRESS(expenses_max_row,COLUMN())))</f>
        <v>0</v>
      </c>
      <c r="AOE61" s="18" cm="1">
        <f t="array" aca="1" ref="AOE61" ca="1">SUM(INDIRECT(ADDRESS(expenses_min_row,COLUMN())&amp;":"&amp;ADDRESS(expenses_max_row,COLUMN())))</f>
        <v>0</v>
      </c>
      <c r="AOF61" s="18" cm="1">
        <f t="array" aca="1" ref="AOF61" ca="1">SUM(INDIRECT(ADDRESS(expenses_min_row,COLUMN())&amp;":"&amp;ADDRESS(expenses_max_row,COLUMN())))</f>
        <v>0</v>
      </c>
      <c r="AOG61" s="18" cm="1">
        <f t="array" aca="1" ref="AOG61" ca="1">SUM(INDIRECT(ADDRESS(expenses_min_row,COLUMN())&amp;":"&amp;ADDRESS(expenses_max_row,COLUMN())))</f>
        <v>0</v>
      </c>
      <c r="AOH61" s="18" cm="1">
        <f t="array" aca="1" ref="AOH61" ca="1">SUM(INDIRECT(ADDRESS(expenses_min_row,COLUMN())&amp;":"&amp;ADDRESS(expenses_max_row,COLUMN())))</f>
        <v>0</v>
      </c>
      <c r="AOI61" s="18" cm="1">
        <f t="array" aca="1" ref="AOI61" ca="1">SUM(INDIRECT(ADDRESS(expenses_min_row,COLUMN())&amp;":"&amp;ADDRESS(expenses_max_row,COLUMN())))</f>
        <v>0</v>
      </c>
      <c r="AOJ61" s="18" cm="1">
        <f t="array" aca="1" ref="AOJ61" ca="1">SUM(INDIRECT(ADDRESS(expenses_min_row,COLUMN())&amp;":"&amp;ADDRESS(expenses_max_row,COLUMN())))</f>
        <v>0</v>
      </c>
      <c r="AOK61" s="18" cm="1">
        <f t="array" aca="1" ref="AOK61" ca="1">SUM(INDIRECT(ADDRESS(expenses_min_row,COLUMN())&amp;":"&amp;ADDRESS(expenses_max_row,COLUMN())))</f>
        <v>0</v>
      </c>
      <c r="AOL61" s="18" cm="1">
        <f t="array" aca="1" ref="AOL61" ca="1">SUM(INDIRECT(ADDRESS(expenses_min_row,COLUMN())&amp;":"&amp;ADDRESS(expenses_max_row,COLUMN())))</f>
        <v>0</v>
      </c>
      <c r="AOM61" s="18" cm="1">
        <f t="array" aca="1" ref="AOM61" ca="1">SUM(INDIRECT(ADDRESS(expenses_min_row,COLUMN())&amp;":"&amp;ADDRESS(expenses_max_row,COLUMN())))</f>
        <v>0</v>
      </c>
      <c r="AON61" s="18" cm="1">
        <f t="array" aca="1" ref="AON61" ca="1">SUM(INDIRECT(ADDRESS(expenses_min_row,COLUMN())&amp;":"&amp;ADDRESS(expenses_max_row,COLUMN())))</f>
        <v>0</v>
      </c>
      <c r="AOO61" s="18" cm="1">
        <f t="array" aca="1" ref="AOO61" ca="1">SUM(INDIRECT(ADDRESS(expenses_min_row,COLUMN())&amp;":"&amp;ADDRESS(expenses_max_row,COLUMN())))</f>
        <v>0</v>
      </c>
      <c r="AOQ61" s="18" cm="1">
        <f t="array" aca="1" ref="AOQ61" ca="1">SUM(INDIRECT(ADDRESS(expenses_min_row,COLUMN())&amp;":"&amp;ADDRESS(expenses_max_row,COLUMN())))</f>
        <v>0</v>
      </c>
      <c r="AOR61" s="18" cm="1">
        <f t="array" aca="1" ref="AOR61" ca="1">SUM(INDIRECT(ADDRESS(expenses_min_row,COLUMN())&amp;":"&amp;ADDRESS(expenses_max_row,COLUMN())))</f>
        <v>0</v>
      </c>
      <c r="AOS61" s="18" cm="1">
        <f t="array" aca="1" ref="AOS61" ca="1">SUM(INDIRECT(ADDRESS(expenses_min_row,COLUMN())&amp;":"&amp;ADDRESS(expenses_max_row,COLUMN())))</f>
        <v>0</v>
      </c>
      <c r="AOT61" s="18" cm="1">
        <f t="array" aca="1" ref="AOT61" ca="1">SUM(INDIRECT(ADDRESS(expenses_min_row,COLUMN())&amp;":"&amp;ADDRESS(expenses_max_row,COLUMN())))</f>
        <v>0</v>
      </c>
      <c r="AOU61" s="18" cm="1">
        <f t="array" aca="1" ref="AOU61" ca="1">SUM(INDIRECT(ADDRESS(expenses_min_row,COLUMN())&amp;":"&amp;ADDRESS(expenses_max_row,COLUMN())))</f>
        <v>0</v>
      </c>
      <c r="AOV61" s="18" cm="1">
        <f t="array" aca="1" ref="AOV61" ca="1">SUM(INDIRECT(ADDRESS(expenses_min_row,COLUMN())&amp;":"&amp;ADDRESS(expenses_max_row,COLUMN())))</f>
        <v>0</v>
      </c>
      <c r="AOW61" s="18" cm="1">
        <f t="array" aca="1" ref="AOW61" ca="1">SUM(INDIRECT(ADDRESS(expenses_min_row,COLUMN())&amp;":"&amp;ADDRESS(expenses_max_row,COLUMN())))</f>
        <v>0</v>
      </c>
      <c r="AOX61" s="18" cm="1">
        <f t="array" aca="1" ref="AOX61" ca="1">SUM(INDIRECT(ADDRESS(expenses_min_row,COLUMN())&amp;":"&amp;ADDRESS(expenses_max_row,COLUMN())))</f>
        <v>0</v>
      </c>
      <c r="AOY61" s="18" cm="1">
        <f t="array" aca="1" ref="AOY61" ca="1">SUM(INDIRECT(ADDRESS(expenses_min_row,COLUMN())&amp;":"&amp;ADDRESS(expenses_max_row,COLUMN())))</f>
        <v>0</v>
      </c>
      <c r="AOZ61" s="18" cm="1">
        <f t="array" aca="1" ref="AOZ61" ca="1">SUM(INDIRECT(ADDRESS(expenses_min_row,COLUMN())&amp;":"&amp;ADDRESS(expenses_max_row,COLUMN())))</f>
        <v>0</v>
      </c>
      <c r="APA61" s="18" cm="1">
        <f t="array" aca="1" ref="APA61" ca="1">SUM(INDIRECT(ADDRESS(expenses_min_row,COLUMN())&amp;":"&amp;ADDRESS(expenses_max_row,COLUMN())))</f>
        <v>0</v>
      </c>
      <c r="APB61" s="18" cm="1">
        <f t="array" aca="1" ref="APB61" ca="1">SUM(INDIRECT(ADDRESS(expenses_min_row,COLUMN())&amp;":"&amp;ADDRESS(expenses_max_row,COLUMN())))</f>
        <v>0</v>
      </c>
      <c r="APC61" s="18" cm="1">
        <f t="array" aca="1" ref="APC61" ca="1">SUM(INDIRECT(ADDRESS(expenses_min_row,COLUMN())&amp;":"&amp;ADDRESS(expenses_max_row,COLUMN())))</f>
        <v>0</v>
      </c>
    </row>
  </sheetData>
  <mergeCells count="80">
    <mergeCell ref="AMM5:AMY5"/>
    <mergeCell ref="ANA5:ANM5"/>
    <mergeCell ref="ANO5:AOA5"/>
    <mergeCell ref="AOC5:AOO5"/>
    <mergeCell ref="AOQ5:APC5"/>
    <mergeCell ref="ALY5:AMK5"/>
    <mergeCell ref="AGA5:AGM5"/>
    <mergeCell ref="AGO5:AHA5"/>
    <mergeCell ref="AHC5:AHO5"/>
    <mergeCell ref="AHQ5:AIC5"/>
    <mergeCell ref="AIE5:AIQ5"/>
    <mergeCell ref="AIS5:AJE5"/>
    <mergeCell ref="AJG5:AJS5"/>
    <mergeCell ref="AJU5:AKG5"/>
    <mergeCell ref="AKI5:AKU5"/>
    <mergeCell ref="AKW5:ALI5"/>
    <mergeCell ref="ALK5:ALW5"/>
    <mergeCell ref="AFM5:AFY5"/>
    <mergeCell ref="ZO5:AAA5"/>
    <mergeCell ref="AAC5:AAO5"/>
    <mergeCell ref="AAQ5:ABC5"/>
    <mergeCell ref="ABE5:ABQ5"/>
    <mergeCell ref="ABS5:ACE5"/>
    <mergeCell ref="ACG5:ACS5"/>
    <mergeCell ref="ACU5:ADG5"/>
    <mergeCell ref="ADI5:ADU5"/>
    <mergeCell ref="ADW5:AEI5"/>
    <mergeCell ref="AEK5:AEW5"/>
    <mergeCell ref="AEY5:AFK5"/>
    <mergeCell ref="ZA5:ZM5"/>
    <mergeCell ref="TC5:TO5"/>
    <mergeCell ref="TQ5:UC5"/>
    <mergeCell ref="UE5:UQ5"/>
    <mergeCell ref="US5:VE5"/>
    <mergeCell ref="VG5:VS5"/>
    <mergeCell ref="VU5:WG5"/>
    <mergeCell ref="WI5:WU5"/>
    <mergeCell ref="WW5:XI5"/>
    <mergeCell ref="XK5:XW5"/>
    <mergeCell ref="XY5:YK5"/>
    <mergeCell ref="YM5:YY5"/>
    <mergeCell ref="SO5:TA5"/>
    <mergeCell ref="MQ5:NC5"/>
    <mergeCell ref="NE5:NQ5"/>
    <mergeCell ref="NS5:OE5"/>
    <mergeCell ref="OG5:OS5"/>
    <mergeCell ref="OU5:PG5"/>
    <mergeCell ref="PI5:PU5"/>
    <mergeCell ref="PW5:QI5"/>
    <mergeCell ref="QK5:QW5"/>
    <mergeCell ref="QY5:RK5"/>
    <mergeCell ref="RM5:RY5"/>
    <mergeCell ref="SA5:SM5"/>
    <mergeCell ref="MC5:MO5"/>
    <mergeCell ref="GE5:GQ5"/>
    <mergeCell ref="GS5:HE5"/>
    <mergeCell ref="HG5:HS5"/>
    <mergeCell ref="HU5:IG5"/>
    <mergeCell ref="II5:IU5"/>
    <mergeCell ref="IW5:JI5"/>
    <mergeCell ref="JK5:JW5"/>
    <mergeCell ref="JY5:KK5"/>
    <mergeCell ref="KM5:KY5"/>
    <mergeCell ref="LA5:LM5"/>
    <mergeCell ref="LO5:MA5"/>
    <mergeCell ref="FQ5:GC5"/>
    <mergeCell ref="A1:B3"/>
    <mergeCell ref="E5:Q5"/>
    <mergeCell ref="C1:C3"/>
    <mergeCell ref="S5:AE5"/>
    <mergeCell ref="CY5:DK5"/>
    <mergeCell ref="DM5:DY5"/>
    <mergeCell ref="EA5:EM5"/>
    <mergeCell ref="EO5:FA5"/>
    <mergeCell ref="FC5:FO5"/>
    <mergeCell ref="AG5:AS5"/>
    <mergeCell ref="AU5:BG5"/>
    <mergeCell ref="BI5:BU5"/>
    <mergeCell ref="BW5:CI5"/>
    <mergeCell ref="CK5:CW5"/>
  </mergeCells>
  <phoneticPr fontId="11" type="noConversion"/>
  <conditionalFormatting sqref="C10:C24 S10:AE24 E10:Q24 AG10:AS24 AU10:BG24 BI10:BU24 BW10:CI24 CK10:CW24 CY10:DK24 DM10:DY24 EA10:EM24 EO10:FA24 FC10:FO24 FQ10:GC24 GE10:GQ24 GS10:HE24 HG10:HS24 HU10:IG24 II10:IU24 IW10:JI24 JK10:JW24 JY10:KK24 KM10:KY24 LA10:LM24 LO10:MA24 MC10:MO24 MQ10:NC24 NE10:NQ24 NS10:OE24 OG10:OS24 OU10:PG24 PI10:PU24 PW10:QI24 QK10:QW24 QY10:RK24 RM10:RY24 SA10:SM24 SO10:TA24 TC10:TO24 TQ10:UC24 UE10:UQ24 US10:VE24 VG10:VS24 VU10:WG24 WI10:WU24 WW10:XI24 XK10:XW24 XY10:YK24 YM10:YY24 ZA10:ZM24 ZO10:AAA24 AAC10:AAO24 AAQ10:ABC24 ABE10:ABQ24 ABS10:ACE24 ACG10:ACS24 ACU10:ADG24 ADI10:ADU24 ADW10:AEI24 AEK10:AEW24 AEY10:AFK24 AFM10:AFY24 AGA10:AGM24 AGO10:AHA24 AHC10:AHO24 AHQ10:AIC24 AIE10:AIQ24 AIS10:AJE24 AJG10:AJS24 AJU10:AKG24 AKI10:AKU24 AKW10:ALI24 ALK10:ALW24 ALY10:AMK24 AMM10:AMY24 ANA10:ANM24 ANO10:AOA24 AOC10:AOO24 AOQ10:APC24">
    <cfRule type="expression" dxfId="66" priority="7">
      <formula>ROW(A10)&lt;=income_max_row</formula>
    </cfRule>
  </conditionalFormatting>
  <conditionalFormatting sqref="C28:C42 S28:AE42 E28:Q42 AG28:AS42 AU28:BG42 BI28:BU42 BW28:CI42 CK28:CW42 CY28:DK42 DM28:DY42 EA28:EM42 EO28:FA42 FC28:FO42 FQ28:GC42 GE28:GQ42 GS28:HE42 HG28:HS42 HU28:IG42 II28:IU42 IW28:JI42 JK28:JW42 JY28:KK42 KM28:KY42 LA28:LM42 LO28:MA42 MC28:MO42 MQ28:NC42 NE28:NQ42 NS28:OE42 OG28:OS42 OU28:PG42 PI28:PU42 PW28:QI42 QK28:QW42 QY28:RK42 RM28:RY42 SA28:SM42 SO28:TA42 TC28:TO42 TQ28:UC42 UE28:UQ42 US28:VE42 VG28:VS42 VU28:WG42 WI28:WU42 WW28:XI42 XK28:XW42 XY28:YK42 YM28:YY42 ZA28:ZM42 ZO28:AAA42 AAC28:AAO42 AAQ28:ABC42 ABE28:ABQ42 ABS28:ACE42 ACG28:ACS42 ACU28:ADG42 ADI28:ADU42 ADW28:AEI42 AEK28:AEW42 AEY28:AFK42 AFM28:AFY42 AGA28:AGM42 AGO28:AHA42 AHC28:AHO42 AHQ28:AIC42 AIE28:AIQ42 AIS28:AJE42 AJG28:AJS42 AJU28:AKG42 AKI28:AKU42 AKW28:ALI42 ALK28:ALW42 ALY28:AMK42 AMM28:AMY42 ANA28:ANM42 ANO28:AOA42 AOC28:AOO42 AOQ28:APC42">
    <cfRule type="expression" dxfId="65" priority="6">
      <formula>ROW(A28)&lt;=savings_max_row</formula>
    </cfRule>
  </conditionalFormatting>
  <conditionalFormatting sqref="C46:C54 S46:AE60 E46:Q60 AG46:AS60 AU46:BG60 BI46:BU60 BW46:CI60 CK46:CW60 CY46:DK60 DM46:DY60 EA46:EM60 EO46:FA60 FC46:FO60 FQ46:GC60 GE46:GQ60 GS46:HE60 HG46:HS60 HU46:IG60 II46:IU60 IW46:JI60 JK46:JW60 JY46:KK60 KM46:KY60 LA46:LM60 LO46:MA60 MC46:MO60 MQ46:NC60 NE46:NQ60 NS46:OE60 OG46:OS60 OU46:PG60 PI46:PU60 PW46:QI60 QK46:QW60 QY46:RK60 RM46:RY60 SA46:SM60 SO46:TA60 TC46:TO60 TQ46:UC60 UE46:UQ60 US46:VE60 VG46:VS60 VU46:WG60 WI46:WU60 WW46:XI60 XK46:XW60 XY46:YK60 YM46:YY60 ZA46:ZM60 ZO46:AAA60 AAC46:AAO60 AAQ46:ABC60 ABE46:ABQ60 ABS46:ACE60 ACG46:ACS60 ACU46:ADG60 ADI46:ADU60 ADW46:AEI60 AEK46:AEW60 AEY46:AFK60 AFM46:AFY60 AGA46:AGM60 AGO46:AHA60 AHC46:AHO60 AHQ46:AIC60 AIE46:AIQ60 AIS46:AJE60 AJG46:AJS60 AJU46:AKG60 AKI46:AKU60 AKW46:ALI60 ALK46:ALW60 ALY46:AMK60 AMM46:AMY60 ANA46:ANM60 ANO46:AOA60 AOC46:AOO60 AOQ46:APC60">
    <cfRule type="expression" dxfId="64" priority="4">
      <formula>ROW(A46)&lt;=expenses_max_row</formula>
    </cfRule>
  </conditionalFormatting>
  <conditionalFormatting sqref="E6:Q7 S6:AE7 AG6:AS7 AU6:BG7 BI6:BU7 BW6:CI7 CK6:CW7 CY6:DK7 DM6:DY7 EA6:EM7 EO6:FA7 FC6:FO7 FQ6:GC7 GE6:GQ7 GS6:HE7 HG6:HS7 HU6:IG7 II6:IU7 IW6:JI7 JK6:JW7 JY6:KK7 KM6:KY7 LA6:LM7 LO6:MA7 MC6:MO7 MQ6:NC7 NE6:NQ7 NS6:OE7 OG6:OS7 OU6:PG7 PI6:PU7 PW6:QI7 QK6:QW7 QY6:RK7 RM6:RY7 SA6:SM7 SO6:TA7 TC6:TO7 TQ6:UC7 UE6:UQ7 US6:VE7 VG6:VS7 VU6:WG7 WI6:WU7 WW6:XI7 XK6:XW7 XY6:YK7 YM6:YY7 ZA6:ZM7 ZO6:AAA7 AAC6:AAO7 AAQ6:ABC7 ABE6:ABQ7 ABS6:ACE7 ACG6:ACS7 ACU6:ADG7 ADI6:ADU7 ADW6:AEI7 AEK6:AEW7 AEY6:AFK7 AFM6:AFY7 AGA6:AGM7 AGO6:AHA7 AHC6:AHO7 AHQ6:AIC7 AIE6:AIQ7 AIS6:AJE7 AJG6:AJS7 AJU6:AKG7 AKI6:AKU7 AKW6:ALI7 ALK6:ALW7 ALY6:AMK7 AMM6:AMY7 ANA6:ANM7 ANO6:AOA7 AOC6:AOO7 AOQ6:APC7">
    <cfRule type="expression" dxfId="63" priority="1" stopIfTrue="1">
      <formula>AND(E$25=0, E$43=0, E$61=0)</formula>
    </cfRule>
    <cfRule type="expression" dxfId="62" priority="2" stopIfTrue="1">
      <formula>E$7=0</formula>
    </cfRule>
    <cfRule type="expression" dxfId="61" priority="3">
      <formula>E$7&lt;0</formula>
    </cfRule>
  </conditionalFormatting>
  <pageMargins left="0.7" right="0.7" top="0.75" bottom="0.75" header="0.3" footer="0.3"/>
  <pageSetup orientation="portrait" horizontalDpi="0" verticalDpi="0"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5CCD0-ECF7-4EC0-9E87-C35E8AB0EDDA}">
  <dimension ref="A1:I100"/>
  <sheetViews>
    <sheetView showGridLines="0" tabSelected="1" zoomScale="90" zoomScaleNormal="90" workbookViewId="0">
      <pane ySplit="11" topLeftCell="A90" activePane="bottomLeft" state="frozen"/>
      <selection pane="bottomLeft" activeCell="E102" sqref="E102"/>
    </sheetView>
  </sheetViews>
  <sheetFormatPr defaultRowHeight="14.5" x14ac:dyDescent="0.35"/>
  <cols>
    <col min="1" max="2" width="1.81640625" customWidth="1"/>
    <col min="3" max="3" width="13.6328125" style="33" customWidth="1"/>
    <col min="4" max="4" width="13.6328125" customWidth="1"/>
    <col min="5" max="5" width="38.1796875" customWidth="1"/>
    <col min="6" max="6" width="19.08984375" customWidth="1"/>
    <col min="7" max="7" width="37.26953125" customWidth="1"/>
    <col min="8" max="8" width="19.08984375" customWidth="1"/>
    <col min="9" max="9" width="17.7265625" customWidth="1"/>
  </cols>
  <sheetData>
    <row r="1" spans="1:9" s="1" customFormat="1" ht="12" customHeight="1" x14ac:dyDescent="0.35">
      <c r="A1" s="93"/>
      <c r="B1" s="93"/>
      <c r="C1" s="95" t="s">
        <v>2</v>
      </c>
      <c r="D1" s="95"/>
    </row>
    <row r="2" spans="1:9" s="1" customFormat="1" ht="12" customHeight="1" x14ac:dyDescent="0.35">
      <c r="A2" s="93"/>
      <c r="B2" s="93"/>
      <c r="C2" s="95"/>
      <c r="D2" s="95"/>
    </row>
    <row r="3" spans="1:9" s="1" customFormat="1" ht="12" customHeight="1" x14ac:dyDescent="0.35">
      <c r="A3" s="93"/>
      <c r="B3" s="93"/>
      <c r="C3" s="95"/>
      <c r="D3" s="95"/>
    </row>
    <row r="4" spans="1:9" x14ac:dyDescent="0.35">
      <c r="C4"/>
    </row>
    <row r="5" spans="1:9" x14ac:dyDescent="0.35">
      <c r="C5"/>
    </row>
    <row r="6" spans="1:9" x14ac:dyDescent="0.35">
      <c r="C6"/>
    </row>
    <row r="7" spans="1:9" x14ac:dyDescent="0.35">
      <c r="C7"/>
    </row>
    <row r="8" spans="1:9" x14ac:dyDescent="0.35">
      <c r="C8"/>
    </row>
    <row r="9" spans="1:9" x14ac:dyDescent="0.35">
      <c r="C9"/>
    </row>
    <row r="10" spans="1:9" x14ac:dyDescent="0.35">
      <c r="C10"/>
    </row>
    <row r="11" spans="1:9" x14ac:dyDescent="0.35">
      <c r="C11" s="30" t="s">
        <v>41</v>
      </c>
      <c r="D11" s="30" t="s">
        <v>42</v>
      </c>
      <c r="E11" s="30" t="s">
        <v>43</v>
      </c>
      <c r="F11" s="30" t="s">
        <v>44</v>
      </c>
      <c r="G11" s="30" t="s">
        <v>45</v>
      </c>
      <c r="H11" s="35" t="s">
        <v>46</v>
      </c>
      <c r="I11" s="35" t="s">
        <v>47</v>
      </c>
    </row>
    <row r="12" spans="1:9" x14ac:dyDescent="0.35">
      <c r="C12" s="32">
        <v>44925</v>
      </c>
      <c r="D12" s="31" t="s">
        <v>11</v>
      </c>
      <c r="E12" s="31" t="s">
        <v>24</v>
      </c>
      <c r="F12" s="34">
        <v>3500</v>
      </c>
      <c r="G12" s="16"/>
      <c r="H12" s="36" cm="1">
        <f t="array" ref="H12">SUMPRODUCT(tracking[Amount], --(tracking[Date]&lt;=tracking[[#This Row],[Date]]), (tracking[Type]&lt;&gt;"Income") * (-1) + (tracking[Type]="Income"))</f>
        <v>3500</v>
      </c>
      <c r="I12"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44927</v>
      </c>
    </row>
    <row r="13" spans="1:9" x14ac:dyDescent="0.35">
      <c r="C13" s="32">
        <v>44928</v>
      </c>
      <c r="D13" s="31" t="s">
        <v>23</v>
      </c>
      <c r="E13" s="31" t="s">
        <v>86</v>
      </c>
      <c r="F13" s="34">
        <v>1200</v>
      </c>
      <c r="G13" s="16"/>
      <c r="H13" s="36" cm="1">
        <f t="array" ref="H13">SUMPRODUCT(tracking[Amount], --(tracking[Date]&lt;=tracking[[#This Row],[Date]]), (tracking[Type]&lt;&gt;"Income") * (-1) + (tracking[Type]="Income"))</f>
        <v>2300</v>
      </c>
      <c r="I13"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44928</v>
      </c>
    </row>
    <row r="14" spans="1:9" x14ac:dyDescent="0.35">
      <c r="C14" s="32">
        <v>44929</v>
      </c>
      <c r="D14" s="31" t="s">
        <v>23</v>
      </c>
      <c r="E14" s="31" t="s">
        <v>16</v>
      </c>
      <c r="F14" s="34">
        <v>300</v>
      </c>
      <c r="G14" s="16"/>
      <c r="H14" s="36" cm="1">
        <f t="array" ref="H14">SUMPRODUCT(tracking[Amount], --(tracking[Date]&lt;=tracking[[#This Row],[Date]]), (tracking[Type]&lt;&gt;"Income") * (-1) + (tracking[Type]="Income"))</f>
        <v>2000</v>
      </c>
      <c r="I14"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44929</v>
      </c>
    </row>
    <row r="15" spans="1:9" x14ac:dyDescent="0.35">
      <c r="C15" s="32">
        <v>44930</v>
      </c>
      <c r="D15" s="31" t="s">
        <v>23</v>
      </c>
      <c r="E15" s="31" t="s">
        <v>40</v>
      </c>
      <c r="F15" s="34">
        <v>80</v>
      </c>
      <c r="G15" s="16"/>
      <c r="H15" s="36" cm="1">
        <f t="array" ref="H15">SUMPRODUCT(tracking[Amount], --(tracking[Date]&lt;=tracking[[#This Row],[Date]]), (tracking[Type]&lt;&gt;"Income") * (-1) + (tracking[Type]="Income"))</f>
        <v>1920</v>
      </c>
      <c r="I15"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44930</v>
      </c>
    </row>
    <row r="16" spans="1:9" x14ac:dyDescent="0.35">
      <c r="C16" s="32">
        <v>44931</v>
      </c>
      <c r="D16" s="31" t="s">
        <v>23</v>
      </c>
      <c r="E16" s="31" t="s">
        <v>87</v>
      </c>
      <c r="F16" s="34">
        <v>30</v>
      </c>
      <c r="G16" s="16"/>
      <c r="H16" s="36" cm="1">
        <f t="array" ref="H16">SUMPRODUCT(tracking[Amount], --(tracking[Date]&lt;=tracking[[#This Row],[Date]]), (tracking[Type]&lt;&gt;"Income") * (-1) + (tracking[Type]="Income"))</f>
        <v>1890</v>
      </c>
      <c r="I16"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44931</v>
      </c>
    </row>
    <row r="17" spans="3:9" x14ac:dyDescent="0.35">
      <c r="C17" s="32">
        <v>44933</v>
      </c>
      <c r="D17" s="31" t="s">
        <v>25</v>
      </c>
      <c r="E17" s="31" t="s">
        <v>26</v>
      </c>
      <c r="F17" s="34">
        <v>120</v>
      </c>
      <c r="G17" s="16"/>
      <c r="H17" s="36" cm="1">
        <f t="array" ref="H17">SUMPRODUCT(tracking[Amount], --(tracking[Date]&lt;=tracking[[#This Row],[Date]]), (tracking[Type]&lt;&gt;"Income") * (-1) + (tracking[Type]="Income"))</f>
        <v>1770</v>
      </c>
      <c r="I17"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44933</v>
      </c>
    </row>
    <row r="18" spans="3:9" x14ac:dyDescent="0.35">
      <c r="C18" s="32">
        <v>44935</v>
      </c>
      <c r="D18" s="31" t="s">
        <v>25</v>
      </c>
      <c r="E18" s="31" t="s">
        <v>35</v>
      </c>
      <c r="F18" s="34">
        <v>180</v>
      </c>
      <c r="G18" s="16"/>
      <c r="H18" s="36" cm="1">
        <f t="array" ref="H18">SUMPRODUCT(tracking[Amount], --(tracking[Date]&lt;=tracking[[#This Row],[Date]]), (tracking[Type]&lt;&gt;"Income") * (-1) + (tracking[Type]="Income"))</f>
        <v>1590</v>
      </c>
      <c r="I18"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44935</v>
      </c>
    </row>
    <row r="19" spans="3:9" x14ac:dyDescent="0.35">
      <c r="C19" s="32">
        <v>44936</v>
      </c>
      <c r="D19" s="31" t="s">
        <v>25</v>
      </c>
      <c r="E19" s="31" t="s">
        <v>38</v>
      </c>
      <c r="F19" s="34">
        <v>50</v>
      </c>
      <c r="G19" s="16"/>
      <c r="H19" s="36" cm="1">
        <f t="array" ref="H19">SUMPRODUCT(tracking[Amount], --(tracking[Date]&lt;=tracking[[#This Row],[Date]]), (tracking[Type]&lt;&gt;"Income") * (-1) + (tracking[Type]="Income"))</f>
        <v>1540</v>
      </c>
      <c r="I19"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44936</v>
      </c>
    </row>
    <row r="20" spans="3:9" x14ac:dyDescent="0.35">
      <c r="C20" s="32">
        <v>44937</v>
      </c>
      <c r="D20" s="31" t="s">
        <v>25</v>
      </c>
      <c r="E20" s="31" t="s">
        <v>30</v>
      </c>
      <c r="F20" s="34">
        <v>25</v>
      </c>
      <c r="G20" s="16"/>
      <c r="H20" s="36" cm="1">
        <f t="array" ref="H20">SUMPRODUCT(tracking[Amount], --(tracking[Date]&lt;=tracking[[#This Row],[Date]]), (tracking[Type]&lt;&gt;"Income") * (-1) + (tracking[Type]="Income"))</f>
        <v>1515</v>
      </c>
      <c r="I20"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44937</v>
      </c>
    </row>
    <row r="21" spans="3:9" x14ac:dyDescent="0.35">
      <c r="C21" s="32">
        <v>44938</v>
      </c>
      <c r="D21" s="31" t="s">
        <v>25</v>
      </c>
      <c r="E21" s="31" t="s">
        <v>33</v>
      </c>
      <c r="F21" s="34">
        <v>70</v>
      </c>
      <c r="G21" s="16"/>
      <c r="H21" s="36" cm="1">
        <f t="array" ref="H21">SUMPRODUCT(tracking[Amount], --(tracking[Date]&lt;=tracking[[#This Row],[Date]]), (tracking[Type]&lt;&gt;"Income") * (-1) + (tracking[Type]="Income"))</f>
        <v>1445</v>
      </c>
      <c r="I21"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44938</v>
      </c>
    </row>
    <row r="22" spans="3:9" x14ac:dyDescent="0.35">
      <c r="C22" s="32">
        <v>44939</v>
      </c>
      <c r="D22" s="31" t="s">
        <v>25</v>
      </c>
      <c r="E22" s="31" t="s">
        <v>36</v>
      </c>
      <c r="F22" s="34">
        <v>30</v>
      </c>
      <c r="G22" s="16"/>
      <c r="H22" s="36" cm="1">
        <f t="array" ref="H22">SUMPRODUCT(tracking[Amount], --(tracking[Date]&lt;=tracking[[#This Row],[Date]]), (tracking[Type]&lt;&gt;"Income") * (-1) + (tracking[Type]="Income"))</f>
        <v>1405</v>
      </c>
      <c r="I22"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44939</v>
      </c>
    </row>
    <row r="23" spans="3:9" x14ac:dyDescent="0.35">
      <c r="C23" s="32">
        <v>44939</v>
      </c>
      <c r="D23" s="31" t="s">
        <v>25</v>
      </c>
      <c r="E23" s="31" t="s">
        <v>37</v>
      </c>
      <c r="F23" s="34">
        <v>10</v>
      </c>
      <c r="G23" s="16"/>
      <c r="H23" s="36" cm="1">
        <f t="array" ref="H23">SUMPRODUCT(tracking[Amount], --(tracking[Date]&lt;=tracking[[#This Row],[Date]]), (tracking[Type]&lt;&gt;"Income") * (-1) + (tracking[Type]="Income"))</f>
        <v>1405</v>
      </c>
      <c r="I23"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44939</v>
      </c>
    </row>
    <row r="24" spans="3:9" x14ac:dyDescent="0.35">
      <c r="C24" s="32">
        <v>44941</v>
      </c>
      <c r="D24" s="31" t="s">
        <v>25</v>
      </c>
      <c r="E24" s="31" t="s">
        <v>39</v>
      </c>
      <c r="F24" s="34">
        <v>20</v>
      </c>
      <c r="G24" s="16"/>
      <c r="H24" s="36" cm="1">
        <f t="array" ref="H24">SUMPRODUCT(tracking[Amount], --(tracking[Date]&lt;=tracking[[#This Row],[Date]]), (tracking[Type]&lt;&gt;"Income") * (-1) + (tracking[Type]="Income"))</f>
        <v>1535</v>
      </c>
      <c r="I24"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44941</v>
      </c>
    </row>
    <row r="25" spans="3:9" x14ac:dyDescent="0.35">
      <c r="C25" s="32">
        <v>44941</v>
      </c>
      <c r="D25" s="31" t="s">
        <v>11</v>
      </c>
      <c r="E25" s="31" t="s">
        <v>14</v>
      </c>
      <c r="F25" s="34">
        <v>150</v>
      </c>
      <c r="G25" s="16"/>
      <c r="H25" s="36" cm="1">
        <f t="array" ref="H25">SUMPRODUCT(tracking[Amount], --(tracking[Date]&lt;=tracking[[#This Row],[Date]]), (tracking[Type]&lt;&gt;"Income") * (-1) + (tracking[Type]="Income"))</f>
        <v>1535</v>
      </c>
      <c r="I25"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44941</v>
      </c>
    </row>
    <row r="26" spans="3:9" x14ac:dyDescent="0.35">
      <c r="C26" s="32">
        <v>44942</v>
      </c>
      <c r="D26" s="31" t="s">
        <v>25</v>
      </c>
      <c r="E26" s="31" t="s">
        <v>38</v>
      </c>
      <c r="F26" s="34">
        <v>320</v>
      </c>
      <c r="G26" s="16"/>
      <c r="H26" s="36" cm="1">
        <f t="array" ref="H26">SUMPRODUCT(tracking[Amount], --(tracking[Date]&lt;=tracking[[#This Row],[Date]]), (tracking[Type]&lt;&gt;"Income") * (-1) + (tracking[Type]="Income"))</f>
        <v>1215</v>
      </c>
      <c r="I26"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44942</v>
      </c>
    </row>
    <row r="27" spans="3:9" x14ac:dyDescent="0.35">
      <c r="C27" s="32">
        <v>44943</v>
      </c>
      <c r="D27" s="31" t="s">
        <v>11</v>
      </c>
      <c r="E27" s="31" t="s">
        <v>85</v>
      </c>
      <c r="F27" s="34">
        <v>500</v>
      </c>
      <c r="G27" s="16"/>
      <c r="H27" s="36" cm="1">
        <f t="array" ref="H27">SUMPRODUCT(tracking[Amount], --(tracking[Date]&lt;=tracking[[#This Row],[Date]]), (tracking[Type]&lt;&gt;"Income") * (-1) + (tracking[Type]="Income"))</f>
        <v>1425</v>
      </c>
      <c r="I27"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44943</v>
      </c>
    </row>
    <row r="28" spans="3:9" x14ac:dyDescent="0.35">
      <c r="C28" s="32">
        <v>44943</v>
      </c>
      <c r="D28" s="31" t="s">
        <v>23</v>
      </c>
      <c r="E28" s="31" t="s">
        <v>16</v>
      </c>
      <c r="F28" s="34">
        <v>200</v>
      </c>
      <c r="G28" s="16"/>
      <c r="H28" s="36" cm="1">
        <f t="array" ref="H28">SUMPRODUCT(tracking[Amount], --(tracking[Date]&lt;=tracking[[#This Row],[Date]]), (tracking[Type]&lt;&gt;"Income") * (-1) + (tracking[Type]="Income"))</f>
        <v>1425</v>
      </c>
      <c r="I28"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44943</v>
      </c>
    </row>
    <row r="29" spans="3:9" x14ac:dyDescent="0.35">
      <c r="C29" s="32">
        <v>44943</v>
      </c>
      <c r="D29" s="31" t="s">
        <v>23</v>
      </c>
      <c r="E29" s="31" t="s">
        <v>87</v>
      </c>
      <c r="F29" s="34">
        <v>90</v>
      </c>
      <c r="G29" s="16"/>
      <c r="H29" s="36" cm="1">
        <f t="array" ref="H29">SUMPRODUCT(tracking[Amount], --(tracking[Date]&lt;=tracking[[#This Row],[Date]]), (tracking[Type]&lt;&gt;"Income") * (-1) + (tracking[Type]="Income"))</f>
        <v>1425</v>
      </c>
      <c r="I29"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44943</v>
      </c>
    </row>
    <row r="30" spans="3:9" x14ac:dyDescent="0.35">
      <c r="C30" s="32">
        <v>44944</v>
      </c>
      <c r="D30" s="31" t="s">
        <v>25</v>
      </c>
      <c r="E30" s="31" t="s">
        <v>33</v>
      </c>
      <c r="F30" s="34">
        <v>100</v>
      </c>
      <c r="G30" s="16"/>
      <c r="H30" s="36" cm="1">
        <f t="array" ref="H30">SUMPRODUCT(tracking[Amount], --(tracking[Date]&lt;=tracking[[#This Row],[Date]]), (tracking[Type]&lt;&gt;"Income") * (-1) + (tracking[Type]="Income"))</f>
        <v>1285</v>
      </c>
      <c r="I30"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44944</v>
      </c>
    </row>
    <row r="31" spans="3:9" x14ac:dyDescent="0.35">
      <c r="C31" s="32">
        <v>44944</v>
      </c>
      <c r="D31" s="31" t="s">
        <v>25</v>
      </c>
      <c r="E31" s="31" t="s">
        <v>30</v>
      </c>
      <c r="F31" s="34">
        <v>40</v>
      </c>
      <c r="G31" s="16"/>
      <c r="H31" s="36" cm="1">
        <f t="array" ref="H31">SUMPRODUCT(tracking[Amount], --(tracking[Date]&lt;=tracking[[#This Row],[Date]]), (tracking[Type]&lt;&gt;"Income") * (-1) + (tracking[Type]="Income"))</f>
        <v>1285</v>
      </c>
      <c r="I31"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44944</v>
      </c>
    </row>
    <row r="32" spans="3:9" x14ac:dyDescent="0.35">
      <c r="C32" s="32">
        <v>44945</v>
      </c>
      <c r="D32" s="31" t="s">
        <v>25</v>
      </c>
      <c r="E32" s="31" t="s">
        <v>39</v>
      </c>
      <c r="F32" s="34">
        <v>75</v>
      </c>
      <c r="G32" s="16"/>
      <c r="H32" s="36" cm="1">
        <f t="array" ref="H32">SUMPRODUCT(tracking[Amount], --(tracking[Date]&lt;=tracking[[#This Row],[Date]]), (tracking[Type]&lt;&gt;"Income") * (-1) + (tracking[Type]="Income"))</f>
        <v>1210</v>
      </c>
      <c r="I32"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44945</v>
      </c>
    </row>
    <row r="33" spans="3:9" x14ac:dyDescent="0.35">
      <c r="C33" s="32">
        <v>44947</v>
      </c>
      <c r="D33" s="31" t="s">
        <v>25</v>
      </c>
      <c r="E33" s="31" t="s">
        <v>37</v>
      </c>
      <c r="F33" s="34">
        <v>35</v>
      </c>
      <c r="G33" s="16"/>
      <c r="H33" s="36" cm="1">
        <f t="array" ref="H33">SUMPRODUCT(tracking[Amount], --(tracking[Date]&lt;=tracking[[#This Row],[Date]]), (tracking[Type]&lt;&gt;"Income") * (-1) + (tracking[Type]="Income"))</f>
        <v>1175</v>
      </c>
      <c r="I33"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44947</v>
      </c>
    </row>
    <row r="34" spans="3:9" x14ac:dyDescent="0.35">
      <c r="C34" s="32">
        <v>44948</v>
      </c>
      <c r="D34" s="31" t="s">
        <v>25</v>
      </c>
      <c r="E34" s="31" t="s">
        <v>30</v>
      </c>
      <c r="F34" s="34">
        <v>50</v>
      </c>
      <c r="G34" s="16"/>
      <c r="H34" s="36" cm="1">
        <f t="array" ref="H34">SUMPRODUCT(tracking[Amount], --(tracking[Date]&lt;=tracking[[#This Row],[Date]]), (tracking[Type]&lt;&gt;"Income") * (-1) + (tracking[Type]="Income"))</f>
        <v>1125</v>
      </c>
      <c r="I34"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44948</v>
      </c>
    </row>
    <row r="35" spans="3:9" x14ac:dyDescent="0.35">
      <c r="C35" s="32">
        <v>44950</v>
      </c>
      <c r="D35" s="31" t="s">
        <v>25</v>
      </c>
      <c r="E35" s="31" t="s">
        <v>33</v>
      </c>
      <c r="F35" s="34">
        <v>25</v>
      </c>
      <c r="G35" s="16"/>
      <c r="H35" s="36" cm="1">
        <f t="array" ref="H35">SUMPRODUCT(tracking[Amount], --(tracking[Date]&lt;=tracking[[#This Row],[Date]]), (tracking[Type]&lt;&gt;"Income") * (-1) + (tracking[Type]="Income"))</f>
        <v>1095</v>
      </c>
      <c r="I35"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44950</v>
      </c>
    </row>
    <row r="36" spans="3:9" x14ac:dyDescent="0.35">
      <c r="C36" s="32">
        <v>44950</v>
      </c>
      <c r="D36" s="31" t="s">
        <v>25</v>
      </c>
      <c r="E36" s="31" t="s">
        <v>30</v>
      </c>
      <c r="F36" s="34">
        <v>5</v>
      </c>
      <c r="G36" s="16"/>
      <c r="H36" s="36" cm="1">
        <f t="array" ref="H36">SUMPRODUCT(tracking[Amount], --(tracking[Date]&lt;=tracking[[#This Row],[Date]]), (tracking[Type]&lt;&gt;"Income") * (-1) + (tracking[Type]="Income"))</f>
        <v>1095</v>
      </c>
      <c r="I36"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44950</v>
      </c>
    </row>
    <row r="37" spans="3:9" x14ac:dyDescent="0.35">
      <c r="C37" s="32">
        <v>44952</v>
      </c>
      <c r="D37" s="31" t="s">
        <v>25</v>
      </c>
      <c r="E37" s="31" t="s">
        <v>38</v>
      </c>
      <c r="F37" s="34">
        <v>445</v>
      </c>
      <c r="G37" s="16"/>
      <c r="H37" s="36" cm="1">
        <f t="array" ref="H37">SUMPRODUCT(tracking[Amount], --(tracking[Date]&lt;=tracking[[#This Row],[Date]]), (tracking[Type]&lt;&gt;"Income") * (-1) + (tracking[Type]="Income"))</f>
        <v>650</v>
      </c>
      <c r="I37"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44952</v>
      </c>
    </row>
    <row r="38" spans="3:9" x14ac:dyDescent="0.35">
      <c r="C38" s="32">
        <v>44953</v>
      </c>
      <c r="D38" s="31" t="s">
        <v>25</v>
      </c>
      <c r="E38" s="31" t="s">
        <v>36</v>
      </c>
      <c r="F38" s="34">
        <v>10</v>
      </c>
      <c r="G38" s="16"/>
      <c r="H38" s="36" cm="1">
        <f t="array" ref="H38">SUMPRODUCT(tracking[Amount], --(tracking[Date]&lt;=tracking[[#This Row],[Date]]), (tracking[Type]&lt;&gt;"Income") * (-1) + (tracking[Type]="Income"))</f>
        <v>640</v>
      </c>
      <c r="I38"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44953</v>
      </c>
    </row>
    <row r="39" spans="3:9" x14ac:dyDescent="0.35">
      <c r="C39" s="32">
        <v>44955</v>
      </c>
      <c r="D39" s="31" t="s">
        <v>25</v>
      </c>
      <c r="E39" s="31" t="s">
        <v>26</v>
      </c>
      <c r="F39" s="34">
        <v>230</v>
      </c>
      <c r="G39" s="16"/>
      <c r="H39" s="36" cm="1">
        <f t="array" ref="H39">SUMPRODUCT(tracking[Amount], --(tracking[Date]&lt;=tracking[[#This Row],[Date]]), (tracking[Type]&lt;&gt;"Income") * (-1) + (tracking[Type]="Income"))</f>
        <v>410</v>
      </c>
      <c r="I39"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44955</v>
      </c>
    </row>
    <row r="40" spans="3:9" x14ac:dyDescent="0.35">
      <c r="C40" s="32">
        <v>44956</v>
      </c>
      <c r="D40" s="31" t="s">
        <v>11</v>
      </c>
      <c r="E40" s="31" t="s">
        <v>24</v>
      </c>
      <c r="F40" s="34">
        <v>3500</v>
      </c>
      <c r="G40" s="16"/>
      <c r="H40" s="36" cm="1">
        <f t="array" ref="H40">SUMPRODUCT(tracking[Amount], --(tracking[Date]&lt;=tracking[[#This Row],[Date]]), (tracking[Type]&lt;&gt;"Income") * (-1) + (tracking[Type]="Income"))</f>
        <v>3910</v>
      </c>
      <c r="I40"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44958</v>
      </c>
    </row>
    <row r="41" spans="3:9" x14ac:dyDescent="0.35">
      <c r="C41" s="32">
        <v>44957</v>
      </c>
      <c r="D41" s="31" t="s">
        <v>25</v>
      </c>
      <c r="E41" s="31" t="s">
        <v>30</v>
      </c>
      <c r="F41" s="34">
        <v>180</v>
      </c>
      <c r="G41" s="16"/>
      <c r="H41" s="36" cm="1">
        <f t="array" ref="H41">SUMPRODUCT(tracking[Amount], --(tracking[Date]&lt;=tracking[[#This Row],[Date]]), (tracking[Type]&lt;&gt;"Income") * (-1) + (tracking[Type]="Income"))</f>
        <v>3170</v>
      </c>
      <c r="I41"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44957</v>
      </c>
    </row>
    <row r="42" spans="3:9" x14ac:dyDescent="0.35">
      <c r="C42" s="32">
        <v>44957</v>
      </c>
      <c r="D42" s="31" t="s">
        <v>23</v>
      </c>
      <c r="E42" s="31" t="s">
        <v>16</v>
      </c>
      <c r="F42" s="34">
        <v>500</v>
      </c>
      <c r="G42" s="16"/>
      <c r="H42" s="36" cm="1">
        <f t="array" ref="H42">SUMPRODUCT(tracking[Amount], --(tracking[Date]&lt;=tracking[[#This Row],[Date]]), (tracking[Type]&lt;&gt;"Income") * (-1) + (tracking[Type]="Income"))</f>
        <v>3170</v>
      </c>
      <c r="I42"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44957</v>
      </c>
    </row>
    <row r="43" spans="3:9" x14ac:dyDescent="0.35">
      <c r="C43" s="32">
        <v>44957</v>
      </c>
      <c r="D43" s="31" t="s">
        <v>23</v>
      </c>
      <c r="E43" s="31" t="s">
        <v>87</v>
      </c>
      <c r="F43" s="34">
        <v>30</v>
      </c>
      <c r="G43" s="16"/>
      <c r="H43" s="36" cm="1">
        <f t="array" ref="H43">SUMPRODUCT(tracking[Amount], --(tracking[Date]&lt;=tracking[[#This Row],[Date]]), (tracking[Type]&lt;&gt;"Income") * (-1) + (tracking[Type]="Income"))</f>
        <v>3170</v>
      </c>
      <c r="I43"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44957</v>
      </c>
    </row>
    <row r="44" spans="3:9" x14ac:dyDescent="0.35">
      <c r="C44" s="32">
        <v>44957</v>
      </c>
      <c r="D44" s="31" t="s">
        <v>23</v>
      </c>
      <c r="E44" s="31" t="s">
        <v>40</v>
      </c>
      <c r="F44" s="34">
        <v>30</v>
      </c>
      <c r="G44" s="16"/>
      <c r="H44" s="36" cm="1">
        <f t="array" ref="H44">SUMPRODUCT(tracking[Amount], --(tracking[Date]&lt;=tracking[[#This Row],[Date]]), (tracking[Type]&lt;&gt;"Income") * (-1) + (tracking[Type]="Income"))</f>
        <v>3170</v>
      </c>
      <c r="I44"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44957</v>
      </c>
    </row>
    <row r="45" spans="3:9" x14ac:dyDescent="0.35">
      <c r="C45" s="32">
        <v>44958</v>
      </c>
      <c r="D45" s="31" t="s">
        <v>25</v>
      </c>
      <c r="E45" s="31" t="s">
        <v>30</v>
      </c>
      <c r="F45" s="34">
        <v>30</v>
      </c>
      <c r="G45" s="16"/>
      <c r="H45" s="36" cm="1">
        <f t="array" ref="H45">SUMPRODUCT(tracking[Amount], --(tracking[Date]&lt;=tracking[[#This Row],[Date]]), (tracking[Type]&lt;&gt;"Income") * (-1) + (tracking[Type]="Income"))</f>
        <v>3140</v>
      </c>
      <c r="I45"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44958</v>
      </c>
    </row>
    <row r="46" spans="3:9" x14ac:dyDescent="0.35">
      <c r="C46" s="32">
        <v>44959</v>
      </c>
      <c r="D46" s="31" t="s">
        <v>25</v>
      </c>
      <c r="E46" s="31" t="s">
        <v>26</v>
      </c>
      <c r="F46" s="34">
        <v>230</v>
      </c>
      <c r="G46" s="16"/>
      <c r="H46" s="36" cm="1">
        <f t="array" ref="H46">SUMPRODUCT(tracking[Amount], --(tracking[Date]&lt;=tracking[[#This Row],[Date]]), (tracking[Type]&lt;&gt;"Income") * (-1) + (tracking[Type]="Income"))</f>
        <v>2910</v>
      </c>
      <c r="I46"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44959</v>
      </c>
    </row>
    <row r="47" spans="3:9" x14ac:dyDescent="0.35">
      <c r="C47" s="32">
        <v>44960</v>
      </c>
      <c r="D47" s="31" t="s">
        <v>23</v>
      </c>
      <c r="E47" s="31" t="s">
        <v>86</v>
      </c>
      <c r="F47" s="34">
        <v>230</v>
      </c>
      <c r="G47" s="16"/>
      <c r="H47" s="36" cm="1">
        <f t="array" ref="H47">SUMPRODUCT(tracking[Amount], --(tracking[Date]&lt;=tracking[[#This Row],[Date]]), (tracking[Type]&lt;&gt;"Income") * (-1) + (tracking[Type]="Income"))</f>
        <v>2480</v>
      </c>
      <c r="I47"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44960</v>
      </c>
    </row>
    <row r="48" spans="3:9" x14ac:dyDescent="0.35">
      <c r="C48" s="32">
        <v>44960</v>
      </c>
      <c r="D48" s="31" t="s">
        <v>23</v>
      </c>
      <c r="E48" s="31" t="s">
        <v>16</v>
      </c>
      <c r="F48" s="34">
        <v>200</v>
      </c>
      <c r="G48" s="16"/>
      <c r="H48" s="36" cm="1">
        <f t="array" ref="H48">SUMPRODUCT(tracking[Amount], --(tracking[Date]&lt;=tracking[[#This Row],[Date]]), (tracking[Type]&lt;&gt;"Income") * (-1) + (tracking[Type]="Income"))</f>
        <v>2480</v>
      </c>
      <c r="I48"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44960</v>
      </c>
    </row>
    <row r="49" spans="3:9" x14ac:dyDescent="0.35">
      <c r="C49" s="32">
        <v>44962</v>
      </c>
      <c r="D49" s="31" t="s">
        <v>11</v>
      </c>
      <c r="E49" s="31" t="s">
        <v>85</v>
      </c>
      <c r="F49" s="34">
        <v>500</v>
      </c>
      <c r="G49" s="16"/>
      <c r="H49" s="36" cm="1">
        <f t="array" ref="H49">SUMPRODUCT(tracking[Amount], --(tracking[Date]&lt;=tracking[[#This Row],[Date]]), (tracking[Type]&lt;&gt;"Income") * (-1) + (tracking[Type]="Income"))</f>
        <v>2980</v>
      </c>
      <c r="I49"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44962</v>
      </c>
    </row>
    <row r="50" spans="3:9" x14ac:dyDescent="0.35">
      <c r="C50" s="32">
        <v>44964</v>
      </c>
      <c r="D50" s="31" t="s">
        <v>25</v>
      </c>
      <c r="E50" s="31" t="s">
        <v>38</v>
      </c>
      <c r="F50" s="34">
        <v>200</v>
      </c>
      <c r="G50" s="16"/>
      <c r="H50" s="36" cm="1">
        <f t="array" ref="H50">SUMPRODUCT(tracking[Amount], --(tracking[Date]&lt;=tracking[[#This Row],[Date]]), (tracking[Type]&lt;&gt;"Income") * (-1) + (tracking[Type]="Income"))</f>
        <v>2780</v>
      </c>
      <c r="I50"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44964</v>
      </c>
    </row>
    <row r="51" spans="3:9" x14ac:dyDescent="0.35">
      <c r="C51" s="32">
        <v>44965</v>
      </c>
      <c r="D51" s="31" t="s">
        <v>25</v>
      </c>
      <c r="E51" s="31" t="s">
        <v>33</v>
      </c>
      <c r="F51" s="34">
        <v>100</v>
      </c>
      <c r="G51" s="16"/>
      <c r="H51" s="36" cm="1">
        <f t="array" ref="H51">SUMPRODUCT(tracking[Amount], --(tracking[Date]&lt;=tracking[[#This Row],[Date]]), (tracking[Type]&lt;&gt;"Income") * (-1) + (tracking[Type]="Income"))</f>
        <v>2680</v>
      </c>
      <c r="I51"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44965</v>
      </c>
    </row>
    <row r="52" spans="3:9" x14ac:dyDescent="0.35">
      <c r="C52" s="32">
        <v>44966</v>
      </c>
      <c r="D52" s="31" t="s">
        <v>23</v>
      </c>
      <c r="E52" s="31" t="s">
        <v>28</v>
      </c>
      <c r="F52" s="34">
        <v>500</v>
      </c>
      <c r="G52" s="16"/>
      <c r="H52" s="36" cm="1">
        <f t="array" ref="H52">SUMPRODUCT(tracking[Amount], --(tracking[Date]&lt;=tracking[[#This Row],[Date]]), (tracking[Type]&lt;&gt;"Income") * (-1) + (tracking[Type]="Income"))</f>
        <v>2180</v>
      </c>
      <c r="I52"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44966</v>
      </c>
    </row>
    <row r="53" spans="3:9" x14ac:dyDescent="0.35">
      <c r="C53" s="32">
        <v>44967</v>
      </c>
      <c r="D53" s="31" t="s">
        <v>25</v>
      </c>
      <c r="E53" s="31" t="s">
        <v>30</v>
      </c>
      <c r="F53" s="34">
        <v>75</v>
      </c>
      <c r="G53" s="16"/>
      <c r="H53" s="36" cm="1">
        <f t="array" ref="H53">SUMPRODUCT(tracking[Amount], --(tracking[Date]&lt;=tracking[[#This Row],[Date]]), (tracking[Type]&lt;&gt;"Income") * (-1) + (tracking[Type]="Income"))</f>
        <v>1875</v>
      </c>
      <c r="I53"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44967</v>
      </c>
    </row>
    <row r="54" spans="3:9" x14ac:dyDescent="0.35">
      <c r="C54" s="32">
        <v>44967</v>
      </c>
      <c r="D54" s="31" t="s">
        <v>25</v>
      </c>
      <c r="E54" s="31" t="s">
        <v>38</v>
      </c>
      <c r="F54" s="34">
        <v>230</v>
      </c>
      <c r="G54" s="16"/>
      <c r="H54" s="36" cm="1">
        <f t="array" ref="H54">SUMPRODUCT(tracking[Amount], --(tracking[Date]&lt;=tracking[[#This Row],[Date]]), (tracking[Type]&lt;&gt;"Income") * (-1) + (tracking[Type]="Income"))</f>
        <v>1875</v>
      </c>
      <c r="I54"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44967</v>
      </c>
    </row>
    <row r="55" spans="3:9" x14ac:dyDescent="0.35">
      <c r="C55" s="32">
        <v>44968</v>
      </c>
      <c r="D55" s="31" t="s">
        <v>25</v>
      </c>
      <c r="E55" s="31" t="s">
        <v>35</v>
      </c>
      <c r="F55" s="34">
        <v>100</v>
      </c>
      <c r="G55" s="16"/>
      <c r="H55" s="36" cm="1">
        <f t="array" ref="H55">SUMPRODUCT(tracking[Amount], --(tracking[Date]&lt;=tracking[[#This Row],[Date]]), (tracking[Type]&lt;&gt;"Income") * (-1) + (tracking[Type]="Income"))</f>
        <v>1775</v>
      </c>
      <c r="I55"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44968</v>
      </c>
    </row>
    <row r="56" spans="3:9" x14ac:dyDescent="0.35">
      <c r="C56" s="32">
        <v>44969</v>
      </c>
      <c r="D56" s="31" t="s">
        <v>25</v>
      </c>
      <c r="E56" s="31" t="s">
        <v>39</v>
      </c>
      <c r="F56" s="34">
        <v>30</v>
      </c>
      <c r="G56" s="16"/>
      <c r="H56" s="36" cm="1">
        <f t="array" ref="H56">SUMPRODUCT(tracking[Amount], --(tracking[Date]&lt;=tracking[[#This Row],[Date]]), (tracking[Type]&lt;&gt;"Income") * (-1) + (tracking[Type]="Income"))</f>
        <v>1570</v>
      </c>
      <c r="I56"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44969</v>
      </c>
    </row>
    <row r="57" spans="3:9" x14ac:dyDescent="0.35">
      <c r="C57" s="32">
        <v>44969</v>
      </c>
      <c r="D57" s="31" t="s">
        <v>25</v>
      </c>
      <c r="E57" s="31" t="s">
        <v>33</v>
      </c>
      <c r="F57" s="34">
        <v>75</v>
      </c>
      <c r="G57" s="16"/>
      <c r="H57" s="36" cm="1">
        <f t="array" ref="H57">SUMPRODUCT(tracking[Amount], --(tracking[Date]&lt;=tracking[[#This Row],[Date]]), (tracking[Type]&lt;&gt;"Income") * (-1) + (tracking[Type]="Income"))</f>
        <v>1570</v>
      </c>
      <c r="I57"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44969</v>
      </c>
    </row>
    <row r="58" spans="3:9" x14ac:dyDescent="0.35">
      <c r="C58" s="32">
        <v>44969</v>
      </c>
      <c r="D58" s="31" t="s">
        <v>25</v>
      </c>
      <c r="E58" s="31" t="s">
        <v>36</v>
      </c>
      <c r="F58" s="34">
        <v>20</v>
      </c>
      <c r="G58" s="16"/>
      <c r="H58" s="36" cm="1">
        <f t="array" ref="H58">SUMPRODUCT(tracking[Amount], --(tracking[Date]&lt;=tracking[[#This Row],[Date]]), (tracking[Type]&lt;&gt;"Income") * (-1) + (tracking[Type]="Income"))</f>
        <v>1570</v>
      </c>
      <c r="I58"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44969</v>
      </c>
    </row>
    <row r="59" spans="3:9" x14ac:dyDescent="0.35">
      <c r="C59" s="32">
        <v>44969</v>
      </c>
      <c r="D59" s="31" t="s">
        <v>25</v>
      </c>
      <c r="E59" s="31" t="s">
        <v>37</v>
      </c>
      <c r="F59" s="34">
        <v>80</v>
      </c>
      <c r="G59" s="16"/>
      <c r="H59" s="36" cm="1">
        <f t="array" ref="H59">SUMPRODUCT(tracking[Amount], --(tracking[Date]&lt;=tracking[[#This Row],[Date]]), (tracking[Type]&lt;&gt;"Income") * (-1) + (tracking[Type]="Income"))</f>
        <v>1570</v>
      </c>
      <c r="I59"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44969</v>
      </c>
    </row>
    <row r="60" spans="3:9" x14ac:dyDescent="0.35">
      <c r="C60" s="32">
        <v>44970</v>
      </c>
      <c r="D60" s="31" t="s">
        <v>25</v>
      </c>
      <c r="E60" s="31" t="s">
        <v>30</v>
      </c>
      <c r="F60" s="34">
        <v>120</v>
      </c>
      <c r="G60" s="16"/>
      <c r="H60" s="36" cm="1">
        <f t="array" ref="H60">SUMPRODUCT(tracking[Amount], --(tracking[Date]&lt;=tracking[[#This Row],[Date]]), (tracking[Type]&lt;&gt;"Income") * (-1) + (tracking[Type]="Income"))</f>
        <v>1450</v>
      </c>
      <c r="I60"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44970</v>
      </c>
    </row>
    <row r="61" spans="3:9" x14ac:dyDescent="0.35">
      <c r="C61" s="32">
        <v>44972</v>
      </c>
      <c r="D61" s="31" t="s">
        <v>25</v>
      </c>
      <c r="E61" s="31" t="s">
        <v>38</v>
      </c>
      <c r="F61" s="34">
        <v>330</v>
      </c>
      <c r="G61" s="16"/>
      <c r="H61" s="36" cm="1">
        <f t="array" ref="H61">SUMPRODUCT(tracking[Amount], --(tracking[Date]&lt;=tracking[[#This Row],[Date]]), (tracking[Type]&lt;&gt;"Income") * (-1) + (tracking[Type]="Income"))</f>
        <v>1170</v>
      </c>
      <c r="I61"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44972</v>
      </c>
    </row>
    <row r="62" spans="3:9" x14ac:dyDescent="0.35">
      <c r="C62" s="32">
        <v>44972</v>
      </c>
      <c r="D62" s="31" t="s">
        <v>11</v>
      </c>
      <c r="E62" s="31" t="s">
        <v>14</v>
      </c>
      <c r="F62" s="34">
        <v>50</v>
      </c>
      <c r="G62" s="16"/>
      <c r="H62" s="36" cm="1">
        <f t="array" ref="H62">SUMPRODUCT(tracking[Amount], --(tracking[Date]&lt;=tracking[[#This Row],[Date]]), (tracking[Type]&lt;&gt;"Income") * (-1) + (tracking[Type]="Income"))</f>
        <v>1170</v>
      </c>
      <c r="I62"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44972</v>
      </c>
    </row>
    <row r="63" spans="3:9" x14ac:dyDescent="0.35">
      <c r="C63" s="32">
        <v>44973</v>
      </c>
      <c r="D63" s="31" t="s">
        <v>25</v>
      </c>
      <c r="E63" s="31" t="s">
        <v>26</v>
      </c>
      <c r="F63" s="34">
        <v>120</v>
      </c>
      <c r="G63" s="16"/>
      <c r="H63" s="36" cm="1">
        <f t="array" ref="H63">SUMPRODUCT(tracking[Amount], --(tracking[Date]&lt;=tracking[[#This Row],[Date]]), (tracking[Type]&lt;&gt;"Income") * (-1) + (tracking[Type]="Income"))</f>
        <v>1050</v>
      </c>
      <c r="I63"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44973</v>
      </c>
    </row>
    <row r="64" spans="3:9" x14ac:dyDescent="0.35">
      <c r="C64" s="32">
        <v>44974</v>
      </c>
      <c r="D64" s="31" t="s">
        <v>25</v>
      </c>
      <c r="E64" s="31" t="s">
        <v>30</v>
      </c>
      <c r="F64" s="34">
        <v>105</v>
      </c>
      <c r="G64" s="16"/>
      <c r="H64" s="36" cm="1">
        <f t="array" ref="H64">SUMPRODUCT(tracking[Amount], --(tracking[Date]&lt;=tracking[[#This Row],[Date]]), (tracking[Type]&lt;&gt;"Income") * (-1) + (tracking[Type]="Income"))</f>
        <v>945</v>
      </c>
      <c r="I64"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44974</v>
      </c>
    </row>
    <row r="65" spans="3:9" x14ac:dyDescent="0.35">
      <c r="C65" s="32">
        <v>44975</v>
      </c>
      <c r="D65" s="31" t="s">
        <v>25</v>
      </c>
      <c r="E65" s="31" t="s">
        <v>38</v>
      </c>
      <c r="F65" s="34">
        <v>210</v>
      </c>
      <c r="G65" s="16"/>
      <c r="H65" s="36" cm="1">
        <f t="array" ref="H65">SUMPRODUCT(tracking[Amount], --(tracking[Date]&lt;=tracking[[#This Row],[Date]]), (tracking[Type]&lt;&gt;"Income") * (-1) + (tracking[Type]="Income"))</f>
        <v>735</v>
      </c>
      <c r="I65"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44975</v>
      </c>
    </row>
    <row r="66" spans="3:9" x14ac:dyDescent="0.35">
      <c r="C66" s="32">
        <v>44976</v>
      </c>
      <c r="D66" s="31" t="s">
        <v>25</v>
      </c>
      <c r="E66" s="31" t="s">
        <v>33</v>
      </c>
      <c r="F66" s="34">
        <v>45</v>
      </c>
      <c r="G66" s="16"/>
      <c r="H66" s="36" cm="1">
        <f t="array" ref="H66">SUMPRODUCT(tracking[Amount], --(tracking[Date]&lt;=tracking[[#This Row],[Date]]), (tracking[Type]&lt;&gt;"Income") * (-1) + (tracking[Type]="Income"))</f>
        <v>590</v>
      </c>
      <c r="I66"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44976</v>
      </c>
    </row>
    <row r="67" spans="3:9" x14ac:dyDescent="0.35">
      <c r="C67" s="32">
        <v>44976</v>
      </c>
      <c r="D67" s="31" t="s">
        <v>25</v>
      </c>
      <c r="E67" s="31" t="s">
        <v>38</v>
      </c>
      <c r="F67" s="34">
        <v>100</v>
      </c>
      <c r="G67" s="16"/>
      <c r="H67" s="36" cm="1">
        <f t="array" ref="H67">SUMPRODUCT(tracking[Amount], --(tracking[Date]&lt;=tracking[[#This Row],[Date]]), (tracking[Type]&lt;&gt;"Income") * (-1) + (tracking[Type]="Income"))</f>
        <v>590</v>
      </c>
      <c r="I67"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44976</v>
      </c>
    </row>
    <row r="68" spans="3:9" x14ac:dyDescent="0.35">
      <c r="C68" s="32">
        <v>44977</v>
      </c>
      <c r="D68" s="31" t="s">
        <v>25</v>
      </c>
      <c r="E68" s="31" t="s">
        <v>33</v>
      </c>
      <c r="F68" s="34">
        <v>30</v>
      </c>
      <c r="G68" s="16"/>
      <c r="H68" s="36" cm="1">
        <f t="array" ref="H68">SUMPRODUCT(tracking[Amount], --(tracking[Date]&lt;=tracking[[#This Row],[Date]]), (tracking[Type]&lt;&gt;"Income") * (-1) + (tracking[Type]="Income"))</f>
        <v>560</v>
      </c>
      <c r="I68"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44977</v>
      </c>
    </row>
    <row r="69" spans="3:9" x14ac:dyDescent="0.35">
      <c r="C69" s="32">
        <v>44979</v>
      </c>
      <c r="D69" s="31" t="s">
        <v>25</v>
      </c>
      <c r="E69" s="31" t="s">
        <v>33</v>
      </c>
      <c r="F69" s="34">
        <v>50</v>
      </c>
      <c r="G69" s="16"/>
      <c r="H69" s="36" cm="1">
        <f t="array" ref="H69">SUMPRODUCT(tracking[Amount], --(tracking[Date]&lt;=tracking[[#This Row],[Date]]), (tracking[Type]&lt;&gt;"Income") * (-1) + (tracking[Type]="Income"))</f>
        <v>510</v>
      </c>
      <c r="I69"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44979</v>
      </c>
    </row>
    <row r="70" spans="3:9" x14ac:dyDescent="0.35">
      <c r="C70" s="32">
        <v>44980</v>
      </c>
      <c r="D70" s="31" t="s">
        <v>25</v>
      </c>
      <c r="E70" s="31" t="s">
        <v>38</v>
      </c>
      <c r="F70" s="34">
        <v>50</v>
      </c>
      <c r="G70" s="16"/>
      <c r="H70" s="36" cm="1">
        <f t="array" ref="H70">SUMPRODUCT(tracking[Amount], --(tracking[Date]&lt;=tracking[[#This Row],[Date]]), (tracking[Type]&lt;&gt;"Income") * (-1) + (tracking[Type]="Income"))</f>
        <v>460</v>
      </c>
      <c r="I70"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44980</v>
      </c>
    </row>
    <row r="71" spans="3:9" x14ac:dyDescent="0.35">
      <c r="C71" s="32">
        <v>44981</v>
      </c>
      <c r="D71" s="31" t="s">
        <v>23</v>
      </c>
      <c r="E71" s="31" t="s">
        <v>16</v>
      </c>
      <c r="F71" s="34">
        <v>450</v>
      </c>
      <c r="G71" s="16"/>
      <c r="H71" s="36" cm="1">
        <f t="array" ref="H71">SUMPRODUCT(tracking[Amount], --(tracking[Date]&lt;=tracking[[#This Row],[Date]]), (tracking[Type]&lt;&gt;"Income") * (-1) + (tracking[Type]="Income"))</f>
        <v>10</v>
      </c>
      <c r="I71"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44981</v>
      </c>
    </row>
    <row r="72" spans="3:9" x14ac:dyDescent="0.35">
      <c r="C72" s="32">
        <v>44983</v>
      </c>
      <c r="D72" s="31" t="s">
        <v>23</v>
      </c>
      <c r="E72" s="31" t="s">
        <v>87</v>
      </c>
      <c r="F72" s="34">
        <v>150</v>
      </c>
      <c r="G72" s="16"/>
      <c r="H72" s="36" cm="1">
        <f t="array" ref="H72">SUMPRODUCT(tracking[Amount], --(tracking[Date]&lt;=tracking[[#This Row],[Date]]), (tracking[Type]&lt;&gt;"Income") * (-1) + (tracking[Type]="Income"))</f>
        <v>-140</v>
      </c>
      <c r="I72"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44983</v>
      </c>
    </row>
    <row r="73" spans="3:9" x14ac:dyDescent="0.35">
      <c r="C73" s="32">
        <v>44984</v>
      </c>
      <c r="D73" s="31" t="s">
        <v>23</v>
      </c>
      <c r="E73" s="31" t="s">
        <v>40</v>
      </c>
      <c r="F73" s="34">
        <v>30</v>
      </c>
      <c r="G73" s="16"/>
      <c r="H73" s="36" cm="1">
        <f t="array" ref="H73">SUMPRODUCT(tracking[Amount], --(tracking[Date]&lt;=tracking[[#This Row],[Date]]), (tracking[Type]&lt;&gt;"Income") * (-1) + (tracking[Type]="Income"))</f>
        <v>-170</v>
      </c>
      <c r="I73"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44984</v>
      </c>
    </row>
    <row r="74" spans="3:9" x14ac:dyDescent="0.35">
      <c r="C74" s="32">
        <v>44985</v>
      </c>
      <c r="D74" s="31" t="s">
        <v>23</v>
      </c>
      <c r="E74" s="31" t="s">
        <v>16</v>
      </c>
      <c r="F74" s="34">
        <v>300</v>
      </c>
      <c r="G74" s="16"/>
      <c r="H74" s="36" cm="1">
        <f t="array" ref="H74">SUMPRODUCT(tracking[Amount], --(tracking[Date]&lt;=tracking[[#This Row],[Date]]), (tracking[Type]&lt;&gt;"Income") * (-1) + (tracking[Type]="Income"))</f>
        <v>50230</v>
      </c>
      <c r="I74"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44985</v>
      </c>
    </row>
    <row r="75" spans="3:9" x14ac:dyDescent="0.35">
      <c r="C75" s="32">
        <v>44986</v>
      </c>
      <c r="D75" s="31" t="s">
        <v>11</v>
      </c>
      <c r="E75" s="31" t="s">
        <v>24</v>
      </c>
      <c r="F75" s="34">
        <v>3500</v>
      </c>
      <c r="G75" s="16"/>
      <c r="H75" s="36" cm="1">
        <f t="array" ref="H75">SUMPRODUCT(tracking[Amount], --(tracking[Date]&lt;=tracking[[#This Row],[Date]]), (tracking[Type]&lt;&gt;"Income") * (-1) + (tracking[Type]="Income"))</f>
        <v>53130</v>
      </c>
      <c r="I75"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44986</v>
      </c>
    </row>
    <row r="76" spans="3:9" x14ac:dyDescent="0.35">
      <c r="C76" s="32">
        <v>44986</v>
      </c>
      <c r="D76" s="31" t="s">
        <v>23</v>
      </c>
      <c r="E76" s="31" t="s">
        <v>16</v>
      </c>
      <c r="F76" s="34">
        <v>600</v>
      </c>
      <c r="G76" s="16"/>
      <c r="H76" s="36" cm="1">
        <f t="array" ref="H76">SUMPRODUCT(tracking[Amount], --(tracking[Date]&lt;=tracking[[#This Row],[Date]]), (tracking[Type]&lt;&gt;"Income") * (-1) + (tracking[Type]="Income"))</f>
        <v>53130</v>
      </c>
      <c r="I76"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44986</v>
      </c>
    </row>
    <row r="77" spans="3:9" x14ac:dyDescent="0.35">
      <c r="C77" s="32">
        <v>44987</v>
      </c>
      <c r="D77" s="31" t="s">
        <v>23</v>
      </c>
      <c r="E77" s="31" t="s">
        <v>87</v>
      </c>
      <c r="F77" s="34">
        <v>150</v>
      </c>
      <c r="G77" s="16"/>
      <c r="H77" s="36" cm="1">
        <f t="array" ref="H77">SUMPRODUCT(tracking[Amount], --(tracking[Date]&lt;=tracking[[#This Row],[Date]]), (tracking[Type]&lt;&gt;"Income") * (-1) + (tracking[Type]="Income"))</f>
        <v>52980</v>
      </c>
      <c r="I77"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44987</v>
      </c>
    </row>
    <row r="78" spans="3:9" x14ac:dyDescent="0.35">
      <c r="C78" s="32">
        <v>44988</v>
      </c>
      <c r="D78" s="31" t="s">
        <v>23</v>
      </c>
      <c r="E78" s="31" t="s">
        <v>86</v>
      </c>
      <c r="F78" s="34">
        <v>100</v>
      </c>
      <c r="G78" s="16"/>
      <c r="H78" s="36" cm="1">
        <f t="array" ref="H78">SUMPRODUCT(tracking[Amount], --(tracking[Date]&lt;=tracking[[#This Row],[Date]]), (tracking[Type]&lt;&gt;"Income") * (-1) + (tracking[Type]="Income"))</f>
        <v>52690</v>
      </c>
      <c r="I78"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44988</v>
      </c>
    </row>
    <row r="79" spans="3:9" x14ac:dyDescent="0.35">
      <c r="C79" s="32">
        <v>44988</v>
      </c>
      <c r="D79" s="31" t="s">
        <v>25</v>
      </c>
      <c r="E79" s="31" t="s">
        <v>38</v>
      </c>
      <c r="F79" s="34">
        <v>100</v>
      </c>
      <c r="G79" s="16"/>
      <c r="H79" s="36" cm="1">
        <f t="array" ref="H79">SUMPRODUCT(tracking[Amount], --(tracking[Date]&lt;=tracking[[#This Row],[Date]]), (tracking[Type]&lt;&gt;"Income") * (-1) + (tracking[Type]="Income"))</f>
        <v>52690</v>
      </c>
      <c r="I79"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44988</v>
      </c>
    </row>
    <row r="80" spans="3:9" x14ac:dyDescent="0.35">
      <c r="C80" s="32">
        <v>44988</v>
      </c>
      <c r="D80" s="31" t="s">
        <v>25</v>
      </c>
      <c r="E80" s="31" t="s">
        <v>33</v>
      </c>
      <c r="F80" s="34">
        <v>90</v>
      </c>
      <c r="G80" s="16"/>
      <c r="H80" s="36" cm="1">
        <f t="array" ref="H80">SUMPRODUCT(tracking[Amount], --(tracking[Date]&lt;=tracking[[#This Row],[Date]]), (tracking[Type]&lt;&gt;"Income") * (-1) + (tracking[Type]="Income"))</f>
        <v>52690</v>
      </c>
      <c r="I80"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44988</v>
      </c>
    </row>
    <row r="81" spans="3:9" x14ac:dyDescent="0.35">
      <c r="C81" s="32">
        <v>44989</v>
      </c>
      <c r="D81" s="31" t="s">
        <v>25</v>
      </c>
      <c r="E81" s="31" t="s">
        <v>26</v>
      </c>
      <c r="F81" s="34">
        <v>350</v>
      </c>
      <c r="G81" s="16"/>
      <c r="H81" s="36" cm="1">
        <f t="array" ref="H81">SUMPRODUCT(tracking[Amount], --(tracking[Date]&lt;=tracking[[#This Row],[Date]]), (tracking[Type]&lt;&gt;"Income") * (-1) + (tracking[Type]="Income"))</f>
        <v>52035</v>
      </c>
      <c r="I81"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44989</v>
      </c>
    </row>
    <row r="82" spans="3:9" x14ac:dyDescent="0.35">
      <c r="C82" s="32">
        <v>44989</v>
      </c>
      <c r="D82" s="31" t="s">
        <v>25</v>
      </c>
      <c r="E82" s="31" t="s">
        <v>30</v>
      </c>
      <c r="F82" s="34">
        <v>230</v>
      </c>
      <c r="G82" s="16"/>
      <c r="H82" s="36" cm="1">
        <f t="array" ref="H82">SUMPRODUCT(tracking[Amount], --(tracking[Date]&lt;=tracking[[#This Row],[Date]]), (tracking[Type]&lt;&gt;"Income") * (-1) + (tracking[Type]="Income"))</f>
        <v>52035</v>
      </c>
      <c r="I82"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44989</v>
      </c>
    </row>
    <row r="83" spans="3:9" x14ac:dyDescent="0.35">
      <c r="C83" s="32">
        <v>44989</v>
      </c>
      <c r="D83" s="31" t="s">
        <v>25</v>
      </c>
      <c r="E83" s="31" t="s">
        <v>39</v>
      </c>
      <c r="F83" s="34">
        <v>75</v>
      </c>
      <c r="G83" s="16"/>
      <c r="H83" s="36" cm="1">
        <f t="array" ref="H83">SUMPRODUCT(tracking[Amount], --(tracking[Date]&lt;=tracking[[#This Row],[Date]]), (tracking[Type]&lt;&gt;"Income") * (-1) + (tracking[Type]="Income"))</f>
        <v>52035</v>
      </c>
      <c r="I83"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44989</v>
      </c>
    </row>
    <row r="84" spans="3:9" x14ac:dyDescent="0.35">
      <c r="C84" s="32">
        <v>44990</v>
      </c>
      <c r="D84" s="31" t="s">
        <v>25</v>
      </c>
      <c r="E84" s="31" t="s">
        <v>38</v>
      </c>
      <c r="F84" s="34">
        <v>130</v>
      </c>
      <c r="G84" s="16"/>
      <c r="H84" s="36" cm="1">
        <f t="array" ref="H84">SUMPRODUCT(tracking[Amount], --(tracking[Date]&lt;=tracking[[#This Row],[Date]]), (tracking[Type]&lt;&gt;"Income") * (-1) + (tracking[Type]="Income"))</f>
        <v>51775</v>
      </c>
      <c r="I84"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44990</v>
      </c>
    </row>
    <row r="85" spans="3:9" x14ac:dyDescent="0.35">
      <c r="C85" s="32">
        <v>44990</v>
      </c>
      <c r="D85" s="31" t="s">
        <v>25</v>
      </c>
      <c r="E85" s="31" t="s">
        <v>33</v>
      </c>
      <c r="F85" s="34">
        <v>130</v>
      </c>
      <c r="G85" s="16"/>
      <c r="H85" s="36" cm="1">
        <f t="array" ref="H85">SUMPRODUCT(tracking[Amount], --(tracking[Date]&lt;=tracking[[#This Row],[Date]]), (tracking[Type]&lt;&gt;"Income") * (-1) + (tracking[Type]="Income"))</f>
        <v>51775</v>
      </c>
      <c r="I85"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44990</v>
      </c>
    </row>
    <row r="86" spans="3:9" x14ac:dyDescent="0.35">
      <c r="C86" s="32">
        <v>44991</v>
      </c>
      <c r="D86" s="31" t="s">
        <v>25</v>
      </c>
      <c r="E86" s="31" t="s">
        <v>37</v>
      </c>
      <c r="F86" s="34">
        <v>50</v>
      </c>
      <c r="G86" s="16"/>
      <c r="H86" s="36" cm="1">
        <f t="array" ref="H86">SUMPRODUCT(tracking[Amount], --(tracking[Date]&lt;=tracking[[#This Row],[Date]]), (tracking[Type]&lt;&gt;"Income") * (-1) + (tracking[Type]="Income"))</f>
        <v>51725</v>
      </c>
      <c r="I86"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44991</v>
      </c>
    </row>
    <row r="87" spans="3:9" x14ac:dyDescent="0.35">
      <c r="C87" s="32">
        <v>44995</v>
      </c>
      <c r="D87" s="31" t="s">
        <v>25</v>
      </c>
      <c r="E87" s="31" t="s">
        <v>35</v>
      </c>
      <c r="F87" s="34">
        <v>75</v>
      </c>
      <c r="G87" s="16"/>
      <c r="H87" s="36" cm="1">
        <f t="array" ref="H87">SUMPRODUCT(tracking[Amount], --(tracking[Date]&lt;=tracking[[#This Row],[Date]]), (tracking[Type]&lt;&gt;"Income") * (-1) + (tracking[Type]="Income"))</f>
        <v>51650</v>
      </c>
      <c r="I87"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44995</v>
      </c>
    </row>
    <row r="88" spans="3:9" x14ac:dyDescent="0.35">
      <c r="C88" s="32">
        <v>44997</v>
      </c>
      <c r="D88" s="31" t="s">
        <v>25</v>
      </c>
      <c r="E88" s="31" t="s">
        <v>30</v>
      </c>
      <c r="F88" s="34">
        <v>70</v>
      </c>
      <c r="G88" s="16"/>
      <c r="H88" s="36" cm="1">
        <f t="array" ref="H88">SUMPRODUCT(tracking[Amount], --(tracking[Date]&lt;=tracking[[#This Row],[Date]]), (tracking[Type]&lt;&gt;"Income") * (-1) + (tracking[Type]="Income"))</f>
        <v>51580</v>
      </c>
      <c r="I88"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44997</v>
      </c>
    </row>
    <row r="89" spans="3:9" x14ac:dyDescent="0.35">
      <c r="C89" s="32">
        <v>44999</v>
      </c>
      <c r="D89" s="31" t="s">
        <v>25</v>
      </c>
      <c r="E89" s="31" t="s">
        <v>38</v>
      </c>
      <c r="F89" s="34">
        <v>340</v>
      </c>
      <c r="G89" s="16"/>
      <c r="H89" s="36" cm="1">
        <f t="array" ref="H89">SUMPRODUCT(tracking[Amount], --(tracking[Date]&lt;=tracking[[#This Row],[Date]]), (tracking[Type]&lt;&gt;"Income") * (-1) + (tracking[Type]="Income"))</f>
        <v>51200</v>
      </c>
      <c r="I89"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44999</v>
      </c>
    </row>
    <row r="90" spans="3:9" x14ac:dyDescent="0.35">
      <c r="C90" s="32">
        <v>44999</v>
      </c>
      <c r="D90" s="31" t="s">
        <v>25</v>
      </c>
      <c r="E90" s="31" t="s">
        <v>33</v>
      </c>
      <c r="F90" s="34">
        <v>40</v>
      </c>
      <c r="G90" s="16"/>
      <c r="H90" s="36" cm="1">
        <f t="array" ref="H90">SUMPRODUCT(tracking[Amount], --(tracking[Date]&lt;=tracking[[#This Row],[Date]]), (tracking[Type]&lt;&gt;"Income") * (-1) + (tracking[Type]="Income"))</f>
        <v>51200</v>
      </c>
      <c r="I90"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44999</v>
      </c>
    </row>
    <row r="91" spans="3:9" x14ac:dyDescent="0.35">
      <c r="C91" s="32">
        <v>45000</v>
      </c>
      <c r="D91" s="31" t="s">
        <v>25</v>
      </c>
      <c r="E91" s="31" t="s">
        <v>38</v>
      </c>
      <c r="F91" s="34">
        <v>190</v>
      </c>
      <c r="G91" s="16"/>
      <c r="H91" s="36" cm="1">
        <f t="array" ref="H91">SUMPRODUCT(tracking[Amount], --(tracking[Date]&lt;=tracking[[#This Row],[Date]]), (tracking[Type]&lt;&gt;"Income") * (-1) + (tracking[Type]="Income"))</f>
        <v>51610</v>
      </c>
      <c r="I91"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45000</v>
      </c>
    </row>
    <row r="92" spans="3:9" x14ac:dyDescent="0.35">
      <c r="C92" s="32">
        <v>45000</v>
      </c>
      <c r="D92" s="31" t="s">
        <v>11</v>
      </c>
      <c r="E92" s="31" t="s">
        <v>85</v>
      </c>
      <c r="F92" s="34">
        <v>600</v>
      </c>
      <c r="G92" s="16"/>
      <c r="H92" s="36" cm="1">
        <f t="array" ref="H92">SUMPRODUCT(tracking[Amount], --(tracking[Date]&lt;=tracking[[#This Row],[Date]]), (tracking[Type]&lt;&gt;"Income") * (-1) + (tracking[Type]="Income"))</f>
        <v>51610</v>
      </c>
      <c r="I92"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45000</v>
      </c>
    </row>
    <row r="93" spans="3:9" x14ac:dyDescent="0.35">
      <c r="C93" s="32">
        <v>45001</v>
      </c>
      <c r="D93" s="31" t="s">
        <v>25</v>
      </c>
      <c r="E93" s="31" t="s">
        <v>33</v>
      </c>
      <c r="F93" s="34">
        <v>40</v>
      </c>
      <c r="G93" s="16"/>
      <c r="H93" s="36" cm="1">
        <f t="array" ref="H93">SUMPRODUCT(tracking[Amount], --(tracking[Date]&lt;=tracking[[#This Row],[Date]]), (tracking[Type]&lt;&gt;"Income") * (-1) + (tracking[Type]="Income"))</f>
        <v>51570</v>
      </c>
      <c r="I93"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45001</v>
      </c>
    </row>
    <row r="94" spans="3:9" x14ac:dyDescent="0.35">
      <c r="C94" s="32">
        <v>45002</v>
      </c>
      <c r="D94" s="31" t="s">
        <v>25</v>
      </c>
      <c r="E94" s="31" t="s">
        <v>38</v>
      </c>
      <c r="F94" s="34">
        <v>240</v>
      </c>
      <c r="G94" s="16"/>
      <c r="H94" s="36" cm="1">
        <f t="array" ref="H94">SUMPRODUCT(tracking[Amount], --(tracking[Date]&lt;=tracking[[#This Row],[Date]]), (tracking[Type]&lt;&gt;"Income") * (-1) + (tracking[Type]="Income"))</f>
        <v>51330</v>
      </c>
      <c r="I94"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45002</v>
      </c>
    </row>
    <row r="95" spans="3:9" x14ac:dyDescent="0.35">
      <c r="C95" s="32">
        <v>45003</v>
      </c>
      <c r="D95" s="31" t="s">
        <v>25</v>
      </c>
      <c r="E95" s="31" t="s">
        <v>38</v>
      </c>
      <c r="F95" s="34">
        <v>50</v>
      </c>
      <c r="G95" s="16"/>
      <c r="H95" s="36" cm="1">
        <f t="array" ref="H95">SUMPRODUCT(tracking[Amount], --(tracking[Date]&lt;=tracking[[#This Row],[Date]]), (tracking[Type]&lt;&gt;"Income") * (-1) + (tracking[Type]="Income"))</f>
        <v>51280</v>
      </c>
      <c r="I95"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45003</v>
      </c>
    </row>
    <row r="96" spans="3:9" x14ac:dyDescent="0.35">
      <c r="C96" s="32">
        <v>45004</v>
      </c>
      <c r="D96" s="31" t="s">
        <v>25</v>
      </c>
      <c r="E96" s="31" t="s">
        <v>38</v>
      </c>
      <c r="F96" s="34">
        <v>10</v>
      </c>
      <c r="G96" s="16"/>
      <c r="H96" s="36" cm="1">
        <f t="array" ref="H96">SUMPRODUCT(tracking[Amount], --(tracking[Date]&lt;=tracking[[#This Row],[Date]]), (tracking[Type]&lt;&gt;"Income") * (-1) + (tracking[Type]="Income"))</f>
        <v>51270</v>
      </c>
      <c r="I96"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45004</v>
      </c>
    </row>
    <row r="97" spans="3:9" x14ac:dyDescent="0.35">
      <c r="C97" s="32">
        <v>44985</v>
      </c>
      <c r="D97" s="31" t="s">
        <v>11</v>
      </c>
      <c r="E97" s="31" t="s">
        <v>85</v>
      </c>
      <c r="F97" s="34">
        <v>700</v>
      </c>
      <c r="G97" s="16"/>
      <c r="H97" s="36" cm="1">
        <f t="array" ref="H97">SUMPRODUCT(tracking[Amount], --(tracking[Date]&lt;=tracking[[#This Row],[Date]]), (tracking[Type]&lt;&gt;"Income") * (-1) + (tracking[Type]="Income"))</f>
        <v>50230</v>
      </c>
      <c r="I97"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44986</v>
      </c>
    </row>
    <row r="98" spans="3:9" x14ac:dyDescent="0.35">
      <c r="C98" s="32">
        <v>44985</v>
      </c>
      <c r="D98" s="31" t="s">
        <v>11</v>
      </c>
      <c r="E98" s="31" t="s">
        <v>24</v>
      </c>
      <c r="F98" s="34">
        <v>30000</v>
      </c>
      <c r="G98" s="16"/>
      <c r="H98" s="36" cm="1">
        <f t="array" ref="H98">SUMPRODUCT(tracking[Amount], --(tracking[Date]&lt;=tracking[[#This Row],[Date]]), (tracking[Type]&lt;&gt;"Income") * (-1) + (tracking[Type]="Income"))</f>
        <v>50230</v>
      </c>
      <c r="I98"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44986</v>
      </c>
    </row>
    <row r="99" spans="3:9" x14ac:dyDescent="0.35">
      <c r="C99" s="32">
        <v>44985</v>
      </c>
      <c r="D99" s="31" t="s">
        <v>11</v>
      </c>
      <c r="E99" s="31" t="s">
        <v>24</v>
      </c>
      <c r="F99" s="34">
        <v>20000</v>
      </c>
      <c r="G99" s="16"/>
      <c r="H99" s="36" cm="1">
        <f t="array" ref="H99">SUMPRODUCT(tracking[Amount], --(tracking[Date]&lt;=tracking[[#This Row],[Date]]), (tracking[Type]&lt;&gt;"Income") * (-1) + (tracking[Type]="Income"))</f>
        <v>50230</v>
      </c>
      <c r="I99"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44986</v>
      </c>
    </row>
    <row r="100" spans="3:9" x14ac:dyDescent="0.35">
      <c r="C100" s="32">
        <v>45351</v>
      </c>
      <c r="D100" s="31" t="s">
        <v>11</v>
      </c>
      <c r="E100" s="31" t="s">
        <v>85</v>
      </c>
      <c r="F100" s="34">
        <v>1400</v>
      </c>
      <c r="G100" s="16"/>
      <c r="H100" s="36" cm="1">
        <f t="array" ref="H100">SUMPRODUCT(tracking[Amount], --(tracking[Date]&lt;=tracking[[#This Row],[Date]]), (tracking[Type]&lt;&gt;"Income") * (-1) + (tracking[Type]="Income"))</f>
        <v>52670</v>
      </c>
      <c r="I100" s="38">
        <f>IF(AND(tracking[[#This Row],[Type]]="Income", shift_late_income_status="Active"),
   IF(AND(MONTH(tracking[[#This Row],[Date]])=2, OR(DAY(tracking[[#This Row],[Date]])=28, DAY(tracking[[#This Row],[Date]])=29)), DATE(YEAR(tracking[[#This Row],[Date]]), MONTH(tracking[[#This Row],[Date]])+1, 1),
      IF(DAY(tracking[[#This Row],[Date]])&gt;=shift_late_income_starting_day, DATE(YEAR(tracking[[#This Row],[Date]]), MONTH(tracking[[#This Row],[Date]])+1, 1), tracking[[#This Row],[Date]])
     ),
    tracking[[#This Row],[Date]]
    )</f>
        <v>45352</v>
      </c>
    </row>
  </sheetData>
  <mergeCells count="2">
    <mergeCell ref="A1:B3"/>
    <mergeCell ref="C1:D3"/>
  </mergeCells>
  <conditionalFormatting sqref="E12:E100">
    <cfRule type="expression" dxfId="17" priority="3">
      <formula>ISNA(MATCH(E12, INDIRECT(D12), 0))</formula>
    </cfRule>
  </conditionalFormatting>
  <conditionalFormatting sqref="F12:F100">
    <cfRule type="expression" dxfId="16" priority="2">
      <formula>D12="Income"</formula>
    </cfRule>
  </conditionalFormatting>
  <conditionalFormatting sqref="I12:I100">
    <cfRule type="expression" dxfId="15" priority="1">
      <formula>OR(AND(D12="Income", shift_late_income_status="Active", MONTH(C12)=2, OR(DAY(C12)=28, DAY(C12)=29)),     AND(D12="Income", shift_late_income_status="Active", DAY(C12)&gt;=shift_late_income_starting_day))</formula>
    </cfRule>
  </conditionalFormatting>
  <dataValidations count="4">
    <dataValidation type="date" operator="greaterThan" allowBlank="1" showInputMessage="1" showErrorMessage="1" errorTitle="Invalid Date" error="Please enter a valid date." sqref="C12:C100" xr:uid="{5660E2E5-540A-4F3D-B070-9F1FBF007867}">
      <formula1>1</formula1>
    </dataValidation>
    <dataValidation type="list" allowBlank="1" showInputMessage="1" showErrorMessage="1" errorTitle="Invalid Type" error="Please select a valid type from the dropdown list." sqref="D12:D100" xr:uid="{B0A6CDD8-0ECE-4A00-851D-A98FCE55C419}">
      <formula1>"Income, Savings, Expenses"</formula1>
    </dataValidation>
    <dataValidation type="list" allowBlank="1" showInputMessage="1" showErrorMessage="1" errorTitle="Invalid Category" error="Please select a valid category from the dropdown list." sqref="E12:E100" xr:uid="{730C64CD-27FE-4DD3-B425-80B5FBF5E124}">
      <formula1>INDIRECT(D12)</formula1>
    </dataValidation>
    <dataValidation type="custom" allowBlank="1" showInputMessage="1" showErrorMessage="1" errorTitle="Invalid Amount" error="Please enter a valid number." sqref="F12:F100" xr:uid="{F33C06AA-1BAE-49E8-9F9A-53A8CFDD6285}">
      <formula1>ISNUMBER(F12)</formula1>
    </dataValidation>
  </dataValidations>
  <pageMargins left="0.7" right="0.7" top="0.75" bottom="0.75" header="0.3" footer="0.3"/>
  <pageSetup orientation="portrait" horizontalDpi="0"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E9E44-579D-4A26-A306-101512B29536}">
  <sheetPr>
    <tabColor rgb="FF00B050"/>
  </sheetPr>
  <dimension ref="A1:AR250"/>
  <sheetViews>
    <sheetView showGridLines="0" topLeftCell="AF4" zoomScale="90" zoomScaleNormal="90" workbookViewId="0">
      <selection activeCell="AQ6" sqref="AQ6:AR6"/>
    </sheetView>
  </sheetViews>
  <sheetFormatPr defaultRowHeight="14.5" x14ac:dyDescent="0.35"/>
  <cols>
    <col min="1" max="2" width="1.81640625" customWidth="1"/>
    <col min="3" max="3" width="8.7265625" hidden="1" customWidth="1"/>
    <col min="4" max="4" width="11.453125" hidden="1" customWidth="1"/>
    <col min="5" max="8" width="8.7265625" hidden="1" customWidth="1"/>
    <col min="9" max="9" width="9.81640625" hidden="1" customWidth="1"/>
    <col min="10" max="10" width="34.36328125" hidden="1" customWidth="1"/>
    <col min="11" max="12" width="8.7265625" hidden="1" customWidth="1"/>
    <col min="13" max="13" width="10.90625" hidden="1" customWidth="1"/>
    <col min="14" max="18" width="11.1796875" hidden="1" customWidth="1"/>
    <col min="19" max="22" width="28.7265625" hidden="1" customWidth="1"/>
    <col min="23" max="23" width="18.1796875" hidden="1" customWidth="1"/>
    <col min="24" max="24" width="0.1796875" hidden="1" customWidth="1"/>
    <col min="25" max="25" width="31.81640625" style="59" customWidth="1"/>
    <col min="26" max="27" width="10.90625" style="62" customWidth="1"/>
    <col min="28" max="28" width="15.453125" style="60" customWidth="1"/>
    <col min="29" max="30" width="10.90625" style="62" customWidth="1"/>
    <col min="31" max="31" width="3.1796875" customWidth="1"/>
    <col min="32" max="33" width="15.08984375" customWidth="1"/>
    <col min="34" max="34" width="1.7265625" customWidth="1"/>
    <col min="35" max="35" width="30" customWidth="1"/>
    <col min="36" max="36" width="10.90625" customWidth="1"/>
    <col min="37" max="37" width="5.54296875" customWidth="1"/>
    <col min="38" max="38" width="2.81640625" customWidth="1"/>
    <col min="39" max="40" width="15.08984375" customWidth="1"/>
    <col min="41" max="41" width="1.7265625" customWidth="1"/>
    <col min="42" max="42" width="30" customWidth="1"/>
    <col min="43" max="43" width="10.90625" customWidth="1"/>
    <col min="44" max="44" width="5.54296875" customWidth="1"/>
  </cols>
  <sheetData>
    <row r="1" spans="1:44" s="1" customFormat="1" ht="12" customHeight="1" x14ac:dyDescent="0.35">
      <c r="A1" s="93"/>
      <c r="B1" s="93"/>
      <c r="Y1" s="92" t="s">
        <v>3</v>
      </c>
    </row>
    <row r="2" spans="1:44" s="1" customFormat="1" ht="12" customHeight="1" x14ac:dyDescent="0.35">
      <c r="A2" s="93"/>
      <c r="B2" s="93"/>
      <c r="C2" s="1" t="s">
        <v>3</v>
      </c>
      <c r="Y2" s="92"/>
    </row>
    <row r="3" spans="1:44" s="1" customFormat="1" ht="12" customHeight="1" x14ac:dyDescent="0.35">
      <c r="A3" s="93"/>
      <c r="B3" s="93"/>
      <c r="Y3" s="92"/>
    </row>
    <row r="4" spans="1:44" x14ac:dyDescent="0.35">
      <c r="Y4"/>
      <c r="Z4"/>
      <c r="AA4"/>
      <c r="AB4"/>
      <c r="AC4"/>
      <c r="AD4"/>
    </row>
    <row r="5" spans="1:44" x14ac:dyDescent="0.35">
      <c r="Y5"/>
      <c r="Z5"/>
      <c r="AA5"/>
      <c r="AB5"/>
      <c r="AC5"/>
      <c r="AD5"/>
      <c r="AQ5" s="98" t="s">
        <v>62</v>
      </c>
      <c r="AR5" s="99"/>
    </row>
    <row r="6" spans="1:44" x14ac:dyDescent="0.35">
      <c r="Y6"/>
      <c r="Z6"/>
      <c r="AA6"/>
      <c r="AB6"/>
      <c r="AC6"/>
      <c r="AD6"/>
      <c r="AN6" s="101" t="s">
        <v>63</v>
      </c>
      <c r="AO6" s="102"/>
      <c r="AP6" s="102"/>
      <c r="AQ6" s="100">
        <v>2024</v>
      </c>
      <c r="AR6" s="100"/>
    </row>
    <row r="7" spans="1:44" x14ac:dyDescent="0.35">
      <c r="Y7"/>
      <c r="Z7"/>
      <c r="AA7"/>
      <c r="AB7"/>
      <c r="AC7"/>
      <c r="AD7"/>
    </row>
    <row r="8" spans="1:44" x14ac:dyDescent="0.35">
      <c r="Y8"/>
      <c r="Z8"/>
      <c r="AA8"/>
      <c r="AB8"/>
      <c r="AC8"/>
      <c r="AD8"/>
      <c r="AQ8" s="98" t="s">
        <v>66</v>
      </c>
      <c r="AR8" s="99"/>
    </row>
    <row r="9" spans="1:44" x14ac:dyDescent="0.35">
      <c r="Y9"/>
      <c r="Z9"/>
      <c r="AA9"/>
      <c r="AB9"/>
      <c r="AC9"/>
      <c r="AD9"/>
      <c r="AN9" s="101" t="s">
        <v>67</v>
      </c>
      <c r="AO9" s="102"/>
      <c r="AP9" s="102"/>
      <c r="AQ9" s="103">
        <v>36586</v>
      </c>
      <c r="AR9" s="103"/>
    </row>
    <row r="10" spans="1:44" x14ac:dyDescent="0.35">
      <c r="Y10"/>
      <c r="Z10"/>
      <c r="AA10"/>
      <c r="AB10"/>
      <c r="AC10"/>
      <c r="AD10"/>
    </row>
    <row r="11" spans="1:44" x14ac:dyDescent="0.35">
      <c r="C11" s="43"/>
      <c r="D11" s="43"/>
      <c r="E11" s="43"/>
      <c r="F11" s="43"/>
      <c r="G11" s="43"/>
      <c r="H11" s="43"/>
      <c r="I11" s="43"/>
      <c r="J11" s="43"/>
      <c r="K11" s="43"/>
      <c r="L11" s="43"/>
      <c r="M11" s="43"/>
      <c r="N11" s="43"/>
      <c r="O11" s="43"/>
      <c r="P11" s="43"/>
      <c r="Q11" s="43"/>
      <c r="R11" s="43"/>
      <c r="S11" s="43"/>
      <c r="T11" s="43"/>
      <c r="U11" s="43"/>
      <c r="V11" s="43"/>
      <c r="W11" s="43"/>
      <c r="X11" s="43"/>
      <c r="Y11" s="96" t="str">
        <f>"Breakdown - " &amp;
   IF(selected_period="Total Year",
        selected_year &amp; " (Total Year)",
        selected_period_display &amp; " " &amp; selected_year)</f>
        <v>Breakdown - March 2024</v>
      </c>
      <c r="Z11" s="96"/>
      <c r="AA11" s="96"/>
      <c r="AB11" s="96"/>
      <c r="AC11" s="96"/>
      <c r="AD11" s="96"/>
      <c r="AF11" s="97" t="str">
        <f>"Summary - " &amp;
   IF(selected_period="Total Year",
        selected_year &amp; " (Total Year)",
        selected_period_display &amp; " " &amp; selected_year)</f>
        <v>Summary - March 2024</v>
      </c>
      <c r="AG11" s="97"/>
      <c r="AH11" s="97"/>
      <c r="AI11" s="97"/>
      <c r="AJ11" s="97"/>
      <c r="AK11" s="97"/>
      <c r="AL11" s="97"/>
      <c r="AM11" s="97"/>
      <c r="AN11" s="97"/>
      <c r="AO11" s="97"/>
      <c r="AP11" s="97"/>
      <c r="AQ11" s="97"/>
      <c r="AR11" s="97"/>
    </row>
    <row r="12" spans="1:44" x14ac:dyDescent="0.35">
      <c r="C12" s="52" t="s">
        <v>75</v>
      </c>
      <c r="D12" s="53" t="s">
        <v>76</v>
      </c>
      <c r="E12" s="52" t="s">
        <v>77</v>
      </c>
      <c r="F12" s="54" t="s">
        <v>78</v>
      </c>
      <c r="G12" s="54" t="s">
        <v>79</v>
      </c>
      <c r="H12" s="53" t="s">
        <v>80</v>
      </c>
      <c r="I12" s="52" t="s">
        <v>81</v>
      </c>
      <c r="J12" s="54" t="s">
        <v>82</v>
      </c>
      <c r="K12" s="54" t="s">
        <v>83</v>
      </c>
      <c r="L12" s="53" t="s">
        <v>84</v>
      </c>
      <c r="M12" s="52" t="s">
        <v>88</v>
      </c>
      <c r="N12" s="53" t="s">
        <v>89</v>
      </c>
      <c r="O12" s="52" t="s">
        <v>90</v>
      </c>
      <c r="P12" s="54" t="s">
        <v>91</v>
      </c>
      <c r="Q12" s="54" t="s">
        <v>92</v>
      </c>
      <c r="R12" s="53" t="s">
        <v>93</v>
      </c>
      <c r="S12" s="52" t="s">
        <v>94</v>
      </c>
      <c r="T12" s="54" t="s">
        <v>95</v>
      </c>
      <c r="U12" s="54" t="s">
        <v>96</v>
      </c>
      <c r="V12" s="54" t="s">
        <v>97</v>
      </c>
      <c r="W12" s="53" t="s">
        <v>98</v>
      </c>
      <c r="X12" s="57" t="s">
        <v>99</v>
      </c>
      <c r="Y12"/>
      <c r="Z12"/>
      <c r="AA12"/>
      <c r="AB12"/>
      <c r="AC12"/>
      <c r="AD12"/>
    </row>
    <row r="13" spans="1:44" x14ac:dyDescent="0.35">
      <c r="C13" s="2" cm="1">
        <f t="array" ref="C13">income_header_row</f>
        <v>9</v>
      </c>
      <c r="D13" s="4">
        <f t="shared" ref="D13:D76" si="0">IF(is_header, row_id,
      IF(NOT(is_empty), D12, -1))</f>
        <v>9</v>
      </c>
      <c r="E13" s="2" cm="1">
        <f t="array" ref="E13">1*OR(row_id=income_header_row, row_id=savings_header_row, row_id=expenses_header_row)</f>
        <v>1</v>
      </c>
      <c r="F13" s="3">
        <f t="shared" ref="F13:F76" si="1">1*NOT(OR(is_header, is_total, is_empty))</f>
        <v>0</v>
      </c>
      <c r="G13" s="3" cm="1">
        <f t="array" ref="G13">1*OR(row_id=income_total_row, row_id=savings_total_row, row_id=expenses_total_row)</f>
        <v>0</v>
      </c>
      <c r="H13" s="4">
        <f t="shared" ref="H13:H76" si="2">1*OR(row_id="/1", row_id="/2", row_id=-1)</f>
        <v>0</v>
      </c>
      <c r="I13" s="2" t="str" cm="1">
        <f t="array" ref="I13">IFERROR(INDEX('Budget Planning'!$C:$C, header_row_id), "")</f>
        <v>Income</v>
      </c>
      <c r="J13" s="3" t="str" cm="1">
        <f t="array" ref="J13">IFERROR(INDEX('Budget Planning'!$C:$C, row_id), "")</f>
        <v>Income</v>
      </c>
      <c r="K13" s="55" t="str" cm="1">
        <f t="array" ref="K1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 s="56" t="str" cm="1">
        <f t="array" ref="L13">IF(OR(is_header, is_empty), "",
      INDEX('Budget Planning'!$E:$APC, row_id,
                     MATCH(IF(selected_period="Total Year", selected_year, DATE(selected_year, selected_period, 1)), 'Budget Planning'!$E$9:$APC$9, 0) ))</f>
        <v/>
      </c>
      <c r="M13" s="2" t="str" cm="1">
        <f t="array" ref="M13">IF(is_category,
      IF(header_row_id=income_header_row, MATCH(income_min_row, $C:$C, 0),
          IF(header_row_id=savings_header_row, MATCH(savings_min_row, $C:$C, 0),
              IF(header_row_id=expenses_header_row, MATCH(expenses_min_row, $C:$C, 0), ""))), "")</f>
        <v/>
      </c>
      <c r="N13" s="4" t="str" cm="1">
        <f t="array" ref="N13">IF(is_category,
      IF(header_row_id=income_header_row, MATCH(income_max_row, $C:$C, 0),
          IF(header_row_id=savings_header_row, MATCH(savings_max_row, $C:$C, 0),
              IF(header_row_id=expenses_header_row, MATCH(expenses_max_row, $C:$C, 0), ""))), "")</f>
        <v/>
      </c>
      <c r="O13" s="2" t="str">
        <f t="shared" ref="O13:O76" si="3">IF(is_category, ADDRESS(sort_min_row, COLUMN(tracked)) &amp; ":" &amp; ADDRESS(sort_max_row, COLUMN(tracked)), "")</f>
        <v/>
      </c>
      <c r="P13" s="3" t="str">
        <f t="shared" ref="P13:P76" ca="1" si="4">IF(is_category, RANK(tracked, INDIRECT(tracked_range), 0), "")</f>
        <v/>
      </c>
      <c r="Q13" s="3" t="str">
        <f t="shared" ref="Q13:Q76" si="5">IF(is_category, ADDRESS(sort_min_row, COLUMN(budget)) &amp; ":" &amp; ADDRESS(sort_max_row, COLUMN(budget)), "")</f>
        <v/>
      </c>
      <c r="R13" s="4" t="str">
        <f t="shared" ref="R13:R76" ca="1" si="6">IF(is_category, RANK(budget, INDIRECT(budget_range), 0), "")</f>
        <v/>
      </c>
      <c r="S13" s="2" t="str">
        <f t="shared" ref="S13:S76" si="7">IF(is_category, _xlfn.NUMBERVALUE(tracked_rank &amp; budget_rank), "")</f>
        <v/>
      </c>
      <c r="T13" s="3" t="str">
        <f t="shared" ref="T13:T76" si="8">IF(is_category, ADDRESS(sort_min_row, COLUMN(combined_rank)) &amp; ":" &amp; ADDRESS(sort_max_row, COLUMN(combined_rank)), "")</f>
        <v/>
      </c>
      <c r="U13" s="3" t="str">
        <f t="shared" ref="U13:U76" ca="1" si="9">IF(is_category, RANK(combined_rank, INDIRECT(combined_rank_range), 1), "")</f>
        <v/>
      </c>
      <c r="V13" s="3" t="str">
        <f t="shared" ref="V13:V76" si="10">IF(is_category, ADDRESS(sort_min_row, COLUMN(combined_rank_normalized)) &amp; ":" &amp; ADDRESS(ROW(), COLUMN(combined_rank_normalized)), "")</f>
        <v/>
      </c>
      <c r="W13" s="4" t="str">
        <f t="shared" ref="W13:W76" ca="1" si="11">IF(is_category, combined_rank_normalized + COUNTIF(INDIRECT(combined_rank_normalized_run_range), combined_rank_normalized)-1, "")</f>
        <v/>
      </c>
      <c r="X13" s="58">
        <f t="shared" ref="X13:X76" si="12">IF(is_category, header_row_id + combined_rank_unique, row_id)</f>
        <v>9</v>
      </c>
      <c r="Y13" s="59" t="str">
        <f t="shared" ref="Y13:Y76" si="13">IF(is_empty, "", INDEX($J:$J, MATCH(row_id, $X:$X, 0)))</f>
        <v>Income</v>
      </c>
      <c r="Z13" s="62" t="str">
        <f t="shared" ref="Z13:Z76" si="14">IF(is_empty, "", IF(is_header, "Tracked", INDEX($K:$K, MATCH(row_id, $X:$X, 0))))</f>
        <v>Tracked</v>
      </c>
      <c r="AA13" s="62" t="str">
        <f t="shared" ref="AA13:AA76" si="15">IF(is_empty, "", IF(is_header, "Budget", INDEX($L:$L, MATCH(row_id, $X:$X, 0))))</f>
        <v>Budget</v>
      </c>
      <c r="AB13" s="61" t="str">
        <f t="shared" ref="AB13:AB76" si="16">IF(is_empty, "", IF(is_header, "% Completed", IFERROR(output_tracked / output_budget, "-")))</f>
        <v>% Completed</v>
      </c>
      <c r="AC13" s="62" t="str">
        <f t="shared" ref="AC13:AC76" si="17">IF(is_empty, "", IF(is_header, "Remaining", IF(output_budget - output_tracked &gt; 0, output_budget - output_tracked, 0)))</f>
        <v>Remaining</v>
      </c>
      <c r="AD13" s="62" t="str">
        <f t="shared" ref="AD13:AD76" si="18">IF(is_empty, "", IF(is_header, "Excess", IF(output_budget - output_tracked &lt; 0, output_tracked - output_budget, 0)))</f>
        <v>Excess</v>
      </c>
      <c r="AF13" s="63"/>
      <c r="AG13" s="64"/>
      <c r="AH13" s="64"/>
      <c r="AI13" s="64"/>
      <c r="AJ13" s="64"/>
      <c r="AK13" s="65"/>
      <c r="AM13" s="63"/>
      <c r="AN13" s="64"/>
      <c r="AO13" s="64"/>
      <c r="AP13" s="64"/>
      <c r="AQ13" s="64"/>
      <c r="AR13" s="65"/>
    </row>
    <row r="14" spans="1:44" x14ac:dyDescent="0.35">
      <c r="C14" s="2" cm="1">
        <f t="array" ref="C14">IF(C13=-1, -1,
      IF(C13&lt;income_max_row, C13+1,
          IF(C13=income_max_row, income_total_row,
               IF(C13=income_total_row, "/1",
                    IF(C13="/1", savings_header_row,
                        IF(C13&lt;savings_max_row, C13+1,
                            IF(C13=savings_max_row, savings_total_row,
                                IF(C13=savings_total_row, "/2",
                                    IF(C13="/2", expenses_header_row,
                                        IF(C13&lt;expenses_max_row, C13+1,
                                            IF(C13=expenses_max_row, expenses_total_row, -1)))))))))))</f>
        <v>10</v>
      </c>
      <c r="D14" s="4">
        <f t="shared" si="0"/>
        <v>9</v>
      </c>
      <c r="E14" s="2" cm="1">
        <f t="array" ref="E14">1*OR(row_id=income_header_row, row_id=savings_header_row, row_id=expenses_header_row)</f>
        <v>0</v>
      </c>
      <c r="F14" s="3">
        <f t="shared" si="1"/>
        <v>1</v>
      </c>
      <c r="G14" s="3" cm="1">
        <f t="array" ref="G14">1*OR(row_id=income_total_row, row_id=savings_total_row, row_id=expenses_total_row)</f>
        <v>0</v>
      </c>
      <c r="H14" s="4">
        <f t="shared" si="2"/>
        <v>0</v>
      </c>
      <c r="I14" s="2" t="str" cm="1">
        <f t="array" ref="I14">IFERROR(INDEX('Budget Planning'!$C:$C, header_row_id), "")</f>
        <v>Income</v>
      </c>
      <c r="J14" s="3" t="str" cm="1">
        <f t="array" ref="J14">IFERROR(INDEX('Budget Planning'!$C:$C, row_id), "")</f>
        <v>Employment (Net) - Payroll Account</v>
      </c>
      <c r="K14" s="55" cm="1">
        <f t="array" ref="K1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14" s="56" cm="1">
        <f t="array" ref="L14">IF(OR(is_header, is_empty), "",
      INDEX('Budget Planning'!$E:$APC, row_id,
                     MATCH(IF(selected_period="Total Year", selected_year, DATE(selected_year, selected_period, 1)), 'Budget Planning'!$E$9:$APC$9, 0) ))</f>
        <v>0</v>
      </c>
      <c r="M14" s="2" cm="1">
        <f t="array" ref="M14">IF(is_category,
      IF(header_row_id=income_header_row, MATCH(income_min_row, $C:$C, 0),
          IF(header_row_id=savings_header_row, MATCH(savings_min_row, $C:$C, 0),
              IF(header_row_id=expenses_header_row, MATCH(expenses_min_row, $C:$C, 0), ""))), "")</f>
        <v>14</v>
      </c>
      <c r="N14" s="4" cm="1">
        <f t="array" ref="N14">IF(is_category,
      IF(header_row_id=income_header_row, MATCH(income_max_row, $C:$C, 0),
          IF(header_row_id=savings_header_row, MATCH(savings_max_row, $C:$C, 0),
              IF(header_row_id=expenses_header_row, MATCH(expenses_max_row, $C:$C, 0), ""))), "")</f>
        <v>16</v>
      </c>
      <c r="O14" s="2" t="str">
        <f t="shared" si="3"/>
        <v>$K$14:$K$16</v>
      </c>
      <c r="P14" s="3">
        <f t="shared" ca="1" si="4"/>
        <v>2</v>
      </c>
      <c r="Q14" s="3" t="str">
        <f t="shared" si="5"/>
        <v>$L$14:$L$16</v>
      </c>
      <c r="R14" s="4">
        <f t="shared" ca="1" si="6"/>
        <v>1</v>
      </c>
      <c r="S14" s="2">
        <f t="shared" ca="1" si="7"/>
        <v>21</v>
      </c>
      <c r="T14" s="3" t="str">
        <f t="shared" si="8"/>
        <v>$S$14:$S$16</v>
      </c>
      <c r="U14" s="3">
        <f t="shared" ca="1" si="9"/>
        <v>2</v>
      </c>
      <c r="V14" s="3" t="str">
        <f t="shared" si="10"/>
        <v>$U$14:$U$14</v>
      </c>
      <c r="W14" s="4">
        <f t="shared" ca="1" si="11"/>
        <v>2</v>
      </c>
      <c r="X14" s="58">
        <f t="shared" ca="1" si="12"/>
        <v>11</v>
      </c>
      <c r="Y14" s="59" t="str">
        <f t="shared" ca="1" si="13"/>
        <v>Side Hustle (Net) - Payroll Account</v>
      </c>
      <c r="Z14" s="62">
        <f t="shared" ca="1" si="14"/>
        <v>1400</v>
      </c>
      <c r="AA14" s="62">
        <f t="shared" ca="1" si="15"/>
        <v>0</v>
      </c>
      <c r="AB14" s="61" t="str">
        <f t="shared" ca="1" si="16"/>
        <v>-</v>
      </c>
      <c r="AC14" s="62">
        <f t="shared" ca="1" si="17"/>
        <v>0</v>
      </c>
      <c r="AD14" s="62">
        <f t="shared" ca="1" si="18"/>
        <v>1400</v>
      </c>
      <c r="AF14" s="2"/>
      <c r="AG14" s="3"/>
      <c r="AH14" s="3"/>
      <c r="AI14" s="3"/>
      <c r="AJ14" s="3"/>
      <c r="AK14" s="4"/>
      <c r="AM14" s="2"/>
      <c r="AN14" s="3"/>
      <c r="AO14" s="3"/>
      <c r="AP14" s="3"/>
      <c r="AQ14" s="3"/>
      <c r="AR14" s="4"/>
    </row>
    <row r="15" spans="1:44" x14ac:dyDescent="0.35">
      <c r="C15" s="2" cm="1">
        <f t="array" ref="C15">IF(C14=-1, -1,
      IF(C14&lt;income_max_row, C14+1,
          IF(C14=income_max_row, income_total_row,
               IF(C14=income_total_row, "/1",
                    IF(C14="/1", savings_header_row,
                        IF(C14&lt;savings_max_row, C14+1,
                            IF(C14=savings_max_row, savings_total_row,
                                IF(C14=savings_total_row, "/2",
                                    IF(C14="/2", expenses_header_row,
                                        IF(C14&lt;expenses_max_row, C14+1,
                                            IF(C14=expenses_max_row, expenses_total_row, -1)))))))))))</f>
        <v>11</v>
      </c>
      <c r="D15" s="4">
        <f t="shared" si="0"/>
        <v>9</v>
      </c>
      <c r="E15" s="2" cm="1">
        <f t="array" ref="E15">1*OR(row_id=income_header_row, row_id=savings_header_row, row_id=expenses_header_row)</f>
        <v>0</v>
      </c>
      <c r="F15" s="3">
        <f t="shared" si="1"/>
        <v>1</v>
      </c>
      <c r="G15" s="3" cm="1">
        <f t="array" ref="G15">1*OR(row_id=income_total_row, row_id=savings_total_row, row_id=expenses_total_row)</f>
        <v>0</v>
      </c>
      <c r="H15" s="4">
        <f t="shared" si="2"/>
        <v>0</v>
      </c>
      <c r="I15" s="2" t="str" cm="1">
        <f t="array" ref="I15">IFERROR(INDEX('Budget Planning'!$C:$C, header_row_id), "")</f>
        <v>Income</v>
      </c>
      <c r="J15" s="3" t="str" cm="1">
        <f t="array" ref="J15">IFERROR(INDEX('Budget Planning'!$C:$C, row_id), "")</f>
        <v>Side Hustle (Net) - Payroll Account</v>
      </c>
      <c r="K15" s="55" cm="1">
        <f t="array" ref="K1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1400</v>
      </c>
      <c r="L15" s="56" cm="1">
        <f t="array" ref="L15">IF(OR(is_header, is_empty), "",
      INDEX('Budget Planning'!$E:$APC, row_id,
                     MATCH(IF(selected_period="Total Year", selected_year, DATE(selected_year, selected_period, 1)), 'Budget Planning'!$E$9:$APC$9, 0) ))</f>
        <v>0</v>
      </c>
      <c r="M15" s="2" cm="1">
        <f t="array" ref="M15">IF(is_category,
      IF(header_row_id=income_header_row, MATCH(income_min_row, $C:$C, 0),
          IF(header_row_id=savings_header_row, MATCH(savings_min_row, $C:$C, 0),
              IF(header_row_id=expenses_header_row, MATCH(expenses_min_row, $C:$C, 0), ""))), "")</f>
        <v>14</v>
      </c>
      <c r="N15" s="4" cm="1">
        <f t="array" ref="N15">IF(is_category,
      IF(header_row_id=income_header_row, MATCH(income_max_row, $C:$C, 0),
          IF(header_row_id=savings_header_row, MATCH(savings_max_row, $C:$C, 0),
              IF(header_row_id=expenses_header_row, MATCH(expenses_max_row, $C:$C, 0), ""))), "")</f>
        <v>16</v>
      </c>
      <c r="O15" s="2" t="str">
        <f t="shared" si="3"/>
        <v>$K$14:$K$16</v>
      </c>
      <c r="P15" s="3">
        <f t="shared" ca="1" si="4"/>
        <v>1</v>
      </c>
      <c r="Q15" s="3" t="str">
        <f t="shared" si="5"/>
        <v>$L$14:$L$16</v>
      </c>
      <c r="R15" s="4">
        <f t="shared" ca="1" si="6"/>
        <v>1</v>
      </c>
      <c r="S15" s="2">
        <f t="shared" ca="1" si="7"/>
        <v>11</v>
      </c>
      <c r="T15" s="3" t="str">
        <f t="shared" si="8"/>
        <v>$S$14:$S$16</v>
      </c>
      <c r="U15" s="3">
        <f t="shared" ca="1" si="9"/>
        <v>1</v>
      </c>
      <c r="V15" s="3" t="str">
        <f t="shared" si="10"/>
        <v>$U$14:$U$15</v>
      </c>
      <c r="W15" s="4">
        <f t="shared" ca="1" si="11"/>
        <v>1</v>
      </c>
      <c r="X15" s="58">
        <f t="shared" ca="1" si="12"/>
        <v>10</v>
      </c>
      <c r="Y15" s="59" t="str">
        <f t="shared" ca="1" si="13"/>
        <v>Employment (Net) - Payroll Account</v>
      </c>
      <c r="Z15" s="62">
        <f t="shared" ca="1" si="14"/>
        <v>0</v>
      </c>
      <c r="AA15" s="62">
        <f t="shared" ca="1" si="15"/>
        <v>0</v>
      </c>
      <c r="AB15" s="61" t="str">
        <f t="shared" ca="1" si="16"/>
        <v>-</v>
      </c>
      <c r="AC15" s="62">
        <f t="shared" ca="1" si="17"/>
        <v>0</v>
      </c>
      <c r="AD15" s="62">
        <f t="shared" ca="1" si="18"/>
        <v>0</v>
      </c>
      <c r="AF15" s="2"/>
      <c r="AG15" s="3"/>
      <c r="AH15" s="3"/>
      <c r="AI15" s="3"/>
      <c r="AJ15" s="3"/>
      <c r="AK15" s="4"/>
      <c r="AM15" s="2"/>
      <c r="AN15" s="3"/>
      <c r="AO15" s="3"/>
      <c r="AP15" s="3"/>
      <c r="AQ15" s="3"/>
      <c r="AR15" s="4"/>
    </row>
    <row r="16" spans="1:44" x14ac:dyDescent="0.35">
      <c r="C16" s="2" cm="1">
        <f t="array" ref="C16">IF(C15=-1, -1,
      IF(C15&lt;income_max_row, C15+1,
          IF(C15=income_max_row, income_total_row,
               IF(C15=income_total_row, "/1",
                    IF(C15="/1", savings_header_row,
                        IF(C15&lt;savings_max_row, C15+1,
                            IF(C15=savings_max_row, savings_total_row,
                                IF(C15=savings_total_row, "/2",
                                    IF(C15="/2", expenses_header_row,
                                        IF(C15&lt;expenses_max_row, C15+1,
                                            IF(C15=expenses_max_row, expenses_total_row, -1)))))))))))</f>
        <v>12</v>
      </c>
      <c r="D16" s="4">
        <f t="shared" si="0"/>
        <v>9</v>
      </c>
      <c r="E16" s="2" cm="1">
        <f t="array" ref="E16">1*OR(row_id=income_header_row, row_id=savings_header_row, row_id=expenses_header_row)</f>
        <v>0</v>
      </c>
      <c r="F16" s="3">
        <f t="shared" si="1"/>
        <v>1</v>
      </c>
      <c r="G16" s="3" cm="1">
        <f t="array" ref="G16">1*OR(row_id=income_total_row, row_id=savings_total_row, row_id=expenses_total_row)</f>
        <v>0</v>
      </c>
      <c r="H16" s="4">
        <f t="shared" si="2"/>
        <v>0</v>
      </c>
      <c r="I16" s="2" t="str" cm="1">
        <f t="array" ref="I16">IFERROR(INDEX('Budget Planning'!$C:$C, header_row_id), "")</f>
        <v>Income</v>
      </c>
      <c r="J16" s="3" t="str" cm="1">
        <f t="array" ref="J16">IFERROR(INDEX('Budget Planning'!$C:$C, row_id), "")</f>
        <v>Dividends</v>
      </c>
      <c r="K16" s="55" cm="1">
        <f t="array" ref="K1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16" s="56" cm="1">
        <f t="array" ref="L16">IF(OR(is_header, is_empty), "",
      INDEX('Budget Planning'!$E:$APC, row_id,
                     MATCH(IF(selected_period="Total Year", selected_year, DATE(selected_year, selected_period, 1)), 'Budget Planning'!$E$9:$APC$9, 0) ))</f>
        <v>0</v>
      </c>
      <c r="M16" s="2" cm="1">
        <f t="array" ref="M16">IF(is_category,
      IF(header_row_id=income_header_row, MATCH(income_min_row, $C:$C, 0),
          IF(header_row_id=savings_header_row, MATCH(savings_min_row, $C:$C, 0),
              IF(header_row_id=expenses_header_row, MATCH(expenses_min_row, $C:$C, 0), ""))), "")</f>
        <v>14</v>
      </c>
      <c r="N16" s="4" cm="1">
        <f t="array" ref="N16">IF(is_category,
      IF(header_row_id=income_header_row, MATCH(income_max_row, $C:$C, 0),
          IF(header_row_id=savings_header_row, MATCH(savings_max_row, $C:$C, 0),
              IF(header_row_id=expenses_header_row, MATCH(expenses_max_row, $C:$C, 0), ""))), "")</f>
        <v>16</v>
      </c>
      <c r="O16" s="2" t="str">
        <f t="shared" si="3"/>
        <v>$K$14:$K$16</v>
      </c>
      <c r="P16" s="3">
        <f t="shared" ca="1" si="4"/>
        <v>2</v>
      </c>
      <c r="Q16" s="3" t="str">
        <f t="shared" si="5"/>
        <v>$L$14:$L$16</v>
      </c>
      <c r="R16" s="4">
        <f t="shared" ca="1" si="6"/>
        <v>1</v>
      </c>
      <c r="S16" s="2">
        <f t="shared" ca="1" si="7"/>
        <v>21</v>
      </c>
      <c r="T16" s="3" t="str">
        <f t="shared" si="8"/>
        <v>$S$14:$S$16</v>
      </c>
      <c r="U16" s="3">
        <f t="shared" ca="1" si="9"/>
        <v>2</v>
      </c>
      <c r="V16" s="3" t="str">
        <f t="shared" si="10"/>
        <v>$U$14:$U$16</v>
      </c>
      <c r="W16" s="4">
        <f t="shared" ca="1" si="11"/>
        <v>3</v>
      </c>
      <c r="X16" s="58">
        <f t="shared" ca="1" si="12"/>
        <v>12</v>
      </c>
      <c r="Y16" s="59" t="str">
        <f t="shared" ca="1" si="13"/>
        <v>Dividends</v>
      </c>
      <c r="Z16" s="62">
        <f t="shared" ca="1" si="14"/>
        <v>0</v>
      </c>
      <c r="AA16" s="62">
        <f t="shared" ca="1" si="15"/>
        <v>0</v>
      </c>
      <c r="AB16" s="61" t="str">
        <f t="shared" ca="1" si="16"/>
        <v>-</v>
      </c>
      <c r="AC16" s="62">
        <f t="shared" ca="1" si="17"/>
        <v>0</v>
      </c>
      <c r="AD16" s="62">
        <f t="shared" ca="1" si="18"/>
        <v>0</v>
      </c>
      <c r="AF16" s="2"/>
      <c r="AG16" s="3"/>
      <c r="AH16" s="3"/>
      <c r="AI16" s="75" t="str">
        <f ca="1">Calculations!E35</f>
        <v>Side Hustle (Net) - Payroll Account</v>
      </c>
      <c r="AJ16" s="76">
        <f ca="1">Calculations!F35</f>
        <v>1400</v>
      </c>
      <c r="AK16" s="4"/>
      <c r="AM16" s="2"/>
      <c r="AN16" s="3"/>
      <c r="AO16" s="3"/>
      <c r="AP16" s="3"/>
      <c r="AQ16" s="3"/>
      <c r="AR16" s="4"/>
    </row>
    <row r="17" spans="3:44" x14ac:dyDescent="0.35">
      <c r="C17" s="2" cm="1">
        <f t="array" ref="C17">IF(C16=-1, -1,
      IF(C16&lt;income_max_row, C16+1,
          IF(C16=income_max_row, income_total_row,
               IF(C16=income_total_row, "/1",
                    IF(C16="/1", savings_header_row,
                        IF(C16&lt;savings_max_row, C16+1,
                            IF(C16=savings_max_row, savings_total_row,
                                IF(C16=savings_total_row, "/2",
                                    IF(C16="/2", expenses_header_row,
                                        IF(C16&lt;expenses_max_row, C16+1,
                                            IF(C16=expenses_max_row, expenses_total_row, -1)))))))))))</f>
        <v>25</v>
      </c>
      <c r="D17" s="4">
        <f t="shared" si="0"/>
        <v>9</v>
      </c>
      <c r="E17" s="2" cm="1">
        <f t="array" ref="E17">1*OR(row_id=income_header_row, row_id=savings_header_row, row_id=expenses_header_row)</f>
        <v>0</v>
      </c>
      <c r="F17" s="3">
        <f t="shared" si="1"/>
        <v>0</v>
      </c>
      <c r="G17" s="3" cm="1">
        <f t="array" ref="G17">1*OR(row_id=income_total_row, row_id=savings_total_row, row_id=expenses_total_row)</f>
        <v>1</v>
      </c>
      <c r="H17" s="4">
        <f t="shared" si="2"/>
        <v>0</v>
      </c>
      <c r="I17" s="2" t="str" cm="1">
        <f t="array" ref="I17">IFERROR(INDEX('Budget Planning'!$C:$C, header_row_id), "")</f>
        <v>Income</v>
      </c>
      <c r="J17" s="3" t="str" cm="1">
        <f t="array" ref="J17">IFERROR(INDEX('Budget Planning'!$C:$C, row_id), "")</f>
        <v>Total</v>
      </c>
      <c r="K17" s="55" cm="1">
        <f t="array" ref="K1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1400</v>
      </c>
      <c r="L17" s="56" cm="1">
        <f t="array" aca="1" ref="L17" ca="1">IF(OR(is_header, is_empty), "",
      INDEX('Budget Planning'!$E:$APC, row_id,
                     MATCH(IF(selected_period="Total Year", selected_year, DATE(selected_year, selected_period, 1)), 'Budget Planning'!$E$9:$APC$9, 0) ))</f>
        <v>0</v>
      </c>
      <c r="M17" s="2" t="str" cm="1">
        <f t="array" ref="M17">IF(is_category,
      IF(header_row_id=income_header_row, MATCH(income_min_row, $C:$C, 0),
          IF(header_row_id=savings_header_row, MATCH(savings_min_row, $C:$C, 0),
              IF(header_row_id=expenses_header_row, MATCH(expenses_min_row, $C:$C, 0), ""))), "")</f>
        <v/>
      </c>
      <c r="N17" s="4" t="str" cm="1">
        <f t="array" ref="N17">IF(is_category,
      IF(header_row_id=income_header_row, MATCH(income_max_row, $C:$C, 0),
          IF(header_row_id=savings_header_row, MATCH(savings_max_row, $C:$C, 0),
              IF(header_row_id=expenses_header_row, MATCH(expenses_max_row, $C:$C, 0), ""))), "")</f>
        <v/>
      </c>
      <c r="O17" s="2" t="str">
        <f t="shared" si="3"/>
        <v/>
      </c>
      <c r="P17" s="3" t="str">
        <f t="shared" ca="1" si="4"/>
        <v/>
      </c>
      <c r="Q17" s="3" t="str">
        <f t="shared" si="5"/>
        <v/>
      </c>
      <c r="R17" s="4" t="str">
        <f t="shared" ca="1" si="6"/>
        <v/>
      </c>
      <c r="S17" s="2" t="str">
        <f t="shared" si="7"/>
        <v/>
      </c>
      <c r="T17" s="3" t="str">
        <f t="shared" si="8"/>
        <v/>
      </c>
      <c r="U17" s="3" t="str">
        <f t="shared" ca="1" si="9"/>
        <v/>
      </c>
      <c r="V17" s="3" t="str">
        <f t="shared" si="10"/>
        <v/>
      </c>
      <c r="W17" s="4" t="str">
        <f t="shared" ca="1" si="11"/>
        <v/>
      </c>
      <c r="X17" s="58">
        <f t="shared" si="12"/>
        <v>25</v>
      </c>
      <c r="Y17" s="59" t="str">
        <f t="shared" ca="1" si="13"/>
        <v>Total</v>
      </c>
      <c r="Z17" s="62">
        <f t="shared" ca="1" si="14"/>
        <v>1400</v>
      </c>
      <c r="AA17" s="62">
        <f t="shared" ca="1" si="15"/>
        <v>0</v>
      </c>
      <c r="AB17" s="61" t="str">
        <f t="shared" ca="1" si="16"/>
        <v>-</v>
      </c>
      <c r="AC17" s="62">
        <f t="shared" ca="1" si="17"/>
        <v>0</v>
      </c>
      <c r="AD17" s="62">
        <f t="shared" ca="1" si="18"/>
        <v>1400</v>
      </c>
      <c r="AF17" s="2"/>
      <c r="AG17" s="3"/>
      <c r="AH17" s="3"/>
      <c r="AI17" s="75" t="str">
        <f ca="1">Calculations!E36</f>
        <v/>
      </c>
      <c r="AJ17" s="76" t="str">
        <f ca="1">Calculations!F36</f>
        <v/>
      </c>
      <c r="AK17" s="4"/>
      <c r="AM17" s="2"/>
      <c r="AN17" s="3"/>
      <c r="AO17" s="3"/>
      <c r="AP17" s="3"/>
      <c r="AQ17" s="3"/>
      <c r="AR17" s="4"/>
    </row>
    <row r="18" spans="3:44" x14ac:dyDescent="0.35">
      <c r="C18" s="2" t="str" cm="1">
        <f t="array" ref="C18">IF(C17=-1, -1,
      IF(C17&lt;income_max_row, C17+1,
          IF(C17=income_max_row, income_total_row,
               IF(C17=income_total_row, "/1",
                    IF(C17="/1", savings_header_row,
                        IF(C17&lt;savings_max_row, C17+1,
                            IF(C17=savings_max_row, savings_total_row,
                                IF(C17=savings_total_row, "/2",
                                    IF(C17="/2", expenses_header_row,
                                        IF(C17&lt;expenses_max_row, C17+1,
                                            IF(C17=expenses_max_row, expenses_total_row, -1)))))))))))</f>
        <v>/1</v>
      </c>
      <c r="D18" s="4">
        <f t="shared" si="0"/>
        <v>-1</v>
      </c>
      <c r="E18" s="2" cm="1">
        <f t="array" ref="E18">1*OR(row_id=income_header_row, row_id=savings_header_row, row_id=expenses_header_row)</f>
        <v>0</v>
      </c>
      <c r="F18" s="3">
        <f t="shared" si="1"/>
        <v>0</v>
      </c>
      <c r="G18" s="3" cm="1">
        <f t="array" ref="G18">1*OR(row_id=income_total_row, row_id=savings_total_row, row_id=expenses_total_row)</f>
        <v>0</v>
      </c>
      <c r="H18" s="4">
        <f t="shared" si="2"/>
        <v>1</v>
      </c>
      <c r="I18" s="2" t="str" cm="1">
        <f t="array" ref="I18">IFERROR(INDEX('Budget Planning'!$C:$C, header_row_id), "")</f>
        <v/>
      </c>
      <c r="J18" s="3" t="str" cm="1">
        <f t="array" ref="J18">IFERROR(INDEX('Budget Planning'!$C:$C, row_id), "")</f>
        <v/>
      </c>
      <c r="K18" s="55" t="str" cm="1">
        <f t="array" ref="K1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 s="56" t="str" cm="1">
        <f t="array" ref="L18">IF(OR(is_header, is_empty), "",
      INDEX('Budget Planning'!$E:$APC, row_id,
                     MATCH(IF(selected_period="Total Year", selected_year, DATE(selected_year, selected_period, 1)), 'Budget Planning'!$E$9:$APC$9, 0) ))</f>
        <v/>
      </c>
      <c r="M18" s="2" t="str" cm="1">
        <f t="array" ref="M18">IF(is_category,
      IF(header_row_id=income_header_row, MATCH(income_min_row, $C:$C, 0),
          IF(header_row_id=savings_header_row, MATCH(savings_min_row, $C:$C, 0),
              IF(header_row_id=expenses_header_row, MATCH(expenses_min_row, $C:$C, 0), ""))), "")</f>
        <v/>
      </c>
      <c r="N18" s="4" t="str" cm="1">
        <f t="array" ref="N18">IF(is_category,
      IF(header_row_id=income_header_row, MATCH(income_max_row, $C:$C, 0),
          IF(header_row_id=savings_header_row, MATCH(savings_max_row, $C:$C, 0),
              IF(header_row_id=expenses_header_row, MATCH(expenses_max_row, $C:$C, 0), ""))), "")</f>
        <v/>
      </c>
      <c r="O18" s="2" t="str">
        <f t="shared" si="3"/>
        <v/>
      </c>
      <c r="P18" s="3" t="str">
        <f t="shared" ca="1" si="4"/>
        <v/>
      </c>
      <c r="Q18" s="3" t="str">
        <f t="shared" si="5"/>
        <v/>
      </c>
      <c r="R18" s="4" t="str">
        <f t="shared" ca="1" si="6"/>
        <v/>
      </c>
      <c r="S18" s="2" t="str">
        <f t="shared" si="7"/>
        <v/>
      </c>
      <c r="T18" s="3" t="str">
        <f t="shared" si="8"/>
        <v/>
      </c>
      <c r="U18" s="3" t="str">
        <f t="shared" ca="1" si="9"/>
        <v/>
      </c>
      <c r="V18" s="3" t="str">
        <f t="shared" si="10"/>
        <v/>
      </c>
      <c r="W18" s="4" t="str">
        <f t="shared" ca="1" si="11"/>
        <v/>
      </c>
      <c r="X18" s="58" t="str">
        <f t="shared" si="12"/>
        <v>/1</v>
      </c>
      <c r="Y18" s="59" t="str">
        <f t="shared" si="13"/>
        <v/>
      </c>
      <c r="Z18" s="62" t="str">
        <f t="shared" si="14"/>
        <v/>
      </c>
      <c r="AA18" s="62" t="str">
        <f t="shared" si="15"/>
        <v/>
      </c>
      <c r="AB18" s="61" t="str">
        <f t="shared" si="16"/>
        <v/>
      </c>
      <c r="AC18" s="62" t="str">
        <f t="shared" si="17"/>
        <v/>
      </c>
      <c r="AD18" s="62" t="str">
        <f t="shared" si="18"/>
        <v/>
      </c>
      <c r="AF18" s="2"/>
      <c r="AG18" s="3"/>
      <c r="AH18" s="3"/>
      <c r="AI18" s="75" t="str">
        <f ca="1">Calculations!E37</f>
        <v/>
      </c>
      <c r="AJ18" s="76" t="str">
        <f ca="1">Calculations!F37</f>
        <v/>
      </c>
      <c r="AK18" s="4"/>
      <c r="AM18" s="2"/>
      <c r="AN18" s="3"/>
      <c r="AO18" s="3"/>
      <c r="AP18" s="3"/>
      <c r="AQ18" s="3"/>
      <c r="AR18" s="4"/>
    </row>
    <row r="19" spans="3:44" x14ac:dyDescent="0.35">
      <c r="C19" s="2" cm="1">
        <f t="array" ref="C19">IF(C18=-1, -1,
      IF(C18&lt;income_max_row, C18+1,
          IF(C18=income_max_row, income_total_row,
               IF(C18=income_total_row, "/1",
                    IF(C18="/1", savings_header_row,
                        IF(C18&lt;savings_max_row, C18+1,
                            IF(C18=savings_max_row, savings_total_row,
                                IF(C18=savings_total_row, "/2",
                                    IF(C18="/2", expenses_header_row,
                                        IF(C18&lt;expenses_max_row, C18+1,
                                            IF(C18=expenses_max_row, expenses_total_row, -1)))))))))))</f>
        <v>27</v>
      </c>
      <c r="D19" s="4">
        <f t="shared" si="0"/>
        <v>27</v>
      </c>
      <c r="E19" s="2" cm="1">
        <f t="array" ref="E19">1*OR(row_id=income_header_row, row_id=savings_header_row, row_id=expenses_header_row)</f>
        <v>1</v>
      </c>
      <c r="F19" s="3">
        <f t="shared" si="1"/>
        <v>0</v>
      </c>
      <c r="G19" s="3" cm="1">
        <f t="array" ref="G19">1*OR(row_id=income_total_row, row_id=savings_total_row, row_id=expenses_total_row)</f>
        <v>0</v>
      </c>
      <c r="H19" s="4">
        <f t="shared" si="2"/>
        <v>0</v>
      </c>
      <c r="I19" s="2" t="str" cm="1">
        <f t="array" ref="I19">IFERROR(INDEX('Budget Planning'!$C:$C, header_row_id), "")</f>
        <v>Savings</v>
      </c>
      <c r="J19" s="3" t="str" cm="1">
        <f t="array" ref="J19">IFERROR(INDEX('Budget Planning'!$C:$C, row_id), "")</f>
        <v>Savings</v>
      </c>
      <c r="K19" s="55" t="str" cm="1">
        <f t="array" ref="K1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 s="56" t="str" cm="1">
        <f t="array" ref="L19">IF(OR(is_header, is_empty), "",
      INDEX('Budget Planning'!$E:$APC, row_id,
                     MATCH(IF(selected_period="Total Year", selected_year, DATE(selected_year, selected_period, 1)), 'Budget Planning'!$E$9:$APC$9, 0) ))</f>
        <v/>
      </c>
      <c r="M19" s="2" t="str" cm="1">
        <f t="array" ref="M19">IF(is_category,
      IF(header_row_id=income_header_row, MATCH(income_min_row, $C:$C, 0),
          IF(header_row_id=savings_header_row, MATCH(savings_min_row, $C:$C, 0),
              IF(header_row_id=expenses_header_row, MATCH(expenses_min_row, $C:$C, 0), ""))), "")</f>
        <v/>
      </c>
      <c r="N19" s="4" t="str" cm="1">
        <f t="array" ref="N19">IF(is_category,
      IF(header_row_id=income_header_row, MATCH(income_max_row, $C:$C, 0),
          IF(header_row_id=savings_header_row, MATCH(savings_max_row, $C:$C, 0),
              IF(header_row_id=expenses_header_row, MATCH(expenses_max_row, $C:$C, 0), ""))), "")</f>
        <v/>
      </c>
      <c r="O19" s="2" t="str">
        <f t="shared" si="3"/>
        <v/>
      </c>
      <c r="P19" s="3" t="str">
        <f t="shared" ca="1" si="4"/>
        <v/>
      </c>
      <c r="Q19" s="3" t="str">
        <f t="shared" si="5"/>
        <v/>
      </c>
      <c r="R19" s="4" t="str">
        <f t="shared" ca="1" si="6"/>
        <v/>
      </c>
      <c r="S19" s="2" t="str">
        <f t="shared" si="7"/>
        <v/>
      </c>
      <c r="T19" s="3" t="str">
        <f t="shared" si="8"/>
        <v/>
      </c>
      <c r="U19" s="3" t="str">
        <f t="shared" ca="1" si="9"/>
        <v/>
      </c>
      <c r="V19" s="3" t="str">
        <f t="shared" si="10"/>
        <v/>
      </c>
      <c r="W19" s="4" t="str">
        <f t="shared" ca="1" si="11"/>
        <v/>
      </c>
      <c r="X19" s="58">
        <f t="shared" si="12"/>
        <v>27</v>
      </c>
      <c r="Y19" s="59" t="str">
        <f t="shared" ca="1" si="13"/>
        <v>Savings</v>
      </c>
      <c r="Z19" s="62" t="str">
        <f t="shared" si="14"/>
        <v>Tracked</v>
      </c>
      <c r="AA19" s="62" t="str">
        <f t="shared" si="15"/>
        <v>Budget</v>
      </c>
      <c r="AB19" s="61" t="str">
        <f t="shared" si="16"/>
        <v>% Completed</v>
      </c>
      <c r="AC19" s="62" t="str">
        <f t="shared" si="17"/>
        <v>Remaining</v>
      </c>
      <c r="AD19" s="62" t="str">
        <f t="shared" si="18"/>
        <v>Excess</v>
      </c>
      <c r="AF19" s="2"/>
      <c r="AG19" s="3"/>
      <c r="AH19" s="3"/>
      <c r="AI19" s="75" t="str">
        <f>Calculations!E38</f>
        <v/>
      </c>
      <c r="AJ19" s="76" t="str">
        <f>Calculations!F38</f>
        <v/>
      </c>
      <c r="AK19" s="4"/>
      <c r="AM19" s="2"/>
      <c r="AN19" s="3"/>
      <c r="AO19" s="3"/>
      <c r="AP19" s="3"/>
      <c r="AQ19" s="3"/>
      <c r="AR19" s="4"/>
    </row>
    <row r="20" spans="3:44" x14ac:dyDescent="0.35">
      <c r="C20" s="2" cm="1">
        <f t="array" ref="C20">IF(C19=-1, -1,
      IF(C19&lt;income_max_row, C19+1,
          IF(C19=income_max_row, income_total_row,
               IF(C19=income_total_row, "/1",
                    IF(C19="/1", savings_header_row,
                        IF(C19&lt;savings_max_row, C19+1,
                            IF(C19=savings_max_row, savings_total_row,
                                IF(C19=savings_total_row, "/2",
                                    IF(C19="/2", expenses_header_row,
                                        IF(C19&lt;expenses_max_row, C19+1,
                                            IF(C19=expenses_max_row, expenses_total_row, -1)))))))))))</f>
        <v>28</v>
      </c>
      <c r="D20" s="4">
        <f t="shared" si="0"/>
        <v>27</v>
      </c>
      <c r="E20" s="2" cm="1">
        <f t="array" ref="E20">1*OR(row_id=income_header_row, row_id=savings_header_row, row_id=expenses_header_row)</f>
        <v>0</v>
      </c>
      <c r="F20" s="3">
        <f t="shared" si="1"/>
        <v>1</v>
      </c>
      <c r="G20" s="3" cm="1">
        <f t="array" ref="G20">1*OR(row_id=income_total_row, row_id=savings_total_row, row_id=expenses_total_row)</f>
        <v>0</v>
      </c>
      <c r="H20" s="4">
        <f t="shared" si="2"/>
        <v>0</v>
      </c>
      <c r="I20" s="2" t="str" cm="1">
        <f t="array" ref="I20">IFERROR(INDEX('Budget Planning'!$C:$C, header_row_id), "")</f>
        <v>Savings</v>
      </c>
      <c r="J20" s="3" t="str" cm="1">
        <f t="array" ref="J20">IFERROR(INDEX('Budget Planning'!$C:$C, row_id), "")</f>
        <v>Emergency Fund</v>
      </c>
      <c r="K20" s="55" cm="1">
        <f t="array" ref="K2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20" s="56" cm="1">
        <f t="array" ref="L20">IF(OR(is_header, is_empty), "",
      INDEX('Budget Planning'!$E:$APC, row_id,
                     MATCH(IF(selected_period="Total Year", selected_year, DATE(selected_year, selected_period, 1)), 'Budget Planning'!$E$9:$APC$9, 0) ))</f>
        <v>0</v>
      </c>
      <c r="M20" s="2" cm="1">
        <f t="array" ref="M20">IF(is_category,
      IF(header_row_id=income_header_row, MATCH(income_min_row, $C:$C, 0),
          IF(header_row_id=savings_header_row, MATCH(savings_min_row, $C:$C, 0),
              IF(header_row_id=expenses_header_row, MATCH(expenses_min_row, $C:$C, 0), ""))), "")</f>
        <v>20</v>
      </c>
      <c r="N20" s="4" cm="1">
        <f t="array" ref="N20">IF(is_category,
      IF(header_row_id=income_header_row, MATCH(income_max_row, $C:$C, 0),
          IF(header_row_id=savings_header_row, MATCH(savings_max_row, $C:$C, 0),
              IF(header_row_id=expenses_header_row, MATCH(expenses_max_row, $C:$C, 0), ""))), "")</f>
        <v>24</v>
      </c>
      <c r="O20" s="2" t="str">
        <f t="shared" si="3"/>
        <v>$K$20:$K$24</v>
      </c>
      <c r="P20" s="3">
        <f t="shared" ca="1" si="4"/>
        <v>1</v>
      </c>
      <c r="Q20" s="3" t="str">
        <f t="shared" si="5"/>
        <v>$L$20:$L$24</v>
      </c>
      <c r="R20" s="4">
        <f t="shared" ca="1" si="6"/>
        <v>1</v>
      </c>
      <c r="S20" s="2">
        <f t="shared" ca="1" si="7"/>
        <v>11</v>
      </c>
      <c r="T20" s="3" t="str">
        <f t="shared" si="8"/>
        <v>$S$20:$S$24</v>
      </c>
      <c r="U20" s="3">
        <f t="shared" ca="1" si="9"/>
        <v>1</v>
      </c>
      <c r="V20" s="3" t="str">
        <f t="shared" si="10"/>
        <v>$U$20:$U$20</v>
      </c>
      <c r="W20" s="4">
        <f t="shared" ca="1" si="11"/>
        <v>1</v>
      </c>
      <c r="X20" s="58">
        <f t="shared" ca="1" si="12"/>
        <v>28</v>
      </c>
      <c r="Y20" s="59" t="str">
        <f t="shared" ca="1" si="13"/>
        <v>Emergency Fund</v>
      </c>
      <c r="Z20" s="62">
        <f t="shared" ca="1" si="14"/>
        <v>0</v>
      </c>
      <c r="AA20" s="62">
        <f t="shared" ca="1" si="15"/>
        <v>0</v>
      </c>
      <c r="AB20" s="61" t="str">
        <f t="shared" ca="1" si="16"/>
        <v>-</v>
      </c>
      <c r="AC20" s="62">
        <f t="shared" ca="1" si="17"/>
        <v>0</v>
      </c>
      <c r="AD20" s="62">
        <f t="shared" ca="1" si="18"/>
        <v>0</v>
      </c>
      <c r="AF20" s="2"/>
      <c r="AG20" s="3"/>
      <c r="AH20" s="3"/>
      <c r="AI20" s="75" t="str">
        <f>Calculations!E39</f>
        <v/>
      </c>
      <c r="AJ20" s="76" t="str">
        <f>Calculations!F39</f>
        <v/>
      </c>
      <c r="AK20" s="4"/>
      <c r="AM20" s="2"/>
      <c r="AN20" s="3"/>
      <c r="AO20" s="3"/>
      <c r="AP20" s="3"/>
      <c r="AQ20" s="3"/>
      <c r="AR20" s="4"/>
    </row>
    <row r="21" spans="3:44" x14ac:dyDescent="0.35">
      <c r="C21" s="2" cm="1">
        <f t="array" ref="C21">IF(C20=-1, -1,
      IF(C20&lt;income_max_row, C20+1,
          IF(C20=income_max_row, income_total_row,
               IF(C20=income_total_row, "/1",
                    IF(C20="/1", savings_header_row,
                        IF(C20&lt;savings_max_row, C20+1,
                            IF(C20=savings_max_row, savings_total_row,
                                IF(C20=savings_total_row, "/2",
                                    IF(C20="/2", expenses_header_row,
                                        IF(C20&lt;expenses_max_row, C20+1,
                                            IF(C20=expenses_max_row, expenses_total_row, -1)))))))))))</f>
        <v>29</v>
      </c>
      <c r="D21" s="4">
        <f t="shared" si="0"/>
        <v>27</v>
      </c>
      <c r="E21" s="2" cm="1">
        <f t="array" ref="E21">1*OR(row_id=income_header_row, row_id=savings_header_row, row_id=expenses_header_row)</f>
        <v>0</v>
      </c>
      <c r="F21" s="3">
        <f t="shared" si="1"/>
        <v>1</v>
      </c>
      <c r="G21" s="3" cm="1">
        <f t="array" ref="G21">1*OR(row_id=income_total_row, row_id=savings_total_row, row_id=expenses_total_row)</f>
        <v>0</v>
      </c>
      <c r="H21" s="4">
        <f t="shared" si="2"/>
        <v>0</v>
      </c>
      <c r="I21" s="2" t="str" cm="1">
        <f t="array" ref="I21">IFERROR(INDEX('Budget Planning'!$C:$C, header_row_id), "")</f>
        <v>Savings</v>
      </c>
      <c r="J21" s="3" t="str" cm="1">
        <f t="array" ref="J21">IFERROR(INDEX('Budget Planning'!$C:$C, row_id), "")</f>
        <v>TradBanks Accounts</v>
      </c>
      <c r="K21" s="55" cm="1">
        <f t="array" ref="K2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21" s="56" cm="1">
        <f t="array" ref="L21">IF(OR(is_header, is_empty), "",
      INDEX('Budget Planning'!$E:$APC, row_id,
                     MATCH(IF(selected_period="Total Year", selected_year, DATE(selected_year, selected_period, 1)), 'Budget Planning'!$E$9:$APC$9, 0) ))</f>
        <v>0</v>
      </c>
      <c r="M21" s="2" cm="1">
        <f t="array" ref="M21">IF(is_category,
      IF(header_row_id=income_header_row, MATCH(income_min_row, $C:$C, 0),
          IF(header_row_id=savings_header_row, MATCH(savings_min_row, $C:$C, 0),
              IF(header_row_id=expenses_header_row, MATCH(expenses_min_row, $C:$C, 0), ""))), "")</f>
        <v>20</v>
      </c>
      <c r="N21" s="4" cm="1">
        <f t="array" ref="N21">IF(is_category,
      IF(header_row_id=income_header_row, MATCH(income_max_row, $C:$C, 0),
          IF(header_row_id=savings_header_row, MATCH(savings_max_row, $C:$C, 0),
              IF(header_row_id=expenses_header_row, MATCH(expenses_max_row, $C:$C, 0), ""))), "")</f>
        <v>24</v>
      </c>
      <c r="O21" s="2" t="str">
        <f t="shared" si="3"/>
        <v>$K$20:$K$24</v>
      </c>
      <c r="P21" s="3">
        <f t="shared" ca="1" si="4"/>
        <v>1</v>
      </c>
      <c r="Q21" s="3" t="str">
        <f t="shared" si="5"/>
        <v>$L$20:$L$24</v>
      </c>
      <c r="R21" s="4">
        <f t="shared" ca="1" si="6"/>
        <v>1</v>
      </c>
      <c r="S21" s="2">
        <f t="shared" ca="1" si="7"/>
        <v>11</v>
      </c>
      <c r="T21" s="3" t="str">
        <f t="shared" si="8"/>
        <v>$S$20:$S$24</v>
      </c>
      <c r="U21" s="3">
        <f t="shared" ca="1" si="9"/>
        <v>1</v>
      </c>
      <c r="V21" s="3" t="str">
        <f t="shared" si="10"/>
        <v>$U$20:$U$21</v>
      </c>
      <c r="W21" s="4">
        <f t="shared" ca="1" si="11"/>
        <v>2</v>
      </c>
      <c r="X21" s="58">
        <f t="shared" ca="1" si="12"/>
        <v>29</v>
      </c>
      <c r="Y21" s="59" t="str">
        <f t="shared" ca="1" si="13"/>
        <v>TradBanks Accounts</v>
      </c>
      <c r="Z21" s="62">
        <f t="shared" ca="1" si="14"/>
        <v>0</v>
      </c>
      <c r="AA21" s="62">
        <f t="shared" ca="1" si="15"/>
        <v>0</v>
      </c>
      <c r="AB21" s="61" t="str">
        <f t="shared" ca="1" si="16"/>
        <v>-</v>
      </c>
      <c r="AC21" s="62">
        <f t="shared" ca="1" si="17"/>
        <v>0</v>
      </c>
      <c r="AD21" s="62">
        <f t="shared" ca="1" si="18"/>
        <v>0</v>
      </c>
      <c r="AF21" s="2"/>
      <c r="AG21" s="3"/>
      <c r="AH21" s="3"/>
      <c r="AI21" s="75" t="str">
        <f ca="1">Calculations!E40</f>
        <v/>
      </c>
      <c r="AJ21" s="76" t="str">
        <f ca="1">Calculations!F40</f>
        <v/>
      </c>
      <c r="AK21" s="4"/>
      <c r="AM21" s="2"/>
      <c r="AN21" s="3"/>
      <c r="AO21" s="3"/>
      <c r="AP21" s="3"/>
      <c r="AQ21" s="3"/>
      <c r="AR21" s="4"/>
    </row>
    <row r="22" spans="3:44" x14ac:dyDescent="0.35">
      <c r="C22" s="2" cm="1">
        <f t="array" ref="C22">IF(C21=-1, -1,
      IF(C21&lt;income_max_row, C21+1,
          IF(C21=income_max_row, income_total_row,
               IF(C21=income_total_row, "/1",
                    IF(C21="/1", savings_header_row,
                        IF(C21&lt;savings_max_row, C21+1,
                            IF(C21=savings_max_row, savings_total_row,
                                IF(C21=savings_total_row, "/2",
                                    IF(C21="/2", expenses_header_row,
                                        IF(C21&lt;expenses_max_row, C21+1,
                                            IF(C21=expenses_max_row, expenses_total_row, -1)))))))))))</f>
        <v>30</v>
      </c>
      <c r="D22" s="4">
        <f t="shared" si="0"/>
        <v>27</v>
      </c>
      <c r="E22" s="2" cm="1">
        <f t="array" ref="E22">1*OR(row_id=income_header_row, row_id=savings_header_row, row_id=expenses_header_row)</f>
        <v>0</v>
      </c>
      <c r="F22" s="3">
        <f t="shared" si="1"/>
        <v>1</v>
      </c>
      <c r="G22" s="3" cm="1">
        <f t="array" ref="G22">1*OR(row_id=income_total_row, row_id=savings_total_row, row_id=expenses_total_row)</f>
        <v>0</v>
      </c>
      <c r="H22" s="4">
        <f t="shared" si="2"/>
        <v>0</v>
      </c>
      <c r="I22" s="2" t="str" cm="1">
        <f t="array" ref="I22">IFERROR(INDEX('Budget Planning'!$C:$C, header_row_id), "")</f>
        <v>Savings</v>
      </c>
      <c r="J22" s="3" t="str" cm="1">
        <f t="array" ref="J22">IFERROR(INDEX('Budget Planning'!$C:$C, row_id), "")</f>
        <v>DigiBanks Accounts</v>
      </c>
      <c r="K22" s="55" cm="1">
        <f t="array" ref="K2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22" s="56" cm="1">
        <f t="array" ref="L22">IF(OR(is_header, is_empty), "",
      INDEX('Budget Planning'!$E:$APC, row_id,
                     MATCH(IF(selected_period="Total Year", selected_year, DATE(selected_year, selected_period, 1)), 'Budget Planning'!$E$9:$APC$9, 0) ))</f>
        <v>0</v>
      </c>
      <c r="M22" s="2" cm="1">
        <f t="array" ref="M22">IF(is_category,
      IF(header_row_id=income_header_row, MATCH(income_min_row, $C:$C, 0),
          IF(header_row_id=savings_header_row, MATCH(savings_min_row, $C:$C, 0),
              IF(header_row_id=expenses_header_row, MATCH(expenses_min_row, $C:$C, 0), ""))), "")</f>
        <v>20</v>
      </c>
      <c r="N22" s="4" cm="1">
        <f t="array" ref="N22">IF(is_category,
      IF(header_row_id=income_header_row, MATCH(income_max_row, $C:$C, 0),
          IF(header_row_id=savings_header_row, MATCH(savings_max_row, $C:$C, 0),
              IF(header_row_id=expenses_header_row, MATCH(expenses_max_row, $C:$C, 0), ""))), "")</f>
        <v>24</v>
      </c>
      <c r="O22" s="2" t="str">
        <f t="shared" si="3"/>
        <v>$K$20:$K$24</v>
      </c>
      <c r="P22" s="3">
        <f t="shared" ca="1" si="4"/>
        <v>1</v>
      </c>
      <c r="Q22" s="3" t="str">
        <f t="shared" si="5"/>
        <v>$L$20:$L$24</v>
      </c>
      <c r="R22" s="4">
        <f t="shared" ca="1" si="6"/>
        <v>1</v>
      </c>
      <c r="S22" s="2">
        <f t="shared" ca="1" si="7"/>
        <v>11</v>
      </c>
      <c r="T22" s="3" t="str">
        <f t="shared" si="8"/>
        <v>$S$20:$S$24</v>
      </c>
      <c r="U22" s="3">
        <f t="shared" ca="1" si="9"/>
        <v>1</v>
      </c>
      <c r="V22" s="3" t="str">
        <f t="shared" si="10"/>
        <v>$U$20:$U$22</v>
      </c>
      <c r="W22" s="4">
        <f t="shared" ca="1" si="11"/>
        <v>3</v>
      </c>
      <c r="X22" s="58">
        <f t="shared" ca="1" si="12"/>
        <v>30</v>
      </c>
      <c r="Y22" s="59" t="str">
        <f t="shared" ca="1" si="13"/>
        <v>DigiBanks Accounts</v>
      </c>
      <c r="Z22" s="62">
        <f t="shared" ca="1" si="14"/>
        <v>0</v>
      </c>
      <c r="AA22" s="62">
        <f t="shared" ca="1" si="15"/>
        <v>0</v>
      </c>
      <c r="AB22" s="61" t="str">
        <f t="shared" ca="1" si="16"/>
        <v>-</v>
      </c>
      <c r="AC22" s="62">
        <f t="shared" ca="1" si="17"/>
        <v>0</v>
      </c>
      <c r="AD22" s="62">
        <f t="shared" ca="1" si="18"/>
        <v>0</v>
      </c>
      <c r="AF22" s="2"/>
      <c r="AG22" s="3"/>
      <c r="AH22" s="3"/>
      <c r="AI22" s="77" t="str">
        <f>Calculations!E41</f>
        <v>Total</v>
      </c>
      <c r="AJ22" s="78">
        <f ca="1">Calculations!F41</f>
        <v>1400</v>
      </c>
      <c r="AK22" s="4"/>
      <c r="AM22" s="2"/>
      <c r="AN22" s="3"/>
      <c r="AO22" s="3"/>
      <c r="AP22" s="3"/>
      <c r="AQ22" s="3"/>
      <c r="AR22" s="4"/>
    </row>
    <row r="23" spans="3:44" x14ac:dyDescent="0.35">
      <c r="C23" s="2" cm="1">
        <f t="array" ref="C23">IF(C22=-1, -1,
      IF(C22&lt;income_max_row, C22+1,
          IF(C22=income_max_row, income_total_row,
               IF(C22=income_total_row, "/1",
                    IF(C22="/1", savings_header_row,
                        IF(C22&lt;savings_max_row, C22+1,
                            IF(C22=savings_max_row, savings_total_row,
                                IF(C22=savings_total_row, "/2",
                                    IF(C22="/2", expenses_header_row,
                                        IF(C22&lt;expenses_max_row, C22+1,
                                            IF(C22=expenses_max_row, expenses_total_row, -1)))))))))))</f>
        <v>31</v>
      </c>
      <c r="D23" s="4">
        <f t="shared" si="0"/>
        <v>27</v>
      </c>
      <c r="E23" s="2" cm="1">
        <f t="array" ref="E23">1*OR(row_id=income_header_row, row_id=savings_header_row, row_id=expenses_header_row)</f>
        <v>0</v>
      </c>
      <c r="F23" s="3">
        <f t="shared" si="1"/>
        <v>1</v>
      </c>
      <c r="G23" s="3" cm="1">
        <f t="array" ref="G23">1*OR(row_id=income_total_row, row_id=savings_total_row, row_id=expenses_total_row)</f>
        <v>0</v>
      </c>
      <c r="H23" s="4">
        <f t="shared" si="2"/>
        <v>0</v>
      </c>
      <c r="I23" s="2" t="str" cm="1">
        <f t="array" ref="I23">IFERROR(INDEX('Budget Planning'!$C:$C, header_row_id), "")</f>
        <v>Savings</v>
      </c>
      <c r="J23" s="3" t="str" cm="1">
        <f t="array" ref="J23">IFERROR(INDEX('Budget Planning'!$C:$C, row_id), "")</f>
        <v>Stock Portfolio</v>
      </c>
      <c r="K23" s="55" cm="1">
        <f t="array" ref="K2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23" s="56" cm="1">
        <f t="array" ref="L23">IF(OR(is_header, is_empty), "",
      INDEX('Budget Planning'!$E:$APC, row_id,
                     MATCH(IF(selected_period="Total Year", selected_year, DATE(selected_year, selected_period, 1)), 'Budget Planning'!$E$9:$APC$9, 0) ))</f>
        <v>0</v>
      </c>
      <c r="M23" s="2" cm="1">
        <f t="array" ref="M23">IF(is_category,
      IF(header_row_id=income_header_row, MATCH(income_min_row, $C:$C, 0),
          IF(header_row_id=savings_header_row, MATCH(savings_min_row, $C:$C, 0),
              IF(header_row_id=expenses_header_row, MATCH(expenses_min_row, $C:$C, 0), ""))), "")</f>
        <v>20</v>
      </c>
      <c r="N23" s="4" cm="1">
        <f t="array" ref="N23">IF(is_category,
      IF(header_row_id=income_header_row, MATCH(income_max_row, $C:$C, 0),
          IF(header_row_id=savings_header_row, MATCH(savings_max_row, $C:$C, 0),
              IF(header_row_id=expenses_header_row, MATCH(expenses_max_row, $C:$C, 0), ""))), "")</f>
        <v>24</v>
      </c>
      <c r="O23" s="2" t="str">
        <f t="shared" si="3"/>
        <v>$K$20:$K$24</v>
      </c>
      <c r="P23" s="3">
        <f t="shared" ca="1" si="4"/>
        <v>1</v>
      </c>
      <c r="Q23" s="3" t="str">
        <f t="shared" si="5"/>
        <v>$L$20:$L$24</v>
      </c>
      <c r="R23" s="4">
        <f t="shared" ca="1" si="6"/>
        <v>1</v>
      </c>
      <c r="S23" s="2">
        <f t="shared" ca="1" si="7"/>
        <v>11</v>
      </c>
      <c r="T23" s="3" t="str">
        <f t="shared" si="8"/>
        <v>$S$20:$S$24</v>
      </c>
      <c r="U23" s="3">
        <f t="shared" ca="1" si="9"/>
        <v>1</v>
      </c>
      <c r="V23" s="3" t="str">
        <f t="shared" si="10"/>
        <v>$U$20:$U$23</v>
      </c>
      <c r="W23" s="4">
        <f t="shared" ca="1" si="11"/>
        <v>4</v>
      </c>
      <c r="X23" s="58">
        <f t="shared" ca="1" si="12"/>
        <v>31</v>
      </c>
      <c r="Y23" s="59" t="str">
        <f t="shared" ca="1" si="13"/>
        <v>Stock Portfolio</v>
      </c>
      <c r="Z23" s="62">
        <f t="shared" ca="1" si="14"/>
        <v>0</v>
      </c>
      <c r="AA23" s="62">
        <f t="shared" ca="1" si="15"/>
        <v>0</v>
      </c>
      <c r="AB23" s="61" t="str">
        <f t="shared" ca="1" si="16"/>
        <v>-</v>
      </c>
      <c r="AC23" s="62">
        <f t="shared" ca="1" si="17"/>
        <v>0</v>
      </c>
      <c r="AD23" s="62">
        <f t="shared" ca="1" si="18"/>
        <v>0</v>
      </c>
      <c r="AF23" s="2"/>
      <c r="AG23" s="3"/>
      <c r="AH23" s="3"/>
      <c r="AI23" s="3"/>
      <c r="AJ23" s="3"/>
      <c r="AK23" s="4"/>
      <c r="AM23" s="2"/>
      <c r="AN23" s="3"/>
      <c r="AO23" s="3"/>
      <c r="AP23" s="3"/>
      <c r="AQ23" s="3"/>
      <c r="AR23" s="4"/>
    </row>
    <row r="24" spans="3:44" x14ac:dyDescent="0.35">
      <c r="C24" s="2" cm="1">
        <f t="array" ref="C24">IF(C23=-1, -1,
      IF(C23&lt;income_max_row, C23+1,
          IF(C23=income_max_row, income_total_row,
               IF(C23=income_total_row, "/1",
                    IF(C23="/1", savings_header_row,
                        IF(C23&lt;savings_max_row, C23+1,
                            IF(C23=savings_max_row, savings_total_row,
                                IF(C23=savings_total_row, "/2",
                                    IF(C23="/2", expenses_header_row,
                                        IF(C23&lt;expenses_max_row, C23+1,
                                            IF(C23=expenses_max_row, expenses_total_row, -1)))))))))))</f>
        <v>32</v>
      </c>
      <c r="D24" s="4">
        <f t="shared" si="0"/>
        <v>27</v>
      </c>
      <c r="E24" s="2" cm="1">
        <f t="array" ref="E24">1*OR(row_id=income_header_row, row_id=savings_header_row, row_id=expenses_header_row)</f>
        <v>0</v>
      </c>
      <c r="F24" s="3">
        <f t="shared" si="1"/>
        <v>1</v>
      </c>
      <c r="G24" s="3" cm="1">
        <f t="array" ref="G24">1*OR(row_id=income_total_row, row_id=savings_total_row, row_id=expenses_total_row)</f>
        <v>0</v>
      </c>
      <c r="H24" s="4">
        <f t="shared" si="2"/>
        <v>0</v>
      </c>
      <c r="I24" s="2" t="str" cm="1">
        <f t="array" ref="I24">IFERROR(INDEX('Budget Planning'!$C:$C, header_row_id), "")</f>
        <v>Savings</v>
      </c>
      <c r="J24" s="3" t="str" cm="1">
        <f t="array" ref="J24">IFERROR(INDEX('Budget Planning'!$C:$C, row_id), "")</f>
        <v>Sinking Fund Aer Backpack</v>
      </c>
      <c r="K24" s="55" cm="1">
        <f t="array" ref="K2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24" s="56" cm="1">
        <f t="array" ref="L24">IF(OR(is_header, is_empty), "",
      INDEX('Budget Planning'!$E:$APC, row_id,
                     MATCH(IF(selected_period="Total Year", selected_year, DATE(selected_year, selected_period, 1)), 'Budget Planning'!$E$9:$APC$9, 0) ))</f>
        <v>0</v>
      </c>
      <c r="M24" s="2" cm="1">
        <f t="array" ref="M24">IF(is_category,
      IF(header_row_id=income_header_row, MATCH(income_min_row, $C:$C, 0),
          IF(header_row_id=savings_header_row, MATCH(savings_min_row, $C:$C, 0),
              IF(header_row_id=expenses_header_row, MATCH(expenses_min_row, $C:$C, 0), ""))), "")</f>
        <v>20</v>
      </c>
      <c r="N24" s="4" cm="1">
        <f t="array" ref="N24">IF(is_category,
      IF(header_row_id=income_header_row, MATCH(income_max_row, $C:$C, 0),
          IF(header_row_id=savings_header_row, MATCH(savings_max_row, $C:$C, 0),
              IF(header_row_id=expenses_header_row, MATCH(expenses_max_row, $C:$C, 0), ""))), "")</f>
        <v>24</v>
      </c>
      <c r="O24" s="2" t="str">
        <f t="shared" si="3"/>
        <v>$K$20:$K$24</v>
      </c>
      <c r="P24" s="3">
        <f t="shared" ca="1" si="4"/>
        <v>1</v>
      </c>
      <c r="Q24" s="3" t="str">
        <f t="shared" si="5"/>
        <v>$L$20:$L$24</v>
      </c>
      <c r="R24" s="4">
        <f t="shared" ca="1" si="6"/>
        <v>1</v>
      </c>
      <c r="S24" s="2">
        <f t="shared" ca="1" si="7"/>
        <v>11</v>
      </c>
      <c r="T24" s="3" t="str">
        <f t="shared" si="8"/>
        <v>$S$20:$S$24</v>
      </c>
      <c r="U24" s="3">
        <f t="shared" ca="1" si="9"/>
        <v>1</v>
      </c>
      <c r="V24" s="3" t="str">
        <f t="shared" si="10"/>
        <v>$U$20:$U$24</v>
      </c>
      <c r="W24" s="4">
        <f t="shared" ca="1" si="11"/>
        <v>5</v>
      </c>
      <c r="X24" s="58">
        <f t="shared" ca="1" si="12"/>
        <v>32</v>
      </c>
      <c r="Y24" s="59" t="str">
        <f t="shared" ca="1" si="13"/>
        <v>Sinking Fund Aer Backpack</v>
      </c>
      <c r="Z24" s="62">
        <f t="shared" ca="1" si="14"/>
        <v>0</v>
      </c>
      <c r="AA24" s="62">
        <f t="shared" ca="1" si="15"/>
        <v>0</v>
      </c>
      <c r="AB24" s="61" t="str">
        <f t="shared" ca="1" si="16"/>
        <v>-</v>
      </c>
      <c r="AC24" s="62">
        <f t="shared" ca="1" si="17"/>
        <v>0</v>
      </c>
      <c r="AD24" s="62">
        <f t="shared" ca="1" si="18"/>
        <v>0</v>
      </c>
      <c r="AF24" s="5"/>
      <c r="AG24" s="6"/>
      <c r="AH24" s="6"/>
      <c r="AI24" s="6"/>
      <c r="AJ24" s="6"/>
      <c r="AK24" s="7"/>
      <c r="AM24" s="5"/>
      <c r="AN24" s="6"/>
      <c r="AO24" s="6"/>
      <c r="AP24" s="6"/>
      <c r="AQ24" s="6"/>
      <c r="AR24" s="7"/>
    </row>
    <row r="25" spans="3:44" x14ac:dyDescent="0.35">
      <c r="C25" s="2" cm="1">
        <f t="array" ref="C25">IF(C24=-1, -1,
      IF(C24&lt;income_max_row, C24+1,
          IF(C24=income_max_row, income_total_row,
               IF(C24=income_total_row, "/1",
                    IF(C24="/1", savings_header_row,
                        IF(C24&lt;savings_max_row, C24+1,
                            IF(C24=savings_max_row, savings_total_row,
                                IF(C24=savings_total_row, "/2",
                                    IF(C24="/2", expenses_header_row,
                                        IF(C24&lt;expenses_max_row, C24+1,
                                            IF(C24=expenses_max_row, expenses_total_row, -1)))))))))))</f>
        <v>43</v>
      </c>
      <c r="D25" s="4">
        <f t="shared" si="0"/>
        <v>27</v>
      </c>
      <c r="E25" s="2" cm="1">
        <f t="array" ref="E25">1*OR(row_id=income_header_row, row_id=savings_header_row, row_id=expenses_header_row)</f>
        <v>0</v>
      </c>
      <c r="F25" s="3">
        <f t="shared" si="1"/>
        <v>0</v>
      </c>
      <c r="G25" s="3" cm="1">
        <f t="array" ref="G25">1*OR(row_id=income_total_row, row_id=savings_total_row, row_id=expenses_total_row)</f>
        <v>1</v>
      </c>
      <c r="H25" s="4">
        <f t="shared" si="2"/>
        <v>0</v>
      </c>
      <c r="I25" s="2" t="str" cm="1">
        <f t="array" ref="I25">IFERROR(INDEX('Budget Planning'!$C:$C, header_row_id), "")</f>
        <v>Savings</v>
      </c>
      <c r="J25" s="3" t="str" cm="1">
        <f t="array" ref="J25">IFERROR(INDEX('Budget Planning'!$C:$C, row_id), "")</f>
        <v>Total</v>
      </c>
      <c r="K25" s="55" cm="1">
        <f t="array" ref="K2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25" s="56" cm="1">
        <f t="array" aca="1" ref="L25" ca="1">IF(OR(is_header, is_empty), "",
      INDEX('Budget Planning'!$E:$APC, row_id,
                     MATCH(IF(selected_period="Total Year", selected_year, DATE(selected_year, selected_period, 1)), 'Budget Planning'!$E$9:$APC$9, 0) ))</f>
        <v>0</v>
      </c>
      <c r="M25" s="2" t="str" cm="1">
        <f t="array" ref="M25">IF(is_category,
      IF(header_row_id=income_header_row, MATCH(income_min_row, $C:$C, 0),
          IF(header_row_id=savings_header_row, MATCH(savings_min_row, $C:$C, 0),
              IF(header_row_id=expenses_header_row, MATCH(expenses_min_row, $C:$C, 0), ""))), "")</f>
        <v/>
      </c>
      <c r="N25" s="4" t="str" cm="1">
        <f t="array" ref="N25">IF(is_category,
      IF(header_row_id=income_header_row, MATCH(income_max_row, $C:$C, 0),
          IF(header_row_id=savings_header_row, MATCH(savings_max_row, $C:$C, 0),
              IF(header_row_id=expenses_header_row, MATCH(expenses_max_row, $C:$C, 0), ""))), "")</f>
        <v/>
      </c>
      <c r="O25" s="2" t="str">
        <f t="shared" si="3"/>
        <v/>
      </c>
      <c r="P25" s="3" t="str">
        <f t="shared" ca="1" si="4"/>
        <v/>
      </c>
      <c r="Q25" s="3" t="str">
        <f t="shared" si="5"/>
        <v/>
      </c>
      <c r="R25" s="4" t="str">
        <f t="shared" ca="1" si="6"/>
        <v/>
      </c>
      <c r="S25" s="2" t="str">
        <f t="shared" si="7"/>
        <v/>
      </c>
      <c r="T25" s="3" t="str">
        <f t="shared" si="8"/>
        <v/>
      </c>
      <c r="U25" s="3" t="str">
        <f t="shared" ca="1" si="9"/>
        <v/>
      </c>
      <c r="V25" s="3" t="str">
        <f t="shared" si="10"/>
        <v/>
      </c>
      <c r="W25" s="4" t="str">
        <f t="shared" ca="1" si="11"/>
        <v/>
      </c>
      <c r="X25" s="58">
        <f t="shared" si="12"/>
        <v>43</v>
      </c>
      <c r="Y25" s="59" t="str">
        <f t="shared" ca="1" si="13"/>
        <v>Total</v>
      </c>
      <c r="Z25" s="62">
        <f t="shared" ca="1" si="14"/>
        <v>0</v>
      </c>
      <c r="AA25" s="62">
        <f t="shared" ca="1" si="15"/>
        <v>0</v>
      </c>
      <c r="AB25" s="61" t="str">
        <f t="shared" ca="1" si="16"/>
        <v>-</v>
      </c>
      <c r="AC25" s="62">
        <f t="shared" ca="1" si="17"/>
        <v>0</v>
      </c>
      <c r="AD25" s="62">
        <f t="shared" ca="1" si="18"/>
        <v>0</v>
      </c>
    </row>
    <row r="26" spans="3:44" x14ac:dyDescent="0.35">
      <c r="C26" s="2" t="str" cm="1">
        <f t="array" ref="C26">IF(C25=-1, -1,
      IF(C25&lt;income_max_row, C25+1,
          IF(C25=income_max_row, income_total_row,
               IF(C25=income_total_row, "/1",
                    IF(C25="/1", savings_header_row,
                        IF(C25&lt;savings_max_row, C25+1,
                            IF(C25=savings_max_row, savings_total_row,
                                IF(C25=savings_total_row, "/2",
                                    IF(C25="/2", expenses_header_row,
                                        IF(C25&lt;expenses_max_row, C25+1,
                                            IF(C25=expenses_max_row, expenses_total_row, -1)))))))))))</f>
        <v>/2</v>
      </c>
      <c r="D26" s="4">
        <f t="shared" si="0"/>
        <v>-1</v>
      </c>
      <c r="E26" s="2" cm="1">
        <f t="array" ref="E26">1*OR(row_id=income_header_row, row_id=savings_header_row, row_id=expenses_header_row)</f>
        <v>0</v>
      </c>
      <c r="F26" s="3">
        <f t="shared" si="1"/>
        <v>0</v>
      </c>
      <c r="G26" s="3" cm="1">
        <f t="array" ref="G26">1*OR(row_id=income_total_row, row_id=savings_total_row, row_id=expenses_total_row)</f>
        <v>0</v>
      </c>
      <c r="H26" s="4">
        <f t="shared" si="2"/>
        <v>1</v>
      </c>
      <c r="I26" s="2" t="str" cm="1">
        <f t="array" ref="I26">IFERROR(INDEX('Budget Planning'!$C:$C, header_row_id), "")</f>
        <v/>
      </c>
      <c r="J26" s="3" t="str" cm="1">
        <f t="array" ref="J26">IFERROR(INDEX('Budget Planning'!$C:$C, row_id), "")</f>
        <v/>
      </c>
      <c r="K26" s="55" t="str" cm="1">
        <f t="array" ref="K2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6" s="56" t="str" cm="1">
        <f t="array" ref="L26">IF(OR(is_header, is_empty), "",
      INDEX('Budget Planning'!$E:$APC, row_id,
                     MATCH(IF(selected_period="Total Year", selected_year, DATE(selected_year, selected_period, 1)), 'Budget Planning'!$E$9:$APC$9, 0) ))</f>
        <v/>
      </c>
      <c r="M26" s="2" t="str" cm="1">
        <f t="array" ref="M26">IF(is_category,
      IF(header_row_id=income_header_row, MATCH(income_min_row, $C:$C, 0),
          IF(header_row_id=savings_header_row, MATCH(savings_min_row, $C:$C, 0),
              IF(header_row_id=expenses_header_row, MATCH(expenses_min_row, $C:$C, 0), ""))), "")</f>
        <v/>
      </c>
      <c r="N26" s="4" t="str" cm="1">
        <f t="array" ref="N26">IF(is_category,
      IF(header_row_id=income_header_row, MATCH(income_max_row, $C:$C, 0),
          IF(header_row_id=savings_header_row, MATCH(savings_max_row, $C:$C, 0),
              IF(header_row_id=expenses_header_row, MATCH(expenses_max_row, $C:$C, 0), ""))), "")</f>
        <v/>
      </c>
      <c r="O26" s="2" t="str">
        <f t="shared" si="3"/>
        <v/>
      </c>
      <c r="P26" s="3" t="str">
        <f t="shared" ca="1" si="4"/>
        <v/>
      </c>
      <c r="Q26" s="3" t="str">
        <f t="shared" si="5"/>
        <v/>
      </c>
      <c r="R26" s="4" t="str">
        <f t="shared" ca="1" si="6"/>
        <v/>
      </c>
      <c r="S26" s="2" t="str">
        <f t="shared" si="7"/>
        <v/>
      </c>
      <c r="T26" s="3" t="str">
        <f t="shared" si="8"/>
        <v/>
      </c>
      <c r="U26" s="3" t="str">
        <f t="shared" ca="1" si="9"/>
        <v/>
      </c>
      <c r="V26" s="3" t="str">
        <f t="shared" si="10"/>
        <v/>
      </c>
      <c r="W26" s="4" t="str">
        <f t="shared" ca="1" si="11"/>
        <v/>
      </c>
      <c r="X26" s="58" t="str">
        <f t="shared" si="12"/>
        <v>/2</v>
      </c>
      <c r="Y26" s="59" t="str">
        <f t="shared" si="13"/>
        <v/>
      </c>
      <c r="Z26" s="62" t="str">
        <f t="shared" si="14"/>
        <v/>
      </c>
      <c r="AA26" s="62" t="str">
        <f t="shared" si="15"/>
        <v/>
      </c>
      <c r="AB26" s="61" t="str">
        <f t="shared" si="16"/>
        <v/>
      </c>
      <c r="AC26" s="62" t="str">
        <f t="shared" si="17"/>
        <v/>
      </c>
      <c r="AD26" s="62" t="str">
        <f t="shared" si="18"/>
        <v/>
      </c>
      <c r="AF26" s="63"/>
      <c r="AG26" s="64"/>
      <c r="AH26" s="64"/>
      <c r="AI26" s="64"/>
      <c r="AJ26" s="64"/>
      <c r="AK26" s="65"/>
      <c r="AM26" s="63"/>
      <c r="AN26" s="64"/>
      <c r="AO26" s="64"/>
      <c r="AP26" s="64"/>
      <c r="AQ26" s="64"/>
      <c r="AR26" s="65"/>
    </row>
    <row r="27" spans="3:44" x14ac:dyDescent="0.35">
      <c r="C27" s="2" cm="1">
        <f t="array" ref="C27">IF(C26=-1, -1,
      IF(C26&lt;income_max_row, C26+1,
          IF(C26=income_max_row, income_total_row,
               IF(C26=income_total_row, "/1",
                    IF(C26="/1", savings_header_row,
                        IF(C26&lt;savings_max_row, C26+1,
                            IF(C26=savings_max_row, savings_total_row,
                                IF(C26=savings_total_row, "/2",
                                    IF(C26="/2", expenses_header_row,
                                        IF(C26&lt;expenses_max_row, C26+1,
                                            IF(C26=expenses_max_row, expenses_total_row, -1)))))))))))</f>
        <v>45</v>
      </c>
      <c r="D27" s="4">
        <f t="shared" si="0"/>
        <v>45</v>
      </c>
      <c r="E27" s="2" cm="1">
        <f t="array" ref="E27">1*OR(row_id=income_header_row, row_id=savings_header_row, row_id=expenses_header_row)</f>
        <v>1</v>
      </c>
      <c r="F27" s="3">
        <f t="shared" si="1"/>
        <v>0</v>
      </c>
      <c r="G27" s="3" cm="1">
        <f t="array" ref="G27">1*OR(row_id=income_total_row, row_id=savings_total_row, row_id=expenses_total_row)</f>
        <v>0</v>
      </c>
      <c r="H27" s="4">
        <f t="shared" si="2"/>
        <v>0</v>
      </c>
      <c r="I27" s="2" t="str" cm="1">
        <f t="array" ref="I27">IFERROR(INDEX('Budget Planning'!$C:$C, header_row_id), "")</f>
        <v>Expenses</v>
      </c>
      <c r="J27" s="3" t="str" cm="1">
        <f t="array" ref="J27">IFERROR(INDEX('Budget Planning'!$C:$C, row_id), "")</f>
        <v>Expenses</v>
      </c>
      <c r="K27" s="55" t="str" cm="1">
        <f t="array" ref="K2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7" s="56" t="str" cm="1">
        <f t="array" ref="L27">IF(OR(is_header, is_empty), "",
      INDEX('Budget Planning'!$E:$APC, row_id,
                     MATCH(IF(selected_period="Total Year", selected_year, DATE(selected_year, selected_period, 1)), 'Budget Planning'!$E$9:$APC$9, 0) ))</f>
        <v/>
      </c>
      <c r="M27" s="2" t="str" cm="1">
        <f t="array" ref="M27">IF(is_category,
      IF(header_row_id=income_header_row, MATCH(income_min_row, $C:$C, 0),
          IF(header_row_id=savings_header_row, MATCH(savings_min_row, $C:$C, 0),
              IF(header_row_id=expenses_header_row, MATCH(expenses_min_row, $C:$C, 0), ""))), "")</f>
        <v/>
      </c>
      <c r="N27" s="4" t="str" cm="1">
        <f t="array" ref="N27">IF(is_category,
      IF(header_row_id=income_header_row, MATCH(income_max_row, $C:$C, 0),
          IF(header_row_id=savings_header_row, MATCH(savings_max_row, $C:$C, 0),
              IF(header_row_id=expenses_header_row, MATCH(expenses_max_row, $C:$C, 0), ""))), "")</f>
        <v/>
      </c>
      <c r="O27" s="2" t="str">
        <f t="shared" si="3"/>
        <v/>
      </c>
      <c r="P27" s="3" t="str">
        <f t="shared" ca="1" si="4"/>
        <v/>
      </c>
      <c r="Q27" s="3" t="str">
        <f t="shared" si="5"/>
        <v/>
      </c>
      <c r="R27" s="4" t="str">
        <f t="shared" ca="1" si="6"/>
        <v/>
      </c>
      <c r="S27" s="2" t="str">
        <f t="shared" si="7"/>
        <v/>
      </c>
      <c r="T27" s="3" t="str">
        <f t="shared" si="8"/>
        <v/>
      </c>
      <c r="U27" s="3" t="str">
        <f t="shared" ca="1" si="9"/>
        <v/>
      </c>
      <c r="V27" s="3" t="str">
        <f t="shared" si="10"/>
        <v/>
      </c>
      <c r="W27" s="4" t="str">
        <f t="shared" ca="1" si="11"/>
        <v/>
      </c>
      <c r="X27" s="58">
        <f t="shared" si="12"/>
        <v>45</v>
      </c>
      <c r="Y27" s="59" t="str">
        <f t="shared" ca="1" si="13"/>
        <v>Expenses</v>
      </c>
      <c r="Z27" s="62" t="str">
        <f t="shared" si="14"/>
        <v>Tracked</v>
      </c>
      <c r="AA27" s="62" t="str">
        <f t="shared" si="15"/>
        <v>Budget</v>
      </c>
      <c r="AB27" s="61" t="str">
        <f t="shared" si="16"/>
        <v>% Completed</v>
      </c>
      <c r="AC27" s="62" t="str">
        <f t="shared" si="17"/>
        <v>Remaining</v>
      </c>
      <c r="AD27" s="62" t="str">
        <f t="shared" si="18"/>
        <v>Excess</v>
      </c>
      <c r="AF27" s="2"/>
      <c r="AG27" s="3"/>
      <c r="AH27" s="3"/>
      <c r="AI27" s="3"/>
      <c r="AJ27" s="3"/>
      <c r="AK27" s="4"/>
      <c r="AM27" s="2"/>
      <c r="AN27" s="3"/>
      <c r="AO27" s="3"/>
      <c r="AP27" s="3"/>
      <c r="AQ27" s="3"/>
      <c r="AR27" s="4"/>
    </row>
    <row r="28" spans="3:44" x14ac:dyDescent="0.35">
      <c r="C28" s="2" cm="1">
        <f t="array" ref="C28">IF(C27=-1, -1,
      IF(C27&lt;income_max_row, C27+1,
          IF(C27=income_max_row, income_total_row,
               IF(C27=income_total_row, "/1",
                    IF(C27="/1", savings_header_row,
                        IF(C27&lt;savings_max_row, C27+1,
                            IF(C27=savings_max_row, savings_total_row,
                                IF(C27=savings_total_row, "/2",
                                    IF(C27="/2", expenses_header_row,
                                        IF(C27&lt;expenses_max_row, C27+1,
                                            IF(C27=expenses_max_row, expenses_total_row, -1)))))))))))</f>
        <v>46</v>
      </c>
      <c r="D28" s="4">
        <f t="shared" si="0"/>
        <v>45</v>
      </c>
      <c r="E28" s="2" cm="1">
        <f t="array" ref="E28">1*OR(row_id=income_header_row, row_id=savings_header_row, row_id=expenses_header_row)</f>
        <v>0</v>
      </c>
      <c r="F28" s="3">
        <f t="shared" si="1"/>
        <v>1</v>
      </c>
      <c r="G28" s="3" cm="1">
        <f t="array" ref="G28">1*OR(row_id=income_total_row, row_id=savings_total_row, row_id=expenses_total_row)</f>
        <v>0</v>
      </c>
      <c r="H28" s="4">
        <f t="shared" si="2"/>
        <v>0</v>
      </c>
      <c r="I28" s="2" t="str" cm="1">
        <f t="array" ref="I28">IFERROR(INDEX('Budget Planning'!$C:$C, header_row_id), "")</f>
        <v>Expenses</v>
      </c>
      <c r="J28" s="3" t="str" cm="1">
        <f t="array" ref="J28">IFERROR(INDEX('Budget Planning'!$C:$C, row_id), "")</f>
        <v>Food</v>
      </c>
      <c r="K28" s="55" cm="1">
        <f t="array" ref="K2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28" s="56" cm="1">
        <f t="array" ref="L28">IF(OR(is_header, is_empty), "",
      INDEX('Budget Planning'!$E:$APC, row_id,
                     MATCH(IF(selected_period="Total Year", selected_year, DATE(selected_year, selected_period, 1)), 'Budget Planning'!$E$9:$APC$9, 0) ))</f>
        <v>0</v>
      </c>
      <c r="M28" s="2" cm="1">
        <f t="array" ref="M28">IF(is_category,
      IF(header_row_id=income_header_row, MATCH(income_min_row, $C:$C, 0),
          IF(header_row_id=savings_header_row, MATCH(savings_min_row, $C:$C, 0),
              IF(header_row_id=expenses_header_row, MATCH(expenses_min_row, $C:$C, 0), ""))), "")</f>
        <v>28</v>
      </c>
      <c r="N28" s="4" cm="1">
        <f t="array" ref="N28">IF(is_category,
      IF(header_row_id=income_header_row, MATCH(income_max_row, $C:$C, 0),
          IF(header_row_id=savings_header_row, MATCH(savings_max_row, $C:$C, 0),
              IF(header_row_id=expenses_header_row, MATCH(expenses_max_row, $C:$C, 0), ""))), "")</f>
        <v>36</v>
      </c>
      <c r="O28" s="2" t="str">
        <f t="shared" si="3"/>
        <v>$K$28:$K$36</v>
      </c>
      <c r="P28" s="3">
        <f t="shared" ca="1" si="4"/>
        <v>1</v>
      </c>
      <c r="Q28" s="3" t="str">
        <f t="shared" si="5"/>
        <v>$L$28:$L$36</v>
      </c>
      <c r="R28" s="4">
        <f t="shared" ca="1" si="6"/>
        <v>1</v>
      </c>
      <c r="S28" s="2">
        <f t="shared" ca="1" si="7"/>
        <v>11</v>
      </c>
      <c r="T28" s="3" t="str">
        <f t="shared" si="8"/>
        <v>$S$28:$S$36</v>
      </c>
      <c r="U28" s="3">
        <f t="shared" ca="1" si="9"/>
        <v>1</v>
      </c>
      <c r="V28" s="3" t="str">
        <f t="shared" si="10"/>
        <v>$U$28:$U$28</v>
      </c>
      <c r="W28" s="4">
        <f t="shared" ca="1" si="11"/>
        <v>1</v>
      </c>
      <c r="X28" s="58">
        <f t="shared" ca="1" si="12"/>
        <v>46</v>
      </c>
      <c r="Y28" s="59" t="str">
        <f t="shared" ca="1" si="13"/>
        <v>Food</v>
      </c>
      <c r="Z28" s="62">
        <f t="shared" ca="1" si="14"/>
        <v>0</v>
      </c>
      <c r="AA28" s="62">
        <f t="shared" ca="1" si="15"/>
        <v>0</v>
      </c>
      <c r="AB28" s="61" t="str">
        <f t="shared" ca="1" si="16"/>
        <v>-</v>
      </c>
      <c r="AC28" s="62">
        <f t="shared" ca="1" si="17"/>
        <v>0</v>
      </c>
      <c r="AD28" s="62">
        <f t="shared" ca="1" si="18"/>
        <v>0</v>
      </c>
      <c r="AF28" s="2"/>
      <c r="AG28" s="3"/>
      <c r="AH28" s="3"/>
      <c r="AI28" s="3"/>
      <c r="AJ28" s="3"/>
      <c r="AK28" s="4"/>
      <c r="AM28" s="2"/>
      <c r="AN28" s="3"/>
      <c r="AO28" s="3"/>
      <c r="AP28" s="3"/>
      <c r="AQ28" s="3"/>
      <c r="AR28" s="4"/>
    </row>
    <row r="29" spans="3:44" x14ac:dyDescent="0.35">
      <c r="C29" s="2" cm="1">
        <f t="array" ref="C29">IF(C28=-1, -1,
      IF(C28&lt;income_max_row, C28+1,
          IF(C28=income_max_row, income_total_row,
               IF(C28=income_total_row, "/1",
                    IF(C28="/1", savings_header_row,
                        IF(C28&lt;savings_max_row, C28+1,
                            IF(C28=savings_max_row, savings_total_row,
                                IF(C28=savings_total_row, "/2",
                                    IF(C28="/2", expenses_header_row,
                                        IF(C28&lt;expenses_max_row, C28+1,
                                            IF(C28=expenses_max_row, expenses_total_row, -1)))))))))))</f>
        <v>47</v>
      </c>
      <c r="D29" s="4">
        <f t="shared" si="0"/>
        <v>45</v>
      </c>
      <c r="E29" s="2" cm="1">
        <f t="array" ref="E29">1*OR(row_id=income_header_row, row_id=savings_header_row, row_id=expenses_header_row)</f>
        <v>0</v>
      </c>
      <c r="F29" s="3">
        <f t="shared" si="1"/>
        <v>1</v>
      </c>
      <c r="G29" s="3" cm="1">
        <f t="array" ref="G29">1*OR(row_id=income_total_row, row_id=savings_total_row, row_id=expenses_total_row)</f>
        <v>0</v>
      </c>
      <c r="H29" s="4">
        <f t="shared" si="2"/>
        <v>0</v>
      </c>
      <c r="I29" s="2" t="str" cm="1">
        <f t="array" ref="I29">IFERROR(INDEX('Budget Planning'!$C:$C, header_row_id), "")</f>
        <v>Expenses</v>
      </c>
      <c r="J29" s="3" t="str" cm="1">
        <f t="array" ref="J29">IFERROR(INDEX('Budget Planning'!$C:$C, row_id), "")</f>
        <v>Utiities</v>
      </c>
      <c r="K29" s="55" cm="1">
        <f t="array" ref="K2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29" s="56" cm="1">
        <f t="array" ref="L29">IF(OR(is_header, is_empty), "",
      INDEX('Budget Planning'!$E:$APC, row_id,
                     MATCH(IF(selected_period="Total Year", selected_year, DATE(selected_year, selected_period, 1)), 'Budget Planning'!$E$9:$APC$9, 0) ))</f>
        <v>0</v>
      </c>
      <c r="M29" s="2" cm="1">
        <f t="array" ref="M29">IF(is_category,
      IF(header_row_id=income_header_row, MATCH(income_min_row, $C:$C, 0),
          IF(header_row_id=savings_header_row, MATCH(savings_min_row, $C:$C, 0),
              IF(header_row_id=expenses_header_row, MATCH(expenses_min_row, $C:$C, 0), ""))), "")</f>
        <v>28</v>
      </c>
      <c r="N29" s="4" cm="1">
        <f t="array" ref="N29">IF(is_category,
      IF(header_row_id=income_header_row, MATCH(income_max_row, $C:$C, 0),
          IF(header_row_id=savings_header_row, MATCH(savings_max_row, $C:$C, 0),
              IF(header_row_id=expenses_header_row, MATCH(expenses_max_row, $C:$C, 0), ""))), "")</f>
        <v>36</v>
      </c>
      <c r="O29" s="2" t="str">
        <f t="shared" si="3"/>
        <v>$K$28:$K$36</v>
      </c>
      <c r="P29" s="3">
        <f t="shared" ca="1" si="4"/>
        <v>1</v>
      </c>
      <c r="Q29" s="3" t="str">
        <f t="shared" si="5"/>
        <v>$L$28:$L$36</v>
      </c>
      <c r="R29" s="4">
        <f t="shared" ca="1" si="6"/>
        <v>1</v>
      </c>
      <c r="S29" s="2">
        <f t="shared" ca="1" si="7"/>
        <v>11</v>
      </c>
      <c r="T29" s="3" t="str">
        <f t="shared" si="8"/>
        <v>$S$28:$S$36</v>
      </c>
      <c r="U29" s="3">
        <f t="shared" ca="1" si="9"/>
        <v>1</v>
      </c>
      <c r="V29" s="3" t="str">
        <f t="shared" si="10"/>
        <v>$U$28:$U$29</v>
      </c>
      <c r="W29" s="4">
        <f t="shared" ca="1" si="11"/>
        <v>2</v>
      </c>
      <c r="X29" s="58">
        <f t="shared" ca="1" si="12"/>
        <v>47</v>
      </c>
      <c r="Y29" s="59" t="str">
        <f t="shared" ca="1" si="13"/>
        <v>Utiities</v>
      </c>
      <c r="Z29" s="62">
        <f t="shared" ca="1" si="14"/>
        <v>0</v>
      </c>
      <c r="AA29" s="62">
        <f t="shared" ca="1" si="15"/>
        <v>0</v>
      </c>
      <c r="AB29" s="61" t="str">
        <f t="shared" ca="1" si="16"/>
        <v>-</v>
      </c>
      <c r="AC29" s="62">
        <f t="shared" ca="1" si="17"/>
        <v>0</v>
      </c>
      <c r="AD29" s="62">
        <f t="shared" ca="1" si="18"/>
        <v>0</v>
      </c>
      <c r="AF29" s="2"/>
      <c r="AG29" s="3"/>
      <c r="AH29" s="3"/>
      <c r="AI29" s="75" t="str">
        <f ca="1">Calculations!I35</f>
        <v/>
      </c>
      <c r="AJ29" s="76" t="str">
        <f ca="1">Calculations!J35</f>
        <v/>
      </c>
      <c r="AK29" s="4"/>
      <c r="AM29" s="2"/>
      <c r="AN29" s="3"/>
      <c r="AO29" s="3"/>
      <c r="AP29" s="75" t="str">
        <f ca="1">Calculations!M35</f>
        <v/>
      </c>
      <c r="AQ29" s="76" t="str">
        <f ca="1">Calculations!N35</f>
        <v/>
      </c>
      <c r="AR29" s="4"/>
    </row>
    <row r="30" spans="3:44" x14ac:dyDescent="0.35">
      <c r="C30" s="2" cm="1">
        <f t="array" ref="C30">IF(C29=-1, -1,
      IF(C29&lt;income_max_row, C29+1,
          IF(C29=income_max_row, income_total_row,
               IF(C29=income_total_row, "/1",
                    IF(C29="/1", savings_header_row,
                        IF(C29&lt;savings_max_row, C29+1,
                            IF(C29=savings_max_row, savings_total_row,
                                IF(C29=savings_total_row, "/2",
                                    IF(C29="/2", expenses_header_row,
                                        IF(C29&lt;expenses_max_row, C29+1,
                                            IF(C29=expenses_max_row, expenses_total_row, -1)))))))))))</f>
        <v>48</v>
      </c>
      <c r="D30" s="4">
        <f t="shared" si="0"/>
        <v>45</v>
      </c>
      <c r="E30" s="2" cm="1">
        <f t="array" ref="E30">1*OR(row_id=income_header_row, row_id=savings_header_row, row_id=expenses_header_row)</f>
        <v>0</v>
      </c>
      <c r="F30" s="3">
        <f t="shared" si="1"/>
        <v>1</v>
      </c>
      <c r="G30" s="3" cm="1">
        <f t="array" ref="G30">1*OR(row_id=income_total_row, row_id=savings_total_row, row_id=expenses_total_row)</f>
        <v>0</v>
      </c>
      <c r="H30" s="4">
        <f t="shared" si="2"/>
        <v>0</v>
      </c>
      <c r="I30" s="2" t="str" cm="1">
        <f t="array" ref="I30">IFERROR(INDEX('Budget Planning'!$C:$C, header_row_id), "")</f>
        <v>Expenses</v>
      </c>
      <c r="J30" s="3" t="str" cm="1">
        <f t="array" ref="J30">IFERROR(INDEX('Budget Planning'!$C:$C, row_id), "")</f>
        <v>Phone Bill</v>
      </c>
      <c r="K30" s="55" cm="1">
        <f t="array" ref="K3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30" s="56" cm="1">
        <f t="array" ref="L30">IF(OR(is_header, is_empty), "",
      INDEX('Budget Planning'!$E:$APC, row_id,
                     MATCH(IF(selected_period="Total Year", selected_year, DATE(selected_year, selected_period, 1)), 'Budget Planning'!$E$9:$APC$9, 0) ))</f>
        <v>0</v>
      </c>
      <c r="M30" s="2" cm="1">
        <f t="array" ref="M30">IF(is_category,
      IF(header_row_id=income_header_row, MATCH(income_min_row, $C:$C, 0),
          IF(header_row_id=savings_header_row, MATCH(savings_min_row, $C:$C, 0),
              IF(header_row_id=expenses_header_row, MATCH(expenses_min_row, $C:$C, 0), ""))), "")</f>
        <v>28</v>
      </c>
      <c r="N30" s="4" cm="1">
        <f t="array" ref="N30">IF(is_category,
      IF(header_row_id=income_header_row, MATCH(income_max_row, $C:$C, 0),
          IF(header_row_id=savings_header_row, MATCH(savings_max_row, $C:$C, 0),
              IF(header_row_id=expenses_header_row, MATCH(expenses_max_row, $C:$C, 0), ""))), "")</f>
        <v>36</v>
      </c>
      <c r="O30" s="2" t="str">
        <f t="shared" si="3"/>
        <v>$K$28:$K$36</v>
      </c>
      <c r="P30" s="3">
        <f t="shared" ca="1" si="4"/>
        <v>1</v>
      </c>
      <c r="Q30" s="3" t="str">
        <f t="shared" si="5"/>
        <v>$L$28:$L$36</v>
      </c>
      <c r="R30" s="4">
        <f t="shared" ca="1" si="6"/>
        <v>1</v>
      </c>
      <c r="S30" s="2">
        <f t="shared" ca="1" si="7"/>
        <v>11</v>
      </c>
      <c r="T30" s="3" t="str">
        <f t="shared" si="8"/>
        <v>$S$28:$S$36</v>
      </c>
      <c r="U30" s="3">
        <f t="shared" ca="1" si="9"/>
        <v>1</v>
      </c>
      <c r="V30" s="3" t="str">
        <f t="shared" si="10"/>
        <v>$U$28:$U$30</v>
      </c>
      <c r="W30" s="4">
        <f t="shared" ca="1" si="11"/>
        <v>3</v>
      </c>
      <c r="X30" s="58">
        <f t="shared" ca="1" si="12"/>
        <v>48</v>
      </c>
      <c r="Y30" s="59" t="str">
        <f t="shared" ca="1" si="13"/>
        <v>Phone Bill</v>
      </c>
      <c r="Z30" s="62">
        <f t="shared" ca="1" si="14"/>
        <v>0</v>
      </c>
      <c r="AA30" s="62">
        <f t="shared" ca="1" si="15"/>
        <v>0</v>
      </c>
      <c r="AB30" s="61" t="str">
        <f t="shared" ca="1" si="16"/>
        <v>-</v>
      </c>
      <c r="AC30" s="62">
        <f t="shared" ca="1" si="17"/>
        <v>0</v>
      </c>
      <c r="AD30" s="62">
        <f t="shared" ca="1" si="18"/>
        <v>0</v>
      </c>
      <c r="AF30" s="2"/>
      <c r="AG30" s="3"/>
      <c r="AH30" s="3"/>
      <c r="AI30" s="75" t="str">
        <f ca="1">Calculations!I36</f>
        <v/>
      </c>
      <c r="AJ30" s="76" t="str">
        <f ca="1">Calculations!J36</f>
        <v/>
      </c>
      <c r="AK30" s="4"/>
      <c r="AM30" s="2"/>
      <c r="AN30" s="3"/>
      <c r="AO30" s="3"/>
      <c r="AP30" s="75" t="str">
        <f ca="1">Calculations!M36</f>
        <v/>
      </c>
      <c r="AQ30" s="76" t="str">
        <f ca="1">Calculations!N36</f>
        <v/>
      </c>
      <c r="AR30" s="4"/>
    </row>
    <row r="31" spans="3:44" x14ac:dyDescent="0.35">
      <c r="C31" s="2" cm="1">
        <f t="array" ref="C31">IF(C30=-1, -1,
      IF(C30&lt;income_max_row, C30+1,
          IF(C30=income_max_row, income_total_row,
               IF(C30=income_total_row, "/1",
                    IF(C30="/1", savings_header_row,
                        IF(C30&lt;savings_max_row, C30+1,
                            IF(C30=savings_max_row, savings_total_row,
                                IF(C30=savings_total_row, "/2",
                                    IF(C30="/2", expenses_header_row,
                                        IF(C30&lt;expenses_max_row, C30+1,
                                            IF(C30=expenses_max_row, expenses_total_row, -1)))))))))))</f>
        <v>49</v>
      </c>
      <c r="D31" s="4">
        <f t="shared" si="0"/>
        <v>45</v>
      </c>
      <c r="E31" s="2" cm="1">
        <f t="array" ref="E31">1*OR(row_id=income_header_row, row_id=savings_header_row, row_id=expenses_header_row)</f>
        <v>0</v>
      </c>
      <c r="F31" s="3">
        <f t="shared" si="1"/>
        <v>1</v>
      </c>
      <c r="G31" s="3" cm="1">
        <f t="array" ref="G31">1*OR(row_id=income_total_row, row_id=savings_total_row, row_id=expenses_total_row)</f>
        <v>0</v>
      </c>
      <c r="H31" s="4">
        <f t="shared" si="2"/>
        <v>0</v>
      </c>
      <c r="I31" s="2" t="str" cm="1">
        <f t="array" ref="I31">IFERROR(INDEX('Budget Planning'!$C:$C, header_row_id), "")</f>
        <v>Expenses</v>
      </c>
      <c r="J31" s="3" t="str" cm="1">
        <f t="array" ref="J31">IFERROR(INDEX('Budget Planning'!$C:$C, row_id), "")</f>
        <v>Transportation</v>
      </c>
      <c r="K31" s="55" cm="1">
        <f t="array" ref="K3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31" s="56" cm="1">
        <f t="array" ref="L31">IF(OR(is_header, is_empty), "",
      INDEX('Budget Planning'!$E:$APC, row_id,
                     MATCH(IF(selected_period="Total Year", selected_year, DATE(selected_year, selected_period, 1)), 'Budget Planning'!$E$9:$APC$9, 0) ))</f>
        <v>0</v>
      </c>
      <c r="M31" s="2" cm="1">
        <f t="array" ref="M31">IF(is_category,
      IF(header_row_id=income_header_row, MATCH(income_min_row, $C:$C, 0),
          IF(header_row_id=savings_header_row, MATCH(savings_min_row, $C:$C, 0),
              IF(header_row_id=expenses_header_row, MATCH(expenses_min_row, $C:$C, 0), ""))), "")</f>
        <v>28</v>
      </c>
      <c r="N31" s="4" cm="1">
        <f t="array" ref="N31">IF(is_category,
      IF(header_row_id=income_header_row, MATCH(income_max_row, $C:$C, 0),
          IF(header_row_id=savings_header_row, MATCH(savings_max_row, $C:$C, 0),
              IF(header_row_id=expenses_header_row, MATCH(expenses_max_row, $C:$C, 0), ""))), "")</f>
        <v>36</v>
      </c>
      <c r="O31" s="2" t="str">
        <f t="shared" si="3"/>
        <v>$K$28:$K$36</v>
      </c>
      <c r="P31" s="3">
        <f t="shared" ca="1" si="4"/>
        <v>1</v>
      </c>
      <c r="Q31" s="3" t="str">
        <f t="shared" si="5"/>
        <v>$L$28:$L$36</v>
      </c>
      <c r="R31" s="4">
        <f t="shared" ca="1" si="6"/>
        <v>1</v>
      </c>
      <c r="S31" s="2">
        <f t="shared" ca="1" si="7"/>
        <v>11</v>
      </c>
      <c r="T31" s="3" t="str">
        <f t="shared" si="8"/>
        <v>$S$28:$S$36</v>
      </c>
      <c r="U31" s="3">
        <f t="shared" ca="1" si="9"/>
        <v>1</v>
      </c>
      <c r="V31" s="3" t="str">
        <f t="shared" si="10"/>
        <v>$U$28:$U$31</v>
      </c>
      <c r="W31" s="4">
        <f t="shared" ca="1" si="11"/>
        <v>4</v>
      </c>
      <c r="X31" s="58">
        <f t="shared" ca="1" si="12"/>
        <v>49</v>
      </c>
      <c r="Y31" s="59" t="str">
        <f t="shared" ca="1" si="13"/>
        <v>Transportation</v>
      </c>
      <c r="Z31" s="62">
        <f t="shared" ca="1" si="14"/>
        <v>0</v>
      </c>
      <c r="AA31" s="62">
        <f t="shared" ca="1" si="15"/>
        <v>0</v>
      </c>
      <c r="AB31" s="61" t="str">
        <f t="shared" ca="1" si="16"/>
        <v>-</v>
      </c>
      <c r="AC31" s="62">
        <f t="shared" ca="1" si="17"/>
        <v>0</v>
      </c>
      <c r="AD31" s="62">
        <f t="shared" ca="1" si="18"/>
        <v>0</v>
      </c>
      <c r="AF31" s="2"/>
      <c r="AG31" s="3"/>
      <c r="AH31" s="3"/>
      <c r="AI31" s="75" t="str">
        <f ca="1">Calculations!I37</f>
        <v/>
      </c>
      <c r="AJ31" s="76" t="str">
        <f ca="1">Calculations!J37</f>
        <v/>
      </c>
      <c r="AK31" s="4"/>
      <c r="AM31" s="2"/>
      <c r="AN31" s="3"/>
      <c r="AO31" s="3"/>
      <c r="AP31" s="75" t="str">
        <f ca="1">Calculations!M37</f>
        <v/>
      </c>
      <c r="AQ31" s="76" t="str">
        <f ca="1">Calculations!N37</f>
        <v/>
      </c>
      <c r="AR31" s="4"/>
    </row>
    <row r="32" spans="3:44" x14ac:dyDescent="0.35">
      <c r="C32" s="2" cm="1">
        <f t="array" ref="C32">IF(C31=-1, -1,
      IF(C31&lt;income_max_row, C31+1,
          IF(C31=income_max_row, income_total_row,
               IF(C31=income_total_row, "/1",
                    IF(C31="/1", savings_header_row,
                        IF(C31&lt;savings_max_row, C31+1,
                            IF(C31=savings_max_row, savings_total_row,
                                IF(C31=savings_total_row, "/2",
                                    IF(C31="/2", expenses_header_row,
                                        IF(C31&lt;expenses_max_row, C31+1,
                                            IF(C31=expenses_max_row, expenses_total_row, -1)))))))))))</f>
        <v>50</v>
      </c>
      <c r="D32" s="4">
        <f t="shared" si="0"/>
        <v>45</v>
      </c>
      <c r="E32" s="2" cm="1">
        <f t="array" ref="E32">1*OR(row_id=income_header_row, row_id=savings_header_row, row_id=expenses_header_row)</f>
        <v>0</v>
      </c>
      <c r="F32" s="3">
        <f t="shared" si="1"/>
        <v>1</v>
      </c>
      <c r="G32" s="3" cm="1">
        <f t="array" ref="G32">1*OR(row_id=income_total_row, row_id=savings_total_row, row_id=expenses_total_row)</f>
        <v>0</v>
      </c>
      <c r="H32" s="4">
        <f t="shared" si="2"/>
        <v>0</v>
      </c>
      <c r="I32" s="2" t="str" cm="1">
        <f t="array" ref="I32">IFERROR(INDEX('Budget Planning'!$C:$C, header_row_id), "")</f>
        <v>Expenses</v>
      </c>
      <c r="J32" s="3" t="str" cm="1">
        <f t="array" ref="J32">IFERROR(INDEX('Budget Planning'!$C:$C, row_id), "")</f>
        <v>Insurances</v>
      </c>
      <c r="K32" s="55" cm="1">
        <f t="array" ref="K3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32" s="56" cm="1">
        <f t="array" ref="L32">IF(OR(is_header, is_empty), "",
      INDEX('Budget Planning'!$E:$APC, row_id,
                     MATCH(IF(selected_period="Total Year", selected_year, DATE(selected_year, selected_period, 1)), 'Budget Planning'!$E$9:$APC$9, 0) ))</f>
        <v>0</v>
      </c>
      <c r="M32" s="2" cm="1">
        <f t="array" ref="M32">IF(is_category,
      IF(header_row_id=income_header_row, MATCH(income_min_row, $C:$C, 0),
          IF(header_row_id=savings_header_row, MATCH(savings_min_row, $C:$C, 0),
              IF(header_row_id=expenses_header_row, MATCH(expenses_min_row, $C:$C, 0), ""))), "")</f>
        <v>28</v>
      </c>
      <c r="N32" s="4" cm="1">
        <f t="array" ref="N32">IF(is_category,
      IF(header_row_id=income_header_row, MATCH(income_max_row, $C:$C, 0),
          IF(header_row_id=savings_header_row, MATCH(savings_max_row, $C:$C, 0),
              IF(header_row_id=expenses_header_row, MATCH(expenses_max_row, $C:$C, 0), ""))), "")</f>
        <v>36</v>
      </c>
      <c r="O32" s="2" t="str">
        <f t="shared" si="3"/>
        <v>$K$28:$K$36</v>
      </c>
      <c r="P32" s="3">
        <f t="shared" ca="1" si="4"/>
        <v>1</v>
      </c>
      <c r="Q32" s="3" t="str">
        <f t="shared" si="5"/>
        <v>$L$28:$L$36</v>
      </c>
      <c r="R32" s="4">
        <f t="shared" ca="1" si="6"/>
        <v>1</v>
      </c>
      <c r="S32" s="2">
        <f t="shared" ca="1" si="7"/>
        <v>11</v>
      </c>
      <c r="T32" s="3" t="str">
        <f t="shared" si="8"/>
        <v>$S$28:$S$36</v>
      </c>
      <c r="U32" s="3">
        <f t="shared" ca="1" si="9"/>
        <v>1</v>
      </c>
      <c r="V32" s="3" t="str">
        <f t="shared" si="10"/>
        <v>$U$28:$U$32</v>
      </c>
      <c r="W32" s="4">
        <f t="shared" ca="1" si="11"/>
        <v>5</v>
      </c>
      <c r="X32" s="58">
        <f t="shared" ca="1" si="12"/>
        <v>50</v>
      </c>
      <c r="Y32" s="59" t="str">
        <f t="shared" ca="1" si="13"/>
        <v>Insurances</v>
      </c>
      <c r="Z32" s="62">
        <f t="shared" ca="1" si="14"/>
        <v>0</v>
      </c>
      <c r="AA32" s="62">
        <f t="shared" ca="1" si="15"/>
        <v>0</v>
      </c>
      <c r="AB32" s="61" t="str">
        <f t="shared" ca="1" si="16"/>
        <v>-</v>
      </c>
      <c r="AC32" s="62">
        <f t="shared" ca="1" si="17"/>
        <v>0</v>
      </c>
      <c r="AD32" s="62">
        <f t="shared" ca="1" si="18"/>
        <v>0</v>
      </c>
      <c r="AF32" s="2"/>
      <c r="AG32" s="3"/>
      <c r="AH32" s="3"/>
      <c r="AI32" s="75" t="str">
        <f ca="1">Calculations!I38</f>
        <v/>
      </c>
      <c r="AJ32" s="76" t="str">
        <f ca="1">Calculations!J38</f>
        <v/>
      </c>
      <c r="AK32" s="4"/>
      <c r="AM32" s="2"/>
      <c r="AN32" s="3"/>
      <c r="AO32" s="3"/>
      <c r="AP32" s="75" t="str">
        <f ca="1">Calculations!M38</f>
        <v/>
      </c>
      <c r="AQ32" s="76" t="str">
        <f ca="1">Calculations!N38</f>
        <v/>
      </c>
      <c r="AR32" s="4"/>
    </row>
    <row r="33" spans="3:44" x14ac:dyDescent="0.35">
      <c r="C33" s="2" cm="1">
        <f t="array" ref="C33">IF(C32=-1, -1,
      IF(C32&lt;income_max_row, C32+1,
          IF(C32=income_max_row, income_total_row,
               IF(C32=income_total_row, "/1",
                    IF(C32="/1", savings_header_row,
                        IF(C32&lt;savings_max_row, C32+1,
                            IF(C32=savings_max_row, savings_total_row,
                                IF(C32=savings_total_row, "/2",
                                    IF(C32="/2", expenses_header_row,
                                        IF(C32&lt;expenses_max_row, C32+1,
                                            IF(C32=expenses_max_row, expenses_total_row, -1)))))))))))</f>
        <v>51</v>
      </c>
      <c r="D33" s="4">
        <f t="shared" si="0"/>
        <v>45</v>
      </c>
      <c r="E33" s="2" cm="1">
        <f t="array" ref="E33">1*OR(row_id=income_header_row, row_id=savings_header_row, row_id=expenses_header_row)</f>
        <v>0</v>
      </c>
      <c r="F33" s="3">
        <f t="shared" si="1"/>
        <v>1</v>
      </c>
      <c r="G33" s="3" cm="1">
        <f t="array" ref="G33">1*OR(row_id=income_total_row, row_id=savings_total_row, row_id=expenses_total_row)</f>
        <v>0</v>
      </c>
      <c r="H33" s="4">
        <f t="shared" si="2"/>
        <v>0</v>
      </c>
      <c r="I33" s="2" t="str" cm="1">
        <f t="array" ref="I33">IFERROR(INDEX('Budget Planning'!$C:$C, header_row_id), "")</f>
        <v>Expenses</v>
      </c>
      <c r="J33" s="3" t="str" cm="1">
        <f t="array" ref="J33">IFERROR(INDEX('Budget Planning'!$C:$C, row_id), "")</f>
        <v>Clothing</v>
      </c>
      <c r="K33" s="55" cm="1">
        <f t="array" ref="K3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33" s="56" cm="1">
        <f t="array" ref="L33">IF(OR(is_header, is_empty), "",
      INDEX('Budget Planning'!$E:$APC, row_id,
                     MATCH(IF(selected_period="Total Year", selected_year, DATE(selected_year, selected_period, 1)), 'Budget Planning'!$E$9:$APC$9, 0) ))</f>
        <v>0</v>
      </c>
      <c r="M33" s="2" cm="1">
        <f t="array" ref="M33">IF(is_category,
      IF(header_row_id=income_header_row, MATCH(income_min_row, $C:$C, 0),
          IF(header_row_id=savings_header_row, MATCH(savings_min_row, $C:$C, 0),
              IF(header_row_id=expenses_header_row, MATCH(expenses_min_row, $C:$C, 0), ""))), "")</f>
        <v>28</v>
      </c>
      <c r="N33" s="4" cm="1">
        <f t="array" ref="N33">IF(is_category,
      IF(header_row_id=income_header_row, MATCH(income_max_row, $C:$C, 0),
          IF(header_row_id=savings_header_row, MATCH(savings_max_row, $C:$C, 0),
              IF(header_row_id=expenses_header_row, MATCH(expenses_max_row, $C:$C, 0), ""))), "")</f>
        <v>36</v>
      </c>
      <c r="O33" s="2" t="str">
        <f t="shared" si="3"/>
        <v>$K$28:$K$36</v>
      </c>
      <c r="P33" s="3">
        <f t="shared" ca="1" si="4"/>
        <v>1</v>
      </c>
      <c r="Q33" s="3" t="str">
        <f t="shared" si="5"/>
        <v>$L$28:$L$36</v>
      </c>
      <c r="R33" s="4">
        <f t="shared" ca="1" si="6"/>
        <v>1</v>
      </c>
      <c r="S33" s="2">
        <f t="shared" ca="1" si="7"/>
        <v>11</v>
      </c>
      <c r="T33" s="3" t="str">
        <f t="shared" si="8"/>
        <v>$S$28:$S$36</v>
      </c>
      <c r="U33" s="3">
        <f t="shared" ca="1" si="9"/>
        <v>1</v>
      </c>
      <c r="V33" s="3" t="str">
        <f t="shared" si="10"/>
        <v>$U$28:$U$33</v>
      </c>
      <c r="W33" s="4">
        <f t="shared" ca="1" si="11"/>
        <v>6</v>
      </c>
      <c r="X33" s="58">
        <f t="shared" ca="1" si="12"/>
        <v>51</v>
      </c>
      <c r="Y33" s="59" t="str">
        <f t="shared" ca="1" si="13"/>
        <v>Clothing</v>
      </c>
      <c r="Z33" s="62">
        <f t="shared" ca="1" si="14"/>
        <v>0</v>
      </c>
      <c r="AA33" s="62">
        <f t="shared" ca="1" si="15"/>
        <v>0</v>
      </c>
      <c r="AB33" s="61" t="str">
        <f t="shared" ca="1" si="16"/>
        <v>-</v>
      </c>
      <c r="AC33" s="62">
        <f t="shared" ca="1" si="17"/>
        <v>0</v>
      </c>
      <c r="AD33" s="62">
        <f t="shared" ca="1" si="18"/>
        <v>0</v>
      </c>
      <c r="AF33" s="2"/>
      <c r="AG33" s="3"/>
      <c r="AH33" s="3"/>
      <c r="AI33" s="75" t="str">
        <f ca="1">Calculations!I39</f>
        <v/>
      </c>
      <c r="AJ33" s="76" t="str">
        <f ca="1">Calculations!J39</f>
        <v/>
      </c>
      <c r="AK33" s="4"/>
      <c r="AM33" s="2"/>
      <c r="AN33" s="3"/>
      <c r="AO33" s="3"/>
      <c r="AP33" s="75" t="str">
        <f ca="1">Calculations!M39</f>
        <v/>
      </c>
      <c r="AQ33" s="76" t="str">
        <f ca="1">Calculations!N39</f>
        <v/>
      </c>
      <c r="AR33" s="4"/>
    </row>
    <row r="34" spans="3:44" x14ac:dyDescent="0.35">
      <c r="C34" s="2" cm="1">
        <f t="array" ref="C34">IF(C33=-1, -1,
      IF(C33&lt;income_max_row, C33+1,
          IF(C33=income_max_row, income_total_row,
               IF(C33=income_total_row, "/1",
                    IF(C33="/1", savings_header_row,
                        IF(C33&lt;savings_max_row, C33+1,
                            IF(C33=savings_max_row, savings_total_row,
                                IF(C33=savings_total_row, "/2",
                                    IF(C33="/2", expenses_header_row,
                                        IF(C33&lt;expenses_max_row, C33+1,
                                            IF(C33=expenses_max_row, expenses_total_row, -1)))))))))))</f>
        <v>52</v>
      </c>
      <c r="D34" s="4">
        <f t="shared" si="0"/>
        <v>45</v>
      </c>
      <c r="E34" s="2" cm="1">
        <f t="array" ref="E34">1*OR(row_id=income_header_row, row_id=savings_header_row, row_id=expenses_header_row)</f>
        <v>0</v>
      </c>
      <c r="F34" s="3">
        <f t="shared" si="1"/>
        <v>1</v>
      </c>
      <c r="G34" s="3" cm="1">
        <f t="array" ref="G34">1*OR(row_id=income_total_row, row_id=savings_total_row, row_id=expenses_total_row)</f>
        <v>0</v>
      </c>
      <c r="H34" s="4">
        <f t="shared" si="2"/>
        <v>0</v>
      </c>
      <c r="I34" s="2" t="str" cm="1">
        <f t="array" ref="I34">IFERROR(INDEX('Budget Planning'!$C:$C, header_row_id), "")</f>
        <v>Expenses</v>
      </c>
      <c r="J34" s="3" t="str" cm="1">
        <f t="array" ref="J34">IFERROR(INDEX('Budget Planning'!$C:$C, row_id), "")</f>
        <v>Medicine</v>
      </c>
      <c r="K34" s="55" cm="1">
        <f t="array" ref="K3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34" s="56" cm="1">
        <f t="array" ref="L34">IF(OR(is_header, is_empty), "",
      INDEX('Budget Planning'!$E:$APC, row_id,
                     MATCH(IF(selected_period="Total Year", selected_year, DATE(selected_year, selected_period, 1)), 'Budget Planning'!$E$9:$APC$9, 0) ))</f>
        <v>0</v>
      </c>
      <c r="M34" s="2" cm="1">
        <f t="array" ref="M34">IF(is_category,
      IF(header_row_id=income_header_row, MATCH(income_min_row, $C:$C, 0),
          IF(header_row_id=savings_header_row, MATCH(savings_min_row, $C:$C, 0),
              IF(header_row_id=expenses_header_row, MATCH(expenses_min_row, $C:$C, 0), ""))), "")</f>
        <v>28</v>
      </c>
      <c r="N34" s="4" cm="1">
        <f t="array" ref="N34">IF(is_category,
      IF(header_row_id=income_header_row, MATCH(income_max_row, $C:$C, 0),
          IF(header_row_id=savings_header_row, MATCH(savings_max_row, $C:$C, 0),
              IF(header_row_id=expenses_header_row, MATCH(expenses_max_row, $C:$C, 0), ""))), "")</f>
        <v>36</v>
      </c>
      <c r="O34" s="2" t="str">
        <f t="shared" si="3"/>
        <v>$K$28:$K$36</v>
      </c>
      <c r="P34" s="3">
        <f t="shared" ca="1" si="4"/>
        <v>1</v>
      </c>
      <c r="Q34" s="3" t="str">
        <f t="shared" si="5"/>
        <v>$L$28:$L$36</v>
      </c>
      <c r="R34" s="4">
        <f t="shared" ca="1" si="6"/>
        <v>1</v>
      </c>
      <c r="S34" s="2">
        <f t="shared" ca="1" si="7"/>
        <v>11</v>
      </c>
      <c r="T34" s="3" t="str">
        <f t="shared" si="8"/>
        <v>$S$28:$S$36</v>
      </c>
      <c r="U34" s="3">
        <f t="shared" ca="1" si="9"/>
        <v>1</v>
      </c>
      <c r="V34" s="3" t="str">
        <f t="shared" si="10"/>
        <v>$U$28:$U$34</v>
      </c>
      <c r="W34" s="4">
        <f t="shared" ca="1" si="11"/>
        <v>7</v>
      </c>
      <c r="X34" s="58">
        <f t="shared" ca="1" si="12"/>
        <v>52</v>
      </c>
      <c r="Y34" s="59" t="str">
        <f t="shared" ca="1" si="13"/>
        <v>Medicine</v>
      </c>
      <c r="Z34" s="62">
        <f t="shared" ca="1" si="14"/>
        <v>0</v>
      </c>
      <c r="AA34" s="62">
        <f t="shared" ca="1" si="15"/>
        <v>0</v>
      </c>
      <c r="AB34" s="61" t="str">
        <f t="shared" ca="1" si="16"/>
        <v>-</v>
      </c>
      <c r="AC34" s="62">
        <f t="shared" ca="1" si="17"/>
        <v>0</v>
      </c>
      <c r="AD34" s="62">
        <f t="shared" ca="1" si="18"/>
        <v>0</v>
      </c>
      <c r="AF34" s="2"/>
      <c r="AG34" s="3"/>
      <c r="AH34" s="3"/>
      <c r="AI34" s="75" t="str">
        <f ca="1">Calculations!I40</f>
        <v/>
      </c>
      <c r="AJ34" s="76" t="str">
        <f ca="1">Calculations!J40</f>
        <v/>
      </c>
      <c r="AK34" s="4"/>
      <c r="AM34" s="2"/>
      <c r="AN34" s="3"/>
      <c r="AO34" s="3"/>
      <c r="AP34" s="75" t="str">
        <f ca="1">Calculations!M40</f>
        <v/>
      </c>
      <c r="AQ34" s="76" t="str">
        <f ca="1">Calculations!N40</f>
        <v/>
      </c>
      <c r="AR34" s="4"/>
    </row>
    <row r="35" spans="3:44" x14ac:dyDescent="0.35">
      <c r="C35" s="2" cm="1">
        <f t="array" ref="C35">IF(C34=-1, -1,
      IF(C34&lt;income_max_row, C34+1,
          IF(C34=income_max_row, income_total_row,
               IF(C34=income_total_row, "/1",
                    IF(C34="/1", savings_header_row,
                        IF(C34&lt;savings_max_row, C34+1,
                            IF(C34=savings_max_row, savings_total_row,
                                IF(C34=savings_total_row, "/2",
                                    IF(C34="/2", expenses_header_row,
                                        IF(C34&lt;expenses_max_row, C34+1,
                                            IF(C34=expenses_max_row, expenses_total_row, -1)))))))))))</f>
        <v>53</v>
      </c>
      <c r="D35" s="4">
        <f t="shared" si="0"/>
        <v>45</v>
      </c>
      <c r="E35" s="2" cm="1">
        <f t="array" ref="E35">1*OR(row_id=income_header_row, row_id=savings_header_row, row_id=expenses_header_row)</f>
        <v>0</v>
      </c>
      <c r="F35" s="3">
        <f t="shared" si="1"/>
        <v>1</v>
      </c>
      <c r="G35" s="3" cm="1">
        <f t="array" ref="G35">1*OR(row_id=income_total_row, row_id=savings_total_row, row_id=expenses_total_row)</f>
        <v>0</v>
      </c>
      <c r="H35" s="4">
        <f t="shared" si="2"/>
        <v>0</v>
      </c>
      <c r="I35" s="2" t="str" cm="1">
        <f t="array" ref="I35">IFERROR(INDEX('Budget Planning'!$C:$C, header_row_id), "")</f>
        <v>Expenses</v>
      </c>
      <c r="J35" s="3" t="str" cm="1">
        <f t="array" ref="J35">IFERROR(INDEX('Budget Planning'!$C:$C, row_id), "")</f>
        <v>Toiletries</v>
      </c>
      <c r="K35" s="55" cm="1">
        <f t="array" ref="K3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35" s="56" cm="1">
        <f t="array" ref="L35">IF(OR(is_header, is_empty), "",
      INDEX('Budget Planning'!$E:$APC, row_id,
                     MATCH(IF(selected_period="Total Year", selected_year, DATE(selected_year, selected_period, 1)), 'Budget Planning'!$E$9:$APC$9, 0) ))</f>
        <v>0</v>
      </c>
      <c r="M35" s="2" cm="1">
        <f t="array" ref="M35">IF(is_category,
      IF(header_row_id=income_header_row, MATCH(income_min_row, $C:$C, 0),
          IF(header_row_id=savings_header_row, MATCH(savings_min_row, $C:$C, 0),
              IF(header_row_id=expenses_header_row, MATCH(expenses_min_row, $C:$C, 0), ""))), "")</f>
        <v>28</v>
      </c>
      <c r="N35" s="4" cm="1">
        <f t="array" ref="N35">IF(is_category,
      IF(header_row_id=income_header_row, MATCH(income_max_row, $C:$C, 0),
          IF(header_row_id=savings_header_row, MATCH(savings_max_row, $C:$C, 0),
              IF(header_row_id=expenses_header_row, MATCH(expenses_max_row, $C:$C, 0), ""))), "")</f>
        <v>36</v>
      </c>
      <c r="O35" s="2" t="str">
        <f t="shared" si="3"/>
        <v>$K$28:$K$36</v>
      </c>
      <c r="P35" s="3">
        <f t="shared" ca="1" si="4"/>
        <v>1</v>
      </c>
      <c r="Q35" s="3" t="str">
        <f t="shared" si="5"/>
        <v>$L$28:$L$36</v>
      </c>
      <c r="R35" s="4">
        <f t="shared" ca="1" si="6"/>
        <v>1</v>
      </c>
      <c r="S35" s="2">
        <f t="shared" ca="1" si="7"/>
        <v>11</v>
      </c>
      <c r="T35" s="3" t="str">
        <f t="shared" si="8"/>
        <v>$S$28:$S$36</v>
      </c>
      <c r="U35" s="3">
        <f t="shared" ca="1" si="9"/>
        <v>1</v>
      </c>
      <c r="V35" s="3" t="str">
        <f t="shared" si="10"/>
        <v>$U$28:$U$35</v>
      </c>
      <c r="W35" s="4">
        <f t="shared" ca="1" si="11"/>
        <v>8</v>
      </c>
      <c r="X35" s="58">
        <f t="shared" ca="1" si="12"/>
        <v>53</v>
      </c>
      <c r="Y35" s="59" t="str">
        <f t="shared" ca="1" si="13"/>
        <v>Toiletries</v>
      </c>
      <c r="Z35" s="62">
        <f t="shared" ca="1" si="14"/>
        <v>0</v>
      </c>
      <c r="AA35" s="62">
        <f t="shared" ca="1" si="15"/>
        <v>0</v>
      </c>
      <c r="AB35" s="61" t="str">
        <f t="shared" ca="1" si="16"/>
        <v>-</v>
      </c>
      <c r="AC35" s="62">
        <f t="shared" ca="1" si="17"/>
        <v>0</v>
      </c>
      <c r="AD35" s="62">
        <f t="shared" ca="1" si="18"/>
        <v>0</v>
      </c>
      <c r="AF35" s="2"/>
      <c r="AG35" s="3"/>
      <c r="AH35" s="3"/>
      <c r="AI35" s="77" t="str">
        <f>Calculations!I41</f>
        <v>Total</v>
      </c>
      <c r="AJ35" s="78">
        <f ca="1">Calculations!J41</f>
        <v>0</v>
      </c>
      <c r="AK35" s="4"/>
      <c r="AM35" s="2"/>
      <c r="AN35" s="3"/>
      <c r="AO35" s="3"/>
      <c r="AP35" s="77" t="str">
        <f>Calculations!M41</f>
        <v>Total</v>
      </c>
      <c r="AQ35" s="78">
        <f ca="1">Calculations!N41</f>
        <v>0</v>
      </c>
      <c r="AR35" s="4"/>
    </row>
    <row r="36" spans="3:44" x14ac:dyDescent="0.35">
      <c r="C36" s="2" cm="1">
        <f t="array" ref="C36">IF(C35=-1, -1,
      IF(C35&lt;income_max_row, C35+1,
          IF(C35=income_max_row, income_total_row,
               IF(C35=income_total_row, "/1",
                    IF(C35="/1", savings_header_row,
                        IF(C35&lt;savings_max_row, C35+1,
                            IF(C35=savings_max_row, savings_total_row,
                                IF(C35=savings_total_row, "/2",
                                    IF(C35="/2", expenses_header_row,
                                        IF(C35&lt;expenses_max_row, C35+1,
                                            IF(C35=expenses_max_row, expenses_total_row, -1)))))))))))</f>
        <v>54</v>
      </c>
      <c r="D36" s="4">
        <f t="shared" si="0"/>
        <v>45</v>
      </c>
      <c r="E36" s="2" cm="1">
        <f t="array" ref="E36">1*OR(row_id=income_header_row, row_id=savings_header_row, row_id=expenses_header_row)</f>
        <v>0</v>
      </c>
      <c r="F36" s="3">
        <f t="shared" si="1"/>
        <v>1</v>
      </c>
      <c r="G36" s="3" cm="1">
        <f t="array" ref="G36">1*OR(row_id=income_total_row, row_id=savings_total_row, row_id=expenses_total_row)</f>
        <v>0</v>
      </c>
      <c r="H36" s="4">
        <f t="shared" si="2"/>
        <v>0</v>
      </c>
      <c r="I36" s="2" t="str" cm="1">
        <f t="array" ref="I36">IFERROR(INDEX('Budget Planning'!$C:$C, header_row_id), "")</f>
        <v>Expenses</v>
      </c>
      <c r="J36" s="3" t="str" cm="1">
        <f t="array" ref="J36">IFERROR(INDEX('Budget Planning'!$C:$C, row_id), "")</f>
        <v>Miscellaneous</v>
      </c>
      <c r="K36" s="55" cm="1">
        <f t="array" ref="K3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36" s="56" cm="1">
        <f t="array" ref="L36">IF(OR(is_header, is_empty), "",
      INDEX('Budget Planning'!$E:$APC, row_id,
                     MATCH(IF(selected_period="Total Year", selected_year, DATE(selected_year, selected_period, 1)), 'Budget Planning'!$E$9:$APC$9, 0) ))</f>
        <v>0</v>
      </c>
      <c r="M36" s="2" cm="1">
        <f t="array" ref="M36">IF(is_category,
      IF(header_row_id=income_header_row, MATCH(income_min_row, $C:$C, 0),
          IF(header_row_id=savings_header_row, MATCH(savings_min_row, $C:$C, 0),
              IF(header_row_id=expenses_header_row, MATCH(expenses_min_row, $C:$C, 0), ""))), "")</f>
        <v>28</v>
      </c>
      <c r="N36" s="4" cm="1">
        <f t="array" ref="N36">IF(is_category,
      IF(header_row_id=income_header_row, MATCH(income_max_row, $C:$C, 0),
          IF(header_row_id=savings_header_row, MATCH(savings_max_row, $C:$C, 0),
              IF(header_row_id=expenses_header_row, MATCH(expenses_max_row, $C:$C, 0), ""))), "")</f>
        <v>36</v>
      </c>
      <c r="O36" s="2" t="str">
        <f t="shared" si="3"/>
        <v>$K$28:$K$36</v>
      </c>
      <c r="P36" s="3">
        <f t="shared" ca="1" si="4"/>
        <v>1</v>
      </c>
      <c r="Q36" s="3" t="str">
        <f t="shared" si="5"/>
        <v>$L$28:$L$36</v>
      </c>
      <c r="R36" s="4">
        <f t="shared" ca="1" si="6"/>
        <v>1</v>
      </c>
      <c r="S36" s="2">
        <f t="shared" ca="1" si="7"/>
        <v>11</v>
      </c>
      <c r="T36" s="3" t="str">
        <f t="shared" si="8"/>
        <v>$S$28:$S$36</v>
      </c>
      <c r="U36" s="3">
        <f t="shared" ca="1" si="9"/>
        <v>1</v>
      </c>
      <c r="V36" s="3" t="str">
        <f t="shared" si="10"/>
        <v>$U$28:$U$36</v>
      </c>
      <c r="W36" s="4">
        <f t="shared" ca="1" si="11"/>
        <v>9</v>
      </c>
      <c r="X36" s="58">
        <f t="shared" ca="1" si="12"/>
        <v>54</v>
      </c>
      <c r="Y36" s="59" t="str">
        <f t="shared" ca="1" si="13"/>
        <v>Miscellaneous</v>
      </c>
      <c r="Z36" s="62">
        <f t="shared" ca="1" si="14"/>
        <v>0</v>
      </c>
      <c r="AA36" s="62">
        <f t="shared" ca="1" si="15"/>
        <v>0</v>
      </c>
      <c r="AB36" s="61" t="str">
        <f t="shared" ca="1" si="16"/>
        <v>-</v>
      </c>
      <c r="AC36" s="62">
        <f t="shared" ca="1" si="17"/>
        <v>0</v>
      </c>
      <c r="AD36" s="62">
        <f t="shared" ca="1" si="18"/>
        <v>0</v>
      </c>
      <c r="AF36" s="2"/>
      <c r="AG36" s="3"/>
      <c r="AH36" s="3"/>
      <c r="AI36" s="3"/>
      <c r="AJ36" s="3"/>
      <c r="AK36" s="4"/>
      <c r="AM36" s="2"/>
      <c r="AN36" s="3"/>
      <c r="AO36" s="3"/>
      <c r="AP36" s="3"/>
      <c r="AQ36" s="3"/>
      <c r="AR36" s="4"/>
    </row>
    <row r="37" spans="3:44" x14ac:dyDescent="0.35">
      <c r="C37" s="2" cm="1">
        <f t="array" ref="C37">IF(C36=-1, -1,
      IF(C36&lt;income_max_row, C36+1,
          IF(C36=income_max_row, income_total_row,
               IF(C36=income_total_row, "/1",
                    IF(C36="/1", savings_header_row,
                        IF(C36&lt;savings_max_row, C36+1,
                            IF(C36=savings_max_row, savings_total_row,
                                IF(C36=savings_total_row, "/2",
                                    IF(C36="/2", expenses_header_row,
                                        IF(C36&lt;expenses_max_row, C36+1,
                                            IF(C36=expenses_max_row, expenses_total_row, -1)))))))))))</f>
        <v>61</v>
      </c>
      <c r="D37" s="4">
        <f t="shared" si="0"/>
        <v>45</v>
      </c>
      <c r="E37" s="2" cm="1">
        <f t="array" ref="E37">1*OR(row_id=income_header_row, row_id=savings_header_row, row_id=expenses_header_row)</f>
        <v>0</v>
      </c>
      <c r="F37" s="3">
        <f t="shared" si="1"/>
        <v>0</v>
      </c>
      <c r="G37" s="3" cm="1">
        <f t="array" ref="G37">1*OR(row_id=income_total_row, row_id=savings_total_row, row_id=expenses_total_row)</f>
        <v>1</v>
      </c>
      <c r="H37" s="4">
        <f t="shared" si="2"/>
        <v>0</v>
      </c>
      <c r="I37" s="2" t="str" cm="1">
        <f t="array" ref="I37">IFERROR(INDEX('Budget Planning'!$C:$C, header_row_id), "")</f>
        <v>Expenses</v>
      </c>
      <c r="J37" s="3" t="str" cm="1">
        <f t="array" ref="J37">IFERROR(INDEX('Budget Planning'!$C:$C, row_id), "")</f>
        <v>Total</v>
      </c>
      <c r="K37" s="55" cm="1">
        <f t="array" ref="K3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0</v>
      </c>
      <c r="L37" s="56" cm="1">
        <f t="array" aca="1" ref="L37" ca="1">IF(OR(is_header, is_empty), "",
      INDEX('Budget Planning'!$E:$APC, row_id,
                     MATCH(IF(selected_period="Total Year", selected_year, DATE(selected_year, selected_period, 1)), 'Budget Planning'!$E$9:$APC$9, 0) ))</f>
        <v>0</v>
      </c>
      <c r="M37" s="2" t="str" cm="1">
        <f t="array" ref="M37">IF(is_category,
      IF(header_row_id=income_header_row, MATCH(income_min_row, $C:$C, 0),
          IF(header_row_id=savings_header_row, MATCH(savings_min_row, $C:$C, 0),
              IF(header_row_id=expenses_header_row, MATCH(expenses_min_row, $C:$C, 0), ""))), "")</f>
        <v/>
      </c>
      <c r="N37" s="4" t="str" cm="1">
        <f t="array" ref="N37">IF(is_category,
      IF(header_row_id=income_header_row, MATCH(income_max_row, $C:$C, 0),
          IF(header_row_id=savings_header_row, MATCH(savings_max_row, $C:$C, 0),
              IF(header_row_id=expenses_header_row, MATCH(expenses_max_row, $C:$C, 0), ""))), "")</f>
        <v/>
      </c>
      <c r="O37" s="2" t="str">
        <f t="shared" si="3"/>
        <v/>
      </c>
      <c r="P37" s="3" t="str">
        <f t="shared" ca="1" si="4"/>
        <v/>
      </c>
      <c r="Q37" s="3" t="str">
        <f t="shared" si="5"/>
        <v/>
      </c>
      <c r="R37" s="4" t="str">
        <f t="shared" ca="1" si="6"/>
        <v/>
      </c>
      <c r="S37" s="2" t="str">
        <f t="shared" si="7"/>
        <v/>
      </c>
      <c r="T37" s="3" t="str">
        <f t="shared" si="8"/>
        <v/>
      </c>
      <c r="U37" s="3" t="str">
        <f t="shared" ca="1" si="9"/>
        <v/>
      </c>
      <c r="V37" s="3" t="str">
        <f t="shared" si="10"/>
        <v/>
      </c>
      <c r="W37" s="4" t="str">
        <f t="shared" ca="1" si="11"/>
        <v/>
      </c>
      <c r="X37" s="58">
        <f t="shared" si="12"/>
        <v>61</v>
      </c>
      <c r="Y37" s="59" t="str">
        <f t="shared" ca="1" si="13"/>
        <v>Total</v>
      </c>
      <c r="Z37" s="62">
        <f t="shared" ca="1" si="14"/>
        <v>0</v>
      </c>
      <c r="AA37" s="62">
        <f t="shared" ca="1" si="15"/>
        <v>0</v>
      </c>
      <c r="AB37" s="61" t="str">
        <f t="shared" ca="1" si="16"/>
        <v>-</v>
      </c>
      <c r="AC37" s="62">
        <f t="shared" ca="1" si="17"/>
        <v>0</v>
      </c>
      <c r="AD37" s="62">
        <f t="shared" ca="1" si="18"/>
        <v>0</v>
      </c>
      <c r="AF37" s="5"/>
      <c r="AG37" s="6"/>
      <c r="AH37" s="6"/>
      <c r="AI37" s="6"/>
      <c r="AJ37" s="6"/>
      <c r="AK37" s="7"/>
      <c r="AM37" s="5"/>
      <c r="AN37" s="6"/>
      <c r="AO37" s="6"/>
      <c r="AP37" s="6"/>
      <c r="AQ37" s="6"/>
      <c r="AR37" s="7"/>
    </row>
    <row r="38" spans="3:44" x14ac:dyDescent="0.35">
      <c r="C38" s="2" cm="1">
        <f t="array" ref="C38">IF(C37=-1, -1,
      IF(C37&lt;income_max_row, C37+1,
          IF(C37=income_max_row, income_total_row,
               IF(C37=income_total_row, "/1",
                    IF(C37="/1", savings_header_row,
                        IF(C37&lt;savings_max_row, C37+1,
                            IF(C37=savings_max_row, savings_total_row,
                                IF(C37=savings_total_row, "/2",
                                    IF(C37="/2", expenses_header_row,
                                        IF(C37&lt;expenses_max_row, C37+1,
                                            IF(C37=expenses_max_row, expenses_total_row, -1)))))))))))</f>
        <v>-1</v>
      </c>
      <c r="D38" s="4">
        <f t="shared" si="0"/>
        <v>-1</v>
      </c>
      <c r="E38" s="2" cm="1">
        <f t="array" ref="E38">1*OR(row_id=income_header_row, row_id=savings_header_row, row_id=expenses_header_row)</f>
        <v>0</v>
      </c>
      <c r="F38" s="3">
        <f t="shared" si="1"/>
        <v>0</v>
      </c>
      <c r="G38" s="3" cm="1">
        <f t="array" ref="G38">1*OR(row_id=income_total_row, row_id=savings_total_row, row_id=expenses_total_row)</f>
        <v>0</v>
      </c>
      <c r="H38" s="4">
        <f t="shared" si="2"/>
        <v>1</v>
      </c>
      <c r="I38" s="2" t="str" cm="1">
        <f t="array" ref="I38">IFERROR(INDEX('Budget Planning'!$C:$C, header_row_id), "")</f>
        <v/>
      </c>
      <c r="J38" s="3" t="str" cm="1">
        <f t="array" ref="J38">IFERROR(INDEX('Budget Planning'!$C:$C, row_id), "")</f>
        <v/>
      </c>
      <c r="K38" s="55" t="str" cm="1">
        <f t="array" ref="K3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38" s="56" t="str" cm="1">
        <f t="array" ref="L38">IF(OR(is_header, is_empty), "",
      INDEX('Budget Planning'!$E:$APC, row_id,
                     MATCH(IF(selected_period="Total Year", selected_year, DATE(selected_year, selected_period, 1)), 'Budget Planning'!$E$9:$APC$9, 0) ))</f>
        <v/>
      </c>
      <c r="M38" s="2" t="str" cm="1">
        <f t="array" ref="M38">IF(is_category,
      IF(header_row_id=income_header_row, MATCH(income_min_row, $C:$C, 0),
          IF(header_row_id=savings_header_row, MATCH(savings_min_row, $C:$C, 0),
              IF(header_row_id=expenses_header_row, MATCH(expenses_min_row, $C:$C, 0), ""))), "")</f>
        <v/>
      </c>
      <c r="N38" s="4" t="str" cm="1">
        <f t="array" ref="N38">IF(is_category,
      IF(header_row_id=income_header_row, MATCH(income_max_row, $C:$C, 0),
          IF(header_row_id=savings_header_row, MATCH(savings_max_row, $C:$C, 0),
              IF(header_row_id=expenses_header_row, MATCH(expenses_max_row, $C:$C, 0), ""))), "")</f>
        <v/>
      </c>
      <c r="O38" s="2" t="str">
        <f t="shared" si="3"/>
        <v/>
      </c>
      <c r="P38" s="3" t="str">
        <f t="shared" ca="1" si="4"/>
        <v/>
      </c>
      <c r="Q38" s="3" t="str">
        <f t="shared" si="5"/>
        <v/>
      </c>
      <c r="R38" s="4" t="str">
        <f t="shared" ca="1" si="6"/>
        <v/>
      </c>
      <c r="S38" s="2" t="str">
        <f t="shared" si="7"/>
        <v/>
      </c>
      <c r="T38" s="3" t="str">
        <f t="shared" si="8"/>
        <v/>
      </c>
      <c r="U38" s="3" t="str">
        <f t="shared" ca="1" si="9"/>
        <v/>
      </c>
      <c r="V38" s="3" t="str">
        <f t="shared" si="10"/>
        <v/>
      </c>
      <c r="W38" s="4" t="str">
        <f t="shared" ca="1" si="11"/>
        <v/>
      </c>
      <c r="X38" s="58">
        <f t="shared" si="12"/>
        <v>-1</v>
      </c>
      <c r="Y38" s="59" t="str">
        <f t="shared" si="13"/>
        <v/>
      </c>
      <c r="Z38" s="62" t="str">
        <f t="shared" si="14"/>
        <v/>
      </c>
      <c r="AA38" s="62" t="str">
        <f t="shared" si="15"/>
        <v/>
      </c>
      <c r="AB38" s="61" t="str">
        <f t="shared" si="16"/>
        <v/>
      </c>
      <c r="AC38" s="62" t="str">
        <f t="shared" si="17"/>
        <v/>
      </c>
      <c r="AD38" s="62" t="str">
        <f t="shared" si="18"/>
        <v/>
      </c>
      <c r="AI38" s="75"/>
      <c r="AJ38" s="75"/>
    </row>
    <row r="39" spans="3:44" x14ac:dyDescent="0.35">
      <c r="C39" s="2" cm="1">
        <f t="array" ref="C39">IF(C38=-1, -1,
      IF(C38&lt;income_max_row, C38+1,
          IF(C38=income_max_row, income_total_row,
               IF(C38=income_total_row, "/1",
                    IF(C38="/1", savings_header_row,
                        IF(C38&lt;savings_max_row, C38+1,
                            IF(C38=savings_max_row, savings_total_row,
                                IF(C38=savings_total_row, "/2",
                                    IF(C38="/2", expenses_header_row,
                                        IF(C38&lt;expenses_max_row, C38+1,
                                            IF(C38=expenses_max_row, expenses_total_row, -1)))))))))))</f>
        <v>-1</v>
      </c>
      <c r="D39" s="4">
        <f t="shared" si="0"/>
        <v>-1</v>
      </c>
      <c r="E39" s="2" cm="1">
        <f t="array" ref="E39">1*OR(row_id=income_header_row, row_id=savings_header_row, row_id=expenses_header_row)</f>
        <v>0</v>
      </c>
      <c r="F39" s="3">
        <f t="shared" si="1"/>
        <v>0</v>
      </c>
      <c r="G39" s="3" cm="1">
        <f t="array" ref="G39">1*OR(row_id=income_total_row, row_id=savings_total_row, row_id=expenses_total_row)</f>
        <v>0</v>
      </c>
      <c r="H39" s="4">
        <f t="shared" si="2"/>
        <v>1</v>
      </c>
      <c r="I39" s="2" t="str" cm="1">
        <f t="array" ref="I39">IFERROR(INDEX('Budget Planning'!$C:$C, header_row_id), "")</f>
        <v/>
      </c>
      <c r="J39" s="3" t="str" cm="1">
        <f t="array" ref="J39">IFERROR(INDEX('Budget Planning'!$C:$C, row_id), "")</f>
        <v/>
      </c>
      <c r="K39" s="55" t="str" cm="1">
        <f t="array" ref="K3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39" s="56" t="str" cm="1">
        <f t="array" ref="L39">IF(OR(is_header, is_empty), "",
      INDEX('Budget Planning'!$E:$APC, row_id,
                     MATCH(IF(selected_period="Total Year", selected_year, DATE(selected_year, selected_period, 1)), 'Budget Planning'!$E$9:$APC$9, 0) ))</f>
        <v/>
      </c>
      <c r="M39" s="2" t="str" cm="1">
        <f t="array" ref="M39">IF(is_category,
      IF(header_row_id=income_header_row, MATCH(income_min_row, $C:$C, 0),
          IF(header_row_id=savings_header_row, MATCH(savings_min_row, $C:$C, 0),
              IF(header_row_id=expenses_header_row, MATCH(expenses_min_row, $C:$C, 0), ""))), "")</f>
        <v/>
      </c>
      <c r="N39" s="4" t="str" cm="1">
        <f t="array" ref="N39">IF(is_category,
      IF(header_row_id=income_header_row, MATCH(income_max_row, $C:$C, 0),
          IF(header_row_id=savings_header_row, MATCH(savings_max_row, $C:$C, 0),
              IF(header_row_id=expenses_header_row, MATCH(expenses_max_row, $C:$C, 0), ""))), "")</f>
        <v/>
      </c>
      <c r="O39" s="2" t="str">
        <f t="shared" si="3"/>
        <v/>
      </c>
      <c r="P39" s="3" t="str">
        <f t="shared" ca="1" si="4"/>
        <v/>
      </c>
      <c r="Q39" s="3" t="str">
        <f t="shared" si="5"/>
        <v/>
      </c>
      <c r="R39" s="4" t="str">
        <f t="shared" ca="1" si="6"/>
        <v/>
      </c>
      <c r="S39" s="2" t="str">
        <f t="shared" si="7"/>
        <v/>
      </c>
      <c r="T39" s="3" t="str">
        <f t="shared" si="8"/>
        <v/>
      </c>
      <c r="U39" s="3" t="str">
        <f t="shared" ca="1" si="9"/>
        <v/>
      </c>
      <c r="V39" s="3" t="str">
        <f t="shared" si="10"/>
        <v/>
      </c>
      <c r="W39" s="4" t="str">
        <f t="shared" ca="1" si="11"/>
        <v/>
      </c>
      <c r="X39" s="58">
        <f t="shared" si="12"/>
        <v>-1</v>
      </c>
      <c r="Y39" s="59" t="str">
        <f t="shared" si="13"/>
        <v/>
      </c>
      <c r="Z39" s="62" t="str">
        <f t="shared" si="14"/>
        <v/>
      </c>
      <c r="AA39" s="62" t="str">
        <f t="shared" si="15"/>
        <v/>
      </c>
      <c r="AB39" s="61" t="str">
        <f t="shared" si="16"/>
        <v/>
      </c>
      <c r="AC39" s="62" t="str">
        <f t="shared" si="17"/>
        <v/>
      </c>
      <c r="AD39" s="62" t="str">
        <f t="shared" si="18"/>
        <v/>
      </c>
      <c r="AI39" s="75"/>
      <c r="AJ39" s="75"/>
    </row>
    <row r="40" spans="3:44" x14ac:dyDescent="0.35">
      <c r="C40" s="2" cm="1">
        <f t="array" ref="C40">IF(C39=-1, -1,
      IF(C39&lt;income_max_row, C39+1,
          IF(C39=income_max_row, income_total_row,
               IF(C39=income_total_row, "/1",
                    IF(C39="/1", savings_header_row,
                        IF(C39&lt;savings_max_row, C39+1,
                            IF(C39=savings_max_row, savings_total_row,
                                IF(C39=savings_total_row, "/2",
                                    IF(C39="/2", expenses_header_row,
                                        IF(C39&lt;expenses_max_row, C39+1,
                                            IF(C39=expenses_max_row, expenses_total_row, -1)))))))))))</f>
        <v>-1</v>
      </c>
      <c r="D40" s="4">
        <f t="shared" si="0"/>
        <v>-1</v>
      </c>
      <c r="E40" s="2" cm="1">
        <f t="array" ref="E40">1*OR(row_id=income_header_row, row_id=savings_header_row, row_id=expenses_header_row)</f>
        <v>0</v>
      </c>
      <c r="F40" s="3">
        <f t="shared" si="1"/>
        <v>0</v>
      </c>
      <c r="G40" s="3" cm="1">
        <f t="array" ref="G40">1*OR(row_id=income_total_row, row_id=savings_total_row, row_id=expenses_total_row)</f>
        <v>0</v>
      </c>
      <c r="H40" s="4">
        <f t="shared" si="2"/>
        <v>1</v>
      </c>
      <c r="I40" s="2" t="str" cm="1">
        <f t="array" ref="I40">IFERROR(INDEX('Budget Planning'!$C:$C, header_row_id), "")</f>
        <v/>
      </c>
      <c r="J40" s="3" t="str" cm="1">
        <f t="array" ref="J40">IFERROR(INDEX('Budget Planning'!$C:$C, row_id), "")</f>
        <v/>
      </c>
      <c r="K40" s="55" t="str" cm="1">
        <f t="array" ref="K4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0" s="56" t="str" cm="1">
        <f t="array" ref="L40">IF(OR(is_header, is_empty), "",
      INDEX('Budget Planning'!$E:$APC, row_id,
                     MATCH(IF(selected_period="Total Year", selected_year, DATE(selected_year, selected_period, 1)), 'Budget Planning'!$E$9:$APC$9, 0) ))</f>
        <v/>
      </c>
      <c r="M40" s="2" t="str" cm="1">
        <f t="array" ref="M40">IF(is_category,
      IF(header_row_id=income_header_row, MATCH(income_min_row, $C:$C, 0),
          IF(header_row_id=savings_header_row, MATCH(savings_min_row, $C:$C, 0),
              IF(header_row_id=expenses_header_row, MATCH(expenses_min_row, $C:$C, 0), ""))), "")</f>
        <v/>
      </c>
      <c r="N40" s="4" t="str" cm="1">
        <f t="array" ref="N40">IF(is_category,
      IF(header_row_id=income_header_row, MATCH(income_max_row, $C:$C, 0),
          IF(header_row_id=savings_header_row, MATCH(savings_max_row, $C:$C, 0),
              IF(header_row_id=expenses_header_row, MATCH(expenses_max_row, $C:$C, 0), ""))), "")</f>
        <v/>
      </c>
      <c r="O40" s="2" t="str">
        <f t="shared" si="3"/>
        <v/>
      </c>
      <c r="P40" s="3" t="str">
        <f t="shared" ca="1" si="4"/>
        <v/>
      </c>
      <c r="Q40" s="3" t="str">
        <f t="shared" si="5"/>
        <v/>
      </c>
      <c r="R40" s="4" t="str">
        <f t="shared" ca="1" si="6"/>
        <v/>
      </c>
      <c r="S40" s="2" t="str">
        <f t="shared" si="7"/>
        <v/>
      </c>
      <c r="T40" s="3" t="str">
        <f t="shared" si="8"/>
        <v/>
      </c>
      <c r="U40" s="3" t="str">
        <f t="shared" ca="1" si="9"/>
        <v/>
      </c>
      <c r="V40" s="3" t="str">
        <f t="shared" si="10"/>
        <v/>
      </c>
      <c r="W40" s="4" t="str">
        <f t="shared" ca="1" si="11"/>
        <v/>
      </c>
      <c r="X40" s="58">
        <f t="shared" si="12"/>
        <v>-1</v>
      </c>
      <c r="Y40" s="59" t="str">
        <f t="shared" si="13"/>
        <v/>
      </c>
      <c r="Z40" s="62" t="str">
        <f t="shared" si="14"/>
        <v/>
      </c>
      <c r="AA40" s="62" t="str">
        <f t="shared" si="15"/>
        <v/>
      </c>
      <c r="AB40" s="61" t="str">
        <f t="shared" si="16"/>
        <v/>
      </c>
      <c r="AC40" s="62" t="str">
        <f t="shared" si="17"/>
        <v/>
      </c>
      <c r="AD40" s="62" t="str">
        <f t="shared" si="18"/>
        <v/>
      </c>
      <c r="AI40" s="75"/>
      <c r="AJ40" s="75"/>
    </row>
    <row r="41" spans="3:44" x14ac:dyDescent="0.35">
      <c r="C41" s="2" cm="1">
        <f t="array" ref="C41">IF(C40=-1, -1,
      IF(C40&lt;income_max_row, C40+1,
          IF(C40=income_max_row, income_total_row,
               IF(C40=income_total_row, "/1",
                    IF(C40="/1", savings_header_row,
                        IF(C40&lt;savings_max_row, C40+1,
                            IF(C40=savings_max_row, savings_total_row,
                                IF(C40=savings_total_row, "/2",
                                    IF(C40="/2", expenses_header_row,
                                        IF(C40&lt;expenses_max_row, C40+1,
                                            IF(C40=expenses_max_row, expenses_total_row, -1)))))))))))</f>
        <v>-1</v>
      </c>
      <c r="D41" s="4">
        <f t="shared" si="0"/>
        <v>-1</v>
      </c>
      <c r="E41" s="2" cm="1">
        <f t="array" ref="E41">1*OR(row_id=income_header_row, row_id=savings_header_row, row_id=expenses_header_row)</f>
        <v>0</v>
      </c>
      <c r="F41" s="3">
        <f t="shared" si="1"/>
        <v>0</v>
      </c>
      <c r="G41" s="3" cm="1">
        <f t="array" ref="G41">1*OR(row_id=income_total_row, row_id=savings_total_row, row_id=expenses_total_row)</f>
        <v>0</v>
      </c>
      <c r="H41" s="4">
        <f t="shared" si="2"/>
        <v>1</v>
      </c>
      <c r="I41" s="2" t="str" cm="1">
        <f t="array" ref="I41">IFERROR(INDEX('Budget Planning'!$C:$C, header_row_id), "")</f>
        <v/>
      </c>
      <c r="J41" s="3" t="str" cm="1">
        <f t="array" ref="J41">IFERROR(INDEX('Budget Planning'!$C:$C, row_id), "")</f>
        <v/>
      </c>
      <c r="K41" s="55" t="str" cm="1">
        <f t="array" ref="K4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1" s="56" t="str" cm="1">
        <f t="array" ref="L41">IF(OR(is_header, is_empty), "",
      INDEX('Budget Planning'!$E:$APC, row_id,
                     MATCH(IF(selected_period="Total Year", selected_year, DATE(selected_year, selected_period, 1)), 'Budget Planning'!$E$9:$APC$9, 0) ))</f>
        <v/>
      </c>
      <c r="M41" s="2" t="str" cm="1">
        <f t="array" ref="M41">IF(is_category,
      IF(header_row_id=income_header_row, MATCH(income_min_row, $C:$C, 0),
          IF(header_row_id=savings_header_row, MATCH(savings_min_row, $C:$C, 0),
              IF(header_row_id=expenses_header_row, MATCH(expenses_min_row, $C:$C, 0), ""))), "")</f>
        <v/>
      </c>
      <c r="N41" s="4" t="str" cm="1">
        <f t="array" ref="N41">IF(is_category,
      IF(header_row_id=income_header_row, MATCH(income_max_row, $C:$C, 0),
          IF(header_row_id=savings_header_row, MATCH(savings_max_row, $C:$C, 0),
              IF(header_row_id=expenses_header_row, MATCH(expenses_max_row, $C:$C, 0), ""))), "")</f>
        <v/>
      </c>
      <c r="O41" s="2" t="str">
        <f t="shared" si="3"/>
        <v/>
      </c>
      <c r="P41" s="3" t="str">
        <f t="shared" ca="1" si="4"/>
        <v/>
      </c>
      <c r="Q41" s="3" t="str">
        <f t="shared" si="5"/>
        <v/>
      </c>
      <c r="R41" s="4" t="str">
        <f t="shared" ca="1" si="6"/>
        <v/>
      </c>
      <c r="S41" s="2" t="str">
        <f t="shared" si="7"/>
        <v/>
      </c>
      <c r="T41" s="3" t="str">
        <f t="shared" si="8"/>
        <v/>
      </c>
      <c r="U41" s="3" t="str">
        <f t="shared" ca="1" si="9"/>
        <v/>
      </c>
      <c r="V41" s="3" t="str">
        <f t="shared" si="10"/>
        <v/>
      </c>
      <c r="W41" s="4" t="str">
        <f t="shared" ca="1" si="11"/>
        <v/>
      </c>
      <c r="X41" s="58">
        <f t="shared" si="12"/>
        <v>-1</v>
      </c>
      <c r="Y41" s="59" t="str">
        <f t="shared" si="13"/>
        <v/>
      </c>
      <c r="Z41" s="62" t="str">
        <f t="shared" si="14"/>
        <v/>
      </c>
      <c r="AA41" s="62" t="str">
        <f t="shared" si="15"/>
        <v/>
      </c>
      <c r="AB41" s="61" t="str">
        <f t="shared" si="16"/>
        <v/>
      </c>
      <c r="AC41" s="62" t="str">
        <f t="shared" si="17"/>
        <v/>
      </c>
      <c r="AD41" s="62" t="str">
        <f t="shared" si="18"/>
        <v/>
      </c>
      <c r="AI41" s="75"/>
      <c r="AJ41" s="75"/>
    </row>
    <row r="42" spans="3:44" x14ac:dyDescent="0.35">
      <c r="C42" s="2" cm="1">
        <f t="array" ref="C42">IF(C41=-1, -1,
      IF(C41&lt;income_max_row, C41+1,
          IF(C41=income_max_row, income_total_row,
               IF(C41=income_total_row, "/1",
                    IF(C41="/1", savings_header_row,
                        IF(C41&lt;savings_max_row, C41+1,
                            IF(C41=savings_max_row, savings_total_row,
                                IF(C41=savings_total_row, "/2",
                                    IF(C41="/2", expenses_header_row,
                                        IF(C41&lt;expenses_max_row, C41+1,
                                            IF(C41=expenses_max_row, expenses_total_row, -1)))))))))))</f>
        <v>-1</v>
      </c>
      <c r="D42" s="4">
        <f t="shared" si="0"/>
        <v>-1</v>
      </c>
      <c r="E42" s="2" cm="1">
        <f t="array" ref="E42">1*OR(row_id=income_header_row, row_id=savings_header_row, row_id=expenses_header_row)</f>
        <v>0</v>
      </c>
      <c r="F42" s="3">
        <f t="shared" si="1"/>
        <v>0</v>
      </c>
      <c r="G42" s="3" cm="1">
        <f t="array" ref="G42">1*OR(row_id=income_total_row, row_id=savings_total_row, row_id=expenses_total_row)</f>
        <v>0</v>
      </c>
      <c r="H42" s="4">
        <f t="shared" si="2"/>
        <v>1</v>
      </c>
      <c r="I42" s="2" t="str" cm="1">
        <f t="array" ref="I42">IFERROR(INDEX('Budget Planning'!$C:$C, header_row_id), "")</f>
        <v/>
      </c>
      <c r="J42" s="3" t="str" cm="1">
        <f t="array" ref="J42">IFERROR(INDEX('Budget Planning'!$C:$C, row_id), "")</f>
        <v/>
      </c>
      <c r="K42" s="55" t="str" cm="1">
        <f t="array" ref="K4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2" s="56" t="str" cm="1">
        <f t="array" ref="L42">IF(OR(is_header, is_empty), "",
      INDEX('Budget Planning'!$E:$APC, row_id,
                     MATCH(IF(selected_period="Total Year", selected_year, DATE(selected_year, selected_period, 1)), 'Budget Planning'!$E$9:$APC$9, 0) ))</f>
        <v/>
      </c>
      <c r="M42" s="2" t="str" cm="1">
        <f t="array" ref="M42">IF(is_category,
      IF(header_row_id=income_header_row, MATCH(income_min_row, $C:$C, 0),
          IF(header_row_id=savings_header_row, MATCH(savings_min_row, $C:$C, 0),
              IF(header_row_id=expenses_header_row, MATCH(expenses_min_row, $C:$C, 0), ""))), "")</f>
        <v/>
      </c>
      <c r="N42" s="4" t="str" cm="1">
        <f t="array" ref="N42">IF(is_category,
      IF(header_row_id=income_header_row, MATCH(income_max_row, $C:$C, 0),
          IF(header_row_id=savings_header_row, MATCH(savings_max_row, $C:$C, 0),
              IF(header_row_id=expenses_header_row, MATCH(expenses_max_row, $C:$C, 0), ""))), "")</f>
        <v/>
      </c>
      <c r="O42" s="2" t="str">
        <f t="shared" si="3"/>
        <v/>
      </c>
      <c r="P42" s="3" t="str">
        <f t="shared" ca="1" si="4"/>
        <v/>
      </c>
      <c r="Q42" s="3" t="str">
        <f t="shared" si="5"/>
        <v/>
      </c>
      <c r="R42" s="4" t="str">
        <f t="shared" ca="1" si="6"/>
        <v/>
      </c>
      <c r="S42" s="2" t="str">
        <f t="shared" si="7"/>
        <v/>
      </c>
      <c r="T42" s="3" t="str">
        <f t="shared" si="8"/>
        <v/>
      </c>
      <c r="U42" s="3" t="str">
        <f t="shared" ca="1" si="9"/>
        <v/>
      </c>
      <c r="V42" s="3" t="str">
        <f t="shared" si="10"/>
        <v/>
      </c>
      <c r="W42" s="4" t="str">
        <f t="shared" ca="1" si="11"/>
        <v/>
      </c>
      <c r="X42" s="58">
        <f t="shared" si="12"/>
        <v>-1</v>
      </c>
      <c r="Y42" s="59" t="str">
        <f t="shared" si="13"/>
        <v/>
      </c>
      <c r="Z42" s="62" t="str">
        <f t="shared" si="14"/>
        <v/>
      </c>
      <c r="AA42" s="62" t="str">
        <f t="shared" si="15"/>
        <v/>
      </c>
      <c r="AB42" s="61" t="str">
        <f t="shared" si="16"/>
        <v/>
      </c>
      <c r="AC42" s="62" t="str">
        <f t="shared" si="17"/>
        <v/>
      </c>
      <c r="AD42" s="62" t="str">
        <f t="shared" si="18"/>
        <v/>
      </c>
      <c r="AI42" s="75"/>
      <c r="AJ42" s="75"/>
    </row>
    <row r="43" spans="3:44" x14ac:dyDescent="0.35">
      <c r="C43" s="2" cm="1">
        <f t="array" ref="C43">IF(C42=-1, -1,
      IF(C42&lt;income_max_row, C42+1,
          IF(C42=income_max_row, income_total_row,
               IF(C42=income_total_row, "/1",
                    IF(C42="/1", savings_header_row,
                        IF(C42&lt;savings_max_row, C42+1,
                            IF(C42=savings_max_row, savings_total_row,
                                IF(C42=savings_total_row, "/2",
                                    IF(C42="/2", expenses_header_row,
                                        IF(C42&lt;expenses_max_row, C42+1,
                                            IF(C42=expenses_max_row, expenses_total_row, -1)))))))))))</f>
        <v>-1</v>
      </c>
      <c r="D43" s="4">
        <f t="shared" si="0"/>
        <v>-1</v>
      </c>
      <c r="E43" s="2" cm="1">
        <f t="array" ref="E43">1*OR(row_id=income_header_row, row_id=savings_header_row, row_id=expenses_header_row)</f>
        <v>0</v>
      </c>
      <c r="F43" s="3">
        <f t="shared" si="1"/>
        <v>0</v>
      </c>
      <c r="G43" s="3" cm="1">
        <f t="array" ref="G43">1*OR(row_id=income_total_row, row_id=savings_total_row, row_id=expenses_total_row)</f>
        <v>0</v>
      </c>
      <c r="H43" s="4">
        <f t="shared" si="2"/>
        <v>1</v>
      </c>
      <c r="I43" s="2" t="str" cm="1">
        <f t="array" ref="I43">IFERROR(INDEX('Budget Planning'!$C:$C, header_row_id), "")</f>
        <v/>
      </c>
      <c r="J43" s="3" t="str" cm="1">
        <f t="array" ref="J43">IFERROR(INDEX('Budget Planning'!$C:$C, row_id), "")</f>
        <v/>
      </c>
      <c r="K43" s="55" t="str" cm="1">
        <f t="array" ref="K4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3" s="56" t="str" cm="1">
        <f t="array" ref="L43">IF(OR(is_header, is_empty), "",
      INDEX('Budget Planning'!$E:$APC, row_id,
                     MATCH(IF(selected_period="Total Year", selected_year, DATE(selected_year, selected_period, 1)), 'Budget Planning'!$E$9:$APC$9, 0) ))</f>
        <v/>
      </c>
      <c r="M43" s="2" t="str" cm="1">
        <f t="array" ref="M43">IF(is_category,
      IF(header_row_id=income_header_row, MATCH(income_min_row, $C:$C, 0),
          IF(header_row_id=savings_header_row, MATCH(savings_min_row, $C:$C, 0),
              IF(header_row_id=expenses_header_row, MATCH(expenses_min_row, $C:$C, 0), ""))), "")</f>
        <v/>
      </c>
      <c r="N43" s="4" t="str" cm="1">
        <f t="array" ref="N43">IF(is_category,
      IF(header_row_id=income_header_row, MATCH(income_max_row, $C:$C, 0),
          IF(header_row_id=savings_header_row, MATCH(savings_max_row, $C:$C, 0),
              IF(header_row_id=expenses_header_row, MATCH(expenses_max_row, $C:$C, 0), ""))), "")</f>
        <v/>
      </c>
      <c r="O43" s="2" t="str">
        <f t="shared" si="3"/>
        <v/>
      </c>
      <c r="P43" s="3" t="str">
        <f t="shared" ca="1" si="4"/>
        <v/>
      </c>
      <c r="Q43" s="3" t="str">
        <f t="shared" si="5"/>
        <v/>
      </c>
      <c r="R43" s="4" t="str">
        <f t="shared" ca="1" si="6"/>
        <v/>
      </c>
      <c r="S43" s="2" t="str">
        <f t="shared" si="7"/>
        <v/>
      </c>
      <c r="T43" s="3" t="str">
        <f t="shared" si="8"/>
        <v/>
      </c>
      <c r="U43" s="3" t="str">
        <f t="shared" ca="1" si="9"/>
        <v/>
      </c>
      <c r="V43" s="3" t="str">
        <f t="shared" si="10"/>
        <v/>
      </c>
      <c r="W43" s="4" t="str">
        <f t="shared" ca="1" si="11"/>
        <v/>
      </c>
      <c r="X43" s="58">
        <f t="shared" si="12"/>
        <v>-1</v>
      </c>
      <c r="Y43" s="59" t="str">
        <f t="shared" si="13"/>
        <v/>
      </c>
      <c r="Z43" s="62" t="str">
        <f t="shared" si="14"/>
        <v/>
      </c>
      <c r="AA43" s="62" t="str">
        <f t="shared" si="15"/>
        <v/>
      </c>
      <c r="AB43" s="61" t="str">
        <f t="shared" si="16"/>
        <v/>
      </c>
      <c r="AC43" s="62" t="str">
        <f t="shared" si="17"/>
        <v/>
      </c>
      <c r="AD43" s="62" t="str">
        <f t="shared" si="18"/>
        <v/>
      </c>
      <c r="AI43" s="75"/>
      <c r="AJ43" s="75"/>
    </row>
    <row r="44" spans="3:44" x14ac:dyDescent="0.35">
      <c r="C44" s="2" cm="1">
        <f t="array" ref="C44">IF(C43=-1, -1,
      IF(C43&lt;income_max_row, C43+1,
          IF(C43=income_max_row, income_total_row,
               IF(C43=income_total_row, "/1",
                    IF(C43="/1", savings_header_row,
                        IF(C43&lt;savings_max_row, C43+1,
                            IF(C43=savings_max_row, savings_total_row,
                                IF(C43=savings_total_row, "/2",
                                    IF(C43="/2", expenses_header_row,
                                        IF(C43&lt;expenses_max_row, C43+1,
                                            IF(C43=expenses_max_row, expenses_total_row, -1)))))))))))</f>
        <v>-1</v>
      </c>
      <c r="D44" s="4">
        <f t="shared" si="0"/>
        <v>-1</v>
      </c>
      <c r="E44" s="2" cm="1">
        <f t="array" ref="E44">1*OR(row_id=income_header_row, row_id=savings_header_row, row_id=expenses_header_row)</f>
        <v>0</v>
      </c>
      <c r="F44" s="3">
        <f t="shared" si="1"/>
        <v>0</v>
      </c>
      <c r="G44" s="3" cm="1">
        <f t="array" ref="G44">1*OR(row_id=income_total_row, row_id=savings_total_row, row_id=expenses_total_row)</f>
        <v>0</v>
      </c>
      <c r="H44" s="4">
        <f t="shared" si="2"/>
        <v>1</v>
      </c>
      <c r="I44" s="2" t="str" cm="1">
        <f t="array" ref="I44">IFERROR(INDEX('Budget Planning'!$C:$C, header_row_id), "")</f>
        <v/>
      </c>
      <c r="J44" s="3" t="str" cm="1">
        <f t="array" ref="J44">IFERROR(INDEX('Budget Planning'!$C:$C, row_id), "")</f>
        <v/>
      </c>
      <c r="K44" s="55" t="str" cm="1">
        <f t="array" ref="K4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4" s="56" t="str" cm="1">
        <f t="array" ref="L44">IF(OR(is_header, is_empty), "",
      INDEX('Budget Planning'!$E:$APC, row_id,
                     MATCH(IF(selected_period="Total Year", selected_year, DATE(selected_year, selected_period, 1)), 'Budget Planning'!$E$9:$APC$9, 0) ))</f>
        <v/>
      </c>
      <c r="M44" s="2" t="str" cm="1">
        <f t="array" ref="M44">IF(is_category,
      IF(header_row_id=income_header_row, MATCH(income_min_row, $C:$C, 0),
          IF(header_row_id=savings_header_row, MATCH(savings_min_row, $C:$C, 0),
              IF(header_row_id=expenses_header_row, MATCH(expenses_min_row, $C:$C, 0), ""))), "")</f>
        <v/>
      </c>
      <c r="N44" s="4" t="str" cm="1">
        <f t="array" ref="N44">IF(is_category,
      IF(header_row_id=income_header_row, MATCH(income_max_row, $C:$C, 0),
          IF(header_row_id=savings_header_row, MATCH(savings_max_row, $C:$C, 0),
              IF(header_row_id=expenses_header_row, MATCH(expenses_max_row, $C:$C, 0), ""))), "")</f>
        <v/>
      </c>
      <c r="O44" s="2" t="str">
        <f t="shared" si="3"/>
        <v/>
      </c>
      <c r="P44" s="3" t="str">
        <f t="shared" ca="1" si="4"/>
        <v/>
      </c>
      <c r="Q44" s="3" t="str">
        <f t="shared" si="5"/>
        <v/>
      </c>
      <c r="R44" s="4" t="str">
        <f t="shared" ca="1" si="6"/>
        <v/>
      </c>
      <c r="S44" s="2" t="str">
        <f t="shared" si="7"/>
        <v/>
      </c>
      <c r="T44" s="3" t="str">
        <f t="shared" si="8"/>
        <v/>
      </c>
      <c r="U44" s="3" t="str">
        <f t="shared" ca="1" si="9"/>
        <v/>
      </c>
      <c r="V44" s="3" t="str">
        <f t="shared" si="10"/>
        <v/>
      </c>
      <c r="W44" s="4" t="str">
        <f t="shared" ca="1" si="11"/>
        <v/>
      </c>
      <c r="X44" s="58">
        <f t="shared" si="12"/>
        <v>-1</v>
      </c>
      <c r="Y44" s="59" t="str">
        <f t="shared" si="13"/>
        <v/>
      </c>
      <c r="Z44" s="62" t="str">
        <f t="shared" si="14"/>
        <v/>
      </c>
      <c r="AA44" s="62" t="str">
        <f t="shared" si="15"/>
        <v/>
      </c>
      <c r="AB44" s="61" t="str">
        <f t="shared" si="16"/>
        <v/>
      </c>
      <c r="AC44" s="62" t="str">
        <f t="shared" si="17"/>
        <v/>
      </c>
      <c r="AD44" s="62" t="str">
        <f t="shared" si="18"/>
        <v/>
      </c>
      <c r="AI44" s="75"/>
      <c r="AJ44" s="75"/>
    </row>
    <row r="45" spans="3:44" x14ac:dyDescent="0.35">
      <c r="C45" s="2" cm="1">
        <f t="array" ref="C45">IF(C44=-1, -1,
      IF(C44&lt;income_max_row, C44+1,
          IF(C44=income_max_row, income_total_row,
               IF(C44=income_total_row, "/1",
                    IF(C44="/1", savings_header_row,
                        IF(C44&lt;savings_max_row, C44+1,
                            IF(C44=savings_max_row, savings_total_row,
                                IF(C44=savings_total_row, "/2",
                                    IF(C44="/2", expenses_header_row,
                                        IF(C44&lt;expenses_max_row, C44+1,
                                            IF(C44=expenses_max_row, expenses_total_row, -1)))))))))))</f>
        <v>-1</v>
      </c>
      <c r="D45" s="4">
        <f t="shared" si="0"/>
        <v>-1</v>
      </c>
      <c r="E45" s="2" cm="1">
        <f t="array" ref="E45">1*OR(row_id=income_header_row, row_id=savings_header_row, row_id=expenses_header_row)</f>
        <v>0</v>
      </c>
      <c r="F45" s="3">
        <f t="shared" si="1"/>
        <v>0</v>
      </c>
      <c r="G45" s="3" cm="1">
        <f t="array" ref="G45">1*OR(row_id=income_total_row, row_id=savings_total_row, row_id=expenses_total_row)</f>
        <v>0</v>
      </c>
      <c r="H45" s="4">
        <f t="shared" si="2"/>
        <v>1</v>
      </c>
      <c r="I45" s="2" t="str" cm="1">
        <f t="array" ref="I45">IFERROR(INDEX('Budget Planning'!$C:$C, header_row_id), "")</f>
        <v/>
      </c>
      <c r="J45" s="3" t="str" cm="1">
        <f t="array" ref="J45">IFERROR(INDEX('Budget Planning'!$C:$C, row_id), "")</f>
        <v/>
      </c>
      <c r="K45" s="55" t="str" cm="1">
        <f t="array" ref="K4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5" s="56" t="str" cm="1">
        <f t="array" ref="L45">IF(OR(is_header, is_empty), "",
      INDEX('Budget Planning'!$E:$APC, row_id,
                     MATCH(IF(selected_period="Total Year", selected_year, DATE(selected_year, selected_period, 1)), 'Budget Planning'!$E$9:$APC$9, 0) ))</f>
        <v/>
      </c>
      <c r="M45" s="2" t="str" cm="1">
        <f t="array" ref="M45">IF(is_category,
      IF(header_row_id=income_header_row, MATCH(income_min_row, $C:$C, 0),
          IF(header_row_id=savings_header_row, MATCH(savings_min_row, $C:$C, 0),
              IF(header_row_id=expenses_header_row, MATCH(expenses_min_row, $C:$C, 0), ""))), "")</f>
        <v/>
      </c>
      <c r="N45" s="4" t="str" cm="1">
        <f t="array" ref="N45">IF(is_category,
      IF(header_row_id=income_header_row, MATCH(income_max_row, $C:$C, 0),
          IF(header_row_id=savings_header_row, MATCH(savings_max_row, $C:$C, 0),
              IF(header_row_id=expenses_header_row, MATCH(expenses_max_row, $C:$C, 0), ""))), "")</f>
        <v/>
      </c>
      <c r="O45" s="2" t="str">
        <f t="shared" si="3"/>
        <v/>
      </c>
      <c r="P45" s="3" t="str">
        <f t="shared" ca="1" si="4"/>
        <v/>
      </c>
      <c r="Q45" s="3" t="str">
        <f t="shared" si="5"/>
        <v/>
      </c>
      <c r="R45" s="4" t="str">
        <f t="shared" ca="1" si="6"/>
        <v/>
      </c>
      <c r="S45" s="2" t="str">
        <f t="shared" si="7"/>
        <v/>
      </c>
      <c r="T45" s="3" t="str">
        <f t="shared" si="8"/>
        <v/>
      </c>
      <c r="U45" s="3" t="str">
        <f t="shared" ca="1" si="9"/>
        <v/>
      </c>
      <c r="V45" s="3" t="str">
        <f t="shared" si="10"/>
        <v/>
      </c>
      <c r="W45" s="4" t="str">
        <f t="shared" ca="1" si="11"/>
        <v/>
      </c>
      <c r="X45" s="58">
        <f t="shared" si="12"/>
        <v>-1</v>
      </c>
      <c r="Y45" s="59" t="str">
        <f t="shared" si="13"/>
        <v/>
      </c>
      <c r="Z45" s="62" t="str">
        <f t="shared" si="14"/>
        <v/>
      </c>
      <c r="AA45" s="62" t="str">
        <f t="shared" si="15"/>
        <v/>
      </c>
      <c r="AB45" s="61" t="str">
        <f t="shared" si="16"/>
        <v/>
      </c>
      <c r="AC45" s="62" t="str">
        <f t="shared" si="17"/>
        <v/>
      </c>
      <c r="AD45" s="62" t="str">
        <f t="shared" si="18"/>
        <v/>
      </c>
    </row>
    <row r="46" spans="3:44" x14ac:dyDescent="0.35">
      <c r="C46" s="2" cm="1">
        <f t="array" ref="C46">IF(C45=-1, -1,
      IF(C45&lt;income_max_row, C45+1,
          IF(C45=income_max_row, income_total_row,
               IF(C45=income_total_row, "/1",
                    IF(C45="/1", savings_header_row,
                        IF(C45&lt;savings_max_row, C45+1,
                            IF(C45=savings_max_row, savings_total_row,
                                IF(C45=savings_total_row, "/2",
                                    IF(C45="/2", expenses_header_row,
                                        IF(C45&lt;expenses_max_row, C45+1,
                                            IF(C45=expenses_max_row, expenses_total_row, -1)))))))))))</f>
        <v>-1</v>
      </c>
      <c r="D46" s="4">
        <f t="shared" si="0"/>
        <v>-1</v>
      </c>
      <c r="E46" s="2" cm="1">
        <f t="array" ref="E46">1*OR(row_id=income_header_row, row_id=savings_header_row, row_id=expenses_header_row)</f>
        <v>0</v>
      </c>
      <c r="F46" s="3">
        <f t="shared" si="1"/>
        <v>0</v>
      </c>
      <c r="G46" s="3" cm="1">
        <f t="array" ref="G46">1*OR(row_id=income_total_row, row_id=savings_total_row, row_id=expenses_total_row)</f>
        <v>0</v>
      </c>
      <c r="H46" s="4">
        <f t="shared" si="2"/>
        <v>1</v>
      </c>
      <c r="I46" s="2" t="str" cm="1">
        <f t="array" ref="I46">IFERROR(INDEX('Budget Planning'!$C:$C, header_row_id), "")</f>
        <v/>
      </c>
      <c r="J46" s="3" t="str" cm="1">
        <f t="array" ref="J46">IFERROR(INDEX('Budget Planning'!$C:$C, row_id), "")</f>
        <v/>
      </c>
      <c r="K46" s="55" t="str" cm="1">
        <f t="array" ref="K4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6" s="56" t="str" cm="1">
        <f t="array" ref="L46">IF(OR(is_header, is_empty), "",
      INDEX('Budget Planning'!$E:$APC, row_id,
                     MATCH(IF(selected_period="Total Year", selected_year, DATE(selected_year, selected_period, 1)), 'Budget Planning'!$E$9:$APC$9, 0) ))</f>
        <v/>
      </c>
      <c r="M46" s="2" t="str" cm="1">
        <f t="array" ref="M46">IF(is_category,
      IF(header_row_id=income_header_row, MATCH(income_min_row, $C:$C, 0),
          IF(header_row_id=savings_header_row, MATCH(savings_min_row, $C:$C, 0),
              IF(header_row_id=expenses_header_row, MATCH(expenses_min_row, $C:$C, 0), ""))), "")</f>
        <v/>
      </c>
      <c r="N46" s="4" t="str" cm="1">
        <f t="array" ref="N46">IF(is_category,
      IF(header_row_id=income_header_row, MATCH(income_max_row, $C:$C, 0),
          IF(header_row_id=savings_header_row, MATCH(savings_max_row, $C:$C, 0),
              IF(header_row_id=expenses_header_row, MATCH(expenses_max_row, $C:$C, 0), ""))), "")</f>
        <v/>
      </c>
      <c r="O46" s="2" t="str">
        <f t="shared" si="3"/>
        <v/>
      </c>
      <c r="P46" s="3" t="str">
        <f t="shared" ca="1" si="4"/>
        <v/>
      </c>
      <c r="Q46" s="3" t="str">
        <f t="shared" si="5"/>
        <v/>
      </c>
      <c r="R46" s="4" t="str">
        <f t="shared" ca="1" si="6"/>
        <v/>
      </c>
      <c r="S46" s="2" t="str">
        <f t="shared" si="7"/>
        <v/>
      </c>
      <c r="T46" s="3" t="str">
        <f t="shared" si="8"/>
        <v/>
      </c>
      <c r="U46" s="3" t="str">
        <f t="shared" ca="1" si="9"/>
        <v/>
      </c>
      <c r="V46" s="3" t="str">
        <f t="shared" si="10"/>
        <v/>
      </c>
      <c r="W46" s="4" t="str">
        <f t="shared" ca="1" si="11"/>
        <v/>
      </c>
      <c r="X46" s="58">
        <f t="shared" si="12"/>
        <v>-1</v>
      </c>
      <c r="Y46" s="59" t="str">
        <f t="shared" si="13"/>
        <v/>
      </c>
      <c r="Z46" s="62" t="str">
        <f t="shared" si="14"/>
        <v/>
      </c>
      <c r="AA46" s="62" t="str">
        <f t="shared" si="15"/>
        <v/>
      </c>
      <c r="AB46" s="61" t="str">
        <f t="shared" si="16"/>
        <v/>
      </c>
      <c r="AC46" s="62" t="str">
        <f t="shared" si="17"/>
        <v/>
      </c>
      <c r="AD46" s="62" t="str">
        <f t="shared" si="18"/>
        <v/>
      </c>
    </row>
    <row r="47" spans="3:44" x14ac:dyDescent="0.35">
      <c r="C47" s="2" cm="1">
        <f t="array" ref="C47">IF(C46=-1, -1,
      IF(C46&lt;income_max_row, C46+1,
          IF(C46=income_max_row, income_total_row,
               IF(C46=income_total_row, "/1",
                    IF(C46="/1", savings_header_row,
                        IF(C46&lt;savings_max_row, C46+1,
                            IF(C46=savings_max_row, savings_total_row,
                                IF(C46=savings_total_row, "/2",
                                    IF(C46="/2", expenses_header_row,
                                        IF(C46&lt;expenses_max_row, C46+1,
                                            IF(C46=expenses_max_row, expenses_total_row, -1)))))))))))</f>
        <v>-1</v>
      </c>
      <c r="D47" s="4">
        <f t="shared" si="0"/>
        <v>-1</v>
      </c>
      <c r="E47" s="2" cm="1">
        <f t="array" ref="E47">1*OR(row_id=income_header_row, row_id=savings_header_row, row_id=expenses_header_row)</f>
        <v>0</v>
      </c>
      <c r="F47" s="3">
        <f t="shared" si="1"/>
        <v>0</v>
      </c>
      <c r="G47" s="3" cm="1">
        <f t="array" ref="G47">1*OR(row_id=income_total_row, row_id=savings_total_row, row_id=expenses_total_row)</f>
        <v>0</v>
      </c>
      <c r="H47" s="4">
        <f t="shared" si="2"/>
        <v>1</v>
      </c>
      <c r="I47" s="2" t="str" cm="1">
        <f t="array" ref="I47">IFERROR(INDEX('Budget Planning'!$C:$C, header_row_id), "")</f>
        <v/>
      </c>
      <c r="J47" s="3" t="str" cm="1">
        <f t="array" ref="J47">IFERROR(INDEX('Budget Planning'!$C:$C, row_id), "")</f>
        <v/>
      </c>
      <c r="K47" s="55" t="str" cm="1">
        <f t="array" ref="K4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7" s="56" t="str" cm="1">
        <f t="array" ref="L47">IF(OR(is_header, is_empty), "",
      INDEX('Budget Planning'!$E:$APC, row_id,
                     MATCH(IF(selected_period="Total Year", selected_year, DATE(selected_year, selected_period, 1)), 'Budget Planning'!$E$9:$APC$9, 0) ))</f>
        <v/>
      </c>
      <c r="M47" s="2" t="str" cm="1">
        <f t="array" ref="M47">IF(is_category,
      IF(header_row_id=income_header_row, MATCH(income_min_row, $C:$C, 0),
          IF(header_row_id=savings_header_row, MATCH(savings_min_row, $C:$C, 0),
              IF(header_row_id=expenses_header_row, MATCH(expenses_min_row, $C:$C, 0), ""))), "")</f>
        <v/>
      </c>
      <c r="N47" s="4" t="str" cm="1">
        <f t="array" ref="N47">IF(is_category,
      IF(header_row_id=income_header_row, MATCH(income_max_row, $C:$C, 0),
          IF(header_row_id=savings_header_row, MATCH(savings_max_row, $C:$C, 0),
              IF(header_row_id=expenses_header_row, MATCH(expenses_max_row, $C:$C, 0), ""))), "")</f>
        <v/>
      </c>
      <c r="O47" s="2" t="str">
        <f t="shared" si="3"/>
        <v/>
      </c>
      <c r="P47" s="3" t="str">
        <f t="shared" ca="1" si="4"/>
        <v/>
      </c>
      <c r="Q47" s="3" t="str">
        <f t="shared" si="5"/>
        <v/>
      </c>
      <c r="R47" s="4" t="str">
        <f t="shared" ca="1" si="6"/>
        <v/>
      </c>
      <c r="S47" s="2" t="str">
        <f t="shared" si="7"/>
        <v/>
      </c>
      <c r="T47" s="3" t="str">
        <f t="shared" si="8"/>
        <v/>
      </c>
      <c r="U47" s="3" t="str">
        <f t="shared" ca="1" si="9"/>
        <v/>
      </c>
      <c r="V47" s="3" t="str">
        <f t="shared" si="10"/>
        <v/>
      </c>
      <c r="W47" s="4" t="str">
        <f t="shared" ca="1" si="11"/>
        <v/>
      </c>
      <c r="X47" s="58">
        <f t="shared" si="12"/>
        <v>-1</v>
      </c>
      <c r="Y47" s="59" t="str">
        <f t="shared" si="13"/>
        <v/>
      </c>
      <c r="Z47" s="62" t="str">
        <f t="shared" si="14"/>
        <v/>
      </c>
      <c r="AA47" s="62" t="str">
        <f t="shared" si="15"/>
        <v/>
      </c>
      <c r="AB47" s="61" t="str">
        <f t="shared" si="16"/>
        <v/>
      </c>
      <c r="AC47" s="62" t="str">
        <f t="shared" si="17"/>
        <v/>
      </c>
      <c r="AD47" s="62" t="str">
        <f t="shared" si="18"/>
        <v/>
      </c>
    </row>
    <row r="48" spans="3:44" x14ac:dyDescent="0.35">
      <c r="C48" s="2" cm="1">
        <f t="array" ref="C48">IF(C47=-1, -1,
      IF(C47&lt;income_max_row, C47+1,
          IF(C47=income_max_row, income_total_row,
               IF(C47=income_total_row, "/1",
                    IF(C47="/1", savings_header_row,
                        IF(C47&lt;savings_max_row, C47+1,
                            IF(C47=savings_max_row, savings_total_row,
                                IF(C47=savings_total_row, "/2",
                                    IF(C47="/2", expenses_header_row,
                                        IF(C47&lt;expenses_max_row, C47+1,
                                            IF(C47=expenses_max_row, expenses_total_row, -1)))))))))))</f>
        <v>-1</v>
      </c>
      <c r="D48" s="4">
        <f t="shared" si="0"/>
        <v>-1</v>
      </c>
      <c r="E48" s="2" cm="1">
        <f t="array" ref="E48">1*OR(row_id=income_header_row, row_id=savings_header_row, row_id=expenses_header_row)</f>
        <v>0</v>
      </c>
      <c r="F48" s="3">
        <f t="shared" si="1"/>
        <v>0</v>
      </c>
      <c r="G48" s="3" cm="1">
        <f t="array" ref="G48">1*OR(row_id=income_total_row, row_id=savings_total_row, row_id=expenses_total_row)</f>
        <v>0</v>
      </c>
      <c r="H48" s="4">
        <f t="shared" si="2"/>
        <v>1</v>
      </c>
      <c r="I48" s="2" t="str" cm="1">
        <f t="array" ref="I48">IFERROR(INDEX('Budget Planning'!$C:$C, header_row_id), "")</f>
        <v/>
      </c>
      <c r="J48" s="3" t="str" cm="1">
        <f t="array" ref="J48">IFERROR(INDEX('Budget Planning'!$C:$C, row_id), "")</f>
        <v/>
      </c>
      <c r="K48" s="55" t="str" cm="1">
        <f t="array" ref="K4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8" s="56" t="str" cm="1">
        <f t="array" ref="L48">IF(OR(is_header, is_empty), "",
      INDEX('Budget Planning'!$E:$APC, row_id,
                     MATCH(IF(selected_period="Total Year", selected_year, DATE(selected_year, selected_period, 1)), 'Budget Planning'!$E$9:$APC$9, 0) ))</f>
        <v/>
      </c>
      <c r="M48" s="2" t="str" cm="1">
        <f t="array" ref="M48">IF(is_category,
      IF(header_row_id=income_header_row, MATCH(income_min_row, $C:$C, 0),
          IF(header_row_id=savings_header_row, MATCH(savings_min_row, $C:$C, 0),
              IF(header_row_id=expenses_header_row, MATCH(expenses_min_row, $C:$C, 0), ""))), "")</f>
        <v/>
      </c>
      <c r="N48" s="4" t="str" cm="1">
        <f t="array" ref="N48">IF(is_category,
      IF(header_row_id=income_header_row, MATCH(income_max_row, $C:$C, 0),
          IF(header_row_id=savings_header_row, MATCH(savings_max_row, $C:$C, 0),
              IF(header_row_id=expenses_header_row, MATCH(expenses_max_row, $C:$C, 0), ""))), "")</f>
        <v/>
      </c>
      <c r="O48" s="2" t="str">
        <f t="shared" si="3"/>
        <v/>
      </c>
      <c r="P48" s="3" t="str">
        <f t="shared" ca="1" si="4"/>
        <v/>
      </c>
      <c r="Q48" s="3" t="str">
        <f t="shared" si="5"/>
        <v/>
      </c>
      <c r="R48" s="4" t="str">
        <f t="shared" ca="1" si="6"/>
        <v/>
      </c>
      <c r="S48" s="2" t="str">
        <f t="shared" si="7"/>
        <v/>
      </c>
      <c r="T48" s="3" t="str">
        <f t="shared" si="8"/>
        <v/>
      </c>
      <c r="U48" s="3" t="str">
        <f t="shared" ca="1" si="9"/>
        <v/>
      </c>
      <c r="V48" s="3" t="str">
        <f t="shared" si="10"/>
        <v/>
      </c>
      <c r="W48" s="4" t="str">
        <f t="shared" ca="1" si="11"/>
        <v/>
      </c>
      <c r="X48" s="58">
        <f t="shared" si="12"/>
        <v>-1</v>
      </c>
      <c r="Y48" s="59" t="str">
        <f t="shared" si="13"/>
        <v/>
      </c>
      <c r="Z48" s="62" t="str">
        <f t="shared" si="14"/>
        <v/>
      </c>
      <c r="AA48" s="62" t="str">
        <f t="shared" si="15"/>
        <v/>
      </c>
      <c r="AB48" s="61" t="str">
        <f t="shared" si="16"/>
        <v/>
      </c>
      <c r="AC48" s="62" t="str">
        <f t="shared" si="17"/>
        <v/>
      </c>
      <c r="AD48" s="62" t="str">
        <f t="shared" si="18"/>
        <v/>
      </c>
    </row>
    <row r="49" spans="3:30" x14ac:dyDescent="0.35">
      <c r="C49" s="2" cm="1">
        <f t="array" ref="C49">IF(C48=-1, -1,
      IF(C48&lt;income_max_row, C48+1,
          IF(C48=income_max_row, income_total_row,
               IF(C48=income_total_row, "/1",
                    IF(C48="/1", savings_header_row,
                        IF(C48&lt;savings_max_row, C48+1,
                            IF(C48=savings_max_row, savings_total_row,
                                IF(C48=savings_total_row, "/2",
                                    IF(C48="/2", expenses_header_row,
                                        IF(C48&lt;expenses_max_row, C48+1,
                                            IF(C48=expenses_max_row, expenses_total_row, -1)))))))))))</f>
        <v>-1</v>
      </c>
      <c r="D49" s="4">
        <f t="shared" si="0"/>
        <v>-1</v>
      </c>
      <c r="E49" s="2" t="b">
        <v>1</v>
      </c>
      <c r="F49" s="3">
        <f t="shared" si="1"/>
        <v>0</v>
      </c>
      <c r="G49" s="3" cm="1">
        <f t="array" ref="G49">1*OR(row_id=income_total_row, row_id=savings_total_row, row_id=expenses_total_row)</f>
        <v>0</v>
      </c>
      <c r="H49" s="4">
        <f t="shared" si="2"/>
        <v>1</v>
      </c>
      <c r="I49" s="2" t="str" cm="1">
        <f t="array" ref="I49">IFERROR(INDEX('Budget Planning'!$C:$C, header_row_id), "")</f>
        <v/>
      </c>
      <c r="J49" s="3" t="str" cm="1">
        <f t="array" ref="J49">IFERROR(INDEX('Budget Planning'!$C:$C, row_id), "")</f>
        <v/>
      </c>
      <c r="K49" s="55" t="str" cm="1">
        <f t="array" ref="K4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49" s="56" t="str" cm="1">
        <f t="array" ref="L49">IF(OR(is_header, is_empty), "",
      INDEX('Budget Planning'!$E:$APC, row_id,
                     MATCH(IF(selected_period="Total Year", selected_year, DATE(selected_year, selected_period, 1)), 'Budget Planning'!$E$9:$APC$9, 0) ))</f>
        <v/>
      </c>
      <c r="M49" s="2" t="str" cm="1">
        <f t="array" ref="M49">IF(is_category,
      IF(header_row_id=income_header_row, MATCH(income_min_row, $C:$C, 0),
          IF(header_row_id=savings_header_row, MATCH(savings_min_row, $C:$C, 0),
              IF(header_row_id=expenses_header_row, MATCH(expenses_min_row, $C:$C, 0), ""))), "")</f>
        <v/>
      </c>
      <c r="N49" s="4" t="str" cm="1">
        <f t="array" ref="N49">IF(is_category,
      IF(header_row_id=income_header_row, MATCH(income_max_row, $C:$C, 0),
          IF(header_row_id=savings_header_row, MATCH(savings_max_row, $C:$C, 0),
              IF(header_row_id=expenses_header_row, MATCH(expenses_max_row, $C:$C, 0), ""))), "")</f>
        <v/>
      </c>
      <c r="O49" s="2" t="str">
        <f t="shared" si="3"/>
        <v/>
      </c>
      <c r="P49" s="3" t="str">
        <f t="shared" ca="1" si="4"/>
        <v/>
      </c>
      <c r="Q49" s="3" t="str">
        <f t="shared" si="5"/>
        <v/>
      </c>
      <c r="R49" s="4" t="str">
        <f t="shared" ca="1" si="6"/>
        <v/>
      </c>
      <c r="S49" s="2" t="str">
        <f t="shared" si="7"/>
        <v/>
      </c>
      <c r="T49" s="3" t="str">
        <f t="shared" si="8"/>
        <v/>
      </c>
      <c r="U49" s="3" t="str">
        <f t="shared" ca="1" si="9"/>
        <v/>
      </c>
      <c r="V49" s="3" t="str">
        <f t="shared" si="10"/>
        <v/>
      </c>
      <c r="W49" s="4" t="str">
        <f t="shared" ca="1" si="11"/>
        <v/>
      </c>
      <c r="X49" s="58">
        <f t="shared" si="12"/>
        <v>-1</v>
      </c>
      <c r="Y49" s="59" t="str">
        <f t="shared" si="13"/>
        <v/>
      </c>
      <c r="Z49" s="62" t="str">
        <f t="shared" si="14"/>
        <v/>
      </c>
      <c r="AA49" s="62" t="str">
        <f t="shared" si="15"/>
        <v/>
      </c>
      <c r="AB49" s="61" t="str">
        <f t="shared" si="16"/>
        <v/>
      </c>
      <c r="AC49" s="62" t="str">
        <f t="shared" si="17"/>
        <v/>
      </c>
      <c r="AD49" s="62" t="str">
        <f t="shared" si="18"/>
        <v/>
      </c>
    </row>
    <row r="50" spans="3:30" x14ac:dyDescent="0.35">
      <c r="C50" s="2" cm="1">
        <f t="array" ref="C50">IF(C49=-1, -1,
      IF(C49&lt;income_max_row, C49+1,
          IF(C49=income_max_row, income_total_row,
               IF(C49=income_total_row, "/1",
                    IF(C49="/1", savings_header_row,
                        IF(C49&lt;savings_max_row, C49+1,
                            IF(C49=savings_max_row, savings_total_row,
                                IF(C49=savings_total_row, "/2",
                                    IF(C49="/2", expenses_header_row,
                                        IF(C49&lt;expenses_max_row, C49+1,
                                            IF(C49=expenses_max_row, expenses_total_row, -1)))))))))))</f>
        <v>-1</v>
      </c>
      <c r="D50" s="4">
        <f t="shared" si="0"/>
        <v>-1</v>
      </c>
      <c r="E50" s="2" t="b">
        <v>1</v>
      </c>
      <c r="F50" s="3">
        <f t="shared" si="1"/>
        <v>0</v>
      </c>
      <c r="G50" s="3" cm="1">
        <f t="array" ref="G50">1*OR(row_id=income_total_row, row_id=savings_total_row, row_id=expenses_total_row)</f>
        <v>0</v>
      </c>
      <c r="H50" s="4">
        <f t="shared" si="2"/>
        <v>1</v>
      </c>
      <c r="I50" s="2" t="str" cm="1">
        <f t="array" ref="I50">IFERROR(INDEX('Budget Planning'!$C:$C, header_row_id), "")</f>
        <v/>
      </c>
      <c r="J50" s="3" t="str" cm="1">
        <f t="array" ref="J50">IFERROR(INDEX('Budget Planning'!$C:$C, row_id), "")</f>
        <v/>
      </c>
      <c r="K50" s="55" t="str" cm="1">
        <f t="array" ref="K5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0" s="56" t="str" cm="1">
        <f t="array" ref="L50">IF(OR(is_header, is_empty), "",
      INDEX('Budget Planning'!$E:$APC, row_id,
                     MATCH(IF(selected_period="Total Year", selected_year, DATE(selected_year, selected_period, 1)), 'Budget Planning'!$E$9:$APC$9, 0) ))</f>
        <v/>
      </c>
      <c r="M50" s="2" t="str" cm="1">
        <f t="array" ref="M50">IF(is_category,
      IF(header_row_id=income_header_row, MATCH(income_min_row, $C:$C, 0),
          IF(header_row_id=savings_header_row, MATCH(savings_min_row, $C:$C, 0),
              IF(header_row_id=expenses_header_row, MATCH(expenses_min_row, $C:$C, 0), ""))), "")</f>
        <v/>
      </c>
      <c r="N50" s="4" t="str" cm="1">
        <f t="array" ref="N50">IF(is_category,
      IF(header_row_id=income_header_row, MATCH(income_max_row, $C:$C, 0),
          IF(header_row_id=savings_header_row, MATCH(savings_max_row, $C:$C, 0),
              IF(header_row_id=expenses_header_row, MATCH(expenses_max_row, $C:$C, 0), ""))), "")</f>
        <v/>
      </c>
      <c r="O50" s="2" t="str">
        <f t="shared" si="3"/>
        <v/>
      </c>
      <c r="P50" s="3" t="str">
        <f t="shared" ca="1" si="4"/>
        <v/>
      </c>
      <c r="Q50" s="3" t="str">
        <f t="shared" si="5"/>
        <v/>
      </c>
      <c r="R50" s="4" t="str">
        <f t="shared" ca="1" si="6"/>
        <v/>
      </c>
      <c r="S50" s="2" t="str">
        <f t="shared" si="7"/>
        <v/>
      </c>
      <c r="T50" s="3" t="str">
        <f t="shared" si="8"/>
        <v/>
      </c>
      <c r="U50" s="3" t="str">
        <f t="shared" ca="1" si="9"/>
        <v/>
      </c>
      <c r="V50" s="3" t="str">
        <f t="shared" si="10"/>
        <v/>
      </c>
      <c r="W50" s="4" t="str">
        <f t="shared" ca="1" si="11"/>
        <v/>
      </c>
      <c r="X50" s="58">
        <f t="shared" si="12"/>
        <v>-1</v>
      </c>
      <c r="Y50" s="59" t="str">
        <f t="shared" si="13"/>
        <v/>
      </c>
      <c r="Z50" s="62" t="str">
        <f t="shared" si="14"/>
        <v/>
      </c>
      <c r="AA50" s="62" t="str">
        <f t="shared" si="15"/>
        <v/>
      </c>
      <c r="AB50" s="61" t="str">
        <f t="shared" si="16"/>
        <v/>
      </c>
      <c r="AC50" s="62" t="str">
        <f t="shared" si="17"/>
        <v/>
      </c>
      <c r="AD50" s="62" t="str">
        <f t="shared" si="18"/>
        <v/>
      </c>
    </row>
    <row r="51" spans="3:30" x14ac:dyDescent="0.35">
      <c r="C51" s="2" cm="1">
        <f t="array" ref="C51">IF(C50=-1, -1,
      IF(C50&lt;income_max_row, C50+1,
          IF(C50=income_max_row, income_total_row,
               IF(C50=income_total_row, "/1",
                    IF(C50="/1", savings_header_row,
                        IF(C50&lt;savings_max_row, C50+1,
                            IF(C50=savings_max_row, savings_total_row,
                                IF(C50=savings_total_row, "/2",
                                    IF(C50="/2", expenses_header_row,
                                        IF(C50&lt;expenses_max_row, C50+1,
                                            IF(C50=expenses_max_row, expenses_total_row, -1)))))))))))</f>
        <v>-1</v>
      </c>
      <c r="D51" s="4">
        <f t="shared" si="0"/>
        <v>-1</v>
      </c>
      <c r="E51" s="2" t="b">
        <v>1</v>
      </c>
      <c r="F51" s="3">
        <f t="shared" si="1"/>
        <v>0</v>
      </c>
      <c r="G51" s="3" cm="1">
        <f t="array" ref="G51">1*OR(row_id=income_total_row, row_id=savings_total_row, row_id=expenses_total_row)</f>
        <v>0</v>
      </c>
      <c r="H51" s="4">
        <f t="shared" si="2"/>
        <v>1</v>
      </c>
      <c r="I51" s="2" t="str" cm="1">
        <f t="array" ref="I51">IFERROR(INDEX('Budget Planning'!$C:$C, header_row_id), "")</f>
        <v/>
      </c>
      <c r="J51" s="3" t="str" cm="1">
        <f t="array" ref="J51">IFERROR(INDEX('Budget Planning'!$C:$C, row_id), "")</f>
        <v/>
      </c>
      <c r="K51" s="55" t="str" cm="1">
        <f t="array" ref="K5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1" s="56" t="str" cm="1">
        <f t="array" ref="L51">IF(OR(is_header, is_empty), "",
      INDEX('Budget Planning'!$E:$APC, row_id,
                     MATCH(IF(selected_period="Total Year", selected_year, DATE(selected_year, selected_period, 1)), 'Budget Planning'!$E$9:$APC$9, 0) ))</f>
        <v/>
      </c>
      <c r="M51" s="2" t="str" cm="1">
        <f t="array" ref="M51">IF(is_category,
      IF(header_row_id=income_header_row, MATCH(income_min_row, $C:$C, 0),
          IF(header_row_id=savings_header_row, MATCH(savings_min_row, $C:$C, 0),
              IF(header_row_id=expenses_header_row, MATCH(expenses_min_row, $C:$C, 0), ""))), "")</f>
        <v/>
      </c>
      <c r="N51" s="4" t="str" cm="1">
        <f t="array" ref="N51">IF(is_category,
      IF(header_row_id=income_header_row, MATCH(income_max_row, $C:$C, 0),
          IF(header_row_id=savings_header_row, MATCH(savings_max_row, $C:$C, 0),
              IF(header_row_id=expenses_header_row, MATCH(expenses_max_row, $C:$C, 0), ""))), "")</f>
        <v/>
      </c>
      <c r="O51" s="2" t="str">
        <f t="shared" si="3"/>
        <v/>
      </c>
      <c r="P51" s="3" t="str">
        <f t="shared" ca="1" si="4"/>
        <v/>
      </c>
      <c r="Q51" s="3" t="str">
        <f t="shared" si="5"/>
        <v/>
      </c>
      <c r="R51" s="4" t="str">
        <f t="shared" ca="1" si="6"/>
        <v/>
      </c>
      <c r="S51" s="2" t="str">
        <f t="shared" si="7"/>
        <v/>
      </c>
      <c r="T51" s="3" t="str">
        <f t="shared" si="8"/>
        <v/>
      </c>
      <c r="U51" s="3" t="str">
        <f t="shared" ca="1" si="9"/>
        <v/>
      </c>
      <c r="V51" s="3" t="str">
        <f t="shared" si="10"/>
        <v/>
      </c>
      <c r="W51" s="4" t="str">
        <f t="shared" ca="1" si="11"/>
        <v/>
      </c>
      <c r="X51" s="58">
        <f t="shared" si="12"/>
        <v>-1</v>
      </c>
      <c r="Y51" s="59" t="str">
        <f t="shared" si="13"/>
        <v/>
      </c>
      <c r="Z51" s="62" t="str">
        <f t="shared" si="14"/>
        <v/>
      </c>
      <c r="AA51" s="62" t="str">
        <f t="shared" si="15"/>
        <v/>
      </c>
      <c r="AB51" s="61" t="str">
        <f t="shared" si="16"/>
        <v/>
      </c>
      <c r="AC51" s="62" t="str">
        <f t="shared" si="17"/>
        <v/>
      </c>
      <c r="AD51" s="62" t="str">
        <f t="shared" si="18"/>
        <v/>
      </c>
    </row>
    <row r="52" spans="3:30" x14ac:dyDescent="0.35">
      <c r="C52" s="2" cm="1">
        <f t="array" ref="C52">IF(C51=-1, -1,
      IF(C51&lt;income_max_row, C51+1,
          IF(C51=income_max_row, income_total_row,
               IF(C51=income_total_row, "/1",
                    IF(C51="/1", savings_header_row,
                        IF(C51&lt;savings_max_row, C51+1,
                            IF(C51=savings_max_row, savings_total_row,
                                IF(C51=savings_total_row, "/2",
                                    IF(C51="/2", expenses_header_row,
                                        IF(C51&lt;expenses_max_row, C51+1,
                                            IF(C51=expenses_max_row, expenses_total_row, -1)))))))))))</f>
        <v>-1</v>
      </c>
      <c r="D52" s="4">
        <f t="shared" si="0"/>
        <v>-1</v>
      </c>
      <c r="E52" s="2" t="b">
        <v>1</v>
      </c>
      <c r="F52" s="3">
        <f t="shared" si="1"/>
        <v>0</v>
      </c>
      <c r="G52" s="3" cm="1">
        <f t="array" ref="G52">1*OR(row_id=income_total_row, row_id=savings_total_row, row_id=expenses_total_row)</f>
        <v>0</v>
      </c>
      <c r="H52" s="4">
        <f t="shared" si="2"/>
        <v>1</v>
      </c>
      <c r="I52" s="2" t="str" cm="1">
        <f t="array" ref="I52">IFERROR(INDEX('Budget Planning'!$C:$C, header_row_id), "")</f>
        <v/>
      </c>
      <c r="J52" s="3" t="str" cm="1">
        <f t="array" ref="J52">IFERROR(INDEX('Budget Planning'!$C:$C, row_id), "")</f>
        <v/>
      </c>
      <c r="K52" s="55" t="str" cm="1">
        <f t="array" ref="K5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2" s="56" t="str" cm="1">
        <f t="array" ref="L52">IF(OR(is_header, is_empty), "",
      INDEX('Budget Planning'!$E:$APC, row_id,
                     MATCH(IF(selected_period="Total Year", selected_year, DATE(selected_year, selected_period, 1)), 'Budget Planning'!$E$9:$APC$9, 0) ))</f>
        <v/>
      </c>
      <c r="M52" s="2" t="str" cm="1">
        <f t="array" ref="M52">IF(is_category,
      IF(header_row_id=income_header_row, MATCH(income_min_row, $C:$C, 0),
          IF(header_row_id=savings_header_row, MATCH(savings_min_row, $C:$C, 0),
              IF(header_row_id=expenses_header_row, MATCH(expenses_min_row, $C:$C, 0), ""))), "")</f>
        <v/>
      </c>
      <c r="N52" s="4" t="str" cm="1">
        <f t="array" ref="N52">IF(is_category,
      IF(header_row_id=income_header_row, MATCH(income_max_row, $C:$C, 0),
          IF(header_row_id=savings_header_row, MATCH(savings_max_row, $C:$C, 0),
              IF(header_row_id=expenses_header_row, MATCH(expenses_max_row, $C:$C, 0), ""))), "")</f>
        <v/>
      </c>
      <c r="O52" s="2" t="str">
        <f t="shared" si="3"/>
        <v/>
      </c>
      <c r="P52" s="3" t="str">
        <f t="shared" ca="1" si="4"/>
        <v/>
      </c>
      <c r="Q52" s="3" t="str">
        <f t="shared" si="5"/>
        <v/>
      </c>
      <c r="R52" s="4" t="str">
        <f t="shared" ca="1" si="6"/>
        <v/>
      </c>
      <c r="S52" s="2" t="str">
        <f t="shared" si="7"/>
        <v/>
      </c>
      <c r="T52" s="3" t="str">
        <f t="shared" si="8"/>
        <v/>
      </c>
      <c r="U52" s="3" t="str">
        <f t="shared" ca="1" si="9"/>
        <v/>
      </c>
      <c r="V52" s="3" t="str">
        <f t="shared" si="10"/>
        <v/>
      </c>
      <c r="W52" s="4" t="str">
        <f t="shared" ca="1" si="11"/>
        <v/>
      </c>
      <c r="X52" s="58">
        <f t="shared" si="12"/>
        <v>-1</v>
      </c>
      <c r="Y52" s="59" t="str">
        <f t="shared" si="13"/>
        <v/>
      </c>
      <c r="Z52" s="62" t="str">
        <f t="shared" si="14"/>
        <v/>
      </c>
      <c r="AA52" s="62" t="str">
        <f t="shared" si="15"/>
        <v/>
      </c>
      <c r="AB52" s="61" t="str">
        <f t="shared" si="16"/>
        <v/>
      </c>
      <c r="AC52" s="62" t="str">
        <f t="shared" si="17"/>
        <v/>
      </c>
      <c r="AD52" s="62" t="str">
        <f t="shared" si="18"/>
        <v/>
      </c>
    </row>
    <row r="53" spans="3:30" x14ac:dyDescent="0.35">
      <c r="C53" s="2" cm="1">
        <f t="array" ref="C53">IF(C52=-1, -1,
      IF(C52&lt;income_max_row, C52+1,
          IF(C52=income_max_row, income_total_row,
               IF(C52=income_total_row, "/1",
                    IF(C52="/1", savings_header_row,
                        IF(C52&lt;savings_max_row, C52+1,
                            IF(C52=savings_max_row, savings_total_row,
                                IF(C52=savings_total_row, "/2",
                                    IF(C52="/2", expenses_header_row,
                                        IF(C52&lt;expenses_max_row, C52+1,
                                            IF(C52=expenses_max_row, expenses_total_row, -1)))))))))))</f>
        <v>-1</v>
      </c>
      <c r="D53" s="4">
        <f t="shared" si="0"/>
        <v>-1</v>
      </c>
      <c r="E53" s="2" cm="1">
        <f t="array" ref="E53">1*OR(row_id=income_header_row, row_id=savings_header_row, row_id=expenses_header_row)</f>
        <v>0</v>
      </c>
      <c r="F53" s="3">
        <f t="shared" si="1"/>
        <v>0</v>
      </c>
      <c r="G53" s="3" cm="1">
        <f t="array" ref="G53">1*OR(row_id=income_total_row, row_id=savings_total_row, row_id=expenses_total_row)</f>
        <v>0</v>
      </c>
      <c r="H53" s="4">
        <f t="shared" si="2"/>
        <v>1</v>
      </c>
      <c r="I53" s="2" t="str" cm="1">
        <f t="array" ref="I53">IFERROR(INDEX('Budget Planning'!$C:$C, header_row_id), "")</f>
        <v/>
      </c>
      <c r="J53" s="3" t="str" cm="1">
        <f t="array" ref="J53">IFERROR(INDEX('Budget Planning'!$C:$C, row_id), "")</f>
        <v/>
      </c>
      <c r="K53" s="55" t="str" cm="1">
        <f t="array" ref="K5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3" s="56" t="str" cm="1">
        <f t="array" ref="L53">IF(OR(is_header, is_empty), "",
      INDEX('Budget Planning'!$E:$APC, row_id,
                     MATCH(IF(selected_period="Total Year", selected_year, DATE(selected_year, selected_period, 1)), 'Budget Planning'!$E$9:$APC$9, 0) ))</f>
        <v/>
      </c>
      <c r="M53" s="2" t="str" cm="1">
        <f t="array" ref="M53">IF(is_category,
      IF(header_row_id=income_header_row, MATCH(income_min_row, $C:$C, 0),
          IF(header_row_id=savings_header_row, MATCH(savings_min_row, $C:$C, 0),
              IF(header_row_id=expenses_header_row, MATCH(expenses_min_row, $C:$C, 0), ""))), "")</f>
        <v/>
      </c>
      <c r="N53" s="4" t="str" cm="1">
        <f t="array" ref="N53">IF(is_category,
      IF(header_row_id=income_header_row, MATCH(income_max_row, $C:$C, 0),
          IF(header_row_id=savings_header_row, MATCH(savings_max_row, $C:$C, 0),
              IF(header_row_id=expenses_header_row, MATCH(expenses_max_row, $C:$C, 0), ""))), "")</f>
        <v/>
      </c>
      <c r="O53" s="2" t="str">
        <f t="shared" si="3"/>
        <v/>
      </c>
      <c r="P53" s="3" t="str">
        <f t="shared" ca="1" si="4"/>
        <v/>
      </c>
      <c r="Q53" s="3" t="str">
        <f t="shared" si="5"/>
        <v/>
      </c>
      <c r="R53" s="4" t="str">
        <f t="shared" ca="1" si="6"/>
        <v/>
      </c>
      <c r="S53" s="2" t="str">
        <f t="shared" si="7"/>
        <v/>
      </c>
      <c r="T53" s="3" t="str">
        <f t="shared" si="8"/>
        <v/>
      </c>
      <c r="U53" s="3" t="str">
        <f t="shared" ca="1" si="9"/>
        <v/>
      </c>
      <c r="V53" s="3" t="str">
        <f t="shared" si="10"/>
        <v/>
      </c>
      <c r="W53" s="4" t="str">
        <f t="shared" ca="1" si="11"/>
        <v/>
      </c>
      <c r="X53" s="58">
        <f t="shared" si="12"/>
        <v>-1</v>
      </c>
      <c r="Y53" s="59" t="str">
        <f t="shared" si="13"/>
        <v/>
      </c>
      <c r="Z53" s="62" t="str">
        <f t="shared" si="14"/>
        <v/>
      </c>
      <c r="AA53" s="62" t="str">
        <f t="shared" si="15"/>
        <v/>
      </c>
      <c r="AB53" s="61" t="str">
        <f t="shared" si="16"/>
        <v/>
      </c>
      <c r="AC53" s="62" t="str">
        <f t="shared" si="17"/>
        <v/>
      </c>
      <c r="AD53" s="62" t="str">
        <f t="shared" si="18"/>
        <v/>
      </c>
    </row>
    <row r="54" spans="3:30" x14ac:dyDescent="0.35">
      <c r="C54" s="2" cm="1">
        <f t="array" ref="C54">IF(C53=-1, -1,
      IF(C53&lt;income_max_row, C53+1,
          IF(C53=income_max_row, income_total_row,
               IF(C53=income_total_row, "/1",
                    IF(C53="/1", savings_header_row,
                        IF(C53&lt;savings_max_row, C53+1,
                            IF(C53=savings_max_row, savings_total_row,
                                IF(C53=savings_total_row, "/2",
                                    IF(C53="/2", expenses_header_row,
                                        IF(C53&lt;expenses_max_row, C53+1,
                                            IF(C53=expenses_max_row, expenses_total_row, -1)))))))))))</f>
        <v>-1</v>
      </c>
      <c r="D54" s="4">
        <f t="shared" si="0"/>
        <v>-1</v>
      </c>
      <c r="E54" s="2" cm="1">
        <f t="array" ref="E54">1*OR(row_id=income_header_row, row_id=savings_header_row, row_id=expenses_header_row)</f>
        <v>0</v>
      </c>
      <c r="F54" s="3">
        <f t="shared" si="1"/>
        <v>0</v>
      </c>
      <c r="G54" s="3" cm="1">
        <f t="array" ref="G54">1*OR(row_id=income_total_row, row_id=savings_total_row, row_id=expenses_total_row)</f>
        <v>0</v>
      </c>
      <c r="H54" s="4">
        <f t="shared" si="2"/>
        <v>1</v>
      </c>
      <c r="I54" s="2" t="str" cm="1">
        <f t="array" ref="I54">IFERROR(INDEX('Budget Planning'!$C:$C, header_row_id), "")</f>
        <v/>
      </c>
      <c r="J54" s="3" t="str" cm="1">
        <f t="array" ref="J54">IFERROR(INDEX('Budget Planning'!$C:$C, row_id), "")</f>
        <v/>
      </c>
      <c r="K54" s="55" t="str" cm="1">
        <f t="array" ref="K5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4" s="56" t="str" cm="1">
        <f t="array" ref="L54">IF(OR(is_header, is_empty), "",
      INDEX('Budget Planning'!$E:$APC, row_id,
                     MATCH(IF(selected_period="Total Year", selected_year, DATE(selected_year, selected_period, 1)), 'Budget Planning'!$E$9:$APC$9, 0) ))</f>
        <v/>
      </c>
      <c r="M54" s="2" t="str" cm="1">
        <f t="array" ref="M54">IF(is_category,
      IF(header_row_id=income_header_row, MATCH(income_min_row, $C:$C, 0),
          IF(header_row_id=savings_header_row, MATCH(savings_min_row, $C:$C, 0),
              IF(header_row_id=expenses_header_row, MATCH(expenses_min_row, $C:$C, 0), ""))), "")</f>
        <v/>
      </c>
      <c r="N54" s="4" t="str" cm="1">
        <f t="array" ref="N54">IF(is_category,
      IF(header_row_id=income_header_row, MATCH(income_max_row, $C:$C, 0),
          IF(header_row_id=savings_header_row, MATCH(savings_max_row, $C:$C, 0),
              IF(header_row_id=expenses_header_row, MATCH(expenses_max_row, $C:$C, 0), ""))), "")</f>
        <v/>
      </c>
      <c r="O54" s="2" t="str">
        <f t="shared" si="3"/>
        <v/>
      </c>
      <c r="P54" s="3" t="str">
        <f t="shared" ca="1" si="4"/>
        <v/>
      </c>
      <c r="Q54" s="3" t="str">
        <f t="shared" si="5"/>
        <v/>
      </c>
      <c r="R54" s="4" t="str">
        <f t="shared" ca="1" si="6"/>
        <v/>
      </c>
      <c r="S54" s="2" t="str">
        <f t="shared" si="7"/>
        <v/>
      </c>
      <c r="T54" s="3" t="str">
        <f t="shared" si="8"/>
        <v/>
      </c>
      <c r="U54" s="3" t="str">
        <f t="shared" ca="1" si="9"/>
        <v/>
      </c>
      <c r="V54" s="3" t="str">
        <f t="shared" si="10"/>
        <v/>
      </c>
      <c r="W54" s="4" t="str">
        <f t="shared" ca="1" si="11"/>
        <v/>
      </c>
      <c r="X54" s="58">
        <f t="shared" si="12"/>
        <v>-1</v>
      </c>
      <c r="Y54" s="59" t="str">
        <f t="shared" si="13"/>
        <v/>
      </c>
      <c r="Z54" s="62" t="str">
        <f t="shared" si="14"/>
        <v/>
      </c>
      <c r="AA54" s="62" t="str">
        <f t="shared" si="15"/>
        <v/>
      </c>
      <c r="AB54" s="61" t="str">
        <f t="shared" si="16"/>
        <v/>
      </c>
      <c r="AC54" s="62" t="str">
        <f t="shared" si="17"/>
        <v/>
      </c>
      <c r="AD54" s="62" t="str">
        <f t="shared" si="18"/>
        <v/>
      </c>
    </row>
    <row r="55" spans="3:30" x14ac:dyDescent="0.35">
      <c r="C55" s="2" cm="1">
        <f t="array" ref="C55">IF(C54=-1, -1,
      IF(C54&lt;income_max_row, C54+1,
          IF(C54=income_max_row, income_total_row,
               IF(C54=income_total_row, "/1",
                    IF(C54="/1", savings_header_row,
                        IF(C54&lt;savings_max_row, C54+1,
                            IF(C54=savings_max_row, savings_total_row,
                                IF(C54=savings_total_row, "/2",
                                    IF(C54="/2", expenses_header_row,
                                        IF(C54&lt;expenses_max_row, C54+1,
                                            IF(C54=expenses_max_row, expenses_total_row, -1)))))))))))</f>
        <v>-1</v>
      </c>
      <c r="D55" s="4">
        <f t="shared" si="0"/>
        <v>-1</v>
      </c>
      <c r="E55" s="2" cm="1">
        <f t="array" ref="E55">1*OR(row_id=income_header_row, row_id=savings_header_row, row_id=expenses_header_row)</f>
        <v>0</v>
      </c>
      <c r="F55" s="3">
        <f t="shared" si="1"/>
        <v>0</v>
      </c>
      <c r="G55" s="3" cm="1">
        <f t="array" ref="G55">1*OR(row_id=income_total_row, row_id=savings_total_row, row_id=expenses_total_row)</f>
        <v>0</v>
      </c>
      <c r="H55" s="4">
        <f t="shared" si="2"/>
        <v>1</v>
      </c>
      <c r="I55" s="2" t="str" cm="1">
        <f t="array" ref="I55">IFERROR(INDEX('Budget Planning'!$C:$C, header_row_id), "")</f>
        <v/>
      </c>
      <c r="J55" s="3" t="str" cm="1">
        <f t="array" ref="J55">IFERROR(INDEX('Budget Planning'!$C:$C, row_id), "")</f>
        <v/>
      </c>
      <c r="K55" s="55" t="str" cm="1">
        <f t="array" ref="K5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5" s="56" t="str" cm="1">
        <f t="array" ref="L55">IF(OR(is_header, is_empty), "",
      INDEX('Budget Planning'!$E:$APC, row_id,
                     MATCH(IF(selected_period="Total Year", selected_year, DATE(selected_year, selected_period, 1)), 'Budget Planning'!$E$9:$APC$9, 0) ))</f>
        <v/>
      </c>
      <c r="M55" s="2" t="str" cm="1">
        <f t="array" ref="M55">IF(is_category,
      IF(header_row_id=income_header_row, MATCH(income_min_row, $C:$C, 0),
          IF(header_row_id=savings_header_row, MATCH(savings_min_row, $C:$C, 0),
              IF(header_row_id=expenses_header_row, MATCH(expenses_min_row, $C:$C, 0), ""))), "")</f>
        <v/>
      </c>
      <c r="N55" s="4" t="str" cm="1">
        <f t="array" ref="N55">IF(is_category,
      IF(header_row_id=income_header_row, MATCH(income_max_row, $C:$C, 0),
          IF(header_row_id=savings_header_row, MATCH(savings_max_row, $C:$C, 0),
              IF(header_row_id=expenses_header_row, MATCH(expenses_max_row, $C:$C, 0), ""))), "")</f>
        <v/>
      </c>
      <c r="O55" s="2" t="str">
        <f t="shared" si="3"/>
        <v/>
      </c>
      <c r="P55" s="3" t="str">
        <f t="shared" ca="1" si="4"/>
        <v/>
      </c>
      <c r="Q55" s="3" t="str">
        <f t="shared" si="5"/>
        <v/>
      </c>
      <c r="R55" s="4" t="str">
        <f t="shared" ca="1" si="6"/>
        <v/>
      </c>
      <c r="S55" s="2" t="str">
        <f t="shared" si="7"/>
        <v/>
      </c>
      <c r="T55" s="3" t="str">
        <f t="shared" si="8"/>
        <v/>
      </c>
      <c r="U55" s="3" t="str">
        <f t="shared" ca="1" si="9"/>
        <v/>
      </c>
      <c r="V55" s="3" t="str">
        <f t="shared" si="10"/>
        <v/>
      </c>
      <c r="W55" s="4" t="str">
        <f t="shared" ca="1" si="11"/>
        <v/>
      </c>
      <c r="X55" s="58">
        <f t="shared" si="12"/>
        <v>-1</v>
      </c>
      <c r="Y55" s="59" t="str">
        <f t="shared" si="13"/>
        <v/>
      </c>
      <c r="Z55" s="62" t="str">
        <f t="shared" si="14"/>
        <v/>
      </c>
      <c r="AA55" s="62" t="str">
        <f t="shared" si="15"/>
        <v/>
      </c>
      <c r="AB55" s="61" t="str">
        <f t="shared" si="16"/>
        <v/>
      </c>
      <c r="AC55" s="62" t="str">
        <f t="shared" si="17"/>
        <v/>
      </c>
      <c r="AD55" s="62" t="str">
        <f t="shared" si="18"/>
        <v/>
      </c>
    </row>
    <row r="56" spans="3:30" x14ac:dyDescent="0.35">
      <c r="C56" s="2" cm="1">
        <f t="array" ref="C56">IF(C55=-1, -1,
      IF(C55&lt;income_max_row, C55+1,
          IF(C55=income_max_row, income_total_row,
               IF(C55=income_total_row, "/1",
                    IF(C55="/1", savings_header_row,
                        IF(C55&lt;savings_max_row, C55+1,
                            IF(C55=savings_max_row, savings_total_row,
                                IF(C55=savings_total_row, "/2",
                                    IF(C55="/2", expenses_header_row,
                                        IF(C55&lt;expenses_max_row, C55+1,
                                            IF(C55=expenses_max_row, expenses_total_row, -1)))))))))))</f>
        <v>-1</v>
      </c>
      <c r="D56" s="4">
        <f t="shared" si="0"/>
        <v>-1</v>
      </c>
      <c r="E56" s="2" cm="1">
        <f t="array" ref="E56">1*OR(row_id=income_header_row, row_id=savings_header_row, row_id=expenses_header_row)</f>
        <v>0</v>
      </c>
      <c r="F56" s="3">
        <f t="shared" si="1"/>
        <v>0</v>
      </c>
      <c r="G56" s="3" cm="1">
        <f t="array" ref="G56">1*OR(row_id=income_total_row, row_id=savings_total_row, row_id=expenses_total_row)</f>
        <v>0</v>
      </c>
      <c r="H56" s="4">
        <f t="shared" si="2"/>
        <v>1</v>
      </c>
      <c r="I56" s="2" t="str" cm="1">
        <f t="array" ref="I56">IFERROR(INDEX('Budget Planning'!$C:$C, header_row_id), "")</f>
        <v/>
      </c>
      <c r="J56" s="3" t="str" cm="1">
        <f t="array" ref="J56">IFERROR(INDEX('Budget Planning'!$C:$C, row_id), "")</f>
        <v/>
      </c>
      <c r="K56" s="55" t="str" cm="1">
        <f t="array" ref="K5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6" s="56" t="str" cm="1">
        <f t="array" ref="L56">IF(OR(is_header, is_empty), "",
      INDEX('Budget Planning'!$E:$APC, row_id,
                     MATCH(IF(selected_period="Total Year", selected_year, DATE(selected_year, selected_period, 1)), 'Budget Planning'!$E$9:$APC$9, 0) ))</f>
        <v/>
      </c>
      <c r="M56" s="2" t="str" cm="1">
        <f t="array" ref="M56">IF(is_category,
      IF(header_row_id=income_header_row, MATCH(income_min_row, $C:$C, 0),
          IF(header_row_id=savings_header_row, MATCH(savings_min_row, $C:$C, 0),
              IF(header_row_id=expenses_header_row, MATCH(expenses_min_row, $C:$C, 0), ""))), "")</f>
        <v/>
      </c>
      <c r="N56" s="4" t="str" cm="1">
        <f t="array" ref="N56">IF(is_category,
      IF(header_row_id=income_header_row, MATCH(income_max_row, $C:$C, 0),
          IF(header_row_id=savings_header_row, MATCH(savings_max_row, $C:$C, 0),
              IF(header_row_id=expenses_header_row, MATCH(expenses_max_row, $C:$C, 0), ""))), "")</f>
        <v/>
      </c>
      <c r="O56" s="2" t="str">
        <f t="shared" si="3"/>
        <v/>
      </c>
      <c r="P56" s="3" t="str">
        <f t="shared" ca="1" si="4"/>
        <v/>
      </c>
      <c r="Q56" s="3" t="str">
        <f t="shared" si="5"/>
        <v/>
      </c>
      <c r="R56" s="4" t="str">
        <f t="shared" ca="1" si="6"/>
        <v/>
      </c>
      <c r="S56" s="2" t="str">
        <f t="shared" si="7"/>
        <v/>
      </c>
      <c r="T56" s="3" t="str">
        <f t="shared" si="8"/>
        <v/>
      </c>
      <c r="U56" s="3" t="str">
        <f t="shared" ca="1" si="9"/>
        <v/>
      </c>
      <c r="V56" s="3" t="str">
        <f t="shared" si="10"/>
        <v/>
      </c>
      <c r="W56" s="4" t="str">
        <f t="shared" ca="1" si="11"/>
        <v/>
      </c>
      <c r="X56" s="58">
        <f t="shared" si="12"/>
        <v>-1</v>
      </c>
      <c r="Y56" s="59" t="str">
        <f t="shared" si="13"/>
        <v/>
      </c>
      <c r="Z56" s="62" t="str">
        <f t="shared" si="14"/>
        <v/>
      </c>
      <c r="AA56" s="62" t="str">
        <f t="shared" si="15"/>
        <v/>
      </c>
      <c r="AB56" s="61" t="str">
        <f t="shared" si="16"/>
        <v/>
      </c>
      <c r="AC56" s="62" t="str">
        <f t="shared" si="17"/>
        <v/>
      </c>
      <c r="AD56" s="62" t="str">
        <f t="shared" si="18"/>
        <v/>
      </c>
    </row>
    <row r="57" spans="3:30" x14ac:dyDescent="0.35">
      <c r="C57" s="2" cm="1">
        <f t="array" ref="C57">IF(C56=-1, -1,
      IF(C56&lt;income_max_row, C56+1,
          IF(C56=income_max_row, income_total_row,
               IF(C56=income_total_row, "/1",
                    IF(C56="/1", savings_header_row,
                        IF(C56&lt;savings_max_row, C56+1,
                            IF(C56=savings_max_row, savings_total_row,
                                IF(C56=savings_total_row, "/2",
                                    IF(C56="/2", expenses_header_row,
                                        IF(C56&lt;expenses_max_row, C56+1,
                                            IF(C56=expenses_max_row, expenses_total_row, -1)))))))))))</f>
        <v>-1</v>
      </c>
      <c r="D57" s="4">
        <f t="shared" si="0"/>
        <v>-1</v>
      </c>
      <c r="E57" s="2" cm="1">
        <f t="array" ref="E57">1*OR(row_id=income_header_row, row_id=savings_header_row, row_id=expenses_header_row)</f>
        <v>0</v>
      </c>
      <c r="F57" s="3">
        <f t="shared" si="1"/>
        <v>0</v>
      </c>
      <c r="G57" s="3" cm="1">
        <f t="array" ref="G57">1*OR(row_id=income_total_row, row_id=savings_total_row, row_id=expenses_total_row)</f>
        <v>0</v>
      </c>
      <c r="H57" s="4">
        <f t="shared" si="2"/>
        <v>1</v>
      </c>
      <c r="I57" s="2" t="str" cm="1">
        <f t="array" ref="I57">IFERROR(INDEX('Budget Planning'!$C:$C, header_row_id), "")</f>
        <v/>
      </c>
      <c r="J57" s="3" t="str" cm="1">
        <f t="array" ref="J57">IFERROR(INDEX('Budget Planning'!$C:$C, row_id), "")</f>
        <v/>
      </c>
      <c r="K57" s="55" t="str" cm="1">
        <f t="array" ref="K5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7" s="56" t="str" cm="1">
        <f t="array" ref="L57">IF(OR(is_header, is_empty), "",
      INDEX('Budget Planning'!$E:$APC, row_id,
                     MATCH(IF(selected_period="Total Year", selected_year, DATE(selected_year, selected_period, 1)), 'Budget Planning'!$E$9:$APC$9, 0) ))</f>
        <v/>
      </c>
      <c r="M57" s="2" t="str" cm="1">
        <f t="array" ref="M57">IF(is_category,
      IF(header_row_id=income_header_row, MATCH(income_min_row, $C:$C, 0),
          IF(header_row_id=savings_header_row, MATCH(savings_min_row, $C:$C, 0),
              IF(header_row_id=expenses_header_row, MATCH(expenses_min_row, $C:$C, 0), ""))), "")</f>
        <v/>
      </c>
      <c r="N57" s="4" t="str" cm="1">
        <f t="array" ref="N57">IF(is_category,
      IF(header_row_id=income_header_row, MATCH(income_max_row, $C:$C, 0),
          IF(header_row_id=savings_header_row, MATCH(savings_max_row, $C:$C, 0),
              IF(header_row_id=expenses_header_row, MATCH(expenses_max_row, $C:$C, 0), ""))), "")</f>
        <v/>
      </c>
      <c r="O57" s="2" t="str">
        <f t="shared" si="3"/>
        <v/>
      </c>
      <c r="P57" s="3" t="str">
        <f t="shared" ca="1" si="4"/>
        <v/>
      </c>
      <c r="Q57" s="3" t="str">
        <f t="shared" si="5"/>
        <v/>
      </c>
      <c r="R57" s="4" t="str">
        <f t="shared" ca="1" si="6"/>
        <v/>
      </c>
      <c r="S57" s="2" t="str">
        <f t="shared" si="7"/>
        <v/>
      </c>
      <c r="T57" s="3" t="str">
        <f t="shared" si="8"/>
        <v/>
      </c>
      <c r="U57" s="3" t="str">
        <f t="shared" ca="1" si="9"/>
        <v/>
      </c>
      <c r="V57" s="3" t="str">
        <f t="shared" si="10"/>
        <v/>
      </c>
      <c r="W57" s="4" t="str">
        <f t="shared" ca="1" si="11"/>
        <v/>
      </c>
      <c r="X57" s="58">
        <f t="shared" si="12"/>
        <v>-1</v>
      </c>
      <c r="Y57" s="59" t="str">
        <f t="shared" si="13"/>
        <v/>
      </c>
      <c r="Z57" s="62" t="str">
        <f t="shared" si="14"/>
        <v/>
      </c>
      <c r="AA57" s="62" t="str">
        <f t="shared" si="15"/>
        <v/>
      </c>
      <c r="AB57" s="61" t="str">
        <f t="shared" si="16"/>
        <v/>
      </c>
      <c r="AC57" s="62" t="str">
        <f t="shared" si="17"/>
        <v/>
      </c>
      <c r="AD57" s="62" t="str">
        <f t="shared" si="18"/>
        <v/>
      </c>
    </row>
    <row r="58" spans="3:30" x14ac:dyDescent="0.35">
      <c r="C58" s="2" cm="1">
        <f t="array" ref="C58">IF(C57=-1, -1,
      IF(C57&lt;income_max_row, C57+1,
          IF(C57=income_max_row, income_total_row,
               IF(C57=income_total_row, "/1",
                    IF(C57="/1", savings_header_row,
                        IF(C57&lt;savings_max_row, C57+1,
                            IF(C57=savings_max_row, savings_total_row,
                                IF(C57=savings_total_row, "/2",
                                    IF(C57="/2", expenses_header_row,
                                        IF(C57&lt;expenses_max_row, C57+1,
                                            IF(C57=expenses_max_row, expenses_total_row, -1)))))))))))</f>
        <v>-1</v>
      </c>
      <c r="D58" s="4">
        <f t="shared" si="0"/>
        <v>-1</v>
      </c>
      <c r="E58" s="2" cm="1">
        <f t="array" ref="E58">1*OR(row_id=income_header_row, row_id=savings_header_row, row_id=expenses_header_row)</f>
        <v>0</v>
      </c>
      <c r="F58" s="3">
        <f t="shared" si="1"/>
        <v>0</v>
      </c>
      <c r="G58" s="3" cm="1">
        <f t="array" ref="G58">1*OR(row_id=income_total_row, row_id=savings_total_row, row_id=expenses_total_row)</f>
        <v>0</v>
      </c>
      <c r="H58" s="4">
        <f t="shared" si="2"/>
        <v>1</v>
      </c>
      <c r="I58" s="2" t="str" cm="1">
        <f t="array" ref="I58">IFERROR(INDEX('Budget Planning'!$C:$C, header_row_id), "")</f>
        <v/>
      </c>
      <c r="J58" s="3" t="str" cm="1">
        <f t="array" ref="J58">IFERROR(INDEX('Budget Planning'!$C:$C, row_id), "")</f>
        <v/>
      </c>
      <c r="K58" s="55" t="str" cm="1">
        <f t="array" ref="K5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8" s="56" t="str" cm="1">
        <f t="array" ref="L58">IF(OR(is_header, is_empty), "",
      INDEX('Budget Planning'!$E:$APC, row_id,
                     MATCH(IF(selected_period="Total Year", selected_year, DATE(selected_year, selected_period, 1)), 'Budget Planning'!$E$9:$APC$9, 0) ))</f>
        <v/>
      </c>
      <c r="M58" s="2" t="str" cm="1">
        <f t="array" ref="M58">IF(is_category,
      IF(header_row_id=income_header_row, MATCH(income_min_row, $C:$C, 0),
          IF(header_row_id=savings_header_row, MATCH(savings_min_row, $C:$C, 0),
              IF(header_row_id=expenses_header_row, MATCH(expenses_min_row, $C:$C, 0), ""))), "")</f>
        <v/>
      </c>
      <c r="N58" s="4" t="str" cm="1">
        <f t="array" ref="N58">IF(is_category,
      IF(header_row_id=income_header_row, MATCH(income_max_row, $C:$C, 0),
          IF(header_row_id=savings_header_row, MATCH(savings_max_row, $C:$C, 0),
              IF(header_row_id=expenses_header_row, MATCH(expenses_max_row, $C:$C, 0), ""))), "")</f>
        <v/>
      </c>
      <c r="O58" s="2" t="str">
        <f t="shared" si="3"/>
        <v/>
      </c>
      <c r="P58" s="3" t="str">
        <f t="shared" ca="1" si="4"/>
        <v/>
      </c>
      <c r="Q58" s="3" t="str">
        <f t="shared" si="5"/>
        <v/>
      </c>
      <c r="R58" s="4" t="str">
        <f t="shared" ca="1" si="6"/>
        <v/>
      </c>
      <c r="S58" s="2" t="str">
        <f t="shared" si="7"/>
        <v/>
      </c>
      <c r="T58" s="3" t="str">
        <f t="shared" si="8"/>
        <v/>
      </c>
      <c r="U58" s="3" t="str">
        <f t="shared" ca="1" si="9"/>
        <v/>
      </c>
      <c r="V58" s="3" t="str">
        <f t="shared" si="10"/>
        <v/>
      </c>
      <c r="W58" s="4" t="str">
        <f t="shared" ca="1" si="11"/>
        <v/>
      </c>
      <c r="X58" s="58">
        <f t="shared" si="12"/>
        <v>-1</v>
      </c>
      <c r="Y58" s="59" t="str">
        <f t="shared" si="13"/>
        <v/>
      </c>
      <c r="Z58" s="62" t="str">
        <f t="shared" si="14"/>
        <v/>
      </c>
      <c r="AA58" s="62" t="str">
        <f t="shared" si="15"/>
        <v/>
      </c>
      <c r="AB58" s="61" t="str">
        <f t="shared" si="16"/>
        <v/>
      </c>
      <c r="AC58" s="62" t="str">
        <f t="shared" si="17"/>
        <v/>
      </c>
      <c r="AD58" s="62" t="str">
        <f t="shared" si="18"/>
        <v/>
      </c>
    </row>
    <row r="59" spans="3:30" x14ac:dyDescent="0.35">
      <c r="C59" s="2" cm="1">
        <f t="array" ref="C59">IF(C58=-1, -1,
      IF(C58&lt;income_max_row, C58+1,
          IF(C58=income_max_row, income_total_row,
               IF(C58=income_total_row, "/1",
                    IF(C58="/1", savings_header_row,
                        IF(C58&lt;savings_max_row, C58+1,
                            IF(C58=savings_max_row, savings_total_row,
                                IF(C58=savings_total_row, "/2",
                                    IF(C58="/2", expenses_header_row,
                                        IF(C58&lt;expenses_max_row, C58+1,
                                            IF(C58=expenses_max_row, expenses_total_row, -1)))))))))))</f>
        <v>-1</v>
      </c>
      <c r="D59" s="4">
        <f t="shared" si="0"/>
        <v>-1</v>
      </c>
      <c r="E59" s="2" cm="1">
        <f t="array" ref="E59">1*OR(row_id=income_header_row, row_id=savings_header_row, row_id=expenses_header_row)</f>
        <v>0</v>
      </c>
      <c r="F59" s="3">
        <f t="shared" si="1"/>
        <v>0</v>
      </c>
      <c r="G59" s="3" cm="1">
        <f t="array" ref="G59">1*OR(row_id=income_total_row, row_id=savings_total_row, row_id=expenses_total_row)</f>
        <v>0</v>
      </c>
      <c r="H59" s="4">
        <f t="shared" si="2"/>
        <v>1</v>
      </c>
      <c r="I59" s="2" t="str" cm="1">
        <f t="array" ref="I59">IFERROR(INDEX('Budget Planning'!$C:$C, header_row_id), "")</f>
        <v/>
      </c>
      <c r="J59" s="3" t="str" cm="1">
        <f t="array" ref="J59">IFERROR(INDEX('Budget Planning'!$C:$C, row_id), "")</f>
        <v/>
      </c>
      <c r="K59" s="55" t="str" cm="1">
        <f t="array" ref="K5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59" s="56" t="str" cm="1">
        <f t="array" ref="L59">IF(OR(is_header, is_empty), "",
      INDEX('Budget Planning'!$E:$APC, row_id,
                     MATCH(IF(selected_period="Total Year", selected_year, DATE(selected_year, selected_period, 1)), 'Budget Planning'!$E$9:$APC$9, 0) ))</f>
        <v/>
      </c>
      <c r="M59" s="2" t="str" cm="1">
        <f t="array" ref="M59">IF(is_category,
      IF(header_row_id=income_header_row, MATCH(income_min_row, $C:$C, 0),
          IF(header_row_id=savings_header_row, MATCH(savings_min_row, $C:$C, 0),
              IF(header_row_id=expenses_header_row, MATCH(expenses_min_row, $C:$C, 0), ""))), "")</f>
        <v/>
      </c>
      <c r="N59" s="4" t="str" cm="1">
        <f t="array" ref="N59">IF(is_category,
      IF(header_row_id=income_header_row, MATCH(income_max_row, $C:$C, 0),
          IF(header_row_id=savings_header_row, MATCH(savings_max_row, $C:$C, 0),
              IF(header_row_id=expenses_header_row, MATCH(expenses_max_row, $C:$C, 0), ""))), "")</f>
        <v/>
      </c>
      <c r="O59" s="2" t="str">
        <f t="shared" si="3"/>
        <v/>
      </c>
      <c r="P59" s="3" t="str">
        <f t="shared" ca="1" si="4"/>
        <v/>
      </c>
      <c r="Q59" s="3" t="str">
        <f t="shared" si="5"/>
        <v/>
      </c>
      <c r="R59" s="4" t="str">
        <f t="shared" ca="1" si="6"/>
        <v/>
      </c>
      <c r="S59" s="2" t="str">
        <f t="shared" si="7"/>
        <v/>
      </c>
      <c r="T59" s="3" t="str">
        <f t="shared" si="8"/>
        <v/>
      </c>
      <c r="U59" s="3" t="str">
        <f t="shared" ca="1" si="9"/>
        <v/>
      </c>
      <c r="V59" s="3" t="str">
        <f t="shared" si="10"/>
        <v/>
      </c>
      <c r="W59" s="4" t="str">
        <f t="shared" ca="1" si="11"/>
        <v/>
      </c>
      <c r="X59" s="58">
        <f t="shared" si="12"/>
        <v>-1</v>
      </c>
      <c r="Y59" s="59" t="str">
        <f t="shared" si="13"/>
        <v/>
      </c>
      <c r="Z59" s="62" t="str">
        <f t="shared" si="14"/>
        <v/>
      </c>
      <c r="AA59" s="62" t="str">
        <f t="shared" si="15"/>
        <v/>
      </c>
      <c r="AB59" s="61" t="str">
        <f t="shared" si="16"/>
        <v/>
      </c>
      <c r="AC59" s="62" t="str">
        <f t="shared" si="17"/>
        <v/>
      </c>
      <c r="AD59" s="62" t="str">
        <f t="shared" si="18"/>
        <v/>
      </c>
    </row>
    <row r="60" spans="3:30" x14ac:dyDescent="0.35">
      <c r="C60" s="2" cm="1">
        <f t="array" ref="C60">IF(C59=-1, -1,
      IF(C59&lt;income_max_row, C59+1,
          IF(C59=income_max_row, income_total_row,
               IF(C59=income_total_row, "/1",
                    IF(C59="/1", savings_header_row,
                        IF(C59&lt;savings_max_row, C59+1,
                            IF(C59=savings_max_row, savings_total_row,
                                IF(C59=savings_total_row, "/2",
                                    IF(C59="/2", expenses_header_row,
                                        IF(C59&lt;expenses_max_row, C59+1,
                                            IF(C59=expenses_max_row, expenses_total_row, -1)))))))))))</f>
        <v>-1</v>
      </c>
      <c r="D60" s="4">
        <f t="shared" si="0"/>
        <v>-1</v>
      </c>
      <c r="E60" s="2" cm="1">
        <f t="array" ref="E60">1*OR(row_id=income_header_row, row_id=savings_header_row, row_id=expenses_header_row)</f>
        <v>0</v>
      </c>
      <c r="F60" s="3">
        <f t="shared" si="1"/>
        <v>0</v>
      </c>
      <c r="G60" s="3" cm="1">
        <f t="array" ref="G60">1*OR(row_id=income_total_row, row_id=savings_total_row, row_id=expenses_total_row)</f>
        <v>0</v>
      </c>
      <c r="H60" s="4">
        <f t="shared" si="2"/>
        <v>1</v>
      </c>
      <c r="I60" s="2" t="str" cm="1">
        <f t="array" ref="I60">IFERROR(INDEX('Budget Planning'!$C:$C, header_row_id), "")</f>
        <v/>
      </c>
      <c r="J60" s="3" t="str" cm="1">
        <f t="array" ref="J60">IFERROR(INDEX('Budget Planning'!$C:$C, row_id), "")</f>
        <v/>
      </c>
      <c r="K60" s="55" t="str" cm="1">
        <f t="array" ref="K6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0" s="56" t="str" cm="1">
        <f t="array" ref="L60">IF(OR(is_header, is_empty), "",
      INDEX('Budget Planning'!$E:$APC, row_id,
                     MATCH(IF(selected_period="Total Year", selected_year, DATE(selected_year, selected_period, 1)), 'Budget Planning'!$E$9:$APC$9, 0) ))</f>
        <v/>
      </c>
      <c r="M60" s="2" t="str" cm="1">
        <f t="array" ref="M60">IF(is_category,
      IF(header_row_id=income_header_row, MATCH(income_min_row, $C:$C, 0),
          IF(header_row_id=savings_header_row, MATCH(savings_min_row, $C:$C, 0),
              IF(header_row_id=expenses_header_row, MATCH(expenses_min_row, $C:$C, 0), ""))), "")</f>
        <v/>
      </c>
      <c r="N60" s="4" t="str" cm="1">
        <f t="array" ref="N60">IF(is_category,
      IF(header_row_id=income_header_row, MATCH(income_max_row, $C:$C, 0),
          IF(header_row_id=savings_header_row, MATCH(savings_max_row, $C:$C, 0),
              IF(header_row_id=expenses_header_row, MATCH(expenses_max_row, $C:$C, 0), ""))), "")</f>
        <v/>
      </c>
      <c r="O60" s="2" t="str">
        <f t="shared" si="3"/>
        <v/>
      </c>
      <c r="P60" s="3" t="str">
        <f t="shared" ca="1" si="4"/>
        <v/>
      </c>
      <c r="Q60" s="3" t="str">
        <f t="shared" si="5"/>
        <v/>
      </c>
      <c r="R60" s="4" t="str">
        <f t="shared" ca="1" si="6"/>
        <v/>
      </c>
      <c r="S60" s="2" t="str">
        <f t="shared" si="7"/>
        <v/>
      </c>
      <c r="T60" s="3" t="str">
        <f t="shared" si="8"/>
        <v/>
      </c>
      <c r="U60" s="3" t="str">
        <f t="shared" ca="1" si="9"/>
        <v/>
      </c>
      <c r="V60" s="3" t="str">
        <f t="shared" si="10"/>
        <v/>
      </c>
      <c r="W60" s="4" t="str">
        <f t="shared" ca="1" si="11"/>
        <v/>
      </c>
      <c r="X60" s="58">
        <f t="shared" si="12"/>
        <v>-1</v>
      </c>
      <c r="Y60" s="59" t="str">
        <f t="shared" si="13"/>
        <v/>
      </c>
      <c r="Z60" s="62" t="str">
        <f t="shared" si="14"/>
        <v/>
      </c>
      <c r="AA60" s="62" t="str">
        <f t="shared" si="15"/>
        <v/>
      </c>
      <c r="AB60" s="61" t="str">
        <f t="shared" si="16"/>
        <v/>
      </c>
      <c r="AC60" s="62" t="str">
        <f t="shared" si="17"/>
        <v/>
      </c>
      <c r="AD60" s="62" t="str">
        <f t="shared" si="18"/>
        <v/>
      </c>
    </row>
    <row r="61" spans="3:30" x14ac:dyDescent="0.35">
      <c r="C61" s="2" cm="1">
        <f t="array" ref="C61">IF(C60=-1, -1,
      IF(C60&lt;income_max_row, C60+1,
          IF(C60=income_max_row, income_total_row,
               IF(C60=income_total_row, "/1",
                    IF(C60="/1", savings_header_row,
                        IF(C60&lt;savings_max_row, C60+1,
                            IF(C60=savings_max_row, savings_total_row,
                                IF(C60=savings_total_row, "/2",
                                    IF(C60="/2", expenses_header_row,
                                        IF(C60&lt;expenses_max_row, C60+1,
                                            IF(C60=expenses_max_row, expenses_total_row, -1)))))))))))</f>
        <v>-1</v>
      </c>
      <c r="D61" s="4">
        <f t="shared" si="0"/>
        <v>-1</v>
      </c>
      <c r="E61" s="2" cm="1">
        <f t="array" ref="E61">1*OR(row_id=income_header_row, row_id=savings_header_row, row_id=expenses_header_row)</f>
        <v>0</v>
      </c>
      <c r="F61" s="3">
        <f t="shared" si="1"/>
        <v>0</v>
      </c>
      <c r="G61" s="3" cm="1">
        <f t="array" ref="G61">1*OR(row_id=income_total_row, row_id=savings_total_row, row_id=expenses_total_row)</f>
        <v>0</v>
      </c>
      <c r="H61" s="4">
        <f t="shared" si="2"/>
        <v>1</v>
      </c>
      <c r="I61" s="2" t="str" cm="1">
        <f t="array" ref="I61">IFERROR(INDEX('Budget Planning'!$C:$C, header_row_id), "")</f>
        <v/>
      </c>
      <c r="J61" s="3" t="str" cm="1">
        <f t="array" ref="J61">IFERROR(INDEX('Budget Planning'!$C:$C, row_id), "")</f>
        <v/>
      </c>
      <c r="K61" s="55" t="str" cm="1">
        <f t="array" ref="K6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1" s="56" t="str" cm="1">
        <f t="array" ref="L61">IF(OR(is_header, is_empty), "",
      INDEX('Budget Planning'!$E:$APC, row_id,
                     MATCH(IF(selected_period="Total Year", selected_year, DATE(selected_year, selected_period, 1)), 'Budget Planning'!$E$9:$APC$9, 0) ))</f>
        <v/>
      </c>
      <c r="M61" s="2" t="str" cm="1">
        <f t="array" ref="M61">IF(is_category,
      IF(header_row_id=income_header_row, MATCH(income_min_row, $C:$C, 0),
          IF(header_row_id=savings_header_row, MATCH(savings_min_row, $C:$C, 0),
              IF(header_row_id=expenses_header_row, MATCH(expenses_min_row, $C:$C, 0), ""))), "")</f>
        <v/>
      </c>
      <c r="N61" s="4" t="str" cm="1">
        <f t="array" ref="N61">IF(is_category,
      IF(header_row_id=income_header_row, MATCH(income_max_row, $C:$C, 0),
          IF(header_row_id=savings_header_row, MATCH(savings_max_row, $C:$C, 0),
              IF(header_row_id=expenses_header_row, MATCH(expenses_max_row, $C:$C, 0), ""))), "")</f>
        <v/>
      </c>
      <c r="O61" s="2" t="str">
        <f t="shared" si="3"/>
        <v/>
      </c>
      <c r="P61" s="3" t="str">
        <f t="shared" ca="1" si="4"/>
        <v/>
      </c>
      <c r="Q61" s="3" t="str">
        <f t="shared" si="5"/>
        <v/>
      </c>
      <c r="R61" s="4" t="str">
        <f t="shared" ca="1" si="6"/>
        <v/>
      </c>
      <c r="S61" s="2" t="str">
        <f t="shared" si="7"/>
        <v/>
      </c>
      <c r="T61" s="3" t="str">
        <f t="shared" si="8"/>
        <v/>
      </c>
      <c r="U61" s="3" t="str">
        <f t="shared" ca="1" si="9"/>
        <v/>
      </c>
      <c r="V61" s="3" t="str">
        <f t="shared" si="10"/>
        <v/>
      </c>
      <c r="W61" s="4" t="str">
        <f t="shared" ca="1" si="11"/>
        <v/>
      </c>
      <c r="X61" s="58">
        <f t="shared" si="12"/>
        <v>-1</v>
      </c>
      <c r="Y61" s="59" t="str">
        <f t="shared" si="13"/>
        <v/>
      </c>
      <c r="Z61" s="62" t="str">
        <f t="shared" si="14"/>
        <v/>
      </c>
      <c r="AA61" s="62" t="str">
        <f t="shared" si="15"/>
        <v/>
      </c>
      <c r="AB61" s="61" t="str">
        <f t="shared" si="16"/>
        <v/>
      </c>
      <c r="AC61" s="62" t="str">
        <f t="shared" si="17"/>
        <v/>
      </c>
      <c r="AD61" s="62" t="str">
        <f t="shared" si="18"/>
        <v/>
      </c>
    </row>
    <row r="62" spans="3:30" x14ac:dyDescent="0.35">
      <c r="C62" s="2" cm="1">
        <f t="array" ref="C62">IF(C61=-1, -1,
      IF(C61&lt;income_max_row, C61+1,
          IF(C61=income_max_row, income_total_row,
               IF(C61=income_total_row, "/1",
                    IF(C61="/1", savings_header_row,
                        IF(C61&lt;savings_max_row, C61+1,
                            IF(C61=savings_max_row, savings_total_row,
                                IF(C61=savings_total_row, "/2",
                                    IF(C61="/2", expenses_header_row,
                                        IF(C61&lt;expenses_max_row, C61+1,
                                            IF(C61=expenses_max_row, expenses_total_row, -1)))))))))))</f>
        <v>-1</v>
      </c>
      <c r="D62" s="4">
        <f t="shared" si="0"/>
        <v>-1</v>
      </c>
      <c r="E62" s="2" cm="1">
        <f t="array" ref="E62">1*OR(row_id=income_header_row, row_id=savings_header_row, row_id=expenses_header_row)</f>
        <v>0</v>
      </c>
      <c r="F62" s="3">
        <f t="shared" si="1"/>
        <v>0</v>
      </c>
      <c r="G62" s="3" cm="1">
        <f t="array" ref="G62">1*OR(row_id=income_total_row, row_id=savings_total_row, row_id=expenses_total_row)</f>
        <v>0</v>
      </c>
      <c r="H62" s="4">
        <f t="shared" si="2"/>
        <v>1</v>
      </c>
      <c r="I62" s="2" t="str" cm="1">
        <f t="array" ref="I62">IFERROR(INDEX('Budget Planning'!$C:$C, header_row_id), "")</f>
        <v/>
      </c>
      <c r="J62" s="3" t="str" cm="1">
        <f t="array" ref="J62">IFERROR(INDEX('Budget Planning'!$C:$C, row_id), "")</f>
        <v/>
      </c>
      <c r="K62" s="55" t="str" cm="1">
        <f t="array" ref="K6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2" s="56" t="str" cm="1">
        <f t="array" ref="L62">IF(OR(is_header, is_empty), "",
      INDEX('Budget Planning'!$E:$APC, row_id,
                     MATCH(IF(selected_period="Total Year", selected_year, DATE(selected_year, selected_period, 1)), 'Budget Planning'!$E$9:$APC$9, 0) ))</f>
        <v/>
      </c>
      <c r="M62" s="2" t="str" cm="1">
        <f t="array" ref="M62">IF(is_category,
      IF(header_row_id=income_header_row, MATCH(income_min_row, $C:$C, 0),
          IF(header_row_id=savings_header_row, MATCH(savings_min_row, $C:$C, 0),
              IF(header_row_id=expenses_header_row, MATCH(expenses_min_row, $C:$C, 0), ""))), "")</f>
        <v/>
      </c>
      <c r="N62" s="4" t="str" cm="1">
        <f t="array" ref="N62">IF(is_category,
      IF(header_row_id=income_header_row, MATCH(income_max_row, $C:$C, 0),
          IF(header_row_id=savings_header_row, MATCH(savings_max_row, $C:$C, 0),
              IF(header_row_id=expenses_header_row, MATCH(expenses_max_row, $C:$C, 0), ""))), "")</f>
        <v/>
      </c>
      <c r="O62" s="2" t="str">
        <f t="shared" si="3"/>
        <v/>
      </c>
      <c r="P62" s="3" t="str">
        <f t="shared" ca="1" si="4"/>
        <v/>
      </c>
      <c r="Q62" s="3" t="str">
        <f t="shared" si="5"/>
        <v/>
      </c>
      <c r="R62" s="4" t="str">
        <f t="shared" ca="1" si="6"/>
        <v/>
      </c>
      <c r="S62" s="2" t="str">
        <f t="shared" si="7"/>
        <v/>
      </c>
      <c r="T62" s="3" t="str">
        <f t="shared" si="8"/>
        <v/>
      </c>
      <c r="U62" s="3" t="str">
        <f t="shared" ca="1" si="9"/>
        <v/>
      </c>
      <c r="V62" s="3" t="str">
        <f t="shared" si="10"/>
        <v/>
      </c>
      <c r="W62" s="4" t="str">
        <f t="shared" ca="1" si="11"/>
        <v/>
      </c>
      <c r="X62" s="58">
        <f t="shared" si="12"/>
        <v>-1</v>
      </c>
      <c r="Y62" s="59" t="str">
        <f t="shared" si="13"/>
        <v/>
      </c>
      <c r="Z62" s="62" t="str">
        <f t="shared" si="14"/>
        <v/>
      </c>
      <c r="AA62" s="62" t="str">
        <f t="shared" si="15"/>
        <v/>
      </c>
      <c r="AB62" s="61" t="str">
        <f t="shared" si="16"/>
        <v/>
      </c>
      <c r="AC62" s="62" t="str">
        <f t="shared" si="17"/>
        <v/>
      </c>
      <c r="AD62" s="62" t="str">
        <f t="shared" si="18"/>
        <v/>
      </c>
    </row>
    <row r="63" spans="3:30" x14ac:dyDescent="0.35">
      <c r="C63" s="2" cm="1">
        <f t="array" ref="C63">IF(C62=-1, -1,
      IF(C62&lt;income_max_row, C62+1,
          IF(C62=income_max_row, income_total_row,
               IF(C62=income_total_row, "/1",
                    IF(C62="/1", savings_header_row,
                        IF(C62&lt;savings_max_row, C62+1,
                            IF(C62=savings_max_row, savings_total_row,
                                IF(C62=savings_total_row, "/2",
                                    IF(C62="/2", expenses_header_row,
                                        IF(C62&lt;expenses_max_row, C62+1,
                                            IF(C62=expenses_max_row, expenses_total_row, -1)))))))))))</f>
        <v>-1</v>
      </c>
      <c r="D63" s="4">
        <f t="shared" si="0"/>
        <v>-1</v>
      </c>
      <c r="E63" s="2" cm="1">
        <f t="array" ref="E63">1*OR(row_id=income_header_row, row_id=savings_header_row, row_id=expenses_header_row)</f>
        <v>0</v>
      </c>
      <c r="F63" s="3">
        <f t="shared" si="1"/>
        <v>0</v>
      </c>
      <c r="G63" s="3" cm="1">
        <f t="array" ref="G63">1*OR(row_id=income_total_row, row_id=savings_total_row, row_id=expenses_total_row)</f>
        <v>0</v>
      </c>
      <c r="H63" s="4">
        <f t="shared" si="2"/>
        <v>1</v>
      </c>
      <c r="I63" s="2" t="str" cm="1">
        <f t="array" ref="I63">IFERROR(INDEX('Budget Planning'!$C:$C, header_row_id), "")</f>
        <v/>
      </c>
      <c r="J63" s="3" t="str" cm="1">
        <f t="array" ref="J63">IFERROR(INDEX('Budget Planning'!$C:$C, row_id), "")</f>
        <v/>
      </c>
      <c r="K63" s="55" t="str" cm="1">
        <f t="array" ref="K6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3" s="56" t="str" cm="1">
        <f t="array" ref="L63">IF(OR(is_header, is_empty), "",
      INDEX('Budget Planning'!$E:$APC, row_id,
                     MATCH(IF(selected_period="Total Year", selected_year, DATE(selected_year, selected_period, 1)), 'Budget Planning'!$E$9:$APC$9, 0) ))</f>
        <v/>
      </c>
      <c r="M63" s="2" t="str" cm="1">
        <f t="array" ref="M63">IF(is_category,
      IF(header_row_id=income_header_row, MATCH(income_min_row, $C:$C, 0),
          IF(header_row_id=savings_header_row, MATCH(savings_min_row, $C:$C, 0),
              IF(header_row_id=expenses_header_row, MATCH(expenses_min_row, $C:$C, 0), ""))), "")</f>
        <v/>
      </c>
      <c r="N63" s="4" t="str" cm="1">
        <f t="array" ref="N63">IF(is_category,
      IF(header_row_id=income_header_row, MATCH(income_max_row, $C:$C, 0),
          IF(header_row_id=savings_header_row, MATCH(savings_max_row, $C:$C, 0),
              IF(header_row_id=expenses_header_row, MATCH(expenses_max_row, $C:$C, 0), ""))), "")</f>
        <v/>
      </c>
      <c r="O63" s="2" t="str">
        <f t="shared" si="3"/>
        <v/>
      </c>
      <c r="P63" s="3" t="str">
        <f t="shared" ca="1" si="4"/>
        <v/>
      </c>
      <c r="Q63" s="3" t="str">
        <f t="shared" si="5"/>
        <v/>
      </c>
      <c r="R63" s="4" t="str">
        <f t="shared" ca="1" si="6"/>
        <v/>
      </c>
      <c r="S63" s="2" t="str">
        <f t="shared" si="7"/>
        <v/>
      </c>
      <c r="T63" s="3" t="str">
        <f t="shared" si="8"/>
        <v/>
      </c>
      <c r="U63" s="3" t="str">
        <f t="shared" ca="1" si="9"/>
        <v/>
      </c>
      <c r="V63" s="3" t="str">
        <f t="shared" si="10"/>
        <v/>
      </c>
      <c r="W63" s="4" t="str">
        <f t="shared" ca="1" si="11"/>
        <v/>
      </c>
      <c r="X63" s="58">
        <f t="shared" si="12"/>
        <v>-1</v>
      </c>
      <c r="Y63" s="59" t="str">
        <f t="shared" si="13"/>
        <v/>
      </c>
      <c r="Z63" s="62" t="str">
        <f t="shared" si="14"/>
        <v/>
      </c>
      <c r="AA63" s="62" t="str">
        <f t="shared" si="15"/>
        <v/>
      </c>
      <c r="AB63" s="61" t="str">
        <f t="shared" si="16"/>
        <v/>
      </c>
      <c r="AC63" s="62" t="str">
        <f t="shared" si="17"/>
        <v/>
      </c>
      <c r="AD63" s="62" t="str">
        <f t="shared" si="18"/>
        <v/>
      </c>
    </row>
    <row r="64" spans="3:30" x14ac:dyDescent="0.35">
      <c r="C64" s="2" cm="1">
        <f t="array" ref="C64">IF(C63=-1, -1,
      IF(C63&lt;income_max_row, C63+1,
          IF(C63=income_max_row, income_total_row,
               IF(C63=income_total_row, "/1",
                    IF(C63="/1", savings_header_row,
                        IF(C63&lt;savings_max_row, C63+1,
                            IF(C63=savings_max_row, savings_total_row,
                                IF(C63=savings_total_row, "/2",
                                    IF(C63="/2", expenses_header_row,
                                        IF(C63&lt;expenses_max_row, C63+1,
                                            IF(C63=expenses_max_row, expenses_total_row, -1)))))))))))</f>
        <v>-1</v>
      </c>
      <c r="D64" s="4">
        <f t="shared" si="0"/>
        <v>-1</v>
      </c>
      <c r="E64" s="2" cm="1">
        <f t="array" ref="E64">1*OR(row_id=income_header_row, row_id=savings_header_row, row_id=expenses_header_row)</f>
        <v>0</v>
      </c>
      <c r="F64" s="3">
        <f t="shared" si="1"/>
        <v>0</v>
      </c>
      <c r="G64" s="3" cm="1">
        <f t="array" ref="G64">1*OR(row_id=income_total_row, row_id=savings_total_row, row_id=expenses_total_row)</f>
        <v>0</v>
      </c>
      <c r="H64" s="4">
        <f t="shared" si="2"/>
        <v>1</v>
      </c>
      <c r="I64" s="2" t="str" cm="1">
        <f t="array" ref="I64">IFERROR(INDEX('Budget Planning'!$C:$C, header_row_id), "")</f>
        <v/>
      </c>
      <c r="J64" s="3" t="str" cm="1">
        <f t="array" ref="J64">IFERROR(INDEX('Budget Planning'!$C:$C, row_id), "")</f>
        <v/>
      </c>
      <c r="K64" s="55" t="str" cm="1">
        <f t="array" ref="K6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4" s="56" t="str" cm="1">
        <f t="array" ref="L64">IF(OR(is_header, is_empty), "",
      INDEX('Budget Planning'!$E:$APC, row_id,
                     MATCH(IF(selected_period="Total Year", selected_year, DATE(selected_year, selected_period, 1)), 'Budget Planning'!$E$9:$APC$9, 0) ))</f>
        <v/>
      </c>
      <c r="M64" s="2" t="str" cm="1">
        <f t="array" ref="M64">IF(is_category,
      IF(header_row_id=income_header_row, MATCH(income_min_row, $C:$C, 0),
          IF(header_row_id=savings_header_row, MATCH(savings_min_row, $C:$C, 0),
              IF(header_row_id=expenses_header_row, MATCH(expenses_min_row, $C:$C, 0), ""))), "")</f>
        <v/>
      </c>
      <c r="N64" s="4" t="str" cm="1">
        <f t="array" ref="N64">IF(is_category,
      IF(header_row_id=income_header_row, MATCH(income_max_row, $C:$C, 0),
          IF(header_row_id=savings_header_row, MATCH(savings_max_row, $C:$C, 0),
              IF(header_row_id=expenses_header_row, MATCH(expenses_max_row, $C:$C, 0), ""))), "")</f>
        <v/>
      </c>
      <c r="O64" s="2" t="str">
        <f t="shared" si="3"/>
        <v/>
      </c>
      <c r="P64" s="3" t="str">
        <f t="shared" ca="1" si="4"/>
        <v/>
      </c>
      <c r="Q64" s="3" t="str">
        <f t="shared" si="5"/>
        <v/>
      </c>
      <c r="R64" s="4" t="str">
        <f t="shared" ca="1" si="6"/>
        <v/>
      </c>
      <c r="S64" s="2" t="str">
        <f t="shared" si="7"/>
        <v/>
      </c>
      <c r="T64" s="3" t="str">
        <f t="shared" si="8"/>
        <v/>
      </c>
      <c r="U64" s="3" t="str">
        <f t="shared" ca="1" si="9"/>
        <v/>
      </c>
      <c r="V64" s="3" t="str">
        <f t="shared" si="10"/>
        <v/>
      </c>
      <c r="W64" s="4" t="str">
        <f t="shared" ca="1" si="11"/>
        <v/>
      </c>
      <c r="X64" s="58">
        <f t="shared" si="12"/>
        <v>-1</v>
      </c>
      <c r="Y64" s="59" t="str">
        <f t="shared" si="13"/>
        <v/>
      </c>
      <c r="Z64" s="62" t="str">
        <f t="shared" si="14"/>
        <v/>
      </c>
      <c r="AA64" s="62" t="str">
        <f t="shared" si="15"/>
        <v/>
      </c>
      <c r="AB64" s="61" t="str">
        <f t="shared" si="16"/>
        <v/>
      </c>
      <c r="AC64" s="62" t="str">
        <f t="shared" si="17"/>
        <v/>
      </c>
      <c r="AD64" s="62" t="str">
        <f t="shared" si="18"/>
        <v/>
      </c>
    </row>
    <row r="65" spans="3:30" x14ac:dyDescent="0.35">
      <c r="C65" s="2" cm="1">
        <f t="array" ref="C65">IF(C64=-1, -1,
      IF(C64&lt;income_max_row, C64+1,
          IF(C64=income_max_row, income_total_row,
               IF(C64=income_total_row, "/1",
                    IF(C64="/1", savings_header_row,
                        IF(C64&lt;savings_max_row, C64+1,
                            IF(C64=savings_max_row, savings_total_row,
                                IF(C64=savings_total_row, "/2",
                                    IF(C64="/2", expenses_header_row,
                                        IF(C64&lt;expenses_max_row, C64+1,
                                            IF(C64=expenses_max_row, expenses_total_row, -1)))))))))))</f>
        <v>-1</v>
      </c>
      <c r="D65" s="4">
        <f t="shared" si="0"/>
        <v>-1</v>
      </c>
      <c r="E65" s="2" cm="1">
        <f t="array" ref="E65">1*OR(row_id=income_header_row, row_id=savings_header_row, row_id=expenses_header_row)</f>
        <v>0</v>
      </c>
      <c r="F65" s="3">
        <f t="shared" si="1"/>
        <v>0</v>
      </c>
      <c r="G65" s="3" cm="1">
        <f t="array" ref="G65">1*OR(row_id=income_total_row, row_id=savings_total_row, row_id=expenses_total_row)</f>
        <v>0</v>
      </c>
      <c r="H65" s="4">
        <f t="shared" si="2"/>
        <v>1</v>
      </c>
      <c r="I65" s="2" t="str" cm="1">
        <f t="array" ref="I65">IFERROR(INDEX('Budget Planning'!$C:$C, header_row_id), "")</f>
        <v/>
      </c>
      <c r="J65" s="3" t="str" cm="1">
        <f t="array" ref="J65">IFERROR(INDEX('Budget Planning'!$C:$C, row_id), "")</f>
        <v/>
      </c>
      <c r="K65" s="55" t="str" cm="1">
        <f t="array" ref="K6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5" s="56" t="str" cm="1">
        <f t="array" ref="L65">IF(OR(is_header, is_empty), "",
      INDEX('Budget Planning'!$E:$APC, row_id,
                     MATCH(IF(selected_period="Total Year", selected_year, DATE(selected_year, selected_period, 1)), 'Budget Planning'!$E$9:$APC$9, 0) ))</f>
        <v/>
      </c>
      <c r="M65" s="2" t="str" cm="1">
        <f t="array" ref="M65">IF(is_category,
      IF(header_row_id=income_header_row, MATCH(income_min_row, $C:$C, 0),
          IF(header_row_id=savings_header_row, MATCH(savings_min_row, $C:$C, 0),
              IF(header_row_id=expenses_header_row, MATCH(expenses_min_row, $C:$C, 0), ""))), "")</f>
        <v/>
      </c>
      <c r="N65" s="4" t="str" cm="1">
        <f t="array" ref="N65">IF(is_category,
      IF(header_row_id=income_header_row, MATCH(income_max_row, $C:$C, 0),
          IF(header_row_id=savings_header_row, MATCH(savings_max_row, $C:$C, 0),
              IF(header_row_id=expenses_header_row, MATCH(expenses_max_row, $C:$C, 0), ""))), "")</f>
        <v/>
      </c>
      <c r="O65" s="2" t="str">
        <f t="shared" si="3"/>
        <v/>
      </c>
      <c r="P65" s="3" t="str">
        <f t="shared" ca="1" si="4"/>
        <v/>
      </c>
      <c r="Q65" s="3" t="str">
        <f t="shared" si="5"/>
        <v/>
      </c>
      <c r="R65" s="4" t="str">
        <f t="shared" ca="1" si="6"/>
        <v/>
      </c>
      <c r="S65" s="2" t="str">
        <f t="shared" si="7"/>
        <v/>
      </c>
      <c r="T65" s="3" t="str">
        <f t="shared" si="8"/>
        <v/>
      </c>
      <c r="U65" s="3" t="str">
        <f t="shared" ca="1" si="9"/>
        <v/>
      </c>
      <c r="V65" s="3" t="str">
        <f t="shared" si="10"/>
        <v/>
      </c>
      <c r="W65" s="4" t="str">
        <f t="shared" ca="1" si="11"/>
        <v/>
      </c>
      <c r="X65" s="58">
        <f t="shared" si="12"/>
        <v>-1</v>
      </c>
      <c r="Y65" s="59" t="str">
        <f t="shared" si="13"/>
        <v/>
      </c>
      <c r="Z65" s="62" t="str">
        <f t="shared" si="14"/>
        <v/>
      </c>
      <c r="AA65" s="62" t="str">
        <f t="shared" si="15"/>
        <v/>
      </c>
      <c r="AB65" s="61" t="str">
        <f t="shared" si="16"/>
        <v/>
      </c>
      <c r="AC65" s="62" t="str">
        <f t="shared" si="17"/>
        <v/>
      </c>
      <c r="AD65" s="62" t="str">
        <f t="shared" si="18"/>
        <v/>
      </c>
    </row>
    <row r="66" spans="3:30" x14ac:dyDescent="0.35">
      <c r="C66" s="2" cm="1">
        <f t="array" ref="C66">IF(C65=-1, -1,
      IF(C65&lt;income_max_row, C65+1,
          IF(C65=income_max_row, income_total_row,
               IF(C65=income_total_row, "/1",
                    IF(C65="/1", savings_header_row,
                        IF(C65&lt;savings_max_row, C65+1,
                            IF(C65=savings_max_row, savings_total_row,
                                IF(C65=savings_total_row, "/2",
                                    IF(C65="/2", expenses_header_row,
                                        IF(C65&lt;expenses_max_row, C65+1,
                                            IF(C65=expenses_max_row, expenses_total_row, -1)))))))))))</f>
        <v>-1</v>
      </c>
      <c r="D66" s="4">
        <f t="shared" si="0"/>
        <v>-1</v>
      </c>
      <c r="E66" s="2" cm="1">
        <f t="array" ref="E66">1*OR(row_id=income_header_row, row_id=savings_header_row, row_id=expenses_header_row)</f>
        <v>0</v>
      </c>
      <c r="F66" s="3">
        <f t="shared" si="1"/>
        <v>0</v>
      </c>
      <c r="G66" s="3" cm="1">
        <f t="array" ref="G66">1*OR(row_id=income_total_row, row_id=savings_total_row, row_id=expenses_total_row)</f>
        <v>0</v>
      </c>
      <c r="H66" s="4">
        <f t="shared" si="2"/>
        <v>1</v>
      </c>
      <c r="I66" s="2" t="str" cm="1">
        <f t="array" ref="I66">IFERROR(INDEX('Budget Planning'!$C:$C, header_row_id), "")</f>
        <v/>
      </c>
      <c r="J66" s="3" t="str" cm="1">
        <f t="array" ref="J66">IFERROR(INDEX('Budget Planning'!$C:$C, row_id), "")</f>
        <v/>
      </c>
      <c r="K66" s="55" t="str" cm="1">
        <f t="array" ref="K6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6" s="56" t="str" cm="1">
        <f t="array" ref="L66">IF(OR(is_header, is_empty), "",
      INDEX('Budget Planning'!$E:$APC, row_id,
                     MATCH(IF(selected_period="Total Year", selected_year, DATE(selected_year, selected_period, 1)), 'Budget Planning'!$E$9:$APC$9, 0) ))</f>
        <v/>
      </c>
      <c r="M66" s="2" t="str" cm="1">
        <f t="array" ref="M66">IF(is_category,
      IF(header_row_id=income_header_row, MATCH(income_min_row, $C:$C, 0),
          IF(header_row_id=savings_header_row, MATCH(savings_min_row, $C:$C, 0),
              IF(header_row_id=expenses_header_row, MATCH(expenses_min_row, $C:$C, 0), ""))), "")</f>
        <v/>
      </c>
      <c r="N66" s="4" t="str" cm="1">
        <f t="array" ref="N66">IF(is_category,
      IF(header_row_id=income_header_row, MATCH(income_max_row, $C:$C, 0),
          IF(header_row_id=savings_header_row, MATCH(savings_max_row, $C:$C, 0),
              IF(header_row_id=expenses_header_row, MATCH(expenses_max_row, $C:$C, 0), ""))), "")</f>
        <v/>
      </c>
      <c r="O66" s="2" t="str">
        <f t="shared" si="3"/>
        <v/>
      </c>
      <c r="P66" s="3" t="str">
        <f t="shared" ca="1" si="4"/>
        <v/>
      </c>
      <c r="Q66" s="3" t="str">
        <f t="shared" si="5"/>
        <v/>
      </c>
      <c r="R66" s="4" t="str">
        <f t="shared" ca="1" si="6"/>
        <v/>
      </c>
      <c r="S66" s="2" t="str">
        <f t="shared" si="7"/>
        <v/>
      </c>
      <c r="T66" s="3" t="str">
        <f t="shared" si="8"/>
        <v/>
      </c>
      <c r="U66" s="3" t="str">
        <f t="shared" ca="1" si="9"/>
        <v/>
      </c>
      <c r="V66" s="3" t="str">
        <f t="shared" si="10"/>
        <v/>
      </c>
      <c r="W66" s="4" t="str">
        <f t="shared" ca="1" si="11"/>
        <v/>
      </c>
      <c r="X66" s="58">
        <f t="shared" si="12"/>
        <v>-1</v>
      </c>
      <c r="Y66" s="59" t="str">
        <f t="shared" si="13"/>
        <v/>
      </c>
      <c r="Z66" s="62" t="str">
        <f t="shared" si="14"/>
        <v/>
      </c>
      <c r="AA66" s="62" t="str">
        <f t="shared" si="15"/>
        <v/>
      </c>
      <c r="AB66" s="61" t="str">
        <f t="shared" si="16"/>
        <v/>
      </c>
      <c r="AC66" s="62" t="str">
        <f t="shared" si="17"/>
        <v/>
      </c>
      <c r="AD66" s="62" t="str">
        <f t="shared" si="18"/>
        <v/>
      </c>
    </row>
    <row r="67" spans="3:30" x14ac:dyDescent="0.35">
      <c r="C67" s="2" cm="1">
        <f t="array" ref="C67">IF(C66=-1, -1,
      IF(C66&lt;income_max_row, C66+1,
          IF(C66=income_max_row, income_total_row,
               IF(C66=income_total_row, "/1",
                    IF(C66="/1", savings_header_row,
                        IF(C66&lt;savings_max_row, C66+1,
                            IF(C66=savings_max_row, savings_total_row,
                                IF(C66=savings_total_row, "/2",
                                    IF(C66="/2", expenses_header_row,
                                        IF(C66&lt;expenses_max_row, C66+1,
                                            IF(C66=expenses_max_row, expenses_total_row, -1)))))))))))</f>
        <v>-1</v>
      </c>
      <c r="D67" s="4">
        <f t="shared" si="0"/>
        <v>-1</v>
      </c>
      <c r="E67" s="2" cm="1">
        <f t="array" ref="E67">1*OR(row_id=income_header_row, row_id=savings_header_row, row_id=expenses_header_row)</f>
        <v>0</v>
      </c>
      <c r="F67" s="3">
        <f t="shared" si="1"/>
        <v>0</v>
      </c>
      <c r="G67" s="3" cm="1">
        <f t="array" ref="G67">1*OR(row_id=income_total_row, row_id=savings_total_row, row_id=expenses_total_row)</f>
        <v>0</v>
      </c>
      <c r="H67" s="4">
        <f t="shared" si="2"/>
        <v>1</v>
      </c>
      <c r="I67" s="2" t="str" cm="1">
        <f t="array" ref="I67">IFERROR(INDEX('Budget Planning'!$C:$C, header_row_id), "")</f>
        <v/>
      </c>
      <c r="J67" s="3" t="str" cm="1">
        <f t="array" ref="J67">IFERROR(INDEX('Budget Planning'!$C:$C, row_id), "")</f>
        <v/>
      </c>
      <c r="K67" s="55" t="str" cm="1">
        <f t="array" ref="K6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7" s="56" t="str" cm="1">
        <f t="array" ref="L67">IF(OR(is_header, is_empty), "",
      INDEX('Budget Planning'!$E:$APC, row_id,
                     MATCH(IF(selected_period="Total Year", selected_year, DATE(selected_year, selected_period, 1)), 'Budget Planning'!$E$9:$APC$9, 0) ))</f>
        <v/>
      </c>
      <c r="M67" s="2" t="str" cm="1">
        <f t="array" ref="M67">IF(is_category,
      IF(header_row_id=income_header_row, MATCH(income_min_row, $C:$C, 0),
          IF(header_row_id=savings_header_row, MATCH(savings_min_row, $C:$C, 0),
              IF(header_row_id=expenses_header_row, MATCH(expenses_min_row, $C:$C, 0), ""))), "")</f>
        <v/>
      </c>
      <c r="N67" s="4" t="str" cm="1">
        <f t="array" ref="N67">IF(is_category,
      IF(header_row_id=income_header_row, MATCH(income_max_row, $C:$C, 0),
          IF(header_row_id=savings_header_row, MATCH(savings_max_row, $C:$C, 0),
              IF(header_row_id=expenses_header_row, MATCH(expenses_max_row, $C:$C, 0), ""))), "")</f>
        <v/>
      </c>
      <c r="O67" s="2" t="str">
        <f t="shared" si="3"/>
        <v/>
      </c>
      <c r="P67" s="3" t="str">
        <f t="shared" ca="1" si="4"/>
        <v/>
      </c>
      <c r="Q67" s="3" t="str">
        <f t="shared" si="5"/>
        <v/>
      </c>
      <c r="R67" s="4" t="str">
        <f t="shared" ca="1" si="6"/>
        <v/>
      </c>
      <c r="S67" s="2" t="str">
        <f t="shared" si="7"/>
        <v/>
      </c>
      <c r="T67" s="3" t="str">
        <f t="shared" si="8"/>
        <v/>
      </c>
      <c r="U67" s="3" t="str">
        <f t="shared" ca="1" si="9"/>
        <v/>
      </c>
      <c r="V67" s="3" t="str">
        <f t="shared" si="10"/>
        <v/>
      </c>
      <c r="W67" s="4" t="str">
        <f t="shared" ca="1" si="11"/>
        <v/>
      </c>
      <c r="X67" s="58">
        <f t="shared" si="12"/>
        <v>-1</v>
      </c>
      <c r="Y67" s="59" t="str">
        <f t="shared" si="13"/>
        <v/>
      </c>
      <c r="Z67" s="62" t="str">
        <f t="shared" si="14"/>
        <v/>
      </c>
      <c r="AA67" s="62" t="str">
        <f t="shared" si="15"/>
        <v/>
      </c>
      <c r="AB67" s="61" t="str">
        <f t="shared" si="16"/>
        <v/>
      </c>
      <c r="AC67" s="62" t="str">
        <f t="shared" si="17"/>
        <v/>
      </c>
      <c r="AD67" s="62" t="str">
        <f t="shared" si="18"/>
        <v/>
      </c>
    </row>
    <row r="68" spans="3:30" x14ac:dyDescent="0.35">
      <c r="C68" s="2" cm="1">
        <f t="array" ref="C68">IF(C67=-1, -1,
      IF(C67&lt;income_max_row, C67+1,
          IF(C67=income_max_row, income_total_row,
               IF(C67=income_total_row, "/1",
                    IF(C67="/1", savings_header_row,
                        IF(C67&lt;savings_max_row, C67+1,
                            IF(C67=savings_max_row, savings_total_row,
                                IF(C67=savings_total_row, "/2",
                                    IF(C67="/2", expenses_header_row,
                                        IF(C67&lt;expenses_max_row, C67+1,
                                            IF(C67=expenses_max_row, expenses_total_row, -1)))))))))))</f>
        <v>-1</v>
      </c>
      <c r="D68" s="4">
        <f t="shared" si="0"/>
        <v>-1</v>
      </c>
      <c r="E68" s="2" cm="1">
        <f t="array" ref="E68">1*OR(row_id=income_header_row, row_id=savings_header_row, row_id=expenses_header_row)</f>
        <v>0</v>
      </c>
      <c r="F68" s="3">
        <f t="shared" si="1"/>
        <v>0</v>
      </c>
      <c r="G68" s="3" cm="1">
        <f t="array" ref="G68">1*OR(row_id=income_total_row, row_id=savings_total_row, row_id=expenses_total_row)</f>
        <v>0</v>
      </c>
      <c r="H68" s="4">
        <f t="shared" si="2"/>
        <v>1</v>
      </c>
      <c r="I68" s="2" t="str" cm="1">
        <f t="array" ref="I68">IFERROR(INDEX('Budget Planning'!$C:$C, header_row_id), "")</f>
        <v/>
      </c>
      <c r="J68" s="3" t="str" cm="1">
        <f t="array" ref="J68">IFERROR(INDEX('Budget Planning'!$C:$C, row_id), "")</f>
        <v/>
      </c>
      <c r="K68" s="55" t="str" cm="1">
        <f t="array" ref="K6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8" s="56" t="str" cm="1">
        <f t="array" ref="L68">IF(OR(is_header, is_empty), "",
      INDEX('Budget Planning'!$E:$APC, row_id,
                     MATCH(IF(selected_period="Total Year", selected_year, DATE(selected_year, selected_period, 1)), 'Budget Planning'!$E$9:$APC$9, 0) ))</f>
        <v/>
      </c>
      <c r="M68" s="2" t="str" cm="1">
        <f t="array" ref="M68">IF(is_category,
      IF(header_row_id=income_header_row, MATCH(income_min_row, $C:$C, 0),
          IF(header_row_id=savings_header_row, MATCH(savings_min_row, $C:$C, 0),
              IF(header_row_id=expenses_header_row, MATCH(expenses_min_row, $C:$C, 0), ""))), "")</f>
        <v/>
      </c>
      <c r="N68" s="4" t="str" cm="1">
        <f t="array" ref="N68">IF(is_category,
      IF(header_row_id=income_header_row, MATCH(income_max_row, $C:$C, 0),
          IF(header_row_id=savings_header_row, MATCH(savings_max_row, $C:$C, 0),
              IF(header_row_id=expenses_header_row, MATCH(expenses_max_row, $C:$C, 0), ""))), "")</f>
        <v/>
      </c>
      <c r="O68" s="2" t="str">
        <f t="shared" si="3"/>
        <v/>
      </c>
      <c r="P68" s="3" t="str">
        <f t="shared" ca="1" si="4"/>
        <v/>
      </c>
      <c r="Q68" s="3" t="str">
        <f t="shared" si="5"/>
        <v/>
      </c>
      <c r="R68" s="4" t="str">
        <f t="shared" ca="1" si="6"/>
        <v/>
      </c>
      <c r="S68" s="2" t="str">
        <f t="shared" si="7"/>
        <v/>
      </c>
      <c r="T68" s="3" t="str">
        <f t="shared" si="8"/>
        <v/>
      </c>
      <c r="U68" s="3" t="str">
        <f t="shared" ca="1" si="9"/>
        <v/>
      </c>
      <c r="V68" s="3" t="str">
        <f t="shared" si="10"/>
        <v/>
      </c>
      <c r="W68" s="4" t="str">
        <f t="shared" ca="1" si="11"/>
        <v/>
      </c>
      <c r="X68" s="58">
        <f t="shared" si="12"/>
        <v>-1</v>
      </c>
      <c r="Y68" s="59" t="str">
        <f t="shared" si="13"/>
        <v/>
      </c>
      <c r="Z68" s="62" t="str">
        <f t="shared" si="14"/>
        <v/>
      </c>
      <c r="AA68" s="62" t="str">
        <f t="shared" si="15"/>
        <v/>
      </c>
      <c r="AB68" s="61" t="str">
        <f t="shared" si="16"/>
        <v/>
      </c>
      <c r="AC68" s="62" t="str">
        <f t="shared" si="17"/>
        <v/>
      </c>
      <c r="AD68" s="62" t="str">
        <f t="shared" si="18"/>
        <v/>
      </c>
    </row>
    <row r="69" spans="3:30" x14ac:dyDescent="0.35">
      <c r="C69" s="2" cm="1">
        <f t="array" ref="C69">IF(C68=-1, -1,
      IF(C68&lt;income_max_row, C68+1,
          IF(C68=income_max_row, income_total_row,
               IF(C68=income_total_row, "/1",
                    IF(C68="/1", savings_header_row,
                        IF(C68&lt;savings_max_row, C68+1,
                            IF(C68=savings_max_row, savings_total_row,
                                IF(C68=savings_total_row, "/2",
                                    IF(C68="/2", expenses_header_row,
                                        IF(C68&lt;expenses_max_row, C68+1,
                                            IF(C68=expenses_max_row, expenses_total_row, -1)))))))))))</f>
        <v>-1</v>
      </c>
      <c r="D69" s="4">
        <f t="shared" si="0"/>
        <v>-1</v>
      </c>
      <c r="E69" s="2" cm="1">
        <f t="array" ref="E69">1*OR(row_id=income_header_row, row_id=savings_header_row, row_id=expenses_header_row)</f>
        <v>0</v>
      </c>
      <c r="F69" s="3">
        <f t="shared" si="1"/>
        <v>0</v>
      </c>
      <c r="G69" s="3" cm="1">
        <f t="array" ref="G69">1*OR(row_id=income_total_row, row_id=savings_total_row, row_id=expenses_total_row)</f>
        <v>0</v>
      </c>
      <c r="H69" s="4">
        <f t="shared" si="2"/>
        <v>1</v>
      </c>
      <c r="I69" s="2" t="str" cm="1">
        <f t="array" ref="I69">IFERROR(INDEX('Budget Planning'!$C:$C, header_row_id), "")</f>
        <v/>
      </c>
      <c r="J69" s="3" t="str" cm="1">
        <f t="array" ref="J69">IFERROR(INDEX('Budget Planning'!$C:$C, row_id), "")</f>
        <v/>
      </c>
      <c r="K69" s="55" t="str" cm="1">
        <f t="array" ref="K6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69" s="56" t="str" cm="1">
        <f t="array" ref="L69">IF(OR(is_header, is_empty), "",
      INDEX('Budget Planning'!$E:$APC, row_id,
                     MATCH(IF(selected_period="Total Year", selected_year, DATE(selected_year, selected_period, 1)), 'Budget Planning'!$E$9:$APC$9, 0) ))</f>
        <v/>
      </c>
      <c r="M69" s="2" t="str" cm="1">
        <f t="array" ref="M69">IF(is_category,
      IF(header_row_id=income_header_row, MATCH(income_min_row, $C:$C, 0),
          IF(header_row_id=savings_header_row, MATCH(savings_min_row, $C:$C, 0),
              IF(header_row_id=expenses_header_row, MATCH(expenses_min_row, $C:$C, 0), ""))), "")</f>
        <v/>
      </c>
      <c r="N69" s="4" t="str" cm="1">
        <f t="array" ref="N69">IF(is_category,
      IF(header_row_id=income_header_row, MATCH(income_max_row, $C:$C, 0),
          IF(header_row_id=savings_header_row, MATCH(savings_max_row, $C:$C, 0),
              IF(header_row_id=expenses_header_row, MATCH(expenses_max_row, $C:$C, 0), ""))), "")</f>
        <v/>
      </c>
      <c r="O69" s="2" t="str">
        <f t="shared" si="3"/>
        <v/>
      </c>
      <c r="P69" s="3" t="str">
        <f t="shared" ca="1" si="4"/>
        <v/>
      </c>
      <c r="Q69" s="3" t="str">
        <f t="shared" si="5"/>
        <v/>
      </c>
      <c r="R69" s="4" t="str">
        <f t="shared" ca="1" si="6"/>
        <v/>
      </c>
      <c r="S69" s="2" t="str">
        <f t="shared" si="7"/>
        <v/>
      </c>
      <c r="T69" s="3" t="str">
        <f t="shared" si="8"/>
        <v/>
      </c>
      <c r="U69" s="3" t="str">
        <f t="shared" ca="1" si="9"/>
        <v/>
      </c>
      <c r="V69" s="3" t="str">
        <f t="shared" si="10"/>
        <v/>
      </c>
      <c r="W69" s="4" t="str">
        <f t="shared" ca="1" si="11"/>
        <v/>
      </c>
      <c r="X69" s="58">
        <f t="shared" si="12"/>
        <v>-1</v>
      </c>
      <c r="Y69" s="59" t="str">
        <f t="shared" si="13"/>
        <v/>
      </c>
      <c r="Z69" s="62" t="str">
        <f t="shared" si="14"/>
        <v/>
      </c>
      <c r="AA69" s="62" t="str">
        <f t="shared" si="15"/>
        <v/>
      </c>
      <c r="AB69" s="61" t="str">
        <f t="shared" si="16"/>
        <v/>
      </c>
      <c r="AC69" s="62" t="str">
        <f t="shared" si="17"/>
        <v/>
      </c>
      <c r="AD69" s="62" t="str">
        <f t="shared" si="18"/>
        <v/>
      </c>
    </row>
    <row r="70" spans="3:30" x14ac:dyDescent="0.35">
      <c r="C70" s="2" cm="1">
        <f t="array" ref="C70">IF(C69=-1, -1,
      IF(C69&lt;income_max_row, C69+1,
          IF(C69=income_max_row, income_total_row,
               IF(C69=income_total_row, "/1",
                    IF(C69="/1", savings_header_row,
                        IF(C69&lt;savings_max_row, C69+1,
                            IF(C69=savings_max_row, savings_total_row,
                                IF(C69=savings_total_row, "/2",
                                    IF(C69="/2", expenses_header_row,
                                        IF(C69&lt;expenses_max_row, C69+1,
                                            IF(C69=expenses_max_row, expenses_total_row, -1)))))))))))</f>
        <v>-1</v>
      </c>
      <c r="D70" s="4">
        <f t="shared" si="0"/>
        <v>-1</v>
      </c>
      <c r="E70" s="2" cm="1">
        <f t="array" ref="E70">1*OR(row_id=income_header_row, row_id=savings_header_row, row_id=expenses_header_row)</f>
        <v>0</v>
      </c>
      <c r="F70" s="3">
        <f t="shared" si="1"/>
        <v>0</v>
      </c>
      <c r="G70" s="3" cm="1">
        <f t="array" ref="G70">1*OR(row_id=income_total_row, row_id=savings_total_row, row_id=expenses_total_row)</f>
        <v>0</v>
      </c>
      <c r="H70" s="4">
        <f t="shared" si="2"/>
        <v>1</v>
      </c>
      <c r="I70" s="2" t="str" cm="1">
        <f t="array" ref="I70">IFERROR(INDEX('Budget Planning'!$C:$C, header_row_id), "")</f>
        <v/>
      </c>
      <c r="J70" s="3" t="str" cm="1">
        <f t="array" ref="J70">IFERROR(INDEX('Budget Planning'!$C:$C, row_id), "")</f>
        <v/>
      </c>
      <c r="K70" s="55" t="str" cm="1">
        <f t="array" ref="K7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0" s="56" t="str" cm="1">
        <f t="array" ref="L70">IF(OR(is_header, is_empty), "",
      INDEX('Budget Planning'!$E:$APC, row_id,
                     MATCH(IF(selected_period="Total Year", selected_year, DATE(selected_year, selected_period, 1)), 'Budget Planning'!$E$9:$APC$9, 0) ))</f>
        <v/>
      </c>
      <c r="M70" s="2" t="str" cm="1">
        <f t="array" ref="M70">IF(is_category,
      IF(header_row_id=income_header_row, MATCH(income_min_row, $C:$C, 0),
          IF(header_row_id=savings_header_row, MATCH(savings_min_row, $C:$C, 0),
              IF(header_row_id=expenses_header_row, MATCH(expenses_min_row, $C:$C, 0), ""))), "")</f>
        <v/>
      </c>
      <c r="N70" s="4" t="str" cm="1">
        <f t="array" ref="N70">IF(is_category,
      IF(header_row_id=income_header_row, MATCH(income_max_row, $C:$C, 0),
          IF(header_row_id=savings_header_row, MATCH(savings_max_row, $C:$C, 0),
              IF(header_row_id=expenses_header_row, MATCH(expenses_max_row, $C:$C, 0), ""))), "")</f>
        <v/>
      </c>
      <c r="O70" s="2" t="str">
        <f t="shared" si="3"/>
        <v/>
      </c>
      <c r="P70" s="3" t="str">
        <f t="shared" ca="1" si="4"/>
        <v/>
      </c>
      <c r="Q70" s="3" t="str">
        <f t="shared" si="5"/>
        <v/>
      </c>
      <c r="R70" s="4" t="str">
        <f t="shared" ca="1" si="6"/>
        <v/>
      </c>
      <c r="S70" s="2" t="str">
        <f t="shared" si="7"/>
        <v/>
      </c>
      <c r="T70" s="3" t="str">
        <f t="shared" si="8"/>
        <v/>
      </c>
      <c r="U70" s="3" t="str">
        <f t="shared" ca="1" si="9"/>
        <v/>
      </c>
      <c r="V70" s="3" t="str">
        <f t="shared" si="10"/>
        <v/>
      </c>
      <c r="W70" s="4" t="str">
        <f t="shared" ca="1" si="11"/>
        <v/>
      </c>
      <c r="X70" s="58">
        <f t="shared" si="12"/>
        <v>-1</v>
      </c>
      <c r="Y70" s="59" t="str">
        <f t="shared" si="13"/>
        <v/>
      </c>
      <c r="Z70" s="62" t="str">
        <f t="shared" si="14"/>
        <v/>
      </c>
      <c r="AA70" s="62" t="str">
        <f t="shared" si="15"/>
        <v/>
      </c>
      <c r="AB70" s="61" t="str">
        <f t="shared" si="16"/>
        <v/>
      </c>
      <c r="AC70" s="62" t="str">
        <f t="shared" si="17"/>
        <v/>
      </c>
      <c r="AD70" s="62" t="str">
        <f t="shared" si="18"/>
        <v/>
      </c>
    </row>
    <row r="71" spans="3:30" x14ac:dyDescent="0.35">
      <c r="C71" s="2" cm="1">
        <f t="array" ref="C71">IF(C70=-1, -1,
      IF(C70&lt;income_max_row, C70+1,
          IF(C70=income_max_row, income_total_row,
               IF(C70=income_total_row, "/1",
                    IF(C70="/1", savings_header_row,
                        IF(C70&lt;savings_max_row, C70+1,
                            IF(C70=savings_max_row, savings_total_row,
                                IF(C70=savings_total_row, "/2",
                                    IF(C70="/2", expenses_header_row,
                                        IF(C70&lt;expenses_max_row, C70+1,
                                            IF(C70=expenses_max_row, expenses_total_row, -1)))))))))))</f>
        <v>-1</v>
      </c>
      <c r="D71" s="4">
        <f t="shared" si="0"/>
        <v>-1</v>
      </c>
      <c r="E71" s="2" cm="1">
        <f t="array" ref="E71">1*OR(row_id=income_header_row, row_id=savings_header_row, row_id=expenses_header_row)</f>
        <v>0</v>
      </c>
      <c r="F71" s="3">
        <f t="shared" si="1"/>
        <v>0</v>
      </c>
      <c r="G71" s="3" cm="1">
        <f t="array" ref="G71">1*OR(row_id=income_total_row, row_id=savings_total_row, row_id=expenses_total_row)</f>
        <v>0</v>
      </c>
      <c r="H71" s="4">
        <f t="shared" si="2"/>
        <v>1</v>
      </c>
      <c r="I71" s="2" t="str" cm="1">
        <f t="array" ref="I71">IFERROR(INDEX('Budget Planning'!$C:$C, header_row_id), "")</f>
        <v/>
      </c>
      <c r="J71" s="3" t="str" cm="1">
        <f t="array" ref="J71">IFERROR(INDEX('Budget Planning'!$C:$C, row_id), "")</f>
        <v/>
      </c>
      <c r="K71" s="55" t="str" cm="1">
        <f t="array" ref="K7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1" s="56" t="str" cm="1">
        <f t="array" ref="L71">IF(OR(is_header, is_empty), "",
      INDEX('Budget Planning'!$E:$APC, row_id,
                     MATCH(IF(selected_period="Total Year", selected_year, DATE(selected_year, selected_period, 1)), 'Budget Planning'!$E$9:$APC$9, 0) ))</f>
        <v/>
      </c>
      <c r="M71" s="2" t="str" cm="1">
        <f t="array" ref="M71">IF(is_category,
      IF(header_row_id=income_header_row, MATCH(income_min_row, $C:$C, 0),
          IF(header_row_id=savings_header_row, MATCH(savings_min_row, $C:$C, 0),
              IF(header_row_id=expenses_header_row, MATCH(expenses_min_row, $C:$C, 0), ""))), "")</f>
        <v/>
      </c>
      <c r="N71" s="4" t="str" cm="1">
        <f t="array" ref="N71">IF(is_category,
      IF(header_row_id=income_header_row, MATCH(income_max_row, $C:$C, 0),
          IF(header_row_id=savings_header_row, MATCH(savings_max_row, $C:$C, 0),
              IF(header_row_id=expenses_header_row, MATCH(expenses_max_row, $C:$C, 0), ""))), "")</f>
        <v/>
      </c>
      <c r="O71" s="2" t="str">
        <f t="shared" si="3"/>
        <v/>
      </c>
      <c r="P71" s="3" t="str">
        <f t="shared" ca="1" si="4"/>
        <v/>
      </c>
      <c r="Q71" s="3" t="str">
        <f t="shared" si="5"/>
        <v/>
      </c>
      <c r="R71" s="4" t="str">
        <f t="shared" ca="1" si="6"/>
        <v/>
      </c>
      <c r="S71" s="2" t="str">
        <f t="shared" si="7"/>
        <v/>
      </c>
      <c r="T71" s="3" t="str">
        <f t="shared" si="8"/>
        <v/>
      </c>
      <c r="U71" s="3" t="str">
        <f t="shared" ca="1" si="9"/>
        <v/>
      </c>
      <c r="V71" s="3" t="str">
        <f t="shared" si="10"/>
        <v/>
      </c>
      <c r="W71" s="4" t="str">
        <f t="shared" ca="1" si="11"/>
        <v/>
      </c>
      <c r="X71" s="58">
        <f t="shared" si="12"/>
        <v>-1</v>
      </c>
      <c r="Y71" s="59" t="str">
        <f t="shared" si="13"/>
        <v/>
      </c>
      <c r="Z71" s="62" t="str">
        <f t="shared" si="14"/>
        <v/>
      </c>
      <c r="AA71" s="62" t="str">
        <f t="shared" si="15"/>
        <v/>
      </c>
      <c r="AB71" s="61" t="str">
        <f t="shared" si="16"/>
        <v/>
      </c>
      <c r="AC71" s="62" t="str">
        <f t="shared" si="17"/>
        <v/>
      </c>
      <c r="AD71" s="62" t="str">
        <f t="shared" si="18"/>
        <v/>
      </c>
    </row>
    <row r="72" spans="3:30" x14ac:dyDescent="0.35">
      <c r="C72" s="2" cm="1">
        <f t="array" ref="C72">IF(C71=-1, -1,
      IF(C71&lt;income_max_row, C71+1,
          IF(C71=income_max_row, income_total_row,
               IF(C71=income_total_row, "/1",
                    IF(C71="/1", savings_header_row,
                        IF(C71&lt;savings_max_row, C71+1,
                            IF(C71=savings_max_row, savings_total_row,
                                IF(C71=savings_total_row, "/2",
                                    IF(C71="/2", expenses_header_row,
                                        IF(C71&lt;expenses_max_row, C71+1,
                                            IF(C71=expenses_max_row, expenses_total_row, -1)))))))))))</f>
        <v>-1</v>
      </c>
      <c r="D72" s="4">
        <f t="shared" si="0"/>
        <v>-1</v>
      </c>
      <c r="E72" s="2" cm="1">
        <f t="array" ref="E72">1*OR(row_id=income_header_row, row_id=savings_header_row, row_id=expenses_header_row)</f>
        <v>0</v>
      </c>
      <c r="F72" s="3">
        <f t="shared" si="1"/>
        <v>0</v>
      </c>
      <c r="G72" s="3" cm="1">
        <f t="array" ref="G72">1*OR(row_id=income_total_row, row_id=savings_total_row, row_id=expenses_total_row)</f>
        <v>0</v>
      </c>
      <c r="H72" s="4">
        <f t="shared" si="2"/>
        <v>1</v>
      </c>
      <c r="I72" s="2" t="str" cm="1">
        <f t="array" ref="I72">IFERROR(INDEX('Budget Planning'!$C:$C, header_row_id), "")</f>
        <v/>
      </c>
      <c r="J72" s="3" t="str" cm="1">
        <f t="array" ref="J72">IFERROR(INDEX('Budget Planning'!$C:$C, row_id), "")</f>
        <v/>
      </c>
      <c r="K72" s="55" t="str" cm="1">
        <f t="array" ref="K7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2" s="56" t="str" cm="1">
        <f t="array" ref="L72">IF(OR(is_header, is_empty), "",
      INDEX('Budget Planning'!$E:$APC, row_id,
                     MATCH(IF(selected_period="Total Year", selected_year, DATE(selected_year, selected_period, 1)), 'Budget Planning'!$E$9:$APC$9, 0) ))</f>
        <v/>
      </c>
      <c r="M72" s="2" t="str" cm="1">
        <f t="array" ref="M72">IF(is_category,
      IF(header_row_id=income_header_row, MATCH(income_min_row, $C:$C, 0),
          IF(header_row_id=savings_header_row, MATCH(savings_min_row, $C:$C, 0),
              IF(header_row_id=expenses_header_row, MATCH(expenses_min_row, $C:$C, 0), ""))), "")</f>
        <v/>
      </c>
      <c r="N72" s="4" t="str" cm="1">
        <f t="array" ref="N72">IF(is_category,
      IF(header_row_id=income_header_row, MATCH(income_max_row, $C:$C, 0),
          IF(header_row_id=savings_header_row, MATCH(savings_max_row, $C:$C, 0),
              IF(header_row_id=expenses_header_row, MATCH(expenses_max_row, $C:$C, 0), ""))), "")</f>
        <v/>
      </c>
      <c r="O72" s="2" t="str">
        <f t="shared" si="3"/>
        <v/>
      </c>
      <c r="P72" s="3" t="str">
        <f t="shared" ca="1" si="4"/>
        <v/>
      </c>
      <c r="Q72" s="3" t="str">
        <f t="shared" si="5"/>
        <v/>
      </c>
      <c r="R72" s="4" t="str">
        <f t="shared" ca="1" si="6"/>
        <v/>
      </c>
      <c r="S72" s="2" t="str">
        <f t="shared" si="7"/>
        <v/>
      </c>
      <c r="T72" s="3" t="str">
        <f t="shared" si="8"/>
        <v/>
      </c>
      <c r="U72" s="3" t="str">
        <f t="shared" ca="1" si="9"/>
        <v/>
      </c>
      <c r="V72" s="3" t="str">
        <f t="shared" si="10"/>
        <v/>
      </c>
      <c r="W72" s="4" t="str">
        <f t="shared" ca="1" si="11"/>
        <v/>
      </c>
      <c r="X72" s="58">
        <f t="shared" si="12"/>
        <v>-1</v>
      </c>
      <c r="Y72" s="59" t="str">
        <f t="shared" si="13"/>
        <v/>
      </c>
      <c r="Z72" s="62" t="str">
        <f t="shared" si="14"/>
        <v/>
      </c>
      <c r="AA72" s="62" t="str">
        <f t="shared" si="15"/>
        <v/>
      </c>
      <c r="AB72" s="61" t="str">
        <f t="shared" si="16"/>
        <v/>
      </c>
      <c r="AC72" s="62" t="str">
        <f t="shared" si="17"/>
        <v/>
      </c>
      <c r="AD72" s="62" t="str">
        <f t="shared" si="18"/>
        <v/>
      </c>
    </row>
    <row r="73" spans="3:30" x14ac:dyDescent="0.35">
      <c r="C73" s="2" cm="1">
        <f t="array" ref="C73">IF(C72=-1, -1,
      IF(C72&lt;income_max_row, C72+1,
          IF(C72=income_max_row, income_total_row,
               IF(C72=income_total_row, "/1",
                    IF(C72="/1", savings_header_row,
                        IF(C72&lt;savings_max_row, C72+1,
                            IF(C72=savings_max_row, savings_total_row,
                                IF(C72=savings_total_row, "/2",
                                    IF(C72="/2", expenses_header_row,
                                        IF(C72&lt;expenses_max_row, C72+1,
                                            IF(C72=expenses_max_row, expenses_total_row, -1)))))))))))</f>
        <v>-1</v>
      </c>
      <c r="D73" s="4">
        <f t="shared" si="0"/>
        <v>-1</v>
      </c>
      <c r="E73" s="2" cm="1">
        <f t="array" ref="E73">1*OR(row_id=income_header_row, row_id=savings_header_row, row_id=expenses_header_row)</f>
        <v>0</v>
      </c>
      <c r="F73" s="3">
        <f t="shared" si="1"/>
        <v>0</v>
      </c>
      <c r="G73" s="3" cm="1">
        <f t="array" ref="G73">1*OR(row_id=income_total_row, row_id=savings_total_row, row_id=expenses_total_row)</f>
        <v>0</v>
      </c>
      <c r="H73" s="4">
        <f t="shared" si="2"/>
        <v>1</v>
      </c>
      <c r="I73" s="2" t="str" cm="1">
        <f t="array" ref="I73">IFERROR(INDEX('Budget Planning'!$C:$C, header_row_id), "")</f>
        <v/>
      </c>
      <c r="J73" s="3" t="str" cm="1">
        <f t="array" ref="J73">IFERROR(INDEX('Budget Planning'!$C:$C, row_id), "")</f>
        <v/>
      </c>
      <c r="K73" s="55" t="str" cm="1">
        <f t="array" ref="K7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3" s="56" t="str" cm="1">
        <f t="array" ref="L73">IF(OR(is_header, is_empty), "",
      INDEX('Budget Planning'!$E:$APC, row_id,
                     MATCH(IF(selected_period="Total Year", selected_year, DATE(selected_year, selected_period, 1)), 'Budget Planning'!$E$9:$APC$9, 0) ))</f>
        <v/>
      </c>
      <c r="M73" s="2" t="str" cm="1">
        <f t="array" ref="M73">IF(is_category,
      IF(header_row_id=income_header_row, MATCH(income_min_row, $C:$C, 0),
          IF(header_row_id=savings_header_row, MATCH(savings_min_row, $C:$C, 0),
              IF(header_row_id=expenses_header_row, MATCH(expenses_min_row, $C:$C, 0), ""))), "")</f>
        <v/>
      </c>
      <c r="N73" s="4" t="str" cm="1">
        <f t="array" ref="N73">IF(is_category,
      IF(header_row_id=income_header_row, MATCH(income_max_row, $C:$C, 0),
          IF(header_row_id=savings_header_row, MATCH(savings_max_row, $C:$C, 0),
              IF(header_row_id=expenses_header_row, MATCH(expenses_max_row, $C:$C, 0), ""))), "")</f>
        <v/>
      </c>
      <c r="O73" s="2" t="str">
        <f t="shared" si="3"/>
        <v/>
      </c>
      <c r="P73" s="3" t="str">
        <f t="shared" ca="1" si="4"/>
        <v/>
      </c>
      <c r="Q73" s="3" t="str">
        <f t="shared" si="5"/>
        <v/>
      </c>
      <c r="R73" s="4" t="str">
        <f t="shared" ca="1" si="6"/>
        <v/>
      </c>
      <c r="S73" s="2" t="str">
        <f t="shared" si="7"/>
        <v/>
      </c>
      <c r="T73" s="3" t="str">
        <f t="shared" si="8"/>
        <v/>
      </c>
      <c r="U73" s="3" t="str">
        <f t="shared" ca="1" si="9"/>
        <v/>
      </c>
      <c r="V73" s="3" t="str">
        <f t="shared" si="10"/>
        <v/>
      </c>
      <c r="W73" s="4" t="str">
        <f t="shared" ca="1" si="11"/>
        <v/>
      </c>
      <c r="X73" s="58">
        <f t="shared" si="12"/>
        <v>-1</v>
      </c>
      <c r="Y73" s="59" t="str">
        <f t="shared" si="13"/>
        <v/>
      </c>
      <c r="Z73" s="62" t="str">
        <f t="shared" si="14"/>
        <v/>
      </c>
      <c r="AA73" s="62" t="str">
        <f t="shared" si="15"/>
        <v/>
      </c>
      <c r="AB73" s="61" t="str">
        <f t="shared" si="16"/>
        <v/>
      </c>
      <c r="AC73" s="62" t="str">
        <f t="shared" si="17"/>
        <v/>
      </c>
      <c r="AD73" s="62" t="str">
        <f t="shared" si="18"/>
        <v/>
      </c>
    </row>
    <row r="74" spans="3:30" x14ac:dyDescent="0.35">
      <c r="C74" s="2" cm="1">
        <f t="array" ref="C74">IF(C73=-1, -1,
      IF(C73&lt;income_max_row, C73+1,
          IF(C73=income_max_row, income_total_row,
               IF(C73=income_total_row, "/1",
                    IF(C73="/1", savings_header_row,
                        IF(C73&lt;savings_max_row, C73+1,
                            IF(C73=savings_max_row, savings_total_row,
                                IF(C73=savings_total_row, "/2",
                                    IF(C73="/2", expenses_header_row,
                                        IF(C73&lt;expenses_max_row, C73+1,
                                            IF(C73=expenses_max_row, expenses_total_row, -1)))))))))))</f>
        <v>-1</v>
      </c>
      <c r="D74" s="4">
        <f t="shared" si="0"/>
        <v>-1</v>
      </c>
      <c r="E74" s="2" cm="1">
        <f t="array" ref="E74">1*OR(row_id=income_header_row, row_id=savings_header_row, row_id=expenses_header_row)</f>
        <v>0</v>
      </c>
      <c r="F74" s="3">
        <f t="shared" si="1"/>
        <v>0</v>
      </c>
      <c r="G74" s="3" cm="1">
        <f t="array" ref="G74">1*OR(row_id=income_total_row, row_id=savings_total_row, row_id=expenses_total_row)</f>
        <v>0</v>
      </c>
      <c r="H74" s="4">
        <f t="shared" si="2"/>
        <v>1</v>
      </c>
      <c r="I74" s="2" t="str" cm="1">
        <f t="array" ref="I74">IFERROR(INDEX('Budget Planning'!$C:$C, header_row_id), "")</f>
        <v/>
      </c>
      <c r="J74" s="3" t="str" cm="1">
        <f t="array" ref="J74">IFERROR(INDEX('Budget Planning'!$C:$C, row_id), "")</f>
        <v/>
      </c>
      <c r="K74" s="55" t="str" cm="1">
        <f t="array" ref="K7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4" s="56" t="str" cm="1">
        <f t="array" ref="L74">IF(OR(is_header, is_empty), "",
      INDEX('Budget Planning'!$E:$APC, row_id,
                     MATCH(IF(selected_period="Total Year", selected_year, DATE(selected_year, selected_period, 1)), 'Budget Planning'!$E$9:$APC$9, 0) ))</f>
        <v/>
      </c>
      <c r="M74" s="2" t="str" cm="1">
        <f t="array" ref="M74">IF(is_category,
      IF(header_row_id=income_header_row, MATCH(income_min_row, $C:$C, 0),
          IF(header_row_id=savings_header_row, MATCH(savings_min_row, $C:$C, 0),
              IF(header_row_id=expenses_header_row, MATCH(expenses_min_row, $C:$C, 0), ""))), "")</f>
        <v/>
      </c>
      <c r="N74" s="4" t="str" cm="1">
        <f t="array" ref="N74">IF(is_category,
      IF(header_row_id=income_header_row, MATCH(income_max_row, $C:$C, 0),
          IF(header_row_id=savings_header_row, MATCH(savings_max_row, $C:$C, 0),
              IF(header_row_id=expenses_header_row, MATCH(expenses_max_row, $C:$C, 0), ""))), "")</f>
        <v/>
      </c>
      <c r="O74" s="2" t="str">
        <f t="shared" si="3"/>
        <v/>
      </c>
      <c r="P74" s="3" t="str">
        <f t="shared" ca="1" si="4"/>
        <v/>
      </c>
      <c r="Q74" s="3" t="str">
        <f t="shared" si="5"/>
        <v/>
      </c>
      <c r="R74" s="4" t="str">
        <f t="shared" ca="1" si="6"/>
        <v/>
      </c>
      <c r="S74" s="2" t="str">
        <f t="shared" si="7"/>
        <v/>
      </c>
      <c r="T74" s="3" t="str">
        <f t="shared" si="8"/>
        <v/>
      </c>
      <c r="U74" s="3" t="str">
        <f t="shared" ca="1" si="9"/>
        <v/>
      </c>
      <c r="V74" s="3" t="str">
        <f t="shared" si="10"/>
        <v/>
      </c>
      <c r="W74" s="4" t="str">
        <f t="shared" ca="1" si="11"/>
        <v/>
      </c>
      <c r="X74" s="58">
        <f t="shared" si="12"/>
        <v>-1</v>
      </c>
      <c r="Y74" s="59" t="str">
        <f t="shared" si="13"/>
        <v/>
      </c>
      <c r="Z74" s="62" t="str">
        <f t="shared" si="14"/>
        <v/>
      </c>
      <c r="AA74" s="62" t="str">
        <f t="shared" si="15"/>
        <v/>
      </c>
      <c r="AB74" s="61" t="str">
        <f t="shared" si="16"/>
        <v/>
      </c>
      <c r="AC74" s="62" t="str">
        <f t="shared" si="17"/>
        <v/>
      </c>
      <c r="AD74" s="62" t="str">
        <f t="shared" si="18"/>
        <v/>
      </c>
    </row>
    <row r="75" spans="3:30" x14ac:dyDescent="0.35">
      <c r="C75" s="2" cm="1">
        <f t="array" ref="C75">IF(C74=-1, -1,
      IF(C74&lt;income_max_row, C74+1,
          IF(C74=income_max_row, income_total_row,
               IF(C74=income_total_row, "/1",
                    IF(C74="/1", savings_header_row,
                        IF(C74&lt;savings_max_row, C74+1,
                            IF(C74=savings_max_row, savings_total_row,
                                IF(C74=savings_total_row, "/2",
                                    IF(C74="/2", expenses_header_row,
                                        IF(C74&lt;expenses_max_row, C74+1,
                                            IF(C74=expenses_max_row, expenses_total_row, -1)))))))))))</f>
        <v>-1</v>
      </c>
      <c r="D75" s="4">
        <f t="shared" si="0"/>
        <v>-1</v>
      </c>
      <c r="E75" s="2" cm="1">
        <f t="array" ref="E75">1*OR(row_id=income_header_row, row_id=savings_header_row, row_id=expenses_header_row)</f>
        <v>0</v>
      </c>
      <c r="F75" s="3">
        <f t="shared" si="1"/>
        <v>0</v>
      </c>
      <c r="G75" s="3" cm="1">
        <f t="array" ref="G75">1*OR(row_id=income_total_row, row_id=savings_total_row, row_id=expenses_total_row)</f>
        <v>0</v>
      </c>
      <c r="H75" s="4">
        <f t="shared" si="2"/>
        <v>1</v>
      </c>
      <c r="I75" s="2" t="str" cm="1">
        <f t="array" ref="I75">IFERROR(INDEX('Budget Planning'!$C:$C, header_row_id), "")</f>
        <v/>
      </c>
      <c r="J75" s="3" t="str" cm="1">
        <f t="array" ref="J75">IFERROR(INDEX('Budget Planning'!$C:$C, row_id), "")</f>
        <v/>
      </c>
      <c r="K75" s="55" t="str" cm="1">
        <f t="array" ref="K7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5" s="56" t="str" cm="1">
        <f t="array" ref="L75">IF(OR(is_header, is_empty), "",
      INDEX('Budget Planning'!$E:$APC, row_id,
                     MATCH(IF(selected_period="Total Year", selected_year, DATE(selected_year, selected_period, 1)), 'Budget Planning'!$E$9:$APC$9, 0) ))</f>
        <v/>
      </c>
      <c r="M75" s="2" t="str" cm="1">
        <f t="array" ref="M75">IF(is_category,
      IF(header_row_id=income_header_row, MATCH(income_min_row, $C:$C, 0),
          IF(header_row_id=savings_header_row, MATCH(savings_min_row, $C:$C, 0),
              IF(header_row_id=expenses_header_row, MATCH(expenses_min_row, $C:$C, 0), ""))), "")</f>
        <v/>
      </c>
      <c r="N75" s="4" t="str" cm="1">
        <f t="array" ref="N75">IF(is_category,
      IF(header_row_id=income_header_row, MATCH(income_max_row, $C:$C, 0),
          IF(header_row_id=savings_header_row, MATCH(savings_max_row, $C:$C, 0),
              IF(header_row_id=expenses_header_row, MATCH(expenses_max_row, $C:$C, 0), ""))), "")</f>
        <v/>
      </c>
      <c r="O75" s="2" t="str">
        <f t="shared" si="3"/>
        <v/>
      </c>
      <c r="P75" s="3" t="str">
        <f t="shared" ca="1" si="4"/>
        <v/>
      </c>
      <c r="Q75" s="3" t="str">
        <f t="shared" si="5"/>
        <v/>
      </c>
      <c r="R75" s="4" t="str">
        <f t="shared" ca="1" si="6"/>
        <v/>
      </c>
      <c r="S75" s="2" t="str">
        <f t="shared" si="7"/>
        <v/>
      </c>
      <c r="T75" s="3" t="str">
        <f t="shared" si="8"/>
        <v/>
      </c>
      <c r="U75" s="3" t="str">
        <f t="shared" ca="1" si="9"/>
        <v/>
      </c>
      <c r="V75" s="3" t="str">
        <f t="shared" si="10"/>
        <v/>
      </c>
      <c r="W75" s="4" t="str">
        <f t="shared" ca="1" si="11"/>
        <v/>
      </c>
      <c r="X75" s="58">
        <f t="shared" si="12"/>
        <v>-1</v>
      </c>
      <c r="Y75" s="59" t="str">
        <f t="shared" si="13"/>
        <v/>
      </c>
      <c r="Z75" s="62" t="str">
        <f t="shared" si="14"/>
        <v/>
      </c>
      <c r="AA75" s="62" t="str">
        <f t="shared" si="15"/>
        <v/>
      </c>
      <c r="AB75" s="61" t="str">
        <f t="shared" si="16"/>
        <v/>
      </c>
      <c r="AC75" s="62" t="str">
        <f t="shared" si="17"/>
        <v/>
      </c>
      <c r="AD75" s="62" t="str">
        <f t="shared" si="18"/>
        <v/>
      </c>
    </row>
    <row r="76" spans="3:30" x14ac:dyDescent="0.35">
      <c r="C76" s="2" cm="1">
        <f t="array" ref="C76">IF(C75=-1, -1,
      IF(C75&lt;income_max_row, C75+1,
          IF(C75=income_max_row, income_total_row,
               IF(C75=income_total_row, "/1",
                    IF(C75="/1", savings_header_row,
                        IF(C75&lt;savings_max_row, C75+1,
                            IF(C75=savings_max_row, savings_total_row,
                                IF(C75=savings_total_row, "/2",
                                    IF(C75="/2", expenses_header_row,
                                        IF(C75&lt;expenses_max_row, C75+1,
                                            IF(C75=expenses_max_row, expenses_total_row, -1)))))))))))</f>
        <v>-1</v>
      </c>
      <c r="D76" s="4">
        <f t="shared" si="0"/>
        <v>-1</v>
      </c>
      <c r="E76" s="2" cm="1">
        <f t="array" ref="E76">1*OR(row_id=income_header_row, row_id=savings_header_row, row_id=expenses_header_row)</f>
        <v>0</v>
      </c>
      <c r="F76" s="3">
        <f t="shared" si="1"/>
        <v>0</v>
      </c>
      <c r="G76" s="3" cm="1">
        <f t="array" ref="G76">1*OR(row_id=income_total_row, row_id=savings_total_row, row_id=expenses_total_row)</f>
        <v>0</v>
      </c>
      <c r="H76" s="4">
        <f t="shared" si="2"/>
        <v>1</v>
      </c>
      <c r="I76" s="2" t="str" cm="1">
        <f t="array" ref="I76">IFERROR(INDEX('Budget Planning'!$C:$C, header_row_id), "")</f>
        <v/>
      </c>
      <c r="J76" s="3" t="str" cm="1">
        <f t="array" ref="J76">IFERROR(INDEX('Budget Planning'!$C:$C, row_id), "")</f>
        <v/>
      </c>
      <c r="K76" s="55" t="str" cm="1">
        <f t="array" ref="K7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6" s="56" t="str" cm="1">
        <f t="array" ref="L76">IF(OR(is_header, is_empty), "",
      INDEX('Budget Planning'!$E:$APC, row_id,
                     MATCH(IF(selected_period="Total Year", selected_year, DATE(selected_year, selected_period, 1)), 'Budget Planning'!$E$9:$APC$9, 0) ))</f>
        <v/>
      </c>
      <c r="M76" s="2" t="str" cm="1">
        <f t="array" ref="M76">IF(is_category,
      IF(header_row_id=income_header_row, MATCH(income_min_row, $C:$C, 0),
          IF(header_row_id=savings_header_row, MATCH(savings_min_row, $C:$C, 0),
              IF(header_row_id=expenses_header_row, MATCH(expenses_min_row, $C:$C, 0), ""))), "")</f>
        <v/>
      </c>
      <c r="N76" s="4" t="str" cm="1">
        <f t="array" ref="N76">IF(is_category,
      IF(header_row_id=income_header_row, MATCH(income_max_row, $C:$C, 0),
          IF(header_row_id=savings_header_row, MATCH(savings_max_row, $C:$C, 0),
              IF(header_row_id=expenses_header_row, MATCH(expenses_max_row, $C:$C, 0), ""))), "")</f>
        <v/>
      </c>
      <c r="O76" s="2" t="str">
        <f t="shared" si="3"/>
        <v/>
      </c>
      <c r="P76" s="3" t="str">
        <f t="shared" ca="1" si="4"/>
        <v/>
      </c>
      <c r="Q76" s="3" t="str">
        <f t="shared" si="5"/>
        <v/>
      </c>
      <c r="R76" s="4" t="str">
        <f t="shared" ca="1" si="6"/>
        <v/>
      </c>
      <c r="S76" s="2" t="str">
        <f t="shared" si="7"/>
        <v/>
      </c>
      <c r="T76" s="3" t="str">
        <f t="shared" si="8"/>
        <v/>
      </c>
      <c r="U76" s="3" t="str">
        <f t="shared" ca="1" si="9"/>
        <v/>
      </c>
      <c r="V76" s="3" t="str">
        <f t="shared" si="10"/>
        <v/>
      </c>
      <c r="W76" s="4" t="str">
        <f t="shared" ca="1" si="11"/>
        <v/>
      </c>
      <c r="X76" s="58">
        <f t="shared" si="12"/>
        <v>-1</v>
      </c>
      <c r="Y76" s="59" t="str">
        <f t="shared" si="13"/>
        <v/>
      </c>
      <c r="Z76" s="62" t="str">
        <f t="shared" si="14"/>
        <v/>
      </c>
      <c r="AA76" s="62" t="str">
        <f t="shared" si="15"/>
        <v/>
      </c>
      <c r="AB76" s="61" t="str">
        <f t="shared" si="16"/>
        <v/>
      </c>
      <c r="AC76" s="62" t="str">
        <f t="shared" si="17"/>
        <v/>
      </c>
      <c r="AD76" s="62" t="str">
        <f t="shared" si="18"/>
        <v/>
      </c>
    </row>
    <row r="77" spans="3:30" x14ac:dyDescent="0.35">
      <c r="C77" s="2" cm="1">
        <f t="array" ref="C77">IF(C76=-1, -1,
      IF(C76&lt;income_max_row, C76+1,
          IF(C76=income_max_row, income_total_row,
               IF(C76=income_total_row, "/1",
                    IF(C76="/1", savings_header_row,
                        IF(C76&lt;savings_max_row, C76+1,
                            IF(C76=savings_max_row, savings_total_row,
                                IF(C76=savings_total_row, "/2",
                                    IF(C76="/2", expenses_header_row,
                                        IF(C76&lt;expenses_max_row, C76+1,
                                            IF(C76=expenses_max_row, expenses_total_row, -1)))))))))))</f>
        <v>-1</v>
      </c>
      <c r="D77" s="4">
        <f t="shared" ref="D77:D140" si="19">IF(is_header, row_id,
      IF(NOT(is_empty), D76, -1))</f>
        <v>-1</v>
      </c>
      <c r="E77" s="2" cm="1">
        <f t="array" ref="E77">1*OR(row_id=income_header_row, row_id=savings_header_row, row_id=expenses_header_row)</f>
        <v>0</v>
      </c>
      <c r="F77" s="3">
        <f t="shared" ref="F77:F140" si="20">1*NOT(OR(is_header, is_total, is_empty))</f>
        <v>0</v>
      </c>
      <c r="G77" s="3" cm="1">
        <f t="array" ref="G77">1*OR(row_id=income_total_row, row_id=savings_total_row, row_id=expenses_total_row)</f>
        <v>0</v>
      </c>
      <c r="H77" s="4">
        <f t="shared" ref="H77:H140" si="21">1*OR(row_id="/1", row_id="/2", row_id=-1)</f>
        <v>1</v>
      </c>
      <c r="I77" s="2" t="str" cm="1">
        <f t="array" ref="I77">IFERROR(INDEX('Budget Planning'!$C:$C, header_row_id), "")</f>
        <v/>
      </c>
      <c r="J77" s="3" t="str" cm="1">
        <f t="array" ref="J77">IFERROR(INDEX('Budget Planning'!$C:$C, row_id), "")</f>
        <v/>
      </c>
      <c r="K77" s="55" t="str" cm="1">
        <f t="array" ref="K7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7" s="56" t="str" cm="1">
        <f t="array" ref="L77">IF(OR(is_header, is_empty), "",
      INDEX('Budget Planning'!$E:$APC, row_id,
                     MATCH(IF(selected_period="Total Year", selected_year, DATE(selected_year, selected_period, 1)), 'Budget Planning'!$E$9:$APC$9, 0) ))</f>
        <v/>
      </c>
      <c r="M77" s="2" t="str" cm="1">
        <f t="array" ref="M77">IF(is_category,
      IF(header_row_id=income_header_row, MATCH(income_min_row, $C:$C, 0),
          IF(header_row_id=savings_header_row, MATCH(savings_min_row, $C:$C, 0),
              IF(header_row_id=expenses_header_row, MATCH(expenses_min_row, $C:$C, 0), ""))), "")</f>
        <v/>
      </c>
      <c r="N77" s="4" t="str" cm="1">
        <f t="array" ref="N77">IF(is_category,
      IF(header_row_id=income_header_row, MATCH(income_max_row, $C:$C, 0),
          IF(header_row_id=savings_header_row, MATCH(savings_max_row, $C:$C, 0),
              IF(header_row_id=expenses_header_row, MATCH(expenses_max_row, $C:$C, 0), ""))), "")</f>
        <v/>
      </c>
      <c r="O77" s="2" t="str">
        <f t="shared" ref="O77:O140" si="22">IF(is_category, ADDRESS(sort_min_row, COLUMN(tracked)) &amp; ":" &amp; ADDRESS(sort_max_row, COLUMN(tracked)), "")</f>
        <v/>
      </c>
      <c r="P77" s="3" t="str">
        <f t="shared" ref="P77:P140" ca="1" si="23">IF(is_category, RANK(tracked, INDIRECT(tracked_range), 0), "")</f>
        <v/>
      </c>
      <c r="Q77" s="3" t="str">
        <f t="shared" ref="Q77:Q140" si="24">IF(is_category, ADDRESS(sort_min_row, COLUMN(budget)) &amp; ":" &amp; ADDRESS(sort_max_row, COLUMN(budget)), "")</f>
        <v/>
      </c>
      <c r="R77" s="4" t="str">
        <f t="shared" ref="R77:R140" ca="1" si="25">IF(is_category, RANK(budget, INDIRECT(budget_range), 0), "")</f>
        <v/>
      </c>
      <c r="S77" s="2" t="str">
        <f t="shared" ref="S77:S140" si="26">IF(is_category, _xlfn.NUMBERVALUE(tracked_rank &amp; budget_rank), "")</f>
        <v/>
      </c>
      <c r="T77" s="3" t="str">
        <f t="shared" ref="T77:T140" si="27">IF(is_category, ADDRESS(sort_min_row, COLUMN(combined_rank)) &amp; ":" &amp; ADDRESS(sort_max_row, COLUMN(combined_rank)), "")</f>
        <v/>
      </c>
      <c r="U77" s="3" t="str">
        <f t="shared" ref="U77:U140" ca="1" si="28">IF(is_category, RANK(combined_rank, INDIRECT(combined_rank_range), 1), "")</f>
        <v/>
      </c>
      <c r="V77" s="3" t="str">
        <f t="shared" ref="V77:V140" si="29">IF(is_category, ADDRESS(sort_min_row, COLUMN(combined_rank_normalized)) &amp; ":" &amp; ADDRESS(ROW(), COLUMN(combined_rank_normalized)), "")</f>
        <v/>
      </c>
      <c r="W77" s="4" t="str">
        <f t="shared" ref="W77:W140" ca="1" si="30">IF(is_category, combined_rank_normalized + COUNTIF(INDIRECT(combined_rank_normalized_run_range), combined_rank_normalized)-1, "")</f>
        <v/>
      </c>
      <c r="X77" s="58">
        <f t="shared" ref="X77:X140" si="31">IF(is_category, header_row_id + combined_rank_unique, row_id)</f>
        <v>-1</v>
      </c>
      <c r="Y77" s="59" t="str">
        <f t="shared" ref="Y77:Y140" si="32">IF(is_empty, "", INDEX($J:$J, MATCH(row_id, $X:$X, 0)))</f>
        <v/>
      </c>
      <c r="Z77" s="62" t="str">
        <f t="shared" ref="Z77:Z140" si="33">IF(is_empty, "", IF(is_header, "Tracked", INDEX($K:$K, MATCH(row_id, $X:$X, 0))))</f>
        <v/>
      </c>
      <c r="AA77" s="62" t="str">
        <f t="shared" ref="AA77:AA140" si="34">IF(is_empty, "", IF(is_header, "Budget", INDEX($L:$L, MATCH(row_id, $X:$X, 0))))</f>
        <v/>
      </c>
      <c r="AB77" s="61" t="str">
        <f t="shared" ref="AB77:AB140" si="35">IF(is_empty, "", IF(is_header, "% Completed", IFERROR(output_tracked / output_budget, "-")))</f>
        <v/>
      </c>
      <c r="AC77" s="62" t="str">
        <f t="shared" ref="AC77:AC140" si="36">IF(is_empty, "", IF(is_header, "Remaining", IF(output_budget - output_tracked &gt; 0, output_budget - output_tracked, 0)))</f>
        <v/>
      </c>
      <c r="AD77" s="62" t="str">
        <f t="shared" ref="AD77:AD140" si="37">IF(is_empty, "", IF(is_header, "Excess", IF(output_budget - output_tracked &lt; 0, output_tracked - output_budget, 0)))</f>
        <v/>
      </c>
    </row>
    <row r="78" spans="3:30" x14ac:dyDescent="0.35">
      <c r="C78" s="2" cm="1">
        <f t="array" ref="C78">IF(C77=-1, -1,
      IF(C77&lt;income_max_row, C77+1,
          IF(C77=income_max_row, income_total_row,
               IF(C77=income_total_row, "/1",
                    IF(C77="/1", savings_header_row,
                        IF(C77&lt;savings_max_row, C77+1,
                            IF(C77=savings_max_row, savings_total_row,
                                IF(C77=savings_total_row, "/2",
                                    IF(C77="/2", expenses_header_row,
                                        IF(C77&lt;expenses_max_row, C77+1,
                                            IF(C77=expenses_max_row, expenses_total_row, -1)))))))))))</f>
        <v>-1</v>
      </c>
      <c r="D78" s="4">
        <f t="shared" si="19"/>
        <v>-1</v>
      </c>
      <c r="E78" s="2" cm="1">
        <f t="array" ref="E78">1*OR(row_id=income_header_row, row_id=savings_header_row, row_id=expenses_header_row)</f>
        <v>0</v>
      </c>
      <c r="F78" s="3">
        <f t="shared" si="20"/>
        <v>0</v>
      </c>
      <c r="G78" s="3" cm="1">
        <f t="array" ref="G78">1*OR(row_id=income_total_row, row_id=savings_total_row, row_id=expenses_total_row)</f>
        <v>0</v>
      </c>
      <c r="H78" s="4">
        <f t="shared" si="21"/>
        <v>1</v>
      </c>
      <c r="I78" s="2" t="str" cm="1">
        <f t="array" ref="I78">IFERROR(INDEX('Budget Planning'!$C:$C, header_row_id), "")</f>
        <v/>
      </c>
      <c r="J78" s="3" t="str" cm="1">
        <f t="array" ref="J78">IFERROR(INDEX('Budget Planning'!$C:$C, row_id), "")</f>
        <v/>
      </c>
      <c r="K78" s="55" t="str" cm="1">
        <f t="array" ref="K7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8" s="56" t="str" cm="1">
        <f t="array" ref="L78">IF(OR(is_header, is_empty), "",
      INDEX('Budget Planning'!$E:$APC, row_id,
                     MATCH(IF(selected_period="Total Year", selected_year, DATE(selected_year, selected_period, 1)), 'Budget Planning'!$E$9:$APC$9, 0) ))</f>
        <v/>
      </c>
      <c r="M78" s="2" t="str" cm="1">
        <f t="array" ref="M78">IF(is_category,
      IF(header_row_id=income_header_row, MATCH(income_min_row, $C:$C, 0),
          IF(header_row_id=savings_header_row, MATCH(savings_min_row, $C:$C, 0),
              IF(header_row_id=expenses_header_row, MATCH(expenses_min_row, $C:$C, 0), ""))), "")</f>
        <v/>
      </c>
      <c r="N78" s="4" t="str" cm="1">
        <f t="array" ref="N78">IF(is_category,
      IF(header_row_id=income_header_row, MATCH(income_max_row, $C:$C, 0),
          IF(header_row_id=savings_header_row, MATCH(savings_max_row, $C:$C, 0),
              IF(header_row_id=expenses_header_row, MATCH(expenses_max_row, $C:$C, 0), ""))), "")</f>
        <v/>
      </c>
      <c r="O78" s="2" t="str">
        <f t="shared" si="22"/>
        <v/>
      </c>
      <c r="P78" s="3" t="str">
        <f t="shared" ca="1" si="23"/>
        <v/>
      </c>
      <c r="Q78" s="3" t="str">
        <f t="shared" si="24"/>
        <v/>
      </c>
      <c r="R78" s="4" t="str">
        <f t="shared" ca="1" si="25"/>
        <v/>
      </c>
      <c r="S78" s="2" t="str">
        <f t="shared" si="26"/>
        <v/>
      </c>
      <c r="T78" s="3" t="str">
        <f t="shared" si="27"/>
        <v/>
      </c>
      <c r="U78" s="3" t="str">
        <f t="shared" ca="1" si="28"/>
        <v/>
      </c>
      <c r="V78" s="3" t="str">
        <f t="shared" si="29"/>
        <v/>
      </c>
      <c r="W78" s="4" t="str">
        <f t="shared" ca="1" si="30"/>
        <v/>
      </c>
      <c r="X78" s="58">
        <f t="shared" si="31"/>
        <v>-1</v>
      </c>
      <c r="Y78" s="59" t="str">
        <f t="shared" si="32"/>
        <v/>
      </c>
      <c r="Z78" s="62" t="str">
        <f t="shared" si="33"/>
        <v/>
      </c>
      <c r="AA78" s="62" t="str">
        <f t="shared" si="34"/>
        <v/>
      </c>
      <c r="AB78" s="61" t="str">
        <f t="shared" si="35"/>
        <v/>
      </c>
      <c r="AC78" s="62" t="str">
        <f t="shared" si="36"/>
        <v/>
      </c>
      <c r="AD78" s="62" t="str">
        <f t="shared" si="37"/>
        <v/>
      </c>
    </row>
    <row r="79" spans="3:30" x14ac:dyDescent="0.35">
      <c r="C79" s="2" cm="1">
        <f t="array" ref="C79">IF(C78=-1, -1,
      IF(C78&lt;income_max_row, C78+1,
          IF(C78=income_max_row, income_total_row,
               IF(C78=income_total_row, "/1",
                    IF(C78="/1", savings_header_row,
                        IF(C78&lt;savings_max_row, C78+1,
                            IF(C78=savings_max_row, savings_total_row,
                                IF(C78=savings_total_row, "/2",
                                    IF(C78="/2", expenses_header_row,
                                        IF(C78&lt;expenses_max_row, C78+1,
                                            IF(C78=expenses_max_row, expenses_total_row, -1)))))))))))</f>
        <v>-1</v>
      </c>
      <c r="D79" s="4">
        <f t="shared" si="19"/>
        <v>-1</v>
      </c>
      <c r="E79" s="2" cm="1">
        <f t="array" ref="E79">1*OR(row_id=income_header_row, row_id=savings_header_row, row_id=expenses_header_row)</f>
        <v>0</v>
      </c>
      <c r="F79" s="3">
        <f t="shared" si="20"/>
        <v>0</v>
      </c>
      <c r="G79" s="3" cm="1">
        <f t="array" ref="G79">1*OR(row_id=income_total_row, row_id=savings_total_row, row_id=expenses_total_row)</f>
        <v>0</v>
      </c>
      <c r="H79" s="4">
        <f t="shared" si="21"/>
        <v>1</v>
      </c>
      <c r="I79" s="2" t="str" cm="1">
        <f t="array" ref="I79">IFERROR(INDEX('Budget Planning'!$C:$C, header_row_id), "")</f>
        <v/>
      </c>
      <c r="J79" s="3" t="str" cm="1">
        <f t="array" ref="J79">IFERROR(INDEX('Budget Planning'!$C:$C, row_id), "")</f>
        <v/>
      </c>
      <c r="K79" s="55" t="str" cm="1">
        <f t="array" ref="K7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79" s="56" t="str" cm="1">
        <f t="array" ref="L79">IF(OR(is_header, is_empty), "",
      INDEX('Budget Planning'!$E:$APC, row_id,
                     MATCH(IF(selected_period="Total Year", selected_year, DATE(selected_year, selected_period, 1)), 'Budget Planning'!$E$9:$APC$9, 0) ))</f>
        <v/>
      </c>
      <c r="M79" s="2" t="str" cm="1">
        <f t="array" ref="M79">IF(is_category,
      IF(header_row_id=income_header_row, MATCH(income_min_row, $C:$C, 0),
          IF(header_row_id=savings_header_row, MATCH(savings_min_row, $C:$C, 0),
              IF(header_row_id=expenses_header_row, MATCH(expenses_min_row, $C:$C, 0), ""))), "")</f>
        <v/>
      </c>
      <c r="N79" s="4" t="str" cm="1">
        <f t="array" ref="N79">IF(is_category,
      IF(header_row_id=income_header_row, MATCH(income_max_row, $C:$C, 0),
          IF(header_row_id=savings_header_row, MATCH(savings_max_row, $C:$C, 0),
              IF(header_row_id=expenses_header_row, MATCH(expenses_max_row, $C:$C, 0), ""))), "")</f>
        <v/>
      </c>
      <c r="O79" s="2" t="str">
        <f t="shared" si="22"/>
        <v/>
      </c>
      <c r="P79" s="3" t="str">
        <f t="shared" ca="1" si="23"/>
        <v/>
      </c>
      <c r="Q79" s="3" t="str">
        <f t="shared" si="24"/>
        <v/>
      </c>
      <c r="R79" s="4" t="str">
        <f t="shared" ca="1" si="25"/>
        <v/>
      </c>
      <c r="S79" s="2" t="str">
        <f t="shared" si="26"/>
        <v/>
      </c>
      <c r="T79" s="3" t="str">
        <f t="shared" si="27"/>
        <v/>
      </c>
      <c r="U79" s="3" t="str">
        <f t="shared" ca="1" si="28"/>
        <v/>
      </c>
      <c r="V79" s="3" t="str">
        <f t="shared" si="29"/>
        <v/>
      </c>
      <c r="W79" s="4" t="str">
        <f t="shared" ca="1" si="30"/>
        <v/>
      </c>
      <c r="X79" s="58">
        <f t="shared" si="31"/>
        <v>-1</v>
      </c>
      <c r="Y79" s="59" t="str">
        <f t="shared" si="32"/>
        <v/>
      </c>
      <c r="Z79" s="62" t="str">
        <f t="shared" si="33"/>
        <v/>
      </c>
      <c r="AA79" s="62" t="str">
        <f t="shared" si="34"/>
        <v/>
      </c>
      <c r="AB79" s="61" t="str">
        <f t="shared" si="35"/>
        <v/>
      </c>
      <c r="AC79" s="62" t="str">
        <f t="shared" si="36"/>
        <v/>
      </c>
      <c r="AD79" s="62" t="str">
        <f t="shared" si="37"/>
        <v/>
      </c>
    </row>
    <row r="80" spans="3:30" x14ac:dyDescent="0.35">
      <c r="C80" s="2" cm="1">
        <f t="array" ref="C80">IF(C79=-1, -1,
      IF(C79&lt;income_max_row, C79+1,
          IF(C79=income_max_row, income_total_row,
               IF(C79=income_total_row, "/1",
                    IF(C79="/1", savings_header_row,
                        IF(C79&lt;savings_max_row, C79+1,
                            IF(C79=savings_max_row, savings_total_row,
                                IF(C79=savings_total_row, "/2",
                                    IF(C79="/2", expenses_header_row,
                                        IF(C79&lt;expenses_max_row, C79+1,
                                            IF(C79=expenses_max_row, expenses_total_row, -1)))))))))))</f>
        <v>-1</v>
      </c>
      <c r="D80" s="4">
        <f t="shared" si="19"/>
        <v>-1</v>
      </c>
      <c r="E80" s="2" cm="1">
        <f t="array" ref="E80">1*OR(row_id=income_header_row, row_id=savings_header_row, row_id=expenses_header_row)</f>
        <v>0</v>
      </c>
      <c r="F80" s="3">
        <f t="shared" si="20"/>
        <v>0</v>
      </c>
      <c r="G80" s="3" cm="1">
        <f t="array" ref="G80">1*OR(row_id=income_total_row, row_id=savings_total_row, row_id=expenses_total_row)</f>
        <v>0</v>
      </c>
      <c r="H80" s="4">
        <f t="shared" si="21"/>
        <v>1</v>
      </c>
      <c r="I80" s="2" t="str" cm="1">
        <f t="array" ref="I80">IFERROR(INDEX('Budget Planning'!$C:$C, header_row_id), "")</f>
        <v/>
      </c>
      <c r="J80" s="3" t="str" cm="1">
        <f t="array" ref="J80">IFERROR(INDEX('Budget Planning'!$C:$C, row_id), "")</f>
        <v/>
      </c>
      <c r="K80" s="55" t="str" cm="1">
        <f t="array" ref="K8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0" s="56" t="str" cm="1">
        <f t="array" ref="L80">IF(OR(is_header, is_empty), "",
      INDEX('Budget Planning'!$E:$APC, row_id,
                     MATCH(IF(selected_period="Total Year", selected_year, DATE(selected_year, selected_period, 1)), 'Budget Planning'!$E$9:$APC$9, 0) ))</f>
        <v/>
      </c>
      <c r="M80" s="2" t="str" cm="1">
        <f t="array" ref="M80">IF(is_category,
      IF(header_row_id=income_header_row, MATCH(income_min_row, $C:$C, 0),
          IF(header_row_id=savings_header_row, MATCH(savings_min_row, $C:$C, 0),
              IF(header_row_id=expenses_header_row, MATCH(expenses_min_row, $C:$C, 0), ""))), "")</f>
        <v/>
      </c>
      <c r="N80" s="4" t="str" cm="1">
        <f t="array" ref="N80">IF(is_category,
      IF(header_row_id=income_header_row, MATCH(income_max_row, $C:$C, 0),
          IF(header_row_id=savings_header_row, MATCH(savings_max_row, $C:$C, 0),
              IF(header_row_id=expenses_header_row, MATCH(expenses_max_row, $C:$C, 0), ""))), "")</f>
        <v/>
      </c>
      <c r="O80" s="2" t="str">
        <f t="shared" si="22"/>
        <v/>
      </c>
      <c r="P80" s="3" t="str">
        <f t="shared" ca="1" si="23"/>
        <v/>
      </c>
      <c r="Q80" s="3" t="str">
        <f t="shared" si="24"/>
        <v/>
      </c>
      <c r="R80" s="4" t="str">
        <f t="shared" ca="1" si="25"/>
        <v/>
      </c>
      <c r="S80" s="2" t="str">
        <f t="shared" si="26"/>
        <v/>
      </c>
      <c r="T80" s="3" t="str">
        <f t="shared" si="27"/>
        <v/>
      </c>
      <c r="U80" s="3" t="str">
        <f t="shared" ca="1" si="28"/>
        <v/>
      </c>
      <c r="V80" s="3" t="str">
        <f t="shared" si="29"/>
        <v/>
      </c>
      <c r="W80" s="4" t="str">
        <f t="shared" ca="1" si="30"/>
        <v/>
      </c>
      <c r="X80" s="58">
        <f t="shared" si="31"/>
        <v>-1</v>
      </c>
      <c r="Y80" s="59" t="str">
        <f t="shared" si="32"/>
        <v/>
      </c>
      <c r="Z80" s="62" t="str">
        <f t="shared" si="33"/>
        <v/>
      </c>
      <c r="AA80" s="62" t="str">
        <f t="shared" si="34"/>
        <v/>
      </c>
      <c r="AB80" s="61" t="str">
        <f t="shared" si="35"/>
        <v/>
      </c>
      <c r="AC80" s="62" t="str">
        <f t="shared" si="36"/>
        <v/>
      </c>
      <c r="AD80" s="62" t="str">
        <f t="shared" si="37"/>
        <v/>
      </c>
    </row>
    <row r="81" spans="3:30" x14ac:dyDescent="0.35">
      <c r="C81" s="2" cm="1">
        <f t="array" ref="C81">IF(C80=-1, -1,
      IF(C80&lt;income_max_row, C80+1,
          IF(C80=income_max_row, income_total_row,
               IF(C80=income_total_row, "/1",
                    IF(C80="/1", savings_header_row,
                        IF(C80&lt;savings_max_row, C80+1,
                            IF(C80=savings_max_row, savings_total_row,
                                IF(C80=savings_total_row, "/2",
                                    IF(C80="/2", expenses_header_row,
                                        IF(C80&lt;expenses_max_row, C80+1,
                                            IF(C80=expenses_max_row, expenses_total_row, -1)))))))))))</f>
        <v>-1</v>
      </c>
      <c r="D81" s="4">
        <f t="shared" si="19"/>
        <v>-1</v>
      </c>
      <c r="E81" s="2" cm="1">
        <f t="array" ref="E81">1*OR(row_id=income_header_row, row_id=savings_header_row, row_id=expenses_header_row)</f>
        <v>0</v>
      </c>
      <c r="F81" s="3">
        <f t="shared" si="20"/>
        <v>0</v>
      </c>
      <c r="G81" s="3" cm="1">
        <f t="array" ref="G81">1*OR(row_id=income_total_row, row_id=savings_total_row, row_id=expenses_total_row)</f>
        <v>0</v>
      </c>
      <c r="H81" s="4">
        <f t="shared" si="21"/>
        <v>1</v>
      </c>
      <c r="I81" s="2" t="str" cm="1">
        <f t="array" ref="I81">IFERROR(INDEX('Budget Planning'!$C:$C, header_row_id), "")</f>
        <v/>
      </c>
      <c r="J81" s="3" t="str" cm="1">
        <f t="array" ref="J81">IFERROR(INDEX('Budget Planning'!$C:$C, row_id), "")</f>
        <v/>
      </c>
      <c r="K81" s="55" t="str" cm="1">
        <f t="array" ref="K8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1" s="56" t="str" cm="1">
        <f t="array" ref="L81">IF(OR(is_header, is_empty), "",
      INDEX('Budget Planning'!$E:$APC, row_id,
                     MATCH(IF(selected_period="Total Year", selected_year, DATE(selected_year, selected_period, 1)), 'Budget Planning'!$E$9:$APC$9, 0) ))</f>
        <v/>
      </c>
      <c r="M81" s="2" t="str" cm="1">
        <f t="array" ref="M81">IF(is_category,
      IF(header_row_id=income_header_row, MATCH(income_min_row, $C:$C, 0),
          IF(header_row_id=savings_header_row, MATCH(savings_min_row, $C:$C, 0),
              IF(header_row_id=expenses_header_row, MATCH(expenses_min_row, $C:$C, 0), ""))), "")</f>
        <v/>
      </c>
      <c r="N81" s="4" t="str" cm="1">
        <f t="array" ref="N81">IF(is_category,
      IF(header_row_id=income_header_row, MATCH(income_max_row, $C:$C, 0),
          IF(header_row_id=savings_header_row, MATCH(savings_max_row, $C:$C, 0),
              IF(header_row_id=expenses_header_row, MATCH(expenses_max_row, $C:$C, 0), ""))), "")</f>
        <v/>
      </c>
      <c r="O81" s="2" t="str">
        <f t="shared" si="22"/>
        <v/>
      </c>
      <c r="P81" s="3" t="str">
        <f t="shared" ca="1" si="23"/>
        <v/>
      </c>
      <c r="Q81" s="3" t="str">
        <f t="shared" si="24"/>
        <v/>
      </c>
      <c r="R81" s="4" t="str">
        <f t="shared" ca="1" si="25"/>
        <v/>
      </c>
      <c r="S81" s="2" t="str">
        <f t="shared" si="26"/>
        <v/>
      </c>
      <c r="T81" s="3" t="str">
        <f t="shared" si="27"/>
        <v/>
      </c>
      <c r="U81" s="3" t="str">
        <f t="shared" ca="1" si="28"/>
        <v/>
      </c>
      <c r="V81" s="3" t="str">
        <f t="shared" si="29"/>
        <v/>
      </c>
      <c r="W81" s="4" t="str">
        <f t="shared" ca="1" si="30"/>
        <v/>
      </c>
      <c r="X81" s="58">
        <f t="shared" si="31"/>
        <v>-1</v>
      </c>
      <c r="Y81" s="59" t="str">
        <f t="shared" si="32"/>
        <v/>
      </c>
      <c r="Z81" s="62" t="str">
        <f t="shared" si="33"/>
        <v/>
      </c>
      <c r="AA81" s="62" t="str">
        <f t="shared" si="34"/>
        <v/>
      </c>
      <c r="AB81" s="61" t="str">
        <f t="shared" si="35"/>
        <v/>
      </c>
      <c r="AC81" s="62" t="str">
        <f t="shared" si="36"/>
        <v/>
      </c>
      <c r="AD81" s="62" t="str">
        <f t="shared" si="37"/>
        <v/>
      </c>
    </row>
    <row r="82" spans="3:30" x14ac:dyDescent="0.35">
      <c r="C82" s="2" cm="1">
        <f t="array" ref="C82">IF(C81=-1, -1,
      IF(C81&lt;income_max_row, C81+1,
          IF(C81=income_max_row, income_total_row,
               IF(C81=income_total_row, "/1",
                    IF(C81="/1", savings_header_row,
                        IF(C81&lt;savings_max_row, C81+1,
                            IF(C81=savings_max_row, savings_total_row,
                                IF(C81=savings_total_row, "/2",
                                    IF(C81="/2", expenses_header_row,
                                        IF(C81&lt;expenses_max_row, C81+1,
                                            IF(C81=expenses_max_row, expenses_total_row, -1)))))))))))</f>
        <v>-1</v>
      </c>
      <c r="D82" s="4">
        <f t="shared" si="19"/>
        <v>-1</v>
      </c>
      <c r="E82" s="2" cm="1">
        <f t="array" ref="E82">1*OR(row_id=income_header_row, row_id=savings_header_row, row_id=expenses_header_row)</f>
        <v>0</v>
      </c>
      <c r="F82" s="3">
        <f t="shared" si="20"/>
        <v>0</v>
      </c>
      <c r="G82" s="3" cm="1">
        <f t="array" ref="G82">1*OR(row_id=income_total_row, row_id=savings_total_row, row_id=expenses_total_row)</f>
        <v>0</v>
      </c>
      <c r="H82" s="4">
        <f t="shared" si="21"/>
        <v>1</v>
      </c>
      <c r="I82" s="2" t="str" cm="1">
        <f t="array" ref="I82">IFERROR(INDEX('Budget Planning'!$C:$C, header_row_id), "")</f>
        <v/>
      </c>
      <c r="J82" s="3" t="str" cm="1">
        <f t="array" ref="J82">IFERROR(INDEX('Budget Planning'!$C:$C, row_id), "")</f>
        <v/>
      </c>
      <c r="K82" s="55" t="str" cm="1">
        <f t="array" ref="K8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2" s="56" t="str" cm="1">
        <f t="array" ref="L82">IF(OR(is_header, is_empty), "",
      INDEX('Budget Planning'!$E:$APC, row_id,
                     MATCH(IF(selected_period="Total Year", selected_year, DATE(selected_year, selected_period, 1)), 'Budget Planning'!$E$9:$APC$9, 0) ))</f>
        <v/>
      </c>
      <c r="M82" s="2" t="str" cm="1">
        <f t="array" ref="M82">IF(is_category,
      IF(header_row_id=income_header_row, MATCH(income_min_row, $C:$C, 0),
          IF(header_row_id=savings_header_row, MATCH(savings_min_row, $C:$C, 0),
              IF(header_row_id=expenses_header_row, MATCH(expenses_min_row, $C:$C, 0), ""))), "")</f>
        <v/>
      </c>
      <c r="N82" s="4" t="str" cm="1">
        <f t="array" ref="N82">IF(is_category,
      IF(header_row_id=income_header_row, MATCH(income_max_row, $C:$C, 0),
          IF(header_row_id=savings_header_row, MATCH(savings_max_row, $C:$C, 0),
              IF(header_row_id=expenses_header_row, MATCH(expenses_max_row, $C:$C, 0), ""))), "")</f>
        <v/>
      </c>
      <c r="O82" s="2" t="str">
        <f t="shared" si="22"/>
        <v/>
      </c>
      <c r="P82" s="3" t="str">
        <f t="shared" ca="1" si="23"/>
        <v/>
      </c>
      <c r="Q82" s="3" t="str">
        <f t="shared" si="24"/>
        <v/>
      </c>
      <c r="R82" s="4" t="str">
        <f t="shared" ca="1" si="25"/>
        <v/>
      </c>
      <c r="S82" s="2" t="str">
        <f t="shared" si="26"/>
        <v/>
      </c>
      <c r="T82" s="3" t="str">
        <f t="shared" si="27"/>
        <v/>
      </c>
      <c r="U82" s="3" t="str">
        <f t="shared" ca="1" si="28"/>
        <v/>
      </c>
      <c r="V82" s="3" t="str">
        <f t="shared" si="29"/>
        <v/>
      </c>
      <c r="W82" s="4" t="str">
        <f t="shared" ca="1" si="30"/>
        <v/>
      </c>
      <c r="X82" s="58">
        <f t="shared" si="31"/>
        <v>-1</v>
      </c>
      <c r="Y82" s="59" t="str">
        <f t="shared" si="32"/>
        <v/>
      </c>
      <c r="Z82" s="62" t="str">
        <f t="shared" si="33"/>
        <v/>
      </c>
      <c r="AA82" s="62" t="str">
        <f t="shared" si="34"/>
        <v/>
      </c>
      <c r="AB82" s="61" t="str">
        <f t="shared" si="35"/>
        <v/>
      </c>
      <c r="AC82" s="62" t="str">
        <f t="shared" si="36"/>
        <v/>
      </c>
      <c r="AD82" s="62" t="str">
        <f t="shared" si="37"/>
        <v/>
      </c>
    </row>
    <row r="83" spans="3:30" x14ac:dyDescent="0.35">
      <c r="C83" s="2" cm="1">
        <f t="array" ref="C83">IF(C82=-1, -1,
      IF(C82&lt;income_max_row, C82+1,
          IF(C82=income_max_row, income_total_row,
               IF(C82=income_total_row, "/1",
                    IF(C82="/1", savings_header_row,
                        IF(C82&lt;savings_max_row, C82+1,
                            IF(C82=savings_max_row, savings_total_row,
                                IF(C82=savings_total_row, "/2",
                                    IF(C82="/2", expenses_header_row,
                                        IF(C82&lt;expenses_max_row, C82+1,
                                            IF(C82=expenses_max_row, expenses_total_row, -1)))))))))))</f>
        <v>-1</v>
      </c>
      <c r="D83" s="4">
        <f t="shared" si="19"/>
        <v>-1</v>
      </c>
      <c r="E83" s="2" cm="1">
        <f t="array" ref="E83">1*OR(row_id=income_header_row, row_id=savings_header_row, row_id=expenses_header_row)</f>
        <v>0</v>
      </c>
      <c r="F83" s="3">
        <f t="shared" si="20"/>
        <v>0</v>
      </c>
      <c r="G83" s="3" cm="1">
        <f t="array" ref="G83">1*OR(row_id=income_total_row, row_id=savings_total_row, row_id=expenses_total_row)</f>
        <v>0</v>
      </c>
      <c r="H83" s="4">
        <f t="shared" si="21"/>
        <v>1</v>
      </c>
      <c r="I83" s="2" t="str" cm="1">
        <f t="array" ref="I83">IFERROR(INDEX('Budget Planning'!$C:$C, header_row_id), "")</f>
        <v/>
      </c>
      <c r="J83" s="3" t="str" cm="1">
        <f t="array" ref="J83">IFERROR(INDEX('Budget Planning'!$C:$C, row_id), "")</f>
        <v/>
      </c>
      <c r="K83" s="55" t="str" cm="1">
        <f t="array" ref="K8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3" s="56" t="str" cm="1">
        <f t="array" ref="L83">IF(OR(is_header, is_empty), "",
      INDEX('Budget Planning'!$E:$APC, row_id,
                     MATCH(IF(selected_period="Total Year", selected_year, DATE(selected_year, selected_period, 1)), 'Budget Planning'!$E$9:$APC$9, 0) ))</f>
        <v/>
      </c>
      <c r="M83" s="2" t="str" cm="1">
        <f t="array" ref="M83">IF(is_category,
      IF(header_row_id=income_header_row, MATCH(income_min_row, $C:$C, 0),
          IF(header_row_id=savings_header_row, MATCH(savings_min_row, $C:$C, 0),
              IF(header_row_id=expenses_header_row, MATCH(expenses_min_row, $C:$C, 0), ""))), "")</f>
        <v/>
      </c>
      <c r="N83" s="4" t="str" cm="1">
        <f t="array" ref="N83">IF(is_category,
      IF(header_row_id=income_header_row, MATCH(income_max_row, $C:$C, 0),
          IF(header_row_id=savings_header_row, MATCH(savings_max_row, $C:$C, 0),
              IF(header_row_id=expenses_header_row, MATCH(expenses_max_row, $C:$C, 0), ""))), "")</f>
        <v/>
      </c>
      <c r="O83" s="2" t="str">
        <f t="shared" si="22"/>
        <v/>
      </c>
      <c r="P83" s="3" t="str">
        <f t="shared" ca="1" si="23"/>
        <v/>
      </c>
      <c r="Q83" s="3" t="str">
        <f t="shared" si="24"/>
        <v/>
      </c>
      <c r="R83" s="4" t="str">
        <f t="shared" ca="1" si="25"/>
        <v/>
      </c>
      <c r="S83" s="2" t="str">
        <f t="shared" si="26"/>
        <v/>
      </c>
      <c r="T83" s="3" t="str">
        <f t="shared" si="27"/>
        <v/>
      </c>
      <c r="U83" s="3" t="str">
        <f t="shared" ca="1" si="28"/>
        <v/>
      </c>
      <c r="V83" s="3" t="str">
        <f t="shared" si="29"/>
        <v/>
      </c>
      <c r="W83" s="4" t="str">
        <f t="shared" ca="1" si="30"/>
        <v/>
      </c>
      <c r="X83" s="58">
        <f t="shared" si="31"/>
        <v>-1</v>
      </c>
      <c r="Y83" s="59" t="str">
        <f t="shared" si="32"/>
        <v/>
      </c>
      <c r="Z83" s="62" t="str">
        <f t="shared" si="33"/>
        <v/>
      </c>
      <c r="AA83" s="62" t="str">
        <f t="shared" si="34"/>
        <v/>
      </c>
      <c r="AB83" s="61" t="str">
        <f t="shared" si="35"/>
        <v/>
      </c>
      <c r="AC83" s="62" t="str">
        <f t="shared" si="36"/>
        <v/>
      </c>
      <c r="AD83" s="62" t="str">
        <f t="shared" si="37"/>
        <v/>
      </c>
    </row>
    <row r="84" spans="3:30" x14ac:dyDescent="0.35">
      <c r="C84" s="2" cm="1">
        <f t="array" ref="C84">IF(C83=-1, -1,
      IF(C83&lt;income_max_row, C83+1,
          IF(C83=income_max_row, income_total_row,
               IF(C83=income_total_row, "/1",
                    IF(C83="/1", savings_header_row,
                        IF(C83&lt;savings_max_row, C83+1,
                            IF(C83=savings_max_row, savings_total_row,
                                IF(C83=savings_total_row, "/2",
                                    IF(C83="/2", expenses_header_row,
                                        IF(C83&lt;expenses_max_row, C83+1,
                                            IF(C83=expenses_max_row, expenses_total_row, -1)))))))))))</f>
        <v>-1</v>
      </c>
      <c r="D84" s="4">
        <f t="shared" si="19"/>
        <v>-1</v>
      </c>
      <c r="E84" s="2" cm="1">
        <f t="array" ref="E84">1*OR(row_id=income_header_row, row_id=savings_header_row, row_id=expenses_header_row)</f>
        <v>0</v>
      </c>
      <c r="F84" s="3">
        <f t="shared" si="20"/>
        <v>0</v>
      </c>
      <c r="G84" s="3" cm="1">
        <f t="array" ref="G84">1*OR(row_id=income_total_row, row_id=savings_total_row, row_id=expenses_total_row)</f>
        <v>0</v>
      </c>
      <c r="H84" s="4">
        <f t="shared" si="21"/>
        <v>1</v>
      </c>
      <c r="I84" s="2" t="str" cm="1">
        <f t="array" ref="I84">IFERROR(INDEX('Budget Planning'!$C:$C, header_row_id), "")</f>
        <v/>
      </c>
      <c r="J84" s="3" t="str" cm="1">
        <f t="array" ref="J84">IFERROR(INDEX('Budget Planning'!$C:$C, row_id), "")</f>
        <v/>
      </c>
      <c r="K84" s="55" t="str" cm="1">
        <f t="array" ref="K8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4" s="56" t="str" cm="1">
        <f t="array" ref="L84">IF(OR(is_header, is_empty), "",
      INDEX('Budget Planning'!$E:$APC, row_id,
                     MATCH(IF(selected_period="Total Year", selected_year, DATE(selected_year, selected_period, 1)), 'Budget Planning'!$E$9:$APC$9, 0) ))</f>
        <v/>
      </c>
      <c r="M84" s="2" t="str" cm="1">
        <f t="array" ref="M84">IF(is_category,
      IF(header_row_id=income_header_row, MATCH(income_min_row, $C:$C, 0),
          IF(header_row_id=savings_header_row, MATCH(savings_min_row, $C:$C, 0),
              IF(header_row_id=expenses_header_row, MATCH(expenses_min_row, $C:$C, 0), ""))), "")</f>
        <v/>
      </c>
      <c r="N84" s="4" t="str" cm="1">
        <f t="array" ref="N84">IF(is_category,
      IF(header_row_id=income_header_row, MATCH(income_max_row, $C:$C, 0),
          IF(header_row_id=savings_header_row, MATCH(savings_max_row, $C:$C, 0),
              IF(header_row_id=expenses_header_row, MATCH(expenses_max_row, $C:$C, 0), ""))), "")</f>
        <v/>
      </c>
      <c r="O84" s="2" t="str">
        <f t="shared" si="22"/>
        <v/>
      </c>
      <c r="P84" s="3" t="str">
        <f t="shared" ca="1" si="23"/>
        <v/>
      </c>
      <c r="Q84" s="3" t="str">
        <f t="shared" si="24"/>
        <v/>
      </c>
      <c r="R84" s="4" t="str">
        <f t="shared" ca="1" si="25"/>
        <v/>
      </c>
      <c r="S84" s="2" t="str">
        <f t="shared" si="26"/>
        <v/>
      </c>
      <c r="T84" s="3" t="str">
        <f t="shared" si="27"/>
        <v/>
      </c>
      <c r="U84" s="3" t="str">
        <f t="shared" ca="1" si="28"/>
        <v/>
      </c>
      <c r="V84" s="3" t="str">
        <f t="shared" si="29"/>
        <v/>
      </c>
      <c r="W84" s="4" t="str">
        <f t="shared" ca="1" si="30"/>
        <v/>
      </c>
      <c r="X84" s="58">
        <f t="shared" si="31"/>
        <v>-1</v>
      </c>
      <c r="Y84" s="59" t="str">
        <f t="shared" si="32"/>
        <v/>
      </c>
      <c r="Z84" s="62" t="str">
        <f t="shared" si="33"/>
        <v/>
      </c>
      <c r="AA84" s="62" t="str">
        <f t="shared" si="34"/>
        <v/>
      </c>
      <c r="AB84" s="61" t="str">
        <f t="shared" si="35"/>
        <v/>
      </c>
      <c r="AC84" s="62" t="str">
        <f t="shared" si="36"/>
        <v/>
      </c>
      <c r="AD84" s="62" t="str">
        <f t="shared" si="37"/>
        <v/>
      </c>
    </row>
    <row r="85" spans="3:30" x14ac:dyDescent="0.35">
      <c r="C85" s="2" cm="1">
        <f t="array" ref="C85">IF(C84=-1, -1,
      IF(C84&lt;income_max_row, C84+1,
          IF(C84=income_max_row, income_total_row,
               IF(C84=income_total_row, "/1",
                    IF(C84="/1", savings_header_row,
                        IF(C84&lt;savings_max_row, C84+1,
                            IF(C84=savings_max_row, savings_total_row,
                                IF(C84=savings_total_row, "/2",
                                    IF(C84="/2", expenses_header_row,
                                        IF(C84&lt;expenses_max_row, C84+1,
                                            IF(C84=expenses_max_row, expenses_total_row, -1)))))))))))</f>
        <v>-1</v>
      </c>
      <c r="D85" s="4">
        <f t="shared" si="19"/>
        <v>-1</v>
      </c>
      <c r="E85" s="2" cm="1">
        <f t="array" ref="E85">1*OR(row_id=income_header_row, row_id=savings_header_row, row_id=expenses_header_row)</f>
        <v>0</v>
      </c>
      <c r="F85" s="3">
        <f t="shared" si="20"/>
        <v>0</v>
      </c>
      <c r="G85" s="3" cm="1">
        <f t="array" ref="G85">1*OR(row_id=income_total_row, row_id=savings_total_row, row_id=expenses_total_row)</f>
        <v>0</v>
      </c>
      <c r="H85" s="4">
        <f t="shared" si="21"/>
        <v>1</v>
      </c>
      <c r="I85" s="2" t="str" cm="1">
        <f t="array" ref="I85">IFERROR(INDEX('Budget Planning'!$C:$C, header_row_id), "")</f>
        <v/>
      </c>
      <c r="J85" s="3" t="str" cm="1">
        <f t="array" ref="J85">IFERROR(INDEX('Budget Planning'!$C:$C, row_id), "")</f>
        <v/>
      </c>
      <c r="K85" s="55" t="str" cm="1">
        <f t="array" ref="K8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5" s="56" t="str" cm="1">
        <f t="array" ref="L85">IF(OR(is_header, is_empty), "",
      INDEX('Budget Planning'!$E:$APC, row_id,
                     MATCH(IF(selected_period="Total Year", selected_year, DATE(selected_year, selected_period, 1)), 'Budget Planning'!$E$9:$APC$9, 0) ))</f>
        <v/>
      </c>
      <c r="M85" s="2" t="str" cm="1">
        <f t="array" ref="M85">IF(is_category,
      IF(header_row_id=income_header_row, MATCH(income_min_row, $C:$C, 0),
          IF(header_row_id=savings_header_row, MATCH(savings_min_row, $C:$C, 0),
              IF(header_row_id=expenses_header_row, MATCH(expenses_min_row, $C:$C, 0), ""))), "")</f>
        <v/>
      </c>
      <c r="N85" s="4" t="str" cm="1">
        <f t="array" ref="N85">IF(is_category,
      IF(header_row_id=income_header_row, MATCH(income_max_row, $C:$C, 0),
          IF(header_row_id=savings_header_row, MATCH(savings_max_row, $C:$C, 0),
              IF(header_row_id=expenses_header_row, MATCH(expenses_max_row, $C:$C, 0), ""))), "")</f>
        <v/>
      </c>
      <c r="O85" s="2" t="str">
        <f t="shared" si="22"/>
        <v/>
      </c>
      <c r="P85" s="3" t="str">
        <f t="shared" ca="1" si="23"/>
        <v/>
      </c>
      <c r="Q85" s="3" t="str">
        <f t="shared" si="24"/>
        <v/>
      </c>
      <c r="R85" s="4" t="str">
        <f t="shared" ca="1" si="25"/>
        <v/>
      </c>
      <c r="S85" s="2" t="str">
        <f t="shared" si="26"/>
        <v/>
      </c>
      <c r="T85" s="3" t="str">
        <f t="shared" si="27"/>
        <v/>
      </c>
      <c r="U85" s="3" t="str">
        <f t="shared" ca="1" si="28"/>
        <v/>
      </c>
      <c r="V85" s="3" t="str">
        <f t="shared" si="29"/>
        <v/>
      </c>
      <c r="W85" s="4" t="str">
        <f t="shared" ca="1" si="30"/>
        <v/>
      </c>
      <c r="X85" s="58">
        <f t="shared" si="31"/>
        <v>-1</v>
      </c>
      <c r="Y85" s="59" t="str">
        <f t="shared" si="32"/>
        <v/>
      </c>
      <c r="Z85" s="62" t="str">
        <f t="shared" si="33"/>
        <v/>
      </c>
      <c r="AA85" s="62" t="str">
        <f t="shared" si="34"/>
        <v/>
      </c>
      <c r="AB85" s="61" t="str">
        <f t="shared" si="35"/>
        <v/>
      </c>
      <c r="AC85" s="62" t="str">
        <f t="shared" si="36"/>
        <v/>
      </c>
      <c r="AD85" s="62" t="str">
        <f t="shared" si="37"/>
        <v/>
      </c>
    </row>
    <row r="86" spans="3:30" x14ac:dyDescent="0.35">
      <c r="C86" s="2" cm="1">
        <f t="array" ref="C86">IF(C85=-1, -1,
      IF(C85&lt;income_max_row, C85+1,
          IF(C85=income_max_row, income_total_row,
               IF(C85=income_total_row, "/1",
                    IF(C85="/1", savings_header_row,
                        IF(C85&lt;savings_max_row, C85+1,
                            IF(C85=savings_max_row, savings_total_row,
                                IF(C85=savings_total_row, "/2",
                                    IF(C85="/2", expenses_header_row,
                                        IF(C85&lt;expenses_max_row, C85+1,
                                            IF(C85=expenses_max_row, expenses_total_row, -1)))))))))))</f>
        <v>-1</v>
      </c>
      <c r="D86" s="4">
        <f t="shared" si="19"/>
        <v>-1</v>
      </c>
      <c r="E86" s="2" cm="1">
        <f t="array" ref="E86">1*OR(row_id=income_header_row, row_id=savings_header_row, row_id=expenses_header_row)</f>
        <v>0</v>
      </c>
      <c r="F86" s="3">
        <f t="shared" si="20"/>
        <v>0</v>
      </c>
      <c r="G86" s="3" cm="1">
        <f t="array" ref="G86">1*OR(row_id=income_total_row, row_id=savings_total_row, row_id=expenses_total_row)</f>
        <v>0</v>
      </c>
      <c r="H86" s="4">
        <f t="shared" si="21"/>
        <v>1</v>
      </c>
      <c r="I86" s="2" t="str" cm="1">
        <f t="array" ref="I86">IFERROR(INDEX('Budget Planning'!$C:$C, header_row_id), "")</f>
        <v/>
      </c>
      <c r="J86" s="3" t="str" cm="1">
        <f t="array" ref="J86">IFERROR(INDEX('Budget Planning'!$C:$C, row_id), "")</f>
        <v/>
      </c>
      <c r="K86" s="55" t="str" cm="1">
        <f t="array" ref="K8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6" s="56" t="str" cm="1">
        <f t="array" ref="L86">IF(OR(is_header, is_empty), "",
      INDEX('Budget Planning'!$E:$APC, row_id,
                     MATCH(IF(selected_period="Total Year", selected_year, DATE(selected_year, selected_period, 1)), 'Budget Planning'!$E$9:$APC$9, 0) ))</f>
        <v/>
      </c>
      <c r="M86" s="2" t="str" cm="1">
        <f t="array" ref="M86">IF(is_category,
      IF(header_row_id=income_header_row, MATCH(income_min_row, $C:$C, 0),
          IF(header_row_id=savings_header_row, MATCH(savings_min_row, $C:$C, 0),
              IF(header_row_id=expenses_header_row, MATCH(expenses_min_row, $C:$C, 0), ""))), "")</f>
        <v/>
      </c>
      <c r="N86" s="4" t="str" cm="1">
        <f t="array" ref="N86">IF(is_category,
      IF(header_row_id=income_header_row, MATCH(income_max_row, $C:$C, 0),
          IF(header_row_id=savings_header_row, MATCH(savings_max_row, $C:$C, 0),
              IF(header_row_id=expenses_header_row, MATCH(expenses_max_row, $C:$C, 0), ""))), "")</f>
        <v/>
      </c>
      <c r="O86" s="2" t="str">
        <f t="shared" si="22"/>
        <v/>
      </c>
      <c r="P86" s="3" t="str">
        <f t="shared" ca="1" si="23"/>
        <v/>
      </c>
      <c r="Q86" s="3" t="str">
        <f t="shared" si="24"/>
        <v/>
      </c>
      <c r="R86" s="4" t="str">
        <f t="shared" ca="1" si="25"/>
        <v/>
      </c>
      <c r="S86" s="2" t="str">
        <f t="shared" si="26"/>
        <v/>
      </c>
      <c r="T86" s="3" t="str">
        <f t="shared" si="27"/>
        <v/>
      </c>
      <c r="U86" s="3" t="str">
        <f t="shared" ca="1" si="28"/>
        <v/>
      </c>
      <c r="V86" s="3" t="str">
        <f t="shared" si="29"/>
        <v/>
      </c>
      <c r="W86" s="4" t="str">
        <f t="shared" ca="1" si="30"/>
        <v/>
      </c>
      <c r="X86" s="58">
        <f t="shared" si="31"/>
        <v>-1</v>
      </c>
      <c r="Y86" s="59" t="str">
        <f t="shared" si="32"/>
        <v/>
      </c>
      <c r="Z86" s="62" t="str">
        <f t="shared" si="33"/>
        <v/>
      </c>
      <c r="AA86" s="62" t="str">
        <f t="shared" si="34"/>
        <v/>
      </c>
      <c r="AB86" s="61" t="str">
        <f t="shared" si="35"/>
        <v/>
      </c>
      <c r="AC86" s="62" t="str">
        <f t="shared" si="36"/>
        <v/>
      </c>
      <c r="AD86" s="62" t="str">
        <f t="shared" si="37"/>
        <v/>
      </c>
    </row>
    <row r="87" spans="3:30" x14ac:dyDescent="0.35">
      <c r="C87" s="2" cm="1">
        <f t="array" ref="C87">IF(C86=-1, -1,
      IF(C86&lt;income_max_row, C86+1,
          IF(C86=income_max_row, income_total_row,
               IF(C86=income_total_row, "/1",
                    IF(C86="/1", savings_header_row,
                        IF(C86&lt;savings_max_row, C86+1,
                            IF(C86=savings_max_row, savings_total_row,
                                IF(C86=savings_total_row, "/2",
                                    IF(C86="/2", expenses_header_row,
                                        IF(C86&lt;expenses_max_row, C86+1,
                                            IF(C86=expenses_max_row, expenses_total_row, -1)))))))))))</f>
        <v>-1</v>
      </c>
      <c r="D87" s="4">
        <f t="shared" si="19"/>
        <v>-1</v>
      </c>
      <c r="E87" s="2" cm="1">
        <f t="array" ref="E87">1*OR(row_id=income_header_row, row_id=savings_header_row, row_id=expenses_header_row)</f>
        <v>0</v>
      </c>
      <c r="F87" s="3">
        <f t="shared" si="20"/>
        <v>0</v>
      </c>
      <c r="G87" s="3" cm="1">
        <f t="array" ref="G87">1*OR(row_id=income_total_row, row_id=savings_total_row, row_id=expenses_total_row)</f>
        <v>0</v>
      </c>
      <c r="H87" s="4">
        <f t="shared" si="21"/>
        <v>1</v>
      </c>
      <c r="I87" s="2" t="str" cm="1">
        <f t="array" ref="I87">IFERROR(INDEX('Budget Planning'!$C:$C, header_row_id), "")</f>
        <v/>
      </c>
      <c r="J87" s="3" t="str" cm="1">
        <f t="array" ref="J87">IFERROR(INDEX('Budget Planning'!$C:$C, row_id), "")</f>
        <v/>
      </c>
      <c r="K87" s="55" t="str" cm="1">
        <f t="array" ref="K8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7" s="56" t="str" cm="1">
        <f t="array" ref="L87">IF(OR(is_header, is_empty), "",
      INDEX('Budget Planning'!$E:$APC, row_id,
                     MATCH(IF(selected_period="Total Year", selected_year, DATE(selected_year, selected_period, 1)), 'Budget Planning'!$E$9:$APC$9, 0) ))</f>
        <v/>
      </c>
      <c r="M87" s="2" t="str" cm="1">
        <f t="array" ref="M87">IF(is_category,
      IF(header_row_id=income_header_row, MATCH(income_min_row, $C:$C, 0),
          IF(header_row_id=savings_header_row, MATCH(savings_min_row, $C:$C, 0),
              IF(header_row_id=expenses_header_row, MATCH(expenses_min_row, $C:$C, 0), ""))), "")</f>
        <v/>
      </c>
      <c r="N87" s="4" t="str" cm="1">
        <f t="array" ref="N87">IF(is_category,
      IF(header_row_id=income_header_row, MATCH(income_max_row, $C:$C, 0),
          IF(header_row_id=savings_header_row, MATCH(savings_max_row, $C:$C, 0),
              IF(header_row_id=expenses_header_row, MATCH(expenses_max_row, $C:$C, 0), ""))), "")</f>
        <v/>
      </c>
      <c r="O87" s="2" t="str">
        <f t="shared" si="22"/>
        <v/>
      </c>
      <c r="P87" s="3" t="str">
        <f t="shared" ca="1" si="23"/>
        <v/>
      </c>
      <c r="Q87" s="3" t="str">
        <f t="shared" si="24"/>
        <v/>
      </c>
      <c r="R87" s="4" t="str">
        <f t="shared" ca="1" si="25"/>
        <v/>
      </c>
      <c r="S87" s="2" t="str">
        <f t="shared" si="26"/>
        <v/>
      </c>
      <c r="T87" s="3" t="str">
        <f t="shared" si="27"/>
        <v/>
      </c>
      <c r="U87" s="3" t="str">
        <f t="shared" ca="1" si="28"/>
        <v/>
      </c>
      <c r="V87" s="3" t="str">
        <f t="shared" si="29"/>
        <v/>
      </c>
      <c r="W87" s="4" t="str">
        <f t="shared" ca="1" si="30"/>
        <v/>
      </c>
      <c r="X87" s="58">
        <f t="shared" si="31"/>
        <v>-1</v>
      </c>
      <c r="Y87" s="59" t="str">
        <f t="shared" si="32"/>
        <v/>
      </c>
      <c r="Z87" s="62" t="str">
        <f t="shared" si="33"/>
        <v/>
      </c>
      <c r="AA87" s="62" t="str">
        <f t="shared" si="34"/>
        <v/>
      </c>
      <c r="AB87" s="61" t="str">
        <f t="shared" si="35"/>
        <v/>
      </c>
      <c r="AC87" s="62" t="str">
        <f t="shared" si="36"/>
        <v/>
      </c>
      <c r="AD87" s="62" t="str">
        <f t="shared" si="37"/>
        <v/>
      </c>
    </row>
    <row r="88" spans="3:30" x14ac:dyDescent="0.35">
      <c r="C88" s="2" cm="1">
        <f t="array" ref="C88">IF(C87=-1, -1,
      IF(C87&lt;income_max_row, C87+1,
          IF(C87=income_max_row, income_total_row,
               IF(C87=income_total_row, "/1",
                    IF(C87="/1", savings_header_row,
                        IF(C87&lt;savings_max_row, C87+1,
                            IF(C87=savings_max_row, savings_total_row,
                                IF(C87=savings_total_row, "/2",
                                    IF(C87="/2", expenses_header_row,
                                        IF(C87&lt;expenses_max_row, C87+1,
                                            IF(C87=expenses_max_row, expenses_total_row, -1)))))))))))</f>
        <v>-1</v>
      </c>
      <c r="D88" s="4">
        <f t="shared" si="19"/>
        <v>-1</v>
      </c>
      <c r="E88" s="2" cm="1">
        <f t="array" ref="E88">1*OR(row_id=income_header_row, row_id=savings_header_row, row_id=expenses_header_row)</f>
        <v>0</v>
      </c>
      <c r="F88" s="3">
        <f t="shared" si="20"/>
        <v>0</v>
      </c>
      <c r="G88" s="3" cm="1">
        <f t="array" ref="G88">1*OR(row_id=income_total_row, row_id=savings_total_row, row_id=expenses_total_row)</f>
        <v>0</v>
      </c>
      <c r="H88" s="4">
        <f t="shared" si="21"/>
        <v>1</v>
      </c>
      <c r="I88" s="2" t="str" cm="1">
        <f t="array" ref="I88">IFERROR(INDEX('Budget Planning'!$C:$C, header_row_id), "")</f>
        <v/>
      </c>
      <c r="J88" s="3" t="str" cm="1">
        <f t="array" ref="J88">IFERROR(INDEX('Budget Planning'!$C:$C, row_id), "")</f>
        <v/>
      </c>
      <c r="K88" s="55" t="str" cm="1">
        <f t="array" ref="K8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8" s="56" t="str" cm="1">
        <f t="array" ref="L88">IF(OR(is_header, is_empty), "",
      INDEX('Budget Planning'!$E:$APC, row_id,
                     MATCH(IF(selected_period="Total Year", selected_year, DATE(selected_year, selected_period, 1)), 'Budget Planning'!$E$9:$APC$9, 0) ))</f>
        <v/>
      </c>
      <c r="M88" s="2" t="str" cm="1">
        <f t="array" ref="M88">IF(is_category,
      IF(header_row_id=income_header_row, MATCH(income_min_row, $C:$C, 0),
          IF(header_row_id=savings_header_row, MATCH(savings_min_row, $C:$C, 0),
              IF(header_row_id=expenses_header_row, MATCH(expenses_min_row, $C:$C, 0), ""))), "")</f>
        <v/>
      </c>
      <c r="N88" s="4" t="str" cm="1">
        <f t="array" ref="N88">IF(is_category,
      IF(header_row_id=income_header_row, MATCH(income_max_row, $C:$C, 0),
          IF(header_row_id=savings_header_row, MATCH(savings_max_row, $C:$C, 0),
              IF(header_row_id=expenses_header_row, MATCH(expenses_max_row, $C:$C, 0), ""))), "")</f>
        <v/>
      </c>
      <c r="O88" s="2" t="str">
        <f t="shared" si="22"/>
        <v/>
      </c>
      <c r="P88" s="3" t="str">
        <f t="shared" ca="1" si="23"/>
        <v/>
      </c>
      <c r="Q88" s="3" t="str">
        <f t="shared" si="24"/>
        <v/>
      </c>
      <c r="R88" s="4" t="str">
        <f t="shared" ca="1" si="25"/>
        <v/>
      </c>
      <c r="S88" s="2" t="str">
        <f t="shared" si="26"/>
        <v/>
      </c>
      <c r="T88" s="3" t="str">
        <f t="shared" si="27"/>
        <v/>
      </c>
      <c r="U88" s="3" t="str">
        <f t="shared" ca="1" si="28"/>
        <v/>
      </c>
      <c r="V88" s="3" t="str">
        <f t="shared" si="29"/>
        <v/>
      </c>
      <c r="W88" s="4" t="str">
        <f t="shared" ca="1" si="30"/>
        <v/>
      </c>
      <c r="X88" s="58">
        <f t="shared" si="31"/>
        <v>-1</v>
      </c>
      <c r="Y88" s="59" t="str">
        <f t="shared" si="32"/>
        <v/>
      </c>
      <c r="Z88" s="62" t="str">
        <f t="shared" si="33"/>
        <v/>
      </c>
      <c r="AA88" s="62" t="str">
        <f t="shared" si="34"/>
        <v/>
      </c>
      <c r="AB88" s="61" t="str">
        <f t="shared" si="35"/>
        <v/>
      </c>
      <c r="AC88" s="62" t="str">
        <f t="shared" si="36"/>
        <v/>
      </c>
      <c r="AD88" s="62" t="str">
        <f t="shared" si="37"/>
        <v/>
      </c>
    </row>
    <row r="89" spans="3:30" x14ac:dyDescent="0.35">
      <c r="C89" s="2" cm="1">
        <f t="array" ref="C89">IF(C88=-1, -1,
      IF(C88&lt;income_max_row, C88+1,
          IF(C88=income_max_row, income_total_row,
               IF(C88=income_total_row, "/1",
                    IF(C88="/1", savings_header_row,
                        IF(C88&lt;savings_max_row, C88+1,
                            IF(C88=savings_max_row, savings_total_row,
                                IF(C88=savings_total_row, "/2",
                                    IF(C88="/2", expenses_header_row,
                                        IF(C88&lt;expenses_max_row, C88+1,
                                            IF(C88=expenses_max_row, expenses_total_row, -1)))))))))))</f>
        <v>-1</v>
      </c>
      <c r="D89" s="4">
        <f t="shared" si="19"/>
        <v>-1</v>
      </c>
      <c r="E89" s="2" cm="1">
        <f t="array" ref="E89">1*OR(row_id=income_header_row, row_id=savings_header_row, row_id=expenses_header_row)</f>
        <v>0</v>
      </c>
      <c r="F89" s="3">
        <f t="shared" si="20"/>
        <v>0</v>
      </c>
      <c r="G89" s="3" cm="1">
        <f t="array" ref="G89">1*OR(row_id=income_total_row, row_id=savings_total_row, row_id=expenses_total_row)</f>
        <v>0</v>
      </c>
      <c r="H89" s="4">
        <f t="shared" si="21"/>
        <v>1</v>
      </c>
      <c r="I89" s="2" t="str" cm="1">
        <f t="array" ref="I89">IFERROR(INDEX('Budget Planning'!$C:$C, header_row_id), "")</f>
        <v/>
      </c>
      <c r="J89" s="3" t="str" cm="1">
        <f t="array" ref="J89">IFERROR(INDEX('Budget Planning'!$C:$C, row_id), "")</f>
        <v/>
      </c>
      <c r="K89" s="55" t="str" cm="1">
        <f t="array" ref="K8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89" s="56" t="str" cm="1">
        <f t="array" ref="L89">IF(OR(is_header, is_empty), "",
      INDEX('Budget Planning'!$E:$APC, row_id,
                     MATCH(IF(selected_period="Total Year", selected_year, DATE(selected_year, selected_period, 1)), 'Budget Planning'!$E$9:$APC$9, 0) ))</f>
        <v/>
      </c>
      <c r="M89" s="2" t="str" cm="1">
        <f t="array" ref="M89">IF(is_category,
      IF(header_row_id=income_header_row, MATCH(income_min_row, $C:$C, 0),
          IF(header_row_id=savings_header_row, MATCH(savings_min_row, $C:$C, 0),
              IF(header_row_id=expenses_header_row, MATCH(expenses_min_row, $C:$C, 0), ""))), "")</f>
        <v/>
      </c>
      <c r="N89" s="4" t="str" cm="1">
        <f t="array" ref="N89">IF(is_category,
      IF(header_row_id=income_header_row, MATCH(income_max_row, $C:$C, 0),
          IF(header_row_id=savings_header_row, MATCH(savings_max_row, $C:$C, 0),
              IF(header_row_id=expenses_header_row, MATCH(expenses_max_row, $C:$C, 0), ""))), "")</f>
        <v/>
      </c>
      <c r="O89" s="2" t="str">
        <f t="shared" si="22"/>
        <v/>
      </c>
      <c r="P89" s="3" t="str">
        <f t="shared" ca="1" si="23"/>
        <v/>
      </c>
      <c r="Q89" s="3" t="str">
        <f t="shared" si="24"/>
        <v/>
      </c>
      <c r="R89" s="4" t="str">
        <f t="shared" ca="1" si="25"/>
        <v/>
      </c>
      <c r="S89" s="2" t="str">
        <f t="shared" si="26"/>
        <v/>
      </c>
      <c r="T89" s="3" t="str">
        <f t="shared" si="27"/>
        <v/>
      </c>
      <c r="U89" s="3" t="str">
        <f t="shared" ca="1" si="28"/>
        <v/>
      </c>
      <c r="V89" s="3" t="str">
        <f t="shared" si="29"/>
        <v/>
      </c>
      <c r="W89" s="4" t="str">
        <f t="shared" ca="1" si="30"/>
        <v/>
      </c>
      <c r="X89" s="58">
        <f t="shared" si="31"/>
        <v>-1</v>
      </c>
      <c r="Y89" s="59" t="str">
        <f t="shared" si="32"/>
        <v/>
      </c>
      <c r="Z89" s="62" t="str">
        <f t="shared" si="33"/>
        <v/>
      </c>
      <c r="AA89" s="62" t="str">
        <f t="shared" si="34"/>
        <v/>
      </c>
      <c r="AB89" s="61" t="str">
        <f t="shared" si="35"/>
        <v/>
      </c>
      <c r="AC89" s="62" t="str">
        <f t="shared" si="36"/>
        <v/>
      </c>
      <c r="AD89" s="62" t="str">
        <f t="shared" si="37"/>
        <v/>
      </c>
    </row>
    <row r="90" spans="3:30" x14ac:dyDescent="0.35">
      <c r="C90" s="2" cm="1">
        <f t="array" ref="C90">IF(C89=-1, -1,
      IF(C89&lt;income_max_row, C89+1,
          IF(C89=income_max_row, income_total_row,
               IF(C89=income_total_row, "/1",
                    IF(C89="/1", savings_header_row,
                        IF(C89&lt;savings_max_row, C89+1,
                            IF(C89=savings_max_row, savings_total_row,
                                IF(C89=savings_total_row, "/2",
                                    IF(C89="/2", expenses_header_row,
                                        IF(C89&lt;expenses_max_row, C89+1,
                                            IF(C89=expenses_max_row, expenses_total_row, -1)))))))))))</f>
        <v>-1</v>
      </c>
      <c r="D90" s="4">
        <f t="shared" si="19"/>
        <v>-1</v>
      </c>
      <c r="E90" s="2" cm="1">
        <f t="array" ref="E90">1*OR(row_id=income_header_row, row_id=savings_header_row, row_id=expenses_header_row)</f>
        <v>0</v>
      </c>
      <c r="F90" s="3">
        <f t="shared" si="20"/>
        <v>0</v>
      </c>
      <c r="G90" s="3" cm="1">
        <f t="array" ref="G90">1*OR(row_id=income_total_row, row_id=savings_total_row, row_id=expenses_total_row)</f>
        <v>0</v>
      </c>
      <c r="H90" s="4">
        <f t="shared" si="21"/>
        <v>1</v>
      </c>
      <c r="I90" s="2" t="str" cm="1">
        <f t="array" ref="I90">IFERROR(INDEX('Budget Planning'!$C:$C, header_row_id), "")</f>
        <v/>
      </c>
      <c r="J90" s="3" t="str" cm="1">
        <f t="array" ref="J90">IFERROR(INDEX('Budget Planning'!$C:$C, row_id), "")</f>
        <v/>
      </c>
      <c r="K90" s="55" t="str" cm="1">
        <f t="array" ref="K9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0" s="56" t="str" cm="1">
        <f t="array" ref="L90">IF(OR(is_header, is_empty), "",
      INDEX('Budget Planning'!$E:$APC, row_id,
                     MATCH(IF(selected_period="Total Year", selected_year, DATE(selected_year, selected_period, 1)), 'Budget Planning'!$E$9:$APC$9, 0) ))</f>
        <v/>
      </c>
      <c r="M90" s="2" t="str" cm="1">
        <f t="array" ref="M90">IF(is_category,
      IF(header_row_id=income_header_row, MATCH(income_min_row, $C:$C, 0),
          IF(header_row_id=savings_header_row, MATCH(savings_min_row, $C:$C, 0),
              IF(header_row_id=expenses_header_row, MATCH(expenses_min_row, $C:$C, 0), ""))), "")</f>
        <v/>
      </c>
      <c r="N90" s="4" t="str" cm="1">
        <f t="array" ref="N90">IF(is_category,
      IF(header_row_id=income_header_row, MATCH(income_max_row, $C:$C, 0),
          IF(header_row_id=savings_header_row, MATCH(savings_max_row, $C:$C, 0),
              IF(header_row_id=expenses_header_row, MATCH(expenses_max_row, $C:$C, 0), ""))), "")</f>
        <v/>
      </c>
      <c r="O90" s="2" t="str">
        <f t="shared" si="22"/>
        <v/>
      </c>
      <c r="P90" s="3" t="str">
        <f t="shared" ca="1" si="23"/>
        <v/>
      </c>
      <c r="Q90" s="3" t="str">
        <f t="shared" si="24"/>
        <v/>
      </c>
      <c r="R90" s="4" t="str">
        <f t="shared" ca="1" si="25"/>
        <v/>
      </c>
      <c r="S90" s="2" t="str">
        <f t="shared" si="26"/>
        <v/>
      </c>
      <c r="T90" s="3" t="str">
        <f t="shared" si="27"/>
        <v/>
      </c>
      <c r="U90" s="3" t="str">
        <f t="shared" ca="1" si="28"/>
        <v/>
      </c>
      <c r="V90" s="3" t="str">
        <f t="shared" si="29"/>
        <v/>
      </c>
      <c r="W90" s="4" t="str">
        <f t="shared" ca="1" si="30"/>
        <v/>
      </c>
      <c r="X90" s="58">
        <f t="shared" si="31"/>
        <v>-1</v>
      </c>
      <c r="Y90" s="59" t="str">
        <f t="shared" si="32"/>
        <v/>
      </c>
      <c r="Z90" s="62" t="str">
        <f t="shared" si="33"/>
        <v/>
      </c>
      <c r="AA90" s="62" t="str">
        <f t="shared" si="34"/>
        <v/>
      </c>
      <c r="AB90" s="61" t="str">
        <f t="shared" si="35"/>
        <v/>
      </c>
      <c r="AC90" s="62" t="str">
        <f t="shared" si="36"/>
        <v/>
      </c>
      <c r="AD90" s="62" t="str">
        <f t="shared" si="37"/>
        <v/>
      </c>
    </row>
    <row r="91" spans="3:30" x14ac:dyDescent="0.35">
      <c r="C91" s="2" cm="1">
        <f t="array" ref="C91">IF(C90=-1, -1,
      IF(C90&lt;income_max_row, C90+1,
          IF(C90=income_max_row, income_total_row,
               IF(C90=income_total_row, "/1",
                    IF(C90="/1", savings_header_row,
                        IF(C90&lt;savings_max_row, C90+1,
                            IF(C90=savings_max_row, savings_total_row,
                                IF(C90=savings_total_row, "/2",
                                    IF(C90="/2", expenses_header_row,
                                        IF(C90&lt;expenses_max_row, C90+1,
                                            IF(C90=expenses_max_row, expenses_total_row, -1)))))))))))</f>
        <v>-1</v>
      </c>
      <c r="D91" s="4">
        <f t="shared" si="19"/>
        <v>-1</v>
      </c>
      <c r="E91" s="2" cm="1">
        <f t="array" ref="E91">1*OR(row_id=income_header_row, row_id=savings_header_row, row_id=expenses_header_row)</f>
        <v>0</v>
      </c>
      <c r="F91" s="3">
        <f t="shared" si="20"/>
        <v>0</v>
      </c>
      <c r="G91" s="3" cm="1">
        <f t="array" ref="G91">1*OR(row_id=income_total_row, row_id=savings_total_row, row_id=expenses_total_row)</f>
        <v>0</v>
      </c>
      <c r="H91" s="4">
        <f t="shared" si="21"/>
        <v>1</v>
      </c>
      <c r="I91" s="2" t="str" cm="1">
        <f t="array" ref="I91">IFERROR(INDEX('Budget Planning'!$C:$C, header_row_id), "")</f>
        <v/>
      </c>
      <c r="J91" s="3" t="str" cm="1">
        <f t="array" ref="J91">IFERROR(INDEX('Budget Planning'!$C:$C, row_id), "")</f>
        <v/>
      </c>
      <c r="K91" s="55" t="str" cm="1">
        <f t="array" ref="K9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1" s="56" t="str" cm="1">
        <f t="array" ref="L91">IF(OR(is_header, is_empty), "",
      INDEX('Budget Planning'!$E:$APC, row_id,
                     MATCH(IF(selected_period="Total Year", selected_year, DATE(selected_year, selected_period, 1)), 'Budget Planning'!$E$9:$APC$9, 0) ))</f>
        <v/>
      </c>
      <c r="M91" s="2" t="str" cm="1">
        <f t="array" ref="M91">IF(is_category,
      IF(header_row_id=income_header_row, MATCH(income_min_row, $C:$C, 0),
          IF(header_row_id=savings_header_row, MATCH(savings_min_row, $C:$C, 0),
              IF(header_row_id=expenses_header_row, MATCH(expenses_min_row, $C:$C, 0), ""))), "")</f>
        <v/>
      </c>
      <c r="N91" s="4" t="str" cm="1">
        <f t="array" ref="N91">IF(is_category,
      IF(header_row_id=income_header_row, MATCH(income_max_row, $C:$C, 0),
          IF(header_row_id=savings_header_row, MATCH(savings_max_row, $C:$C, 0),
              IF(header_row_id=expenses_header_row, MATCH(expenses_max_row, $C:$C, 0), ""))), "")</f>
        <v/>
      </c>
      <c r="O91" s="2" t="str">
        <f t="shared" si="22"/>
        <v/>
      </c>
      <c r="P91" s="3" t="str">
        <f t="shared" ca="1" si="23"/>
        <v/>
      </c>
      <c r="Q91" s="3" t="str">
        <f t="shared" si="24"/>
        <v/>
      </c>
      <c r="R91" s="4" t="str">
        <f t="shared" ca="1" si="25"/>
        <v/>
      </c>
      <c r="S91" s="2" t="str">
        <f t="shared" si="26"/>
        <v/>
      </c>
      <c r="T91" s="3" t="str">
        <f t="shared" si="27"/>
        <v/>
      </c>
      <c r="U91" s="3" t="str">
        <f t="shared" ca="1" si="28"/>
        <v/>
      </c>
      <c r="V91" s="3" t="str">
        <f t="shared" si="29"/>
        <v/>
      </c>
      <c r="W91" s="4" t="str">
        <f t="shared" ca="1" si="30"/>
        <v/>
      </c>
      <c r="X91" s="58">
        <f t="shared" si="31"/>
        <v>-1</v>
      </c>
      <c r="Y91" s="59" t="str">
        <f t="shared" si="32"/>
        <v/>
      </c>
      <c r="Z91" s="62" t="str">
        <f t="shared" si="33"/>
        <v/>
      </c>
      <c r="AA91" s="62" t="str">
        <f t="shared" si="34"/>
        <v/>
      </c>
      <c r="AB91" s="61" t="str">
        <f t="shared" si="35"/>
        <v/>
      </c>
      <c r="AC91" s="62" t="str">
        <f t="shared" si="36"/>
        <v/>
      </c>
      <c r="AD91" s="62" t="str">
        <f t="shared" si="37"/>
        <v/>
      </c>
    </row>
    <row r="92" spans="3:30" x14ac:dyDescent="0.35">
      <c r="C92" s="2" cm="1">
        <f t="array" ref="C92">IF(C91=-1, -1,
      IF(C91&lt;income_max_row, C91+1,
          IF(C91=income_max_row, income_total_row,
               IF(C91=income_total_row, "/1",
                    IF(C91="/1", savings_header_row,
                        IF(C91&lt;savings_max_row, C91+1,
                            IF(C91=savings_max_row, savings_total_row,
                                IF(C91=savings_total_row, "/2",
                                    IF(C91="/2", expenses_header_row,
                                        IF(C91&lt;expenses_max_row, C91+1,
                                            IF(C91=expenses_max_row, expenses_total_row, -1)))))))))))</f>
        <v>-1</v>
      </c>
      <c r="D92" s="4">
        <f t="shared" si="19"/>
        <v>-1</v>
      </c>
      <c r="E92" s="2" cm="1">
        <f t="array" ref="E92">1*OR(row_id=income_header_row, row_id=savings_header_row, row_id=expenses_header_row)</f>
        <v>0</v>
      </c>
      <c r="F92" s="3">
        <f t="shared" si="20"/>
        <v>0</v>
      </c>
      <c r="G92" s="3" cm="1">
        <f t="array" ref="G92">1*OR(row_id=income_total_row, row_id=savings_total_row, row_id=expenses_total_row)</f>
        <v>0</v>
      </c>
      <c r="H92" s="4">
        <f t="shared" si="21"/>
        <v>1</v>
      </c>
      <c r="I92" s="2" t="str" cm="1">
        <f t="array" ref="I92">IFERROR(INDEX('Budget Planning'!$C:$C, header_row_id), "")</f>
        <v/>
      </c>
      <c r="J92" s="3" t="str" cm="1">
        <f t="array" ref="J92">IFERROR(INDEX('Budget Planning'!$C:$C, row_id), "")</f>
        <v/>
      </c>
      <c r="K92" s="55" t="str" cm="1">
        <f t="array" ref="K9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2" s="56" t="str" cm="1">
        <f t="array" ref="L92">IF(OR(is_header, is_empty), "",
      INDEX('Budget Planning'!$E:$APC, row_id,
                     MATCH(IF(selected_period="Total Year", selected_year, DATE(selected_year, selected_period, 1)), 'Budget Planning'!$E$9:$APC$9, 0) ))</f>
        <v/>
      </c>
      <c r="M92" s="2" t="str" cm="1">
        <f t="array" ref="M92">IF(is_category,
      IF(header_row_id=income_header_row, MATCH(income_min_row, $C:$C, 0),
          IF(header_row_id=savings_header_row, MATCH(savings_min_row, $C:$C, 0),
              IF(header_row_id=expenses_header_row, MATCH(expenses_min_row, $C:$C, 0), ""))), "")</f>
        <v/>
      </c>
      <c r="N92" s="4" t="str" cm="1">
        <f t="array" ref="N92">IF(is_category,
      IF(header_row_id=income_header_row, MATCH(income_max_row, $C:$C, 0),
          IF(header_row_id=savings_header_row, MATCH(savings_max_row, $C:$C, 0),
              IF(header_row_id=expenses_header_row, MATCH(expenses_max_row, $C:$C, 0), ""))), "")</f>
        <v/>
      </c>
      <c r="O92" s="2" t="str">
        <f t="shared" si="22"/>
        <v/>
      </c>
      <c r="P92" s="3" t="str">
        <f t="shared" ca="1" si="23"/>
        <v/>
      </c>
      <c r="Q92" s="3" t="str">
        <f t="shared" si="24"/>
        <v/>
      </c>
      <c r="R92" s="4" t="str">
        <f t="shared" ca="1" si="25"/>
        <v/>
      </c>
      <c r="S92" s="2" t="str">
        <f t="shared" si="26"/>
        <v/>
      </c>
      <c r="T92" s="3" t="str">
        <f t="shared" si="27"/>
        <v/>
      </c>
      <c r="U92" s="3" t="str">
        <f t="shared" ca="1" si="28"/>
        <v/>
      </c>
      <c r="V92" s="3" t="str">
        <f t="shared" si="29"/>
        <v/>
      </c>
      <c r="W92" s="4" t="str">
        <f t="shared" ca="1" si="30"/>
        <v/>
      </c>
      <c r="X92" s="58">
        <f t="shared" si="31"/>
        <v>-1</v>
      </c>
      <c r="Y92" s="59" t="str">
        <f t="shared" si="32"/>
        <v/>
      </c>
      <c r="Z92" s="62" t="str">
        <f t="shared" si="33"/>
        <v/>
      </c>
      <c r="AA92" s="62" t="str">
        <f t="shared" si="34"/>
        <v/>
      </c>
      <c r="AB92" s="61" t="str">
        <f t="shared" si="35"/>
        <v/>
      </c>
      <c r="AC92" s="62" t="str">
        <f t="shared" si="36"/>
        <v/>
      </c>
      <c r="AD92" s="62" t="str">
        <f t="shared" si="37"/>
        <v/>
      </c>
    </row>
    <row r="93" spans="3:30" x14ac:dyDescent="0.35">
      <c r="C93" s="2" cm="1">
        <f t="array" ref="C93">IF(C92=-1, -1,
      IF(C92&lt;income_max_row, C92+1,
          IF(C92=income_max_row, income_total_row,
               IF(C92=income_total_row, "/1",
                    IF(C92="/1", savings_header_row,
                        IF(C92&lt;savings_max_row, C92+1,
                            IF(C92=savings_max_row, savings_total_row,
                                IF(C92=savings_total_row, "/2",
                                    IF(C92="/2", expenses_header_row,
                                        IF(C92&lt;expenses_max_row, C92+1,
                                            IF(C92=expenses_max_row, expenses_total_row, -1)))))))))))</f>
        <v>-1</v>
      </c>
      <c r="D93" s="4">
        <f t="shared" si="19"/>
        <v>-1</v>
      </c>
      <c r="E93" s="2" cm="1">
        <f t="array" ref="E93">1*OR(row_id=income_header_row, row_id=savings_header_row, row_id=expenses_header_row)</f>
        <v>0</v>
      </c>
      <c r="F93" s="3">
        <f t="shared" si="20"/>
        <v>0</v>
      </c>
      <c r="G93" s="3" cm="1">
        <f t="array" ref="G93">1*OR(row_id=income_total_row, row_id=savings_total_row, row_id=expenses_total_row)</f>
        <v>0</v>
      </c>
      <c r="H93" s="4">
        <f t="shared" si="21"/>
        <v>1</v>
      </c>
      <c r="I93" s="2" t="str" cm="1">
        <f t="array" ref="I93">IFERROR(INDEX('Budget Planning'!$C:$C, header_row_id), "")</f>
        <v/>
      </c>
      <c r="J93" s="3" t="str" cm="1">
        <f t="array" ref="J93">IFERROR(INDEX('Budget Planning'!$C:$C, row_id), "")</f>
        <v/>
      </c>
      <c r="K93" s="55" t="str" cm="1">
        <f t="array" ref="K9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3" s="56" t="str" cm="1">
        <f t="array" ref="L93">IF(OR(is_header, is_empty), "",
      INDEX('Budget Planning'!$E:$APC, row_id,
                     MATCH(IF(selected_period="Total Year", selected_year, DATE(selected_year, selected_period, 1)), 'Budget Planning'!$E$9:$APC$9, 0) ))</f>
        <v/>
      </c>
      <c r="M93" s="2" t="str" cm="1">
        <f t="array" ref="M93">IF(is_category,
      IF(header_row_id=income_header_row, MATCH(income_min_row, $C:$C, 0),
          IF(header_row_id=savings_header_row, MATCH(savings_min_row, $C:$C, 0),
              IF(header_row_id=expenses_header_row, MATCH(expenses_min_row, $C:$C, 0), ""))), "")</f>
        <v/>
      </c>
      <c r="N93" s="4" t="str" cm="1">
        <f t="array" ref="N93">IF(is_category,
      IF(header_row_id=income_header_row, MATCH(income_max_row, $C:$C, 0),
          IF(header_row_id=savings_header_row, MATCH(savings_max_row, $C:$C, 0),
              IF(header_row_id=expenses_header_row, MATCH(expenses_max_row, $C:$C, 0), ""))), "")</f>
        <v/>
      </c>
      <c r="O93" s="2" t="str">
        <f t="shared" si="22"/>
        <v/>
      </c>
      <c r="P93" s="3" t="str">
        <f t="shared" ca="1" si="23"/>
        <v/>
      </c>
      <c r="Q93" s="3" t="str">
        <f t="shared" si="24"/>
        <v/>
      </c>
      <c r="R93" s="4" t="str">
        <f t="shared" ca="1" si="25"/>
        <v/>
      </c>
      <c r="S93" s="2" t="str">
        <f t="shared" si="26"/>
        <v/>
      </c>
      <c r="T93" s="3" t="str">
        <f t="shared" si="27"/>
        <v/>
      </c>
      <c r="U93" s="3" t="str">
        <f t="shared" ca="1" si="28"/>
        <v/>
      </c>
      <c r="V93" s="3" t="str">
        <f t="shared" si="29"/>
        <v/>
      </c>
      <c r="W93" s="4" t="str">
        <f t="shared" ca="1" si="30"/>
        <v/>
      </c>
      <c r="X93" s="58">
        <f t="shared" si="31"/>
        <v>-1</v>
      </c>
      <c r="Y93" s="59" t="str">
        <f t="shared" si="32"/>
        <v/>
      </c>
      <c r="Z93" s="62" t="str">
        <f t="shared" si="33"/>
        <v/>
      </c>
      <c r="AA93" s="62" t="str">
        <f t="shared" si="34"/>
        <v/>
      </c>
      <c r="AB93" s="61" t="str">
        <f t="shared" si="35"/>
        <v/>
      </c>
      <c r="AC93" s="62" t="str">
        <f t="shared" si="36"/>
        <v/>
      </c>
      <c r="AD93" s="62" t="str">
        <f t="shared" si="37"/>
        <v/>
      </c>
    </row>
    <row r="94" spans="3:30" x14ac:dyDescent="0.35">
      <c r="C94" s="2" cm="1">
        <f t="array" ref="C94">IF(C93=-1, -1,
      IF(C93&lt;income_max_row, C93+1,
          IF(C93=income_max_row, income_total_row,
               IF(C93=income_total_row, "/1",
                    IF(C93="/1", savings_header_row,
                        IF(C93&lt;savings_max_row, C93+1,
                            IF(C93=savings_max_row, savings_total_row,
                                IF(C93=savings_total_row, "/2",
                                    IF(C93="/2", expenses_header_row,
                                        IF(C93&lt;expenses_max_row, C93+1,
                                            IF(C93=expenses_max_row, expenses_total_row, -1)))))))))))</f>
        <v>-1</v>
      </c>
      <c r="D94" s="4">
        <f t="shared" si="19"/>
        <v>-1</v>
      </c>
      <c r="E94" s="2" cm="1">
        <f t="array" ref="E94">1*OR(row_id=income_header_row, row_id=savings_header_row, row_id=expenses_header_row)</f>
        <v>0</v>
      </c>
      <c r="F94" s="3">
        <f t="shared" si="20"/>
        <v>0</v>
      </c>
      <c r="G94" s="3" cm="1">
        <f t="array" ref="G94">1*OR(row_id=income_total_row, row_id=savings_total_row, row_id=expenses_total_row)</f>
        <v>0</v>
      </c>
      <c r="H94" s="4">
        <f t="shared" si="21"/>
        <v>1</v>
      </c>
      <c r="I94" s="2" t="str" cm="1">
        <f t="array" ref="I94">IFERROR(INDEX('Budget Planning'!$C:$C, header_row_id), "")</f>
        <v/>
      </c>
      <c r="J94" s="3" t="str" cm="1">
        <f t="array" ref="J94">IFERROR(INDEX('Budget Planning'!$C:$C, row_id), "")</f>
        <v/>
      </c>
      <c r="K94" s="55" t="str" cm="1">
        <f t="array" ref="K9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4" s="56" t="str" cm="1">
        <f t="array" ref="L94">IF(OR(is_header, is_empty), "",
      INDEX('Budget Planning'!$E:$APC, row_id,
                     MATCH(IF(selected_period="Total Year", selected_year, DATE(selected_year, selected_period, 1)), 'Budget Planning'!$E$9:$APC$9, 0) ))</f>
        <v/>
      </c>
      <c r="M94" s="2" t="str" cm="1">
        <f t="array" ref="M94">IF(is_category,
      IF(header_row_id=income_header_row, MATCH(income_min_row, $C:$C, 0),
          IF(header_row_id=savings_header_row, MATCH(savings_min_row, $C:$C, 0),
              IF(header_row_id=expenses_header_row, MATCH(expenses_min_row, $C:$C, 0), ""))), "")</f>
        <v/>
      </c>
      <c r="N94" s="4" t="str" cm="1">
        <f t="array" ref="N94">IF(is_category,
      IF(header_row_id=income_header_row, MATCH(income_max_row, $C:$C, 0),
          IF(header_row_id=savings_header_row, MATCH(savings_max_row, $C:$C, 0),
              IF(header_row_id=expenses_header_row, MATCH(expenses_max_row, $C:$C, 0), ""))), "")</f>
        <v/>
      </c>
      <c r="O94" s="2" t="str">
        <f t="shared" si="22"/>
        <v/>
      </c>
      <c r="P94" s="3" t="str">
        <f t="shared" ca="1" si="23"/>
        <v/>
      </c>
      <c r="Q94" s="3" t="str">
        <f t="shared" si="24"/>
        <v/>
      </c>
      <c r="R94" s="4" t="str">
        <f t="shared" ca="1" si="25"/>
        <v/>
      </c>
      <c r="S94" s="2" t="str">
        <f t="shared" si="26"/>
        <v/>
      </c>
      <c r="T94" s="3" t="str">
        <f t="shared" si="27"/>
        <v/>
      </c>
      <c r="U94" s="3" t="str">
        <f t="shared" ca="1" si="28"/>
        <v/>
      </c>
      <c r="V94" s="3" t="str">
        <f t="shared" si="29"/>
        <v/>
      </c>
      <c r="W94" s="4" t="str">
        <f t="shared" ca="1" si="30"/>
        <v/>
      </c>
      <c r="X94" s="58">
        <f t="shared" si="31"/>
        <v>-1</v>
      </c>
      <c r="Y94" s="59" t="str">
        <f t="shared" si="32"/>
        <v/>
      </c>
      <c r="Z94" s="62" t="str">
        <f t="shared" si="33"/>
        <v/>
      </c>
      <c r="AA94" s="62" t="str">
        <f t="shared" si="34"/>
        <v/>
      </c>
      <c r="AB94" s="61" t="str">
        <f t="shared" si="35"/>
        <v/>
      </c>
      <c r="AC94" s="62" t="str">
        <f t="shared" si="36"/>
        <v/>
      </c>
      <c r="AD94" s="62" t="str">
        <f t="shared" si="37"/>
        <v/>
      </c>
    </row>
    <row r="95" spans="3:30" x14ac:dyDescent="0.35">
      <c r="C95" s="2" cm="1">
        <f t="array" ref="C95">IF(C94=-1, -1,
      IF(C94&lt;income_max_row, C94+1,
          IF(C94=income_max_row, income_total_row,
               IF(C94=income_total_row, "/1",
                    IF(C94="/1", savings_header_row,
                        IF(C94&lt;savings_max_row, C94+1,
                            IF(C94=savings_max_row, savings_total_row,
                                IF(C94=savings_total_row, "/2",
                                    IF(C94="/2", expenses_header_row,
                                        IF(C94&lt;expenses_max_row, C94+1,
                                            IF(C94=expenses_max_row, expenses_total_row, -1)))))))))))</f>
        <v>-1</v>
      </c>
      <c r="D95" s="4">
        <f t="shared" si="19"/>
        <v>-1</v>
      </c>
      <c r="E95" s="2" cm="1">
        <f t="array" ref="E95">1*OR(row_id=income_header_row, row_id=savings_header_row, row_id=expenses_header_row)</f>
        <v>0</v>
      </c>
      <c r="F95" s="3">
        <f t="shared" si="20"/>
        <v>0</v>
      </c>
      <c r="G95" s="3" cm="1">
        <f t="array" ref="G95">1*OR(row_id=income_total_row, row_id=savings_total_row, row_id=expenses_total_row)</f>
        <v>0</v>
      </c>
      <c r="H95" s="4">
        <f t="shared" si="21"/>
        <v>1</v>
      </c>
      <c r="I95" s="2" t="str" cm="1">
        <f t="array" ref="I95">IFERROR(INDEX('Budget Planning'!$C:$C, header_row_id), "")</f>
        <v/>
      </c>
      <c r="J95" s="3" t="str" cm="1">
        <f t="array" ref="J95">IFERROR(INDEX('Budget Planning'!$C:$C, row_id), "")</f>
        <v/>
      </c>
      <c r="K95" s="55" t="str" cm="1">
        <f t="array" ref="K9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5" s="56" t="str" cm="1">
        <f t="array" ref="L95">IF(OR(is_header, is_empty), "",
      INDEX('Budget Planning'!$E:$APC, row_id,
                     MATCH(IF(selected_period="Total Year", selected_year, DATE(selected_year, selected_period, 1)), 'Budget Planning'!$E$9:$APC$9, 0) ))</f>
        <v/>
      </c>
      <c r="M95" s="2" t="str" cm="1">
        <f t="array" ref="M95">IF(is_category,
      IF(header_row_id=income_header_row, MATCH(income_min_row, $C:$C, 0),
          IF(header_row_id=savings_header_row, MATCH(savings_min_row, $C:$C, 0),
              IF(header_row_id=expenses_header_row, MATCH(expenses_min_row, $C:$C, 0), ""))), "")</f>
        <v/>
      </c>
      <c r="N95" s="4" t="str" cm="1">
        <f t="array" ref="N95">IF(is_category,
      IF(header_row_id=income_header_row, MATCH(income_max_row, $C:$C, 0),
          IF(header_row_id=savings_header_row, MATCH(savings_max_row, $C:$C, 0),
              IF(header_row_id=expenses_header_row, MATCH(expenses_max_row, $C:$C, 0), ""))), "")</f>
        <v/>
      </c>
      <c r="O95" s="2" t="str">
        <f t="shared" si="22"/>
        <v/>
      </c>
      <c r="P95" s="3" t="str">
        <f t="shared" ca="1" si="23"/>
        <v/>
      </c>
      <c r="Q95" s="3" t="str">
        <f t="shared" si="24"/>
        <v/>
      </c>
      <c r="R95" s="4" t="str">
        <f t="shared" ca="1" si="25"/>
        <v/>
      </c>
      <c r="S95" s="2" t="str">
        <f t="shared" si="26"/>
        <v/>
      </c>
      <c r="T95" s="3" t="str">
        <f t="shared" si="27"/>
        <v/>
      </c>
      <c r="U95" s="3" t="str">
        <f t="shared" ca="1" si="28"/>
        <v/>
      </c>
      <c r="V95" s="3" t="str">
        <f t="shared" si="29"/>
        <v/>
      </c>
      <c r="W95" s="4" t="str">
        <f t="shared" ca="1" si="30"/>
        <v/>
      </c>
      <c r="X95" s="58">
        <f t="shared" si="31"/>
        <v>-1</v>
      </c>
      <c r="Y95" s="59" t="str">
        <f t="shared" si="32"/>
        <v/>
      </c>
      <c r="Z95" s="62" t="str">
        <f t="shared" si="33"/>
        <v/>
      </c>
      <c r="AA95" s="62" t="str">
        <f t="shared" si="34"/>
        <v/>
      </c>
      <c r="AB95" s="61" t="str">
        <f t="shared" si="35"/>
        <v/>
      </c>
      <c r="AC95" s="62" t="str">
        <f t="shared" si="36"/>
        <v/>
      </c>
      <c r="AD95" s="62" t="str">
        <f t="shared" si="37"/>
        <v/>
      </c>
    </row>
    <row r="96" spans="3:30" x14ac:dyDescent="0.35">
      <c r="C96" s="2" cm="1">
        <f t="array" ref="C96">IF(C95=-1, -1,
      IF(C95&lt;income_max_row, C95+1,
          IF(C95=income_max_row, income_total_row,
               IF(C95=income_total_row, "/1",
                    IF(C95="/1", savings_header_row,
                        IF(C95&lt;savings_max_row, C95+1,
                            IF(C95=savings_max_row, savings_total_row,
                                IF(C95=savings_total_row, "/2",
                                    IF(C95="/2", expenses_header_row,
                                        IF(C95&lt;expenses_max_row, C95+1,
                                            IF(C95=expenses_max_row, expenses_total_row, -1)))))))))))</f>
        <v>-1</v>
      </c>
      <c r="D96" s="4">
        <f t="shared" si="19"/>
        <v>-1</v>
      </c>
      <c r="E96" s="2" cm="1">
        <f t="array" ref="E96">1*OR(row_id=income_header_row, row_id=savings_header_row, row_id=expenses_header_row)</f>
        <v>0</v>
      </c>
      <c r="F96" s="3">
        <f t="shared" si="20"/>
        <v>0</v>
      </c>
      <c r="G96" s="3" cm="1">
        <f t="array" ref="G96">1*OR(row_id=income_total_row, row_id=savings_total_row, row_id=expenses_total_row)</f>
        <v>0</v>
      </c>
      <c r="H96" s="4">
        <f t="shared" si="21"/>
        <v>1</v>
      </c>
      <c r="I96" s="2" t="str" cm="1">
        <f t="array" ref="I96">IFERROR(INDEX('Budget Planning'!$C:$C, header_row_id), "")</f>
        <v/>
      </c>
      <c r="J96" s="3" t="str" cm="1">
        <f t="array" ref="J96">IFERROR(INDEX('Budget Planning'!$C:$C, row_id), "")</f>
        <v/>
      </c>
      <c r="K96" s="55" t="str" cm="1">
        <f t="array" ref="K9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6" s="56" t="str" cm="1">
        <f t="array" ref="L96">IF(OR(is_header, is_empty), "",
      INDEX('Budget Planning'!$E:$APC, row_id,
                     MATCH(IF(selected_period="Total Year", selected_year, DATE(selected_year, selected_period, 1)), 'Budget Planning'!$E$9:$APC$9, 0) ))</f>
        <v/>
      </c>
      <c r="M96" s="2" t="str" cm="1">
        <f t="array" ref="M96">IF(is_category,
      IF(header_row_id=income_header_row, MATCH(income_min_row, $C:$C, 0),
          IF(header_row_id=savings_header_row, MATCH(savings_min_row, $C:$C, 0),
              IF(header_row_id=expenses_header_row, MATCH(expenses_min_row, $C:$C, 0), ""))), "")</f>
        <v/>
      </c>
      <c r="N96" s="4" t="str" cm="1">
        <f t="array" ref="N96">IF(is_category,
      IF(header_row_id=income_header_row, MATCH(income_max_row, $C:$C, 0),
          IF(header_row_id=savings_header_row, MATCH(savings_max_row, $C:$C, 0),
              IF(header_row_id=expenses_header_row, MATCH(expenses_max_row, $C:$C, 0), ""))), "")</f>
        <v/>
      </c>
      <c r="O96" s="2" t="str">
        <f t="shared" si="22"/>
        <v/>
      </c>
      <c r="P96" s="3" t="str">
        <f t="shared" ca="1" si="23"/>
        <v/>
      </c>
      <c r="Q96" s="3" t="str">
        <f t="shared" si="24"/>
        <v/>
      </c>
      <c r="R96" s="4" t="str">
        <f t="shared" ca="1" si="25"/>
        <v/>
      </c>
      <c r="S96" s="2" t="str">
        <f t="shared" si="26"/>
        <v/>
      </c>
      <c r="T96" s="3" t="str">
        <f t="shared" si="27"/>
        <v/>
      </c>
      <c r="U96" s="3" t="str">
        <f t="shared" ca="1" si="28"/>
        <v/>
      </c>
      <c r="V96" s="3" t="str">
        <f t="shared" si="29"/>
        <v/>
      </c>
      <c r="W96" s="4" t="str">
        <f t="shared" ca="1" si="30"/>
        <v/>
      </c>
      <c r="X96" s="58">
        <f t="shared" si="31"/>
        <v>-1</v>
      </c>
      <c r="Y96" s="59" t="str">
        <f t="shared" si="32"/>
        <v/>
      </c>
      <c r="Z96" s="62" t="str">
        <f t="shared" si="33"/>
        <v/>
      </c>
      <c r="AA96" s="62" t="str">
        <f t="shared" si="34"/>
        <v/>
      </c>
      <c r="AB96" s="61" t="str">
        <f t="shared" si="35"/>
        <v/>
      </c>
      <c r="AC96" s="62" t="str">
        <f t="shared" si="36"/>
        <v/>
      </c>
      <c r="AD96" s="62" t="str">
        <f t="shared" si="37"/>
        <v/>
      </c>
    </row>
    <row r="97" spans="3:30" x14ac:dyDescent="0.35">
      <c r="C97" s="2" cm="1">
        <f t="array" ref="C97">IF(C96=-1, -1,
      IF(C96&lt;income_max_row, C96+1,
          IF(C96=income_max_row, income_total_row,
               IF(C96=income_total_row, "/1",
                    IF(C96="/1", savings_header_row,
                        IF(C96&lt;savings_max_row, C96+1,
                            IF(C96=savings_max_row, savings_total_row,
                                IF(C96=savings_total_row, "/2",
                                    IF(C96="/2", expenses_header_row,
                                        IF(C96&lt;expenses_max_row, C96+1,
                                            IF(C96=expenses_max_row, expenses_total_row, -1)))))))))))</f>
        <v>-1</v>
      </c>
      <c r="D97" s="4">
        <f t="shared" si="19"/>
        <v>-1</v>
      </c>
      <c r="E97" s="2" cm="1">
        <f t="array" ref="E97">1*OR(row_id=income_header_row, row_id=savings_header_row, row_id=expenses_header_row)</f>
        <v>0</v>
      </c>
      <c r="F97" s="3">
        <f t="shared" si="20"/>
        <v>0</v>
      </c>
      <c r="G97" s="3" cm="1">
        <f t="array" ref="G97">1*OR(row_id=income_total_row, row_id=savings_total_row, row_id=expenses_total_row)</f>
        <v>0</v>
      </c>
      <c r="H97" s="4">
        <f t="shared" si="21"/>
        <v>1</v>
      </c>
      <c r="I97" s="2" t="str" cm="1">
        <f t="array" ref="I97">IFERROR(INDEX('Budget Planning'!$C:$C, header_row_id), "")</f>
        <v/>
      </c>
      <c r="J97" s="3" t="str" cm="1">
        <f t="array" ref="J97">IFERROR(INDEX('Budget Planning'!$C:$C, row_id), "")</f>
        <v/>
      </c>
      <c r="K97" s="55" t="str" cm="1">
        <f t="array" ref="K9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7" s="56" t="str" cm="1">
        <f t="array" ref="L97">IF(OR(is_header, is_empty), "",
      INDEX('Budget Planning'!$E:$APC, row_id,
                     MATCH(IF(selected_period="Total Year", selected_year, DATE(selected_year, selected_period, 1)), 'Budget Planning'!$E$9:$APC$9, 0) ))</f>
        <v/>
      </c>
      <c r="M97" s="2" t="str" cm="1">
        <f t="array" ref="M97">IF(is_category,
      IF(header_row_id=income_header_row, MATCH(income_min_row, $C:$C, 0),
          IF(header_row_id=savings_header_row, MATCH(savings_min_row, $C:$C, 0),
              IF(header_row_id=expenses_header_row, MATCH(expenses_min_row, $C:$C, 0), ""))), "")</f>
        <v/>
      </c>
      <c r="N97" s="4" t="str" cm="1">
        <f t="array" ref="N97">IF(is_category,
      IF(header_row_id=income_header_row, MATCH(income_max_row, $C:$C, 0),
          IF(header_row_id=savings_header_row, MATCH(savings_max_row, $C:$C, 0),
              IF(header_row_id=expenses_header_row, MATCH(expenses_max_row, $C:$C, 0), ""))), "")</f>
        <v/>
      </c>
      <c r="O97" s="2" t="str">
        <f t="shared" si="22"/>
        <v/>
      </c>
      <c r="P97" s="3" t="str">
        <f t="shared" ca="1" si="23"/>
        <v/>
      </c>
      <c r="Q97" s="3" t="str">
        <f t="shared" si="24"/>
        <v/>
      </c>
      <c r="R97" s="4" t="str">
        <f t="shared" ca="1" si="25"/>
        <v/>
      </c>
      <c r="S97" s="2" t="str">
        <f t="shared" si="26"/>
        <v/>
      </c>
      <c r="T97" s="3" t="str">
        <f t="shared" si="27"/>
        <v/>
      </c>
      <c r="U97" s="3" t="str">
        <f t="shared" ca="1" si="28"/>
        <v/>
      </c>
      <c r="V97" s="3" t="str">
        <f t="shared" si="29"/>
        <v/>
      </c>
      <c r="W97" s="4" t="str">
        <f t="shared" ca="1" si="30"/>
        <v/>
      </c>
      <c r="X97" s="58">
        <f t="shared" si="31"/>
        <v>-1</v>
      </c>
      <c r="Y97" s="59" t="str">
        <f t="shared" si="32"/>
        <v/>
      </c>
      <c r="Z97" s="62" t="str">
        <f t="shared" si="33"/>
        <v/>
      </c>
      <c r="AA97" s="62" t="str">
        <f t="shared" si="34"/>
        <v/>
      </c>
      <c r="AB97" s="61" t="str">
        <f t="shared" si="35"/>
        <v/>
      </c>
      <c r="AC97" s="62" t="str">
        <f t="shared" si="36"/>
        <v/>
      </c>
      <c r="AD97" s="62" t="str">
        <f t="shared" si="37"/>
        <v/>
      </c>
    </row>
    <row r="98" spans="3:30" x14ac:dyDescent="0.35">
      <c r="C98" s="2" cm="1">
        <f t="array" ref="C98">IF(C97=-1, -1,
      IF(C97&lt;income_max_row, C97+1,
          IF(C97=income_max_row, income_total_row,
               IF(C97=income_total_row, "/1",
                    IF(C97="/1", savings_header_row,
                        IF(C97&lt;savings_max_row, C97+1,
                            IF(C97=savings_max_row, savings_total_row,
                                IF(C97=savings_total_row, "/2",
                                    IF(C97="/2", expenses_header_row,
                                        IF(C97&lt;expenses_max_row, C97+1,
                                            IF(C97=expenses_max_row, expenses_total_row, -1)))))))))))</f>
        <v>-1</v>
      </c>
      <c r="D98" s="4">
        <f t="shared" si="19"/>
        <v>-1</v>
      </c>
      <c r="E98" s="2" cm="1">
        <f t="array" ref="E98">1*OR(row_id=income_header_row, row_id=savings_header_row, row_id=expenses_header_row)</f>
        <v>0</v>
      </c>
      <c r="F98" s="3">
        <f t="shared" si="20"/>
        <v>0</v>
      </c>
      <c r="G98" s="3" cm="1">
        <f t="array" ref="G98">1*OR(row_id=income_total_row, row_id=savings_total_row, row_id=expenses_total_row)</f>
        <v>0</v>
      </c>
      <c r="H98" s="4">
        <f t="shared" si="21"/>
        <v>1</v>
      </c>
      <c r="I98" s="2" t="str" cm="1">
        <f t="array" ref="I98">IFERROR(INDEX('Budget Planning'!$C:$C, header_row_id), "")</f>
        <v/>
      </c>
      <c r="J98" s="3" t="str" cm="1">
        <f t="array" ref="J98">IFERROR(INDEX('Budget Planning'!$C:$C, row_id), "")</f>
        <v/>
      </c>
      <c r="K98" s="55" t="str" cm="1">
        <f t="array" ref="K9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8" s="56" t="str" cm="1">
        <f t="array" ref="L98">IF(OR(is_header, is_empty), "",
      INDEX('Budget Planning'!$E:$APC, row_id,
                     MATCH(IF(selected_period="Total Year", selected_year, DATE(selected_year, selected_period, 1)), 'Budget Planning'!$E$9:$APC$9, 0) ))</f>
        <v/>
      </c>
      <c r="M98" s="2" t="str" cm="1">
        <f t="array" ref="M98">IF(is_category,
      IF(header_row_id=income_header_row, MATCH(income_min_row, $C:$C, 0),
          IF(header_row_id=savings_header_row, MATCH(savings_min_row, $C:$C, 0),
              IF(header_row_id=expenses_header_row, MATCH(expenses_min_row, $C:$C, 0), ""))), "")</f>
        <v/>
      </c>
      <c r="N98" s="4" t="str" cm="1">
        <f t="array" ref="N98">IF(is_category,
      IF(header_row_id=income_header_row, MATCH(income_max_row, $C:$C, 0),
          IF(header_row_id=savings_header_row, MATCH(savings_max_row, $C:$C, 0),
              IF(header_row_id=expenses_header_row, MATCH(expenses_max_row, $C:$C, 0), ""))), "")</f>
        <v/>
      </c>
      <c r="O98" s="2" t="str">
        <f t="shared" si="22"/>
        <v/>
      </c>
      <c r="P98" s="3" t="str">
        <f t="shared" ca="1" si="23"/>
        <v/>
      </c>
      <c r="Q98" s="3" t="str">
        <f t="shared" si="24"/>
        <v/>
      </c>
      <c r="R98" s="4" t="str">
        <f t="shared" ca="1" si="25"/>
        <v/>
      </c>
      <c r="S98" s="2" t="str">
        <f t="shared" si="26"/>
        <v/>
      </c>
      <c r="T98" s="3" t="str">
        <f t="shared" si="27"/>
        <v/>
      </c>
      <c r="U98" s="3" t="str">
        <f t="shared" ca="1" si="28"/>
        <v/>
      </c>
      <c r="V98" s="3" t="str">
        <f t="shared" si="29"/>
        <v/>
      </c>
      <c r="W98" s="4" t="str">
        <f t="shared" ca="1" si="30"/>
        <v/>
      </c>
      <c r="X98" s="58">
        <f t="shared" si="31"/>
        <v>-1</v>
      </c>
      <c r="Y98" s="59" t="str">
        <f t="shared" si="32"/>
        <v/>
      </c>
      <c r="Z98" s="62" t="str">
        <f t="shared" si="33"/>
        <v/>
      </c>
      <c r="AA98" s="62" t="str">
        <f t="shared" si="34"/>
        <v/>
      </c>
      <c r="AB98" s="61" t="str">
        <f t="shared" si="35"/>
        <v/>
      </c>
      <c r="AC98" s="62" t="str">
        <f t="shared" si="36"/>
        <v/>
      </c>
      <c r="AD98" s="62" t="str">
        <f t="shared" si="37"/>
        <v/>
      </c>
    </row>
    <row r="99" spans="3:30" x14ac:dyDescent="0.35">
      <c r="C99" s="2" cm="1">
        <f t="array" ref="C99">IF(C98=-1, -1,
      IF(C98&lt;income_max_row, C98+1,
          IF(C98=income_max_row, income_total_row,
               IF(C98=income_total_row, "/1",
                    IF(C98="/1", savings_header_row,
                        IF(C98&lt;savings_max_row, C98+1,
                            IF(C98=savings_max_row, savings_total_row,
                                IF(C98=savings_total_row, "/2",
                                    IF(C98="/2", expenses_header_row,
                                        IF(C98&lt;expenses_max_row, C98+1,
                                            IF(C98=expenses_max_row, expenses_total_row, -1)))))))))))</f>
        <v>-1</v>
      </c>
      <c r="D99" s="4">
        <f t="shared" si="19"/>
        <v>-1</v>
      </c>
      <c r="E99" s="2" cm="1">
        <f t="array" ref="E99">1*OR(row_id=income_header_row, row_id=savings_header_row, row_id=expenses_header_row)</f>
        <v>0</v>
      </c>
      <c r="F99" s="3">
        <f t="shared" si="20"/>
        <v>0</v>
      </c>
      <c r="G99" s="3" cm="1">
        <f t="array" ref="G99">1*OR(row_id=income_total_row, row_id=savings_total_row, row_id=expenses_total_row)</f>
        <v>0</v>
      </c>
      <c r="H99" s="4">
        <f t="shared" si="21"/>
        <v>1</v>
      </c>
      <c r="I99" s="2" t="str" cm="1">
        <f t="array" ref="I99">IFERROR(INDEX('Budget Planning'!$C:$C, header_row_id), "")</f>
        <v/>
      </c>
      <c r="J99" s="3" t="str" cm="1">
        <f t="array" ref="J99">IFERROR(INDEX('Budget Planning'!$C:$C, row_id), "")</f>
        <v/>
      </c>
      <c r="K99" s="55" t="str" cm="1">
        <f t="array" ref="K9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99" s="56" t="str" cm="1">
        <f t="array" ref="L99">IF(OR(is_header, is_empty), "",
      INDEX('Budget Planning'!$E:$APC, row_id,
                     MATCH(IF(selected_period="Total Year", selected_year, DATE(selected_year, selected_period, 1)), 'Budget Planning'!$E$9:$APC$9, 0) ))</f>
        <v/>
      </c>
      <c r="M99" s="2" t="str" cm="1">
        <f t="array" ref="M99">IF(is_category,
      IF(header_row_id=income_header_row, MATCH(income_min_row, $C:$C, 0),
          IF(header_row_id=savings_header_row, MATCH(savings_min_row, $C:$C, 0),
              IF(header_row_id=expenses_header_row, MATCH(expenses_min_row, $C:$C, 0), ""))), "")</f>
        <v/>
      </c>
      <c r="N99" s="4" t="str" cm="1">
        <f t="array" ref="N99">IF(is_category,
      IF(header_row_id=income_header_row, MATCH(income_max_row, $C:$C, 0),
          IF(header_row_id=savings_header_row, MATCH(savings_max_row, $C:$C, 0),
              IF(header_row_id=expenses_header_row, MATCH(expenses_max_row, $C:$C, 0), ""))), "")</f>
        <v/>
      </c>
      <c r="O99" s="2" t="str">
        <f t="shared" si="22"/>
        <v/>
      </c>
      <c r="P99" s="3" t="str">
        <f t="shared" ca="1" si="23"/>
        <v/>
      </c>
      <c r="Q99" s="3" t="str">
        <f t="shared" si="24"/>
        <v/>
      </c>
      <c r="R99" s="4" t="str">
        <f t="shared" ca="1" si="25"/>
        <v/>
      </c>
      <c r="S99" s="2" t="str">
        <f t="shared" si="26"/>
        <v/>
      </c>
      <c r="T99" s="3" t="str">
        <f t="shared" si="27"/>
        <v/>
      </c>
      <c r="U99" s="3" t="str">
        <f t="shared" ca="1" si="28"/>
        <v/>
      </c>
      <c r="V99" s="3" t="str">
        <f t="shared" si="29"/>
        <v/>
      </c>
      <c r="W99" s="4" t="str">
        <f t="shared" ca="1" si="30"/>
        <v/>
      </c>
      <c r="X99" s="58">
        <f t="shared" si="31"/>
        <v>-1</v>
      </c>
      <c r="Y99" s="59" t="str">
        <f t="shared" si="32"/>
        <v/>
      </c>
      <c r="Z99" s="62" t="str">
        <f t="shared" si="33"/>
        <v/>
      </c>
      <c r="AA99" s="62" t="str">
        <f t="shared" si="34"/>
        <v/>
      </c>
      <c r="AB99" s="61" t="str">
        <f t="shared" si="35"/>
        <v/>
      </c>
      <c r="AC99" s="62" t="str">
        <f t="shared" si="36"/>
        <v/>
      </c>
      <c r="AD99" s="62" t="str">
        <f t="shared" si="37"/>
        <v/>
      </c>
    </row>
    <row r="100" spans="3:30" x14ac:dyDescent="0.35">
      <c r="C100" s="2" cm="1">
        <f t="array" ref="C100">IF(C99=-1, -1,
      IF(C99&lt;income_max_row, C99+1,
          IF(C99=income_max_row, income_total_row,
               IF(C99=income_total_row, "/1",
                    IF(C99="/1", savings_header_row,
                        IF(C99&lt;savings_max_row, C99+1,
                            IF(C99=savings_max_row, savings_total_row,
                                IF(C99=savings_total_row, "/2",
                                    IF(C99="/2", expenses_header_row,
                                        IF(C99&lt;expenses_max_row, C99+1,
                                            IF(C99=expenses_max_row, expenses_total_row, -1)))))))))))</f>
        <v>-1</v>
      </c>
      <c r="D100" s="4">
        <f t="shared" si="19"/>
        <v>-1</v>
      </c>
      <c r="E100" s="2" cm="1">
        <f t="array" ref="E100">1*OR(row_id=income_header_row, row_id=savings_header_row, row_id=expenses_header_row)</f>
        <v>0</v>
      </c>
      <c r="F100" s="3">
        <f t="shared" si="20"/>
        <v>0</v>
      </c>
      <c r="G100" s="3" cm="1">
        <f t="array" ref="G100">1*OR(row_id=income_total_row, row_id=savings_total_row, row_id=expenses_total_row)</f>
        <v>0</v>
      </c>
      <c r="H100" s="4">
        <f t="shared" si="21"/>
        <v>1</v>
      </c>
      <c r="I100" s="2" t="str" cm="1">
        <f t="array" ref="I100">IFERROR(INDEX('Budget Planning'!$C:$C, header_row_id), "")</f>
        <v/>
      </c>
      <c r="J100" s="3" t="str" cm="1">
        <f t="array" ref="J100">IFERROR(INDEX('Budget Planning'!$C:$C, row_id), "")</f>
        <v/>
      </c>
      <c r="K100" s="55" t="str" cm="1">
        <f t="array" ref="K10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0" s="56" t="str" cm="1">
        <f t="array" ref="L100">IF(OR(is_header, is_empty), "",
      INDEX('Budget Planning'!$E:$APC, row_id,
                     MATCH(IF(selected_period="Total Year", selected_year, DATE(selected_year, selected_period, 1)), 'Budget Planning'!$E$9:$APC$9, 0) ))</f>
        <v/>
      </c>
      <c r="M100" s="2" t="str" cm="1">
        <f t="array" ref="M100">IF(is_category,
      IF(header_row_id=income_header_row, MATCH(income_min_row, $C:$C, 0),
          IF(header_row_id=savings_header_row, MATCH(savings_min_row, $C:$C, 0),
              IF(header_row_id=expenses_header_row, MATCH(expenses_min_row, $C:$C, 0), ""))), "")</f>
        <v/>
      </c>
      <c r="N100" s="4" t="str" cm="1">
        <f t="array" ref="N100">IF(is_category,
      IF(header_row_id=income_header_row, MATCH(income_max_row, $C:$C, 0),
          IF(header_row_id=savings_header_row, MATCH(savings_max_row, $C:$C, 0),
              IF(header_row_id=expenses_header_row, MATCH(expenses_max_row, $C:$C, 0), ""))), "")</f>
        <v/>
      </c>
      <c r="O100" s="2" t="str">
        <f t="shared" si="22"/>
        <v/>
      </c>
      <c r="P100" s="3" t="str">
        <f t="shared" ca="1" si="23"/>
        <v/>
      </c>
      <c r="Q100" s="3" t="str">
        <f t="shared" si="24"/>
        <v/>
      </c>
      <c r="R100" s="4" t="str">
        <f t="shared" ca="1" si="25"/>
        <v/>
      </c>
      <c r="S100" s="2" t="str">
        <f t="shared" si="26"/>
        <v/>
      </c>
      <c r="T100" s="3" t="str">
        <f t="shared" si="27"/>
        <v/>
      </c>
      <c r="U100" s="3" t="str">
        <f t="shared" ca="1" si="28"/>
        <v/>
      </c>
      <c r="V100" s="3" t="str">
        <f t="shared" si="29"/>
        <v/>
      </c>
      <c r="W100" s="4" t="str">
        <f t="shared" ca="1" si="30"/>
        <v/>
      </c>
      <c r="X100" s="58">
        <f t="shared" si="31"/>
        <v>-1</v>
      </c>
      <c r="Y100" s="59" t="str">
        <f t="shared" si="32"/>
        <v/>
      </c>
      <c r="Z100" s="62" t="str">
        <f t="shared" si="33"/>
        <v/>
      </c>
      <c r="AA100" s="62" t="str">
        <f t="shared" si="34"/>
        <v/>
      </c>
      <c r="AB100" s="61" t="str">
        <f t="shared" si="35"/>
        <v/>
      </c>
      <c r="AC100" s="62" t="str">
        <f t="shared" si="36"/>
        <v/>
      </c>
      <c r="AD100" s="62" t="str">
        <f t="shared" si="37"/>
        <v/>
      </c>
    </row>
    <row r="101" spans="3:30" x14ac:dyDescent="0.35">
      <c r="C101" s="2" cm="1">
        <f t="array" ref="C101">IF(C100=-1, -1,
      IF(C100&lt;income_max_row, C100+1,
          IF(C100=income_max_row, income_total_row,
               IF(C100=income_total_row, "/1",
                    IF(C100="/1", savings_header_row,
                        IF(C100&lt;savings_max_row, C100+1,
                            IF(C100=savings_max_row, savings_total_row,
                                IF(C100=savings_total_row, "/2",
                                    IF(C100="/2", expenses_header_row,
                                        IF(C100&lt;expenses_max_row, C100+1,
                                            IF(C100=expenses_max_row, expenses_total_row, -1)))))))))))</f>
        <v>-1</v>
      </c>
      <c r="D101" s="4">
        <f t="shared" si="19"/>
        <v>-1</v>
      </c>
      <c r="E101" s="2" cm="1">
        <f t="array" ref="E101">1*OR(row_id=income_header_row, row_id=savings_header_row, row_id=expenses_header_row)</f>
        <v>0</v>
      </c>
      <c r="F101" s="3">
        <f t="shared" si="20"/>
        <v>0</v>
      </c>
      <c r="G101" s="3" cm="1">
        <f t="array" ref="G101">1*OR(row_id=income_total_row, row_id=savings_total_row, row_id=expenses_total_row)</f>
        <v>0</v>
      </c>
      <c r="H101" s="4">
        <f t="shared" si="21"/>
        <v>1</v>
      </c>
      <c r="I101" s="2" t="str" cm="1">
        <f t="array" ref="I101">IFERROR(INDEX('Budget Planning'!$C:$C, header_row_id), "")</f>
        <v/>
      </c>
      <c r="J101" s="3" t="str" cm="1">
        <f t="array" ref="J101">IFERROR(INDEX('Budget Planning'!$C:$C, row_id), "")</f>
        <v/>
      </c>
      <c r="K101" s="55" t="str" cm="1">
        <f t="array" ref="K10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1" s="56" t="str" cm="1">
        <f t="array" ref="L101">IF(OR(is_header, is_empty), "",
      INDEX('Budget Planning'!$E:$APC, row_id,
                     MATCH(IF(selected_period="Total Year", selected_year, DATE(selected_year, selected_period, 1)), 'Budget Planning'!$E$9:$APC$9, 0) ))</f>
        <v/>
      </c>
      <c r="M101" s="2" t="str" cm="1">
        <f t="array" ref="M101">IF(is_category,
      IF(header_row_id=income_header_row, MATCH(income_min_row, $C:$C, 0),
          IF(header_row_id=savings_header_row, MATCH(savings_min_row, $C:$C, 0),
              IF(header_row_id=expenses_header_row, MATCH(expenses_min_row, $C:$C, 0), ""))), "")</f>
        <v/>
      </c>
      <c r="N101" s="4" t="str" cm="1">
        <f t="array" ref="N101">IF(is_category,
      IF(header_row_id=income_header_row, MATCH(income_max_row, $C:$C, 0),
          IF(header_row_id=savings_header_row, MATCH(savings_max_row, $C:$C, 0),
              IF(header_row_id=expenses_header_row, MATCH(expenses_max_row, $C:$C, 0), ""))), "")</f>
        <v/>
      </c>
      <c r="O101" s="2" t="str">
        <f t="shared" si="22"/>
        <v/>
      </c>
      <c r="P101" s="3" t="str">
        <f t="shared" ca="1" si="23"/>
        <v/>
      </c>
      <c r="Q101" s="3" t="str">
        <f t="shared" si="24"/>
        <v/>
      </c>
      <c r="R101" s="4" t="str">
        <f t="shared" ca="1" si="25"/>
        <v/>
      </c>
      <c r="S101" s="2" t="str">
        <f t="shared" si="26"/>
        <v/>
      </c>
      <c r="T101" s="3" t="str">
        <f t="shared" si="27"/>
        <v/>
      </c>
      <c r="U101" s="3" t="str">
        <f t="shared" ca="1" si="28"/>
        <v/>
      </c>
      <c r="V101" s="3" t="str">
        <f t="shared" si="29"/>
        <v/>
      </c>
      <c r="W101" s="4" t="str">
        <f t="shared" ca="1" si="30"/>
        <v/>
      </c>
      <c r="X101" s="58">
        <f t="shared" si="31"/>
        <v>-1</v>
      </c>
      <c r="Y101" s="59" t="str">
        <f t="shared" si="32"/>
        <v/>
      </c>
      <c r="Z101" s="62" t="str">
        <f t="shared" si="33"/>
        <v/>
      </c>
      <c r="AA101" s="62" t="str">
        <f t="shared" si="34"/>
        <v/>
      </c>
      <c r="AB101" s="61" t="str">
        <f t="shared" si="35"/>
        <v/>
      </c>
      <c r="AC101" s="62" t="str">
        <f t="shared" si="36"/>
        <v/>
      </c>
      <c r="AD101" s="62" t="str">
        <f t="shared" si="37"/>
        <v/>
      </c>
    </row>
    <row r="102" spans="3:30" x14ac:dyDescent="0.35">
      <c r="C102" s="2" cm="1">
        <f t="array" ref="C102">IF(C101=-1, -1,
      IF(C101&lt;income_max_row, C101+1,
          IF(C101=income_max_row, income_total_row,
               IF(C101=income_total_row, "/1",
                    IF(C101="/1", savings_header_row,
                        IF(C101&lt;savings_max_row, C101+1,
                            IF(C101=savings_max_row, savings_total_row,
                                IF(C101=savings_total_row, "/2",
                                    IF(C101="/2", expenses_header_row,
                                        IF(C101&lt;expenses_max_row, C101+1,
                                            IF(C101=expenses_max_row, expenses_total_row, -1)))))))))))</f>
        <v>-1</v>
      </c>
      <c r="D102" s="4">
        <f t="shared" si="19"/>
        <v>-1</v>
      </c>
      <c r="E102" s="2" cm="1">
        <f t="array" ref="E102">1*OR(row_id=income_header_row, row_id=savings_header_row, row_id=expenses_header_row)</f>
        <v>0</v>
      </c>
      <c r="F102" s="3">
        <f t="shared" si="20"/>
        <v>0</v>
      </c>
      <c r="G102" s="3" cm="1">
        <f t="array" ref="G102">1*OR(row_id=income_total_row, row_id=savings_total_row, row_id=expenses_total_row)</f>
        <v>0</v>
      </c>
      <c r="H102" s="4">
        <f t="shared" si="21"/>
        <v>1</v>
      </c>
      <c r="I102" s="2" t="str" cm="1">
        <f t="array" ref="I102">IFERROR(INDEX('Budget Planning'!$C:$C, header_row_id), "")</f>
        <v/>
      </c>
      <c r="J102" s="3" t="str" cm="1">
        <f t="array" ref="J102">IFERROR(INDEX('Budget Planning'!$C:$C, row_id), "")</f>
        <v/>
      </c>
      <c r="K102" s="55" t="str" cm="1">
        <f t="array" ref="K10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2" s="56" t="str" cm="1">
        <f t="array" ref="L102">IF(OR(is_header, is_empty), "",
      INDEX('Budget Planning'!$E:$APC, row_id,
                     MATCH(IF(selected_period="Total Year", selected_year, DATE(selected_year, selected_period, 1)), 'Budget Planning'!$E$9:$APC$9, 0) ))</f>
        <v/>
      </c>
      <c r="M102" s="2" t="str" cm="1">
        <f t="array" ref="M102">IF(is_category,
      IF(header_row_id=income_header_row, MATCH(income_min_row, $C:$C, 0),
          IF(header_row_id=savings_header_row, MATCH(savings_min_row, $C:$C, 0),
              IF(header_row_id=expenses_header_row, MATCH(expenses_min_row, $C:$C, 0), ""))), "")</f>
        <v/>
      </c>
      <c r="N102" s="4" t="str" cm="1">
        <f t="array" ref="N102">IF(is_category,
      IF(header_row_id=income_header_row, MATCH(income_max_row, $C:$C, 0),
          IF(header_row_id=savings_header_row, MATCH(savings_max_row, $C:$C, 0),
              IF(header_row_id=expenses_header_row, MATCH(expenses_max_row, $C:$C, 0), ""))), "")</f>
        <v/>
      </c>
      <c r="O102" s="2" t="str">
        <f t="shared" si="22"/>
        <v/>
      </c>
      <c r="P102" s="3" t="str">
        <f t="shared" ca="1" si="23"/>
        <v/>
      </c>
      <c r="Q102" s="3" t="str">
        <f t="shared" si="24"/>
        <v/>
      </c>
      <c r="R102" s="4" t="str">
        <f t="shared" ca="1" si="25"/>
        <v/>
      </c>
      <c r="S102" s="2" t="str">
        <f t="shared" si="26"/>
        <v/>
      </c>
      <c r="T102" s="3" t="str">
        <f t="shared" si="27"/>
        <v/>
      </c>
      <c r="U102" s="3" t="str">
        <f t="shared" ca="1" si="28"/>
        <v/>
      </c>
      <c r="V102" s="3" t="str">
        <f t="shared" si="29"/>
        <v/>
      </c>
      <c r="W102" s="4" t="str">
        <f t="shared" ca="1" si="30"/>
        <v/>
      </c>
      <c r="X102" s="58">
        <f t="shared" si="31"/>
        <v>-1</v>
      </c>
      <c r="Y102" s="59" t="str">
        <f t="shared" si="32"/>
        <v/>
      </c>
      <c r="Z102" s="62" t="str">
        <f t="shared" si="33"/>
        <v/>
      </c>
      <c r="AA102" s="62" t="str">
        <f t="shared" si="34"/>
        <v/>
      </c>
      <c r="AB102" s="61" t="str">
        <f t="shared" si="35"/>
        <v/>
      </c>
      <c r="AC102" s="62" t="str">
        <f t="shared" si="36"/>
        <v/>
      </c>
      <c r="AD102" s="62" t="str">
        <f t="shared" si="37"/>
        <v/>
      </c>
    </row>
    <row r="103" spans="3:30" x14ac:dyDescent="0.35">
      <c r="C103" s="2" cm="1">
        <f t="array" ref="C103">IF(C102=-1, -1,
      IF(C102&lt;income_max_row, C102+1,
          IF(C102=income_max_row, income_total_row,
               IF(C102=income_total_row, "/1",
                    IF(C102="/1", savings_header_row,
                        IF(C102&lt;savings_max_row, C102+1,
                            IF(C102=savings_max_row, savings_total_row,
                                IF(C102=savings_total_row, "/2",
                                    IF(C102="/2", expenses_header_row,
                                        IF(C102&lt;expenses_max_row, C102+1,
                                            IF(C102=expenses_max_row, expenses_total_row, -1)))))))))))</f>
        <v>-1</v>
      </c>
      <c r="D103" s="4">
        <f t="shared" si="19"/>
        <v>-1</v>
      </c>
      <c r="E103" s="2" cm="1">
        <f t="array" ref="E103">1*OR(row_id=income_header_row, row_id=savings_header_row, row_id=expenses_header_row)</f>
        <v>0</v>
      </c>
      <c r="F103" s="3">
        <f t="shared" si="20"/>
        <v>0</v>
      </c>
      <c r="G103" s="3" cm="1">
        <f t="array" ref="G103">1*OR(row_id=income_total_row, row_id=savings_total_row, row_id=expenses_total_row)</f>
        <v>0</v>
      </c>
      <c r="H103" s="4">
        <f t="shared" si="21"/>
        <v>1</v>
      </c>
      <c r="I103" s="2" t="str" cm="1">
        <f t="array" ref="I103">IFERROR(INDEX('Budget Planning'!$C:$C, header_row_id), "")</f>
        <v/>
      </c>
      <c r="J103" s="3" t="str" cm="1">
        <f t="array" ref="J103">IFERROR(INDEX('Budget Planning'!$C:$C, row_id), "")</f>
        <v/>
      </c>
      <c r="K103" s="55" t="str" cm="1">
        <f t="array" ref="K10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3" s="56" t="str" cm="1">
        <f t="array" ref="L103">IF(OR(is_header, is_empty), "",
      INDEX('Budget Planning'!$E:$APC, row_id,
                     MATCH(IF(selected_period="Total Year", selected_year, DATE(selected_year, selected_period, 1)), 'Budget Planning'!$E$9:$APC$9, 0) ))</f>
        <v/>
      </c>
      <c r="M103" s="2" t="str" cm="1">
        <f t="array" ref="M103">IF(is_category,
      IF(header_row_id=income_header_row, MATCH(income_min_row, $C:$C, 0),
          IF(header_row_id=savings_header_row, MATCH(savings_min_row, $C:$C, 0),
              IF(header_row_id=expenses_header_row, MATCH(expenses_min_row, $C:$C, 0), ""))), "")</f>
        <v/>
      </c>
      <c r="N103" s="4" t="str" cm="1">
        <f t="array" ref="N103">IF(is_category,
      IF(header_row_id=income_header_row, MATCH(income_max_row, $C:$C, 0),
          IF(header_row_id=savings_header_row, MATCH(savings_max_row, $C:$C, 0),
              IF(header_row_id=expenses_header_row, MATCH(expenses_max_row, $C:$C, 0), ""))), "")</f>
        <v/>
      </c>
      <c r="O103" s="2" t="str">
        <f t="shared" si="22"/>
        <v/>
      </c>
      <c r="P103" s="3" t="str">
        <f t="shared" ca="1" si="23"/>
        <v/>
      </c>
      <c r="Q103" s="3" t="str">
        <f t="shared" si="24"/>
        <v/>
      </c>
      <c r="R103" s="4" t="str">
        <f t="shared" ca="1" si="25"/>
        <v/>
      </c>
      <c r="S103" s="2" t="str">
        <f t="shared" si="26"/>
        <v/>
      </c>
      <c r="T103" s="3" t="str">
        <f t="shared" si="27"/>
        <v/>
      </c>
      <c r="U103" s="3" t="str">
        <f t="shared" ca="1" si="28"/>
        <v/>
      </c>
      <c r="V103" s="3" t="str">
        <f t="shared" si="29"/>
        <v/>
      </c>
      <c r="W103" s="4" t="str">
        <f t="shared" ca="1" si="30"/>
        <v/>
      </c>
      <c r="X103" s="58">
        <f t="shared" si="31"/>
        <v>-1</v>
      </c>
      <c r="Y103" s="59" t="str">
        <f t="shared" si="32"/>
        <v/>
      </c>
      <c r="Z103" s="62" t="str">
        <f t="shared" si="33"/>
        <v/>
      </c>
      <c r="AA103" s="62" t="str">
        <f t="shared" si="34"/>
        <v/>
      </c>
      <c r="AB103" s="61" t="str">
        <f t="shared" si="35"/>
        <v/>
      </c>
      <c r="AC103" s="62" t="str">
        <f t="shared" si="36"/>
        <v/>
      </c>
      <c r="AD103" s="62" t="str">
        <f t="shared" si="37"/>
        <v/>
      </c>
    </row>
    <row r="104" spans="3:30" x14ac:dyDescent="0.35">
      <c r="C104" s="2" cm="1">
        <f t="array" ref="C104">IF(C103=-1, -1,
      IF(C103&lt;income_max_row, C103+1,
          IF(C103=income_max_row, income_total_row,
               IF(C103=income_total_row, "/1",
                    IF(C103="/1", savings_header_row,
                        IF(C103&lt;savings_max_row, C103+1,
                            IF(C103=savings_max_row, savings_total_row,
                                IF(C103=savings_total_row, "/2",
                                    IF(C103="/2", expenses_header_row,
                                        IF(C103&lt;expenses_max_row, C103+1,
                                            IF(C103=expenses_max_row, expenses_total_row, -1)))))))))))</f>
        <v>-1</v>
      </c>
      <c r="D104" s="4">
        <f t="shared" si="19"/>
        <v>-1</v>
      </c>
      <c r="E104" s="2" cm="1">
        <f t="array" ref="E104">1*OR(row_id=income_header_row, row_id=savings_header_row, row_id=expenses_header_row)</f>
        <v>0</v>
      </c>
      <c r="F104" s="3">
        <f t="shared" si="20"/>
        <v>0</v>
      </c>
      <c r="G104" s="3" cm="1">
        <f t="array" ref="G104">1*OR(row_id=income_total_row, row_id=savings_total_row, row_id=expenses_total_row)</f>
        <v>0</v>
      </c>
      <c r="H104" s="4">
        <f t="shared" si="21"/>
        <v>1</v>
      </c>
      <c r="I104" s="2" t="str" cm="1">
        <f t="array" ref="I104">IFERROR(INDEX('Budget Planning'!$C:$C, header_row_id), "")</f>
        <v/>
      </c>
      <c r="J104" s="3" t="str" cm="1">
        <f t="array" ref="J104">IFERROR(INDEX('Budget Planning'!$C:$C, row_id), "")</f>
        <v/>
      </c>
      <c r="K104" s="55" t="str" cm="1">
        <f t="array" ref="K10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4" s="56" t="str" cm="1">
        <f t="array" ref="L104">IF(OR(is_header, is_empty), "",
      INDEX('Budget Planning'!$E:$APC, row_id,
                     MATCH(IF(selected_period="Total Year", selected_year, DATE(selected_year, selected_period, 1)), 'Budget Planning'!$E$9:$APC$9, 0) ))</f>
        <v/>
      </c>
      <c r="M104" s="2" t="str" cm="1">
        <f t="array" ref="M104">IF(is_category,
      IF(header_row_id=income_header_row, MATCH(income_min_row, $C:$C, 0),
          IF(header_row_id=savings_header_row, MATCH(savings_min_row, $C:$C, 0),
              IF(header_row_id=expenses_header_row, MATCH(expenses_min_row, $C:$C, 0), ""))), "")</f>
        <v/>
      </c>
      <c r="N104" s="4" t="str" cm="1">
        <f t="array" ref="N104">IF(is_category,
      IF(header_row_id=income_header_row, MATCH(income_max_row, $C:$C, 0),
          IF(header_row_id=savings_header_row, MATCH(savings_max_row, $C:$C, 0),
              IF(header_row_id=expenses_header_row, MATCH(expenses_max_row, $C:$C, 0), ""))), "")</f>
        <v/>
      </c>
      <c r="O104" s="2" t="str">
        <f t="shared" si="22"/>
        <v/>
      </c>
      <c r="P104" s="3" t="str">
        <f t="shared" ca="1" si="23"/>
        <v/>
      </c>
      <c r="Q104" s="3" t="str">
        <f t="shared" si="24"/>
        <v/>
      </c>
      <c r="R104" s="4" t="str">
        <f t="shared" ca="1" si="25"/>
        <v/>
      </c>
      <c r="S104" s="2" t="str">
        <f t="shared" si="26"/>
        <v/>
      </c>
      <c r="T104" s="3" t="str">
        <f t="shared" si="27"/>
        <v/>
      </c>
      <c r="U104" s="3" t="str">
        <f t="shared" ca="1" si="28"/>
        <v/>
      </c>
      <c r="V104" s="3" t="str">
        <f t="shared" si="29"/>
        <v/>
      </c>
      <c r="W104" s="4" t="str">
        <f t="shared" ca="1" si="30"/>
        <v/>
      </c>
      <c r="X104" s="58">
        <f t="shared" si="31"/>
        <v>-1</v>
      </c>
      <c r="Y104" s="59" t="str">
        <f t="shared" si="32"/>
        <v/>
      </c>
      <c r="Z104" s="62" t="str">
        <f t="shared" si="33"/>
        <v/>
      </c>
      <c r="AA104" s="62" t="str">
        <f t="shared" si="34"/>
        <v/>
      </c>
      <c r="AB104" s="61" t="str">
        <f t="shared" si="35"/>
        <v/>
      </c>
      <c r="AC104" s="62" t="str">
        <f t="shared" si="36"/>
        <v/>
      </c>
      <c r="AD104" s="62" t="str">
        <f t="shared" si="37"/>
        <v/>
      </c>
    </row>
    <row r="105" spans="3:30" x14ac:dyDescent="0.35">
      <c r="C105" s="2" cm="1">
        <f t="array" ref="C105">IF(C104=-1, -1,
      IF(C104&lt;income_max_row, C104+1,
          IF(C104=income_max_row, income_total_row,
               IF(C104=income_total_row, "/1",
                    IF(C104="/1", savings_header_row,
                        IF(C104&lt;savings_max_row, C104+1,
                            IF(C104=savings_max_row, savings_total_row,
                                IF(C104=savings_total_row, "/2",
                                    IF(C104="/2", expenses_header_row,
                                        IF(C104&lt;expenses_max_row, C104+1,
                                            IF(C104=expenses_max_row, expenses_total_row, -1)))))))))))</f>
        <v>-1</v>
      </c>
      <c r="D105" s="4">
        <f t="shared" si="19"/>
        <v>-1</v>
      </c>
      <c r="E105" s="2" cm="1">
        <f t="array" ref="E105">1*OR(row_id=income_header_row, row_id=savings_header_row, row_id=expenses_header_row)</f>
        <v>0</v>
      </c>
      <c r="F105" s="3">
        <f t="shared" si="20"/>
        <v>0</v>
      </c>
      <c r="G105" s="3" cm="1">
        <f t="array" ref="G105">1*OR(row_id=income_total_row, row_id=savings_total_row, row_id=expenses_total_row)</f>
        <v>0</v>
      </c>
      <c r="H105" s="4">
        <f t="shared" si="21"/>
        <v>1</v>
      </c>
      <c r="I105" s="2" t="str" cm="1">
        <f t="array" ref="I105">IFERROR(INDEX('Budget Planning'!$C:$C, header_row_id), "")</f>
        <v/>
      </c>
      <c r="J105" s="3" t="str" cm="1">
        <f t="array" ref="J105">IFERROR(INDEX('Budget Planning'!$C:$C, row_id), "")</f>
        <v/>
      </c>
      <c r="K105" s="55" t="str" cm="1">
        <f t="array" ref="K10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5" s="56" t="str" cm="1">
        <f t="array" ref="L105">IF(OR(is_header, is_empty), "",
      INDEX('Budget Planning'!$E:$APC, row_id,
                     MATCH(IF(selected_period="Total Year", selected_year, DATE(selected_year, selected_period, 1)), 'Budget Planning'!$E$9:$APC$9, 0) ))</f>
        <v/>
      </c>
      <c r="M105" s="2" t="str" cm="1">
        <f t="array" ref="M105">IF(is_category,
      IF(header_row_id=income_header_row, MATCH(income_min_row, $C:$C, 0),
          IF(header_row_id=savings_header_row, MATCH(savings_min_row, $C:$C, 0),
              IF(header_row_id=expenses_header_row, MATCH(expenses_min_row, $C:$C, 0), ""))), "")</f>
        <v/>
      </c>
      <c r="N105" s="4" t="str" cm="1">
        <f t="array" ref="N105">IF(is_category,
      IF(header_row_id=income_header_row, MATCH(income_max_row, $C:$C, 0),
          IF(header_row_id=savings_header_row, MATCH(savings_max_row, $C:$C, 0),
              IF(header_row_id=expenses_header_row, MATCH(expenses_max_row, $C:$C, 0), ""))), "")</f>
        <v/>
      </c>
      <c r="O105" s="2" t="str">
        <f t="shared" si="22"/>
        <v/>
      </c>
      <c r="P105" s="3" t="str">
        <f t="shared" ca="1" si="23"/>
        <v/>
      </c>
      <c r="Q105" s="3" t="str">
        <f t="shared" si="24"/>
        <v/>
      </c>
      <c r="R105" s="4" t="str">
        <f t="shared" ca="1" si="25"/>
        <v/>
      </c>
      <c r="S105" s="2" t="str">
        <f t="shared" si="26"/>
        <v/>
      </c>
      <c r="T105" s="3" t="str">
        <f t="shared" si="27"/>
        <v/>
      </c>
      <c r="U105" s="3" t="str">
        <f t="shared" ca="1" si="28"/>
        <v/>
      </c>
      <c r="V105" s="3" t="str">
        <f t="shared" si="29"/>
        <v/>
      </c>
      <c r="W105" s="4" t="str">
        <f t="shared" ca="1" si="30"/>
        <v/>
      </c>
      <c r="X105" s="58">
        <f t="shared" si="31"/>
        <v>-1</v>
      </c>
      <c r="Y105" s="59" t="str">
        <f t="shared" si="32"/>
        <v/>
      </c>
      <c r="Z105" s="62" t="str">
        <f t="shared" si="33"/>
        <v/>
      </c>
      <c r="AA105" s="62" t="str">
        <f t="shared" si="34"/>
        <v/>
      </c>
      <c r="AB105" s="61" t="str">
        <f t="shared" si="35"/>
        <v/>
      </c>
      <c r="AC105" s="62" t="str">
        <f t="shared" si="36"/>
        <v/>
      </c>
      <c r="AD105" s="62" t="str">
        <f t="shared" si="37"/>
        <v/>
      </c>
    </row>
    <row r="106" spans="3:30" x14ac:dyDescent="0.35">
      <c r="C106" s="2" cm="1">
        <f t="array" ref="C106">IF(C105=-1, -1,
      IF(C105&lt;income_max_row, C105+1,
          IF(C105=income_max_row, income_total_row,
               IF(C105=income_total_row, "/1",
                    IF(C105="/1", savings_header_row,
                        IF(C105&lt;savings_max_row, C105+1,
                            IF(C105=savings_max_row, savings_total_row,
                                IF(C105=savings_total_row, "/2",
                                    IF(C105="/2", expenses_header_row,
                                        IF(C105&lt;expenses_max_row, C105+1,
                                            IF(C105=expenses_max_row, expenses_total_row, -1)))))))))))</f>
        <v>-1</v>
      </c>
      <c r="D106" s="4">
        <f t="shared" si="19"/>
        <v>-1</v>
      </c>
      <c r="E106" s="2" cm="1">
        <f t="array" ref="E106">1*OR(row_id=income_header_row, row_id=savings_header_row, row_id=expenses_header_row)</f>
        <v>0</v>
      </c>
      <c r="F106" s="3">
        <f t="shared" si="20"/>
        <v>0</v>
      </c>
      <c r="G106" s="3" cm="1">
        <f t="array" ref="G106">1*OR(row_id=income_total_row, row_id=savings_total_row, row_id=expenses_total_row)</f>
        <v>0</v>
      </c>
      <c r="H106" s="4">
        <f t="shared" si="21"/>
        <v>1</v>
      </c>
      <c r="I106" s="2" t="str" cm="1">
        <f t="array" ref="I106">IFERROR(INDEX('Budget Planning'!$C:$C, header_row_id), "")</f>
        <v/>
      </c>
      <c r="J106" s="3" t="str" cm="1">
        <f t="array" ref="J106">IFERROR(INDEX('Budget Planning'!$C:$C, row_id), "")</f>
        <v/>
      </c>
      <c r="K106" s="55" t="str" cm="1">
        <f t="array" ref="K10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6" s="56" t="str" cm="1">
        <f t="array" ref="L106">IF(OR(is_header, is_empty), "",
      INDEX('Budget Planning'!$E:$APC, row_id,
                     MATCH(IF(selected_period="Total Year", selected_year, DATE(selected_year, selected_period, 1)), 'Budget Planning'!$E$9:$APC$9, 0) ))</f>
        <v/>
      </c>
      <c r="M106" s="2" t="str" cm="1">
        <f t="array" ref="M106">IF(is_category,
      IF(header_row_id=income_header_row, MATCH(income_min_row, $C:$C, 0),
          IF(header_row_id=savings_header_row, MATCH(savings_min_row, $C:$C, 0),
              IF(header_row_id=expenses_header_row, MATCH(expenses_min_row, $C:$C, 0), ""))), "")</f>
        <v/>
      </c>
      <c r="N106" s="4" t="str" cm="1">
        <f t="array" ref="N106">IF(is_category,
      IF(header_row_id=income_header_row, MATCH(income_max_row, $C:$C, 0),
          IF(header_row_id=savings_header_row, MATCH(savings_max_row, $C:$C, 0),
              IF(header_row_id=expenses_header_row, MATCH(expenses_max_row, $C:$C, 0), ""))), "")</f>
        <v/>
      </c>
      <c r="O106" s="2" t="str">
        <f t="shared" si="22"/>
        <v/>
      </c>
      <c r="P106" s="3" t="str">
        <f t="shared" ca="1" si="23"/>
        <v/>
      </c>
      <c r="Q106" s="3" t="str">
        <f t="shared" si="24"/>
        <v/>
      </c>
      <c r="R106" s="4" t="str">
        <f t="shared" ca="1" si="25"/>
        <v/>
      </c>
      <c r="S106" s="2" t="str">
        <f t="shared" si="26"/>
        <v/>
      </c>
      <c r="T106" s="3" t="str">
        <f t="shared" si="27"/>
        <v/>
      </c>
      <c r="U106" s="3" t="str">
        <f t="shared" ca="1" si="28"/>
        <v/>
      </c>
      <c r="V106" s="3" t="str">
        <f t="shared" si="29"/>
        <v/>
      </c>
      <c r="W106" s="4" t="str">
        <f t="shared" ca="1" si="30"/>
        <v/>
      </c>
      <c r="X106" s="58">
        <f t="shared" si="31"/>
        <v>-1</v>
      </c>
      <c r="Y106" s="59" t="str">
        <f t="shared" si="32"/>
        <v/>
      </c>
      <c r="Z106" s="62" t="str">
        <f t="shared" si="33"/>
        <v/>
      </c>
      <c r="AA106" s="62" t="str">
        <f t="shared" si="34"/>
        <v/>
      </c>
      <c r="AB106" s="61" t="str">
        <f t="shared" si="35"/>
        <v/>
      </c>
      <c r="AC106" s="62" t="str">
        <f t="shared" si="36"/>
        <v/>
      </c>
      <c r="AD106" s="62" t="str">
        <f t="shared" si="37"/>
        <v/>
      </c>
    </row>
    <row r="107" spans="3:30" x14ac:dyDescent="0.35">
      <c r="C107" s="2" cm="1">
        <f t="array" ref="C107">IF(C106=-1, -1,
      IF(C106&lt;income_max_row, C106+1,
          IF(C106=income_max_row, income_total_row,
               IF(C106=income_total_row, "/1",
                    IF(C106="/1", savings_header_row,
                        IF(C106&lt;savings_max_row, C106+1,
                            IF(C106=savings_max_row, savings_total_row,
                                IF(C106=savings_total_row, "/2",
                                    IF(C106="/2", expenses_header_row,
                                        IF(C106&lt;expenses_max_row, C106+1,
                                            IF(C106=expenses_max_row, expenses_total_row, -1)))))))))))</f>
        <v>-1</v>
      </c>
      <c r="D107" s="4">
        <f t="shared" si="19"/>
        <v>-1</v>
      </c>
      <c r="E107" s="2" cm="1">
        <f t="array" ref="E107">1*OR(row_id=income_header_row, row_id=savings_header_row, row_id=expenses_header_row)</f>
        <v>0</v>
      </c>
      <c r="F107" s="3">
        <f t="shared" si="20"/>
        <v>0</v>
      </c>
      <c r="G107" s="3" cm="1">
        <f t="array" ref="G107">1*OR(row_id=income_total_row, row_id=savings_total_row, row_id=expenses_total_row)</f>
        <v>0</v>
      </c>
      <c r="H107" s="4">
        <f t="shared" si="21"/>
        <v>1</v>
      </c>
      <c r="I107" s="2" t="str" cm="1">
        <f t="array" ref="I107">IFERROR(INDEX('Budget Planning'!$C:$C, header_row_id), "")</f>
        <v/>
      </c>
      <c r="J107" s="3" t="str" cm="1">
        <f t="array" ref="J107">IFERROR(INDEX('Budget Planning'!$C:$C, row_id), "")</f>
        <v/>
      </c>
      <c r="K107" s="55" t="str" cm="1">
        <f t="array" ref="K10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7" s="56" t="str" cm="1">
        <f t="array" ref="L107">IF(OR(is_header, is_empty), "",
      INDEX('Budget Planning'!$E:$APC, row_id,
                     MATCH(IF(selected_period="Total Year", selected_year, DATE(selected_year, selected_period, 1)), 'Budget Planning'!$E$9:$APC$9, 0) ))</f>
        <v/>
      </c>
      <c r="M107" s="2" t="str" cm="1">
        <f t="array" ref="M107">IF(is_category,
      IF(header_row_id=income_header_row, MATCH(income_min_row, $C:$C, 0),
          IF(header_row_id=savings_header_row, MATCH(savings_min_row, $C:$C, 0),
              IF(header_row_id=expenses_header_row, MATCH(expenses_min_row, $C:$C, 0), ""))), "")</f>
        <v/>
      </c>
      <c r="N107" s="4" t="str" cm="1">
        <f t="array" ref="N107">IF(is_category,
      IF(header_row_id=income_header_row, MATCH(income_max_row, $C:$C, 0),
          IF(header_row_id=savings_header_row, MATCH(savings_max_row, $C:$C, 0),
              IF(header_row_id=expenses_header_row, MATCH(expenses_max_row, $C:$C, 0), ""))), "")</f>
        <v/>
      </c>
      <c r="O107" s="2" t="str">
        <f t="shared" si="22"/>
        <v/>
      </c>
      <c r="P107" s="3" t="str">
        <f t="shared" ca="1" si="23"/>
        <v/>
      </c>
      <c r="Q107" s="3" t="str">
        <f t="shared" si="24"/>
        <v/>
      </c>
      <c r="R107" s="4" t="str">
        <f t="shared" ca="1" si="25"/>
        <v/>
      </c>
      <c r="S107" s="2" t="str">
        <f t="shared" si="26"/>
        <v/>
      </c>
      <c r="T107" s="3" t="str">
        <f t="shared" si="27"/>
        <v/>
      </c>
      <c r="U107" s="3" t="str">
        <f t="shared" ca="1" si="28"/>
        <v/>
      </c>
      <c r="V107" s="3" t="str">
        <f t="shared" si="29"/>
        <v/>
      </c>
      <c r="W107" s="4" t="str">
        <f t="shared" ca="1" si="30"/>
        <v/>
      </c>
      <c r="X107" s="58">
        <f t="shared" si="31"/>
        <v>-1</v>
      </c>
      <c r="Y107" s="59" t="str">
        <f t="shared" si="32"/>
        <v/>
      </c>
      <c r="Z107" s="62" t="str">
        <f t="shared" si="33"/>
        <v/>
      </c>
      <c r="AA107" s="62" t="str">
        <f t="shared" si="34"/>
        <v/>
      </c>
      <c r="AB107" s="61" t="str">
        <f t="shared" si="35"/>
        <v/>
      </c>
      <c r="AC107" s="62" t="str">
        <f t="shared" si="36"/>
        <v/>
      </c>
      <c r="AD107" s="62" t="str">
        <f t="shared" si="37"/>
        <v/>
      </c>
    </row>
    <row r="108" spans="3:30" x14ac:dyDescent="0.35">
      <c r="C108" s="2" cm="1">
        <f t="array" ref="C108">IF(C107=-1, -1,
      IF(C107&lt;income_max_row, C107+1,
          IF(C107=income_max_row, income_total_row,
               IF(C107=income_total_row, "/1",
                    IF(C107="/1", savings_header_row,
                        IF(C107&lt;savings_max_row, C107+1,
                            IF(C107=savings_max_row, savings_total_row,
                                IF(C107=savings_total_row, "/2",
                                    IF(C107="/2", expenses_header_row,
                                        IF(C107&lt;expenses_max_row, C107+1,
                                            IF(C107=expenses_max_row, expenses_total_row, -1)))))))))))</f>
        <v>-1</v>
      </c>
      <c r="D108" s="4">
        <f t="shared" si="19"/>
        <v>-1</v>
      </c>
      <c r="E108" s="2" cm="1">
        <f t="array" ref="E108">1*OR(row_id=income_header_row, row_id=savings_header_row, row_id=expenses_header_row)</f>
        <v>0</v>
      </c>
      <c r="F108" s="3">
        <f t="shared" si="20"/>
        <v>0</v>
      </c>
      <c r="G108" s="3" cm="1">
        <f t="array" ref="G108">1*OR(row_id=income_total_row, row_id=savings_total_row, row_id=expenses_total_row)</f>
        <v>0</v>
      </c>
      <c r="H108" s="4">
        <f t="shared" si="21"/>
        <v>1</v>
      </c>
      <c r="I108" s="2" t="str" cm="1">
        <f t="array" ref="I108">IFERROR(INDEX('Budget Planning'!$C:$C, header_row_id), "")</f>
        <v/>
      </c>
      <c r="J108" s="3" t="str" cm="1">
        <f t="array" ref="J108">IFERROR(INDEX('Budget Planning'!$C:$C, row_id), "")</f>
        <v/>
      </c>
      <c r="K108" s="55" t="str" cm="1">
        <f t="array" ref="K10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8" s="56" t="str" cm="1">
        <f t="array" ref="L108">IF(OR(is_header, is_empty), "",
      INDEX('Budget Planning'!$E:$APC, row_id,
                     MATCH(IF(selected_period="Total Year", selected_year, DATE(selected_year, selected_period, 1)), 'Budget Planning'!$E$9:$APC$9, 0) ))</f>
        <v/>
      </c>
      <c r="M108" s="2" t="str" cm="1">
        <f t="array" ref="M108">IF(is_category,
      IF(header_row_id=income_header_row, MATCH(income_min_row, $C:$C, 0),
          IF(header_row_id=savings_header_row, MATCH(savings_min_row, $C:$C, 0),
              IF(header_row_id=expenses_header_row, MATCH(expenses_min_row, $C:$C, 0), ""))), "")</f>
        <v/>
      </c>
      <c r="N108" s="4" t="str" cm="1">
        <f t="array" ref="N108">IF(is_category,
      IF(header_row_id=income_header_row, MATCH(income_max_row, $C:$C, 0),
          IF(header_row_id=savings_header_row, MATCH(savings_max_row, $C:$C, 0),
              IF(header_row_id=expenses_header_row, MATCH(expenses_max_row, $C:$C, 0), ""))), "")</f>
        <v/>
      </c>
      <c r="O108" s="2" t="str">
        <f t="shared" si="22"/>
        <v/>
      </c>
      <c r="P108" s="3" t="str">
        <f t="shared" ca="1" si="23"/>
        <v/>
      </c>
      <c r="Q108" s="3" t="str">
        <f t="shared" si="24"/>
        <v/>
      </c>
      <c r="R108" s="4" t="str">
        <f t="shared" ca="1" si="25"/>
        <v/>
      </c>
      <c r="S108" s="2" t="str">
        <f t="shared" si="26"/>
        <v/>
      </c>
      <c r="T108" s="3" t="str">
        <f t="shared" si="27"/>
        <v/>
      </c>
      <c r="U108" s="3" t="str">
        <f t="shared" ca="1" si="28"/>
        <v/>
      </c>
      <c r="V108" s="3" t="str">
        <f t="shared" si="29"/>
        <v/>
      </c>
      <c r="W108" s="4" t="str">
        <f t="shared" ca="1" si="30"/>
        <v/>
      </c>
      <c r="X108" s="58">
        <f t="shared" si="31"/>
        <v>-1</v>
      </c>
      <c r="Y108" s="59" t="str">
        <f t="shared" si="32"/>
        <v/>
      </c>
      <c r="Z108" s="62" t="str">
        <f t="shared" si="33"/>
        <v/>
      </c>
      <c r="AA108" s="62" t="str">
        <f t="shared" si="34"/>
        <v/>
      </c>
      <c r="AB108" s="61" t="str">
        <f t="shared" si="35"/>
        <v/>
      </c>
      <c r="AC108" s="62" t="str">
        <f t="shared" si="36"/>
        <v/>
      </c>
      <c r="AD108" s="62" t="str">
        <f t="shared" si="37"/>
        <v/>
      </c>
    </row>
    <row r="109" spans="3:30" x14ac:dyDescent="0.35">
      <c r="C109" s="2" cm="1">
        <f t="array" ref="C109">IF(C108=-1, -1,
      IF(C108&lt;income_max_row, C108+1,
          IF(C108=income_max_row, income_total_row,
               IF(C108=income_total_row, "/1",
                    IF(C108="/1", savings_header_row,
                        IF(C108&lt;savings_max_row, C108+1,
                            IF(C108=savings_max_row, savings_total_row,
                                IF(C108=savings_total_row, "/2",
                                    IF(C108="/2", expenses_header_row,
                                        IF(C108&lt;expenses_max_row, C108+1,
                                            IF(C108=expenses_max_row, expenses_total_row, -1)))))))))))</f>
        <v>-1</v>
      </c>
      <c r="D109" s="4">
        <f t="shared" si="19"/>
        <v>-1</v>
      </c>
      <c r="E109" s="2" cm="1">
        <f t="array" ref="E109">1*OR(row_id=income_header_row, row_id=savings_header_row, row_id=expenses_header_row)</f>
        <v>0</v>
      </c>
      <c r="F109" s="3">
        <f t="shared" si="20"/>
        <v>0</v>
      </c>
      <c r="G109" s="3" cm="1">
        <f t="array" ref="G109">1*OR(row_id=income_total_row, row_id=savings_total_row, row_id=expenses_total_row)</f>
        <v>0</v>
      </c>
      <c r="H109" s="4">
        <f t="shared" si="21"/>
        <v>1</v>
      </c>
      <c r="I109" s="2" t="str" cm="1">
        <f t="array" ref="I109">IFERROR(INDEX('Budget Planning'!$C:$C, header_row_id), "")</f>
        <v/>
      </c>
      <c r="J109" s="3" t="str" cm="1">
        <f t="array" ref="J109">IFERROR(INDEX('Budget Planning'!$C:$C, row_id), "")</f>
        <v/>
      </c>
      <c r="K109" s="55" t="str" cm="1">
        <f t="array" ref="K10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09" s="56" t="str" cm="1">
        <f t="array" ref="L109">IF(OR(is_header, is_empty), "",
      INDEX('Budget Planning'!$E:$APC, row_id,
                     MATCH(IF(selected_period="Total Year", selected_year, DATE(selected_year, selected_period, 1)), 'Budget Planning'!$E$9:$APC$9, 0) ))</f>
        <v/>
      </c>
      <c r="M109" s="2" t="str" cm="1">
        <f t="array" ref="M109">IF(is_category,
      IF(header_row_id=income_header_row, MATCH(income_min_row, $C:$C, 0),
          IF(header_row_id=savings_header_row, MATCH(savings_min_row, $C:$C, 0),
              IF(header_row_id=expenses_header_row, MATCH(expenses_min_row, $C:$C, 0), ""))), "")</f>
        <v/>
      </c>
      <c r="N109" s="4" t="str" cm="1">
        <f t="array" ref="N109">IF(is_category,
      IF(header_row_id=income_header_row, MATCH(income_max_row, $C:$C, 0),
          IF(header_row_id=savings_header_row, MATCH(savings_max_row, $C:$C, 0),
              IF(header_row_id=expenses_header_row, MATCH(expenses_max_row, $C:$C, 0), ""))), "")</f>
        <v/>
      </c>
      <c r="O109" s="2" t="str">
        <f t="shared" si="22"/>
        <v/>
      </c>
      <c r="P109" s="3" t="str">
        <f t="shared" ca="1" si="23"/>
        <v/>
      </c>
      <c r="Q109" s="3" t="str">
        <f t="shared" si="24"/>
        <v/>
      </c>
      <c r="R109" s="4" t="str">
        <f t="shared" ca="1" si="25"/>
        <v/>
      </c>
      <c r="S109" s="2" t="str">
        <f t="shared" si="26"/>
        <v/>
      </c>
      <c r="T109" s="3" t="str">
        <f t="shared" si="27"/>
        <v/>
      </c>
      <c r="U109" s="3" t="str">
        <f t="shared" ca="1" si="28"/>
        <v/>
      </c>
      <c r="V109" s="3" t="str">
        <f t="shared" si="29"/>
        <v/>
      </c>
      <c r="W109" s="4" t="str">
        <f t="shared" ca="1" si="30"/>
        <v/>
      </c>
      <c r="X109" s="58">
        <f t="shared" si="31"/>
        <v>-1</v>
      </c>
      <c r="Y109" s="59" t="str">
        <f t="shared" si="32"/>
        <v/>
      </c>
      <c r="Z109" s="62" t="str">
        <f t="shared" si="33"/>
        <v/>
      </c>
      <c r="AA109" s="62" t="str">
        <f t="shared" si="34"/>
        <v/>
      </c>
      <c r="AB109" s="61" t="str">
        <f t="shared" si="35"/>
        <v/>
      </c>
      <c r="AC109" s="62" t="str">
        <f t="shared" si="36"/>
        <v/>
      </c>
      <c r="AD109" s="62" t="str">
        <f t="shared" si="37"/>
        <v/>
      </c>
    </row>
    <row r="110" spans="3:30" x14ac:dyDescent="0.35">
      <c r="C110" s="2" cm="1">
        <f t="array" ref="C110">IF(C109=-1, -1,
      IF(C109&lt;income_max_row, C109+1,
          IF(C109=income_max_row, income_total_row,
               IF(C109=income_total_row, "/1",
                    IF(C109="/1", savings_header_row,
                        IF(C109&lt;savings_max_row, C109+1,
                            IF(C109=savings_max_row, savings_total_row,
                                IF(C109=savings_total_row, "/2",
                                    IF(C109="/2", expenses_header_row,
                                        IF(C109&lt;expenses_max_row, C109+1,
                                            IF(C109=expenses_max_row, expenses_total_row, -1)))))))))))</f>
        <v>-1</v>
      </c>
      <c r="D110" s="4">
        <f t="shared" si="19"/>
        <v>-1</v>
      </c>
      <c r="E110" s="2" cm="1">
        <f t="array" ref="E110">1*OR(row_id=income_header_row, row_id=savings_header_row, row_id=expenses_header_row)</f>
        <v>0</v>
      </c>
      <c r="F110" s="3">
        <f t="shared" si="20"/>
        <v>0</v>
      </c>
      <c r="G110" s="3" cm="1">
        <f t="array" ref="G110">1*OR(row_id=income_total_row, row_id=savings_total_row, row_id=expenses_total_row)</f>
        <v>0</v>
      </c>
      <c r="H110" s="4">
        <f t="shared" si="21"/>
        <v>1</v>
      </c>
      <c r="I110" s="2" t="str" cm="1">
        <f t="array" ref="I110">IFERROR(INDEX('Budget Planning'!$C:$C, header_row_id), "")</f>
        <v/>
      </c>
      <c r="J110" s="3" t="str" cm="1">
        <f t="array" ref="J110">IFERROR(INDEX('Budget Planning'!$C:$C, row_id), "")</f>
        <v/>
      </c>
      <c r="K110" s="55" t="str" cm="1">
        <f t="array" ref="K11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0" s="56" t="str" cm="1">
        <f t="array" ref="L110">IF(OR(is_header, is_empty), "",
      INDEX('Budget Planning'!$E:$APC, row_id,
                     MATCH(IF(selected_period="Total Year", selected_year, DATE(selected_year, selected_period, 1)), 'Budget Planning'!$E$9:$APC$9, 0) ))</f>
        <v/>
      </c>
      <c r="M110" s="2" t="str" cm="1">
        <f t="array" ref="M110">IF(is_category,
      IF(header_row_id=income_header_row, MATCH(income_min_row, $C:$C, 0),
          IF(header_row_id=savings_header_row, MATCH(savings_min_row, $C:$C, 0),
              IF(header_row_id=expenses_header_row, MATCH(expenses_min_row, $C:$C, 0), ""))), "")</f>
        <v/>
      </c>
      <c r="N110" s="4" t="str" cm="1">
        <f t="array" ref="N110">IF(is_category,
      IF(header_row_id=income_header_row, MATCH(income_max_row, $C:$C, 0),
          IF(header_row_id=savings_header_row, MATCH(savings_max_row, $C:$C, 0),
              IF(header_row_id=expenses_header_row, MATCH(expenses_max_row, $C:$C, 0), ""))), "")</f>
        <v/>
      </c>
      <c r="O110" s="2" t="str">
        <f t="shared" si="22"/>
        <v/>
      </c>
      <c r="P110" s="3" t="str">
        <f t="shared" ca="1" si="23"/>
        <v/>
      </c>
      <c r="Q110" s="3" t="str">
        <f t="shared" si="24"/>
        <v/>
      </c>
      <c r="R110" s="4" t="str">
        <f t="shared" ca="1" si="25"/>
        <v/>
      </c>
      <c r="S110" s="2" t="str">
        <f t="shared" si="26"/>
        <v/>
      </c>
      <c r="T110" s="3" t="str">
        <f t="shared" si="27"/>
        <v/>
      </c>
      <c r="U110" s="3" t="str">
        <f t="shared" ca="1" si="28"/>
        <v/>
      </c>
      <c r="V110" s="3" t="str">
        <f t="shared" si="29"/>
        <v/>
      </c>
      <c r="W110" s="4" t="str">
        <f t="shared" ca="1" si="30"/>
        <v/>
      </c>
      <c r="X110" s="58">
        <f t="shared" si="31"/>
        <v>-1</v>
      </c>
      <c r="Y110" s="59" t="str">
        <f t="shared" si="32"/>
        <v/>
      </c>
      <c r="Z110" s="62" t="str">
        <f t="shared" si="33"/>
        <v/>
      </c>
      <c r="AA110" s="62" t="str">
        <f t="shared" si="34"/>
        <v/>
      </c>
      <c r="AB110" s="61" t="str">
        <f t="shared" si="35"/>
        <v/>
      </c>
      <c r="AC110" s="62" t="str">
        <f t="shared" si="36"/>
        <v/>
      </c>
      <c r="AD110" s="62" t="str">
        <f t="shared" si="37"/>
        <v/>
      </c>
    </row>
    <row r="111" spans="3:30" x14ac:dyDescent="0.35">
      <c r="C111" s="2" cm="1">
        <f t="array" ref="C111">IF(C110=-1, -1,
      IF(C110&lt;income_max_row, C110+1,
          IF(C110=income_max_row, income_total_row,
               IF(C110=income_total_row, "/1",
                    IF(C110="/1", savings_header_row,
                        IF(C110&lt;savings_max_row, C110+1,
                            IF(C110=savings_max_row, savings_total_row,
                                IF(C110=savings_total_row, "/2",
                                    IF(C110="/2", expenses_header_row,
                                        IF(C110&lt;expenses_max_row, C110+1,
                                            IF(C110=expenses_max_row, expenses_total_row, -1)))))))))))</f>
        <v>-1</v>
      </c>
      <c r="D111" s="4">
        <f t="shared" si="19"/>
        <v>-1</v>
      </c>
      <c r="E111" s="2" cm="1">
        <f t="array" ref="E111">1*OR(row_id=income_header_row, row_id=savings_header_row, row_id=expenses_header_row)</f>
        <v>0</v>
      </c>
      <c r="F111" s="3">
        <f t="shared" si="20"/>
        <v>0</v>
      </c>
      <c r="G111" s="3" cm="1">
        <f t="array" ref="G111">1*OR(row_id=income_total_row, row_id=savings_total_row, row_id=expenses_total_row)</f>
        <v>0</v>
      </c>
      <c r="H111" s="4">
        <f t="shared" si="21"/>
        <v>1</v>
      </c>
      <c r="I111" s="2" t="str" cm="1">
        <f t="array" ref="I111">IFERROR(INDEX('Budget Planning'!$C:$C, header_row_id), "")</f>
        <v/>
      </c>
      <c r="J111" s="3" t="str" cm="1">
        <f t="array" ref="J111">IFERROR(INDEX('Budget Planning'!$C:$C, row_id), "")</f>
        <v/>
      </c>
      <c r="K111" s="55" t="str" cm="1">
        <f t="array" ref="K11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1" s="56" t="str" cm="1">
        <f t="array" ref="L111">IF(OR(is_header, is_empty), "",
      INDEX('Budget Planning'!$E:$APC, row_id,
                     MATCH(IF(selected_period="Total Year", selected_year, DATE(selected_year, selected_period, 1)), 'Budget Planning'!$E$9:$APC$9, 0) ))</f>
        <v/>
      </c>
      <c r="M111" s="2" t="str" cm="1">
        <f t="array" ref="M111">IF(is_category,
      IF(header_row_id=income_header_row, MATCH(income_min_row, $C:$C, 0),
          IF(header_row_id=savings_header_row, MATCH(savings_min_row, $C:$C, 0),
              IF(header_row_id=expenses_header_row, MATCH(expenses_min_row, $C:$C, 0), ""))), "")</f>
        <v/>
      </c>
      <c r="N111" s="4" t="str" cm="1">
        <f t="array" ref="N111">IF(is_category,
      IF(header_row_id=income_header_row, MATCH(income_max_row, $C:$C, 0),
          IF(header_row_id=savings_header_row, MATCH(savings_max_row, $C:$C, 0),
              IF(header_row_id=expenses_header_row, MATCH(expenses_max_row, $C:$C, 0), ""))), "")</f>
        <v/>
      </c>
      <c r="O111" s="2" t="str">
        <f t="shared" si="22"/>
        <v/>
      </c>
      <c r="P111" s="3" t="str">
        <f t="shared" ca="1" si="23"/>
        <v/>
      </c>
      <c r="Q111" s="3" t="str">
        <f t="shared" si="24"/>
        <v/>
      </c>
      <c r="R111" s="4" t="str">
        <f t="shared" ca="1" si="25"/>
        <v/>
      </c>
      <c r="S111" s="2" t="str">
        <f t="shared" si="26"/>
        <v/>
      </c>
      <c r="T111" s="3" t="str">
        <f t="shared" si="27"/>
        <v/>
      </c>
      <c r="U111" s="3" t="str">
        <f t="shared" ca="1" si="28"/>
        <v/>
      </c>
      <c r="V111" s="3" t="str">
        <f t="shared" si="29"/>
        <v/>
      </c>
      <c r="W111" s="4" t="str">
        <f t="shared" ca="1" si="30"/>
        <v/>
      </c>
      <c r="X111" s="58">
        <f t="shared" si="31"/>
        <v>-1</v>
      </c>
      <c r="Y111" s="59" t="str">
        <f t="shared" si="32"/>
        <v/>
      </c>
      <c r="Z111" s="62" t="str">
        <f t="shared" si="33"/>
        <v/>
      </c>
      <c r="AA111" s="62" t="str">
        <f t="shared" si="34"/>
        <v/>
      </c>
      <c r="AB111" s="61" t="str">
        <f t="shared" si="35"/>
        <v/>
      </c>
      <c r="AC111" s="62" t="str">
        <f t="shared" si="36"/>
        <v/>
      </c>
      <c r="AD111" s="62" t="str">
        <f t="shared" si="37"/>
        <v/>
      </c>
    </row>
    <row r="112" spans="3:30" x14ac:dyDescent="0.35">
      <c r="C112" s="2" cm="1">
        <f t="array" ref="C112">IF(C111=-1, -1,
      IF(C111&lt;income_max_row, C111+1,
          IF(C111=income_max_row, income_total_row,
               IF(C111=income_total_row, "/1",
                    IF(C111="/1", savings_header_row,
                        IF(C111&lt;savings_max_row, C111+1,
                            IF(C111=savings_max_row, savings_total_row,
                                IF(C111=savings_total_row, "/2",
                                    IF(C111="/2", expenses_header_row,
                                        IF(C111&lt;expenses_max_row, C111+1,
                                            IF(C111=expenses_max_row, expenses_total_row, -1)))))))))))</f>
        <v>-1</v>
      </c>
      <c r="D112" s="4">
        <f t="shared" si="19"/>
        <v>-1</v>
      </c>
      <c r="E112" s="2" cm="1">
        <f t="array" ref="E112">1*OR(row_id=income_header_row, row_id=savings_header_row, row_id=expenses_header_row)</f>
        <v>0</v>
      </c>
      <c r="F112" s="3">
        <f t="shared" si="20"/>
        <v>0</v>
      </c>
      <c r="G112" s="3" cm="1">
        <f t="array" ref="G112">1*OR(row_id=income_total_row, row_id=savings_total_row, row_id=expenses_total_row)</f>
        <v>0</v>
      </c>
      <c r="H112" s="4">
        <f t="shared" si="21"/>
        <v>1</v>
      </c>
      <c r="I112" s="2" t="str" cm="1">
        <f t="array" ref="I112">IFERROR(INDEX('Budget Planning'!$C:$C, header_row_id), "")</f>
        <v/>
      </c>
      <c r="J112" s="3" t="str" cm="1">
        <f t="array" ref="J112">IFERROR(INDEX('Budget Planning'!$C:$C, row_id), "")</f>
        <v/>
      </c>
      <c r="K112" s="55" t="str" cm="1">
        <f t="array" ref="K11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2" s="56" t="str" cm="1">
        <f t="array" ref="L112">IF(OR(is_header, is_empty), "",
      INDEX('Budget Planning'!$E:$APC, row_id,
                     MATCH(IF(selected_period="Total Year", selected_year, DATE(selected_year, selected_period, 1)), 'Budget Planning'!$E$9:$APC$9, 0) ))</f>
        <v/>
      </c>
      <c r="M112" s="2" t="str" cm="1">
        <f t="array" ref="M112">IF(is_category,
      IF(header_row_id=income_header_row, MATCH(income_min_row, $C:$C, 0),
          IF(header_row_id=savings_header_row, MATCH(savings_min_row, $C:$C, 0),
              IF(header_row_id=expenses_header_row, MATCH(expenses_min_row, $C:$C, 0), ""))), "")</f>
        <v/>
      </c>
      <c r="N112" s="4" t="str" cm="1">
        <f t="array" ref="N112">IF(is_category,
      IF(header_row_id=income_header_row, MATCH(income_max_row, $C:$C, 0),
          IF(header_row_id=savings_header_row, MATCH(savings_max_row, $C:$C, 0),
              IF(header_row_id=expenses_header_row, MATCH(expenses_max_row, $C:$C, 0), ""))), "")</f>
        <v/>
      </c>
      <c r="O112" s="2" t="str">
        <f t="shared" si="22"/>
        <v/>
      </c>
      <c r="P112" s="3" t="str">
        <f t="shared" ca="1" si="23"/>
        <v/>
      </c>
      <c r="Q112" s="3" t="str">
        <f t="shared" si="24"/>
        <v/>
      </c>
      <c r="R112" s="4" t="str">
        <f t="shared" ca="1" si="25"/>
        <v/>
      </c>
      <c r="S112" s="2" t="str">
        <f t="shared" si="26"/>
        <v/>
      </c>
      <c r="T112" s="3" t="str">
        <f t="shared" si="27"/>
        <v/>
      </c>
      <c r="U112" s="3" t="str">
        <f t="shared" ca="1" si="28"/>
        <v/>
      </c>
      <c r="V112" s="3" t="str">
        <f t="shared" si="29"/>
        <v/>
      </c>
      <c r="W112" s="4" t="str">
        <f t="shared" ca="1" si="30"/>
        <v/>
      </c>
      <c r="X112" s="58">
        <f t="shared" si="31"/>
        <v>-1</v>
      </c>
      <c r="Y112" s="59" t="str">
        <f t="shared" si="32"/>
        <v/>
      </c>
      <c r="Z112" s="62" t="str">
        <f t="shared" si="33"/>
        <v/>
      </c>
      <c r="AA112" s="62" t="str">
        <f t="shared" si="34"/>
        <v/>
      </c>
      <c r="AB112" s="61" t="str">
        <f t="shared" si="35"/>
        <v/>
      </c>
      <c r="AC112" s="62" t="str">
        <f t="shared" si="36"/>
        <v/>
      </c>
      <c r="AD112" s="62" t="str">
        <f t="shared" si="37"/>
        <v/>
      </c>
    </row>
    <row r="113" spans="3:30" x14ac:dyDescent="0.35">
      <c r="C113" s="2" cm="1">
        <f t="array" ref="C113">IF(C112=-1, -1,
      IF(C112&lt;income_max_row, C112+1,
          IF(C112=income_max_row, income_total_row,
               IF(C112=income_total_row, "/1",
                    IF(C112="/1", savings_header_row,
                        IF(C112&lt;savings_max_row, C112+1,
                            IF(C112=savings_max_row, savings_total_row,
                                IF(C112=savings_total_row, "/2",
                                    IF(C112="/2", expenses_header_row,
                                        IF(C112&lt;expenses_max_row, C112+1,
                                            IF(C112=expenses_max_row, expenses_total_row, -1)))))))))))</f>
        <v>-1</v>
      </c>
      <c r="D113" s="4">
        <f t="shared" si="19"/>
        <v>-1</v>
      </c>
      <c r="E113" s="2" cm="1">
        <f t="array" ref="E113">1*OR(row_id=income_header_row, row_id=savings_header_row, row_id=expenses_header_row)</f>
        <v>0</v>
      </c>
      <c r="F113" s="3">
        <f t="shared" si="20"/>
        <v>0</v>
      </c>
      <c r="G113" s="3" cm="1">
        <f t="array" ref="G113">1*OR(row_id=income_total_row, row_id=savings_total_row, row_id=expenses_total_row)</f>
        <v>0</v>
      </c>
      <c r="H113" s="4">
        <f t="shared" si="21"/>
        <v>1</v>
      </c>
      <c r="I113" s="2" t="str" cm="1">
        <f t="array" ref="I113">IFERROR(INDEX('Budget Planning'!$C:$C, header_row_id), "")</f>
        <v/>
      </c>
      <c r="J113" s="3" t="str" cm="1">
        <f t="array" ref="J113">IFERROR(INDEX('Budget Planning'!$C:$C, row_id), "")</f>
        <v/>
      </c>
      <c r="K113" s="55" t="str" cm="1">
        <f t="array" ref="K11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3" s="56" t="str" cm="1">
        <f t="array" ref="L113">IF(OR(is_header, is_empty), "",
      INDEX('Budget Planning'!$E:$APC, row_id,
                     MATCH(IF(selected_period="Total Year", selected_year, DATE(selected_year, selected_period, 1)), 'Budget Planning'!$E$9:$APC$9, 0) ))</f>
        <v/>
      </c>
      <c r="M113" s="2" t="str" cm="1">
        <f t="array" ref="M113">IF(is_category,
      IF(header_row_id=income_header_row, MATCH(income_min_row, $C:$C, 0),
          IF(header_row_id=savings_header_row, MATCH(savings_min_row, $C:$C, 0),
              IF(header_row_id=expenses_header_row, MATCH(expenses_min_row, $C:$C, 0), ""))), "")</f>
        <v/>
      </c>
      <c r="N113" s="4" t="str" cm="1">
        <f t="array" ref="N113">IF(is_category,
      IF(header_row_id=income_header_row, MATCH(income_max_row, $C:$C, 0),
          IF(header_row_id=savings_header_row, MATCH(savings_max_row, $C:$C, 0),
              IF(header_row_id=expenses_header_row, MATCH(expenses_max_row, $C:$C, 0), ""))), "")</f>
        <v/>
      </c>
      <c r="O113" s="2" t="str">
        <f t="shared" si="22"/>
        <v/>
      </c>
      <c r="P113" s="3" t="str">
        <f t="shared" ca="1" si="23"/>
        <v/>
      </c>
      <c r="Q113" s="3" t="str">
        <f t="shared" si="24"/>
        <v/>
      </c>
      <c r="R113" s="4" t="str">
        <f t="shared" ca="1" si="25"/>
        <v/>
      </c>
      <c r="S113" s="2" t="str">
        <f t="shared" si="26"/>
        <v/>
      </c>
      <c r="T113" s="3" t="str">
        <f t="shared" si="27"/>
        <v/>
      </c>
      <c r="U113" s="3" t="str">
        <f t="shared" ca="1" si="28"/>
        <v/>
      </c>
      <c r="V113" s="3" t="str">
        <f t="shared" si="29"/>
        <v/>
      </c>
      <c r="W113" s="4" t="str">
        <f t="shared" ca="1" si="30"/>
        <v/>
      </c>
      <c r="X113" s="58">
        <f t="shared" si="31"/>
        <v>-1</v>
      </c>
      <c r="Y113" s="59" t="str">
        <f t="shared" si="32"/>
        <v/>
      </c>
      <c r="Z113" s="62" t="str">
        <f t="shared" si="33"/>
        <v/>
      </c>
      <c r="AA113" s="62" t="str">
        <f t="shared" si="34"/>
        <v/>
      </c>
      <c r="AB113" s="61" t="str">
        <f t="shared" si="35"/>
        <v/>
      </c>
      <c r="AC113" s="62" t="str">
        <f t="shared" si="36"/>
        <v/>
      </c>
      <c r="AD113" s="62" t="str">
        <f t="shared" si="37"/>
        <v/>
      </c>
    </row>
    <row r="114" spans="3:30" x14ac:dyDescent="0.35">
      <c r="C114" s="2" cm="1">
        <f t="array" ref="C114">IF(C113=-1, -1,
      IF(C113&lt;income_max_row, C113+1,
          IF(C113=income_max_row, income_total_row,
               IF(C113=income_total_row, "/1",
                    IF(C113="/1", savings_header_row,
                        IF(C113&lt;savings_max_row, C113+1,
                            IF(C113=savings_max_row, savings_total_row,
                                IF(C113=savings_total_row, "/2",
                                    IF(C113="/2", expenses_header_row,
                                        IF(C113&lt;expenses_max_row, C113+1,
                                            IF(C113=expenses_max_row, expenses_total_row, -1)))))))))))</f>
        <v>-1</v>
      </c>
      <c r="D114" s="4">
        <f t="shared" si="19"/>
        <v>-1</v>
      </c>
      <c r="E114" s="2" cm="1">
        <f t="array" ref="E114">1*OR(row_id=income_header_row, row_id=savings_header_row, row_id=expenses_header_row)</f>
        <v>0</v>
      </c>
      <c r="F114" s="3">
        <f t="shared" si="20"/>
        <v>0</v>
      </c>
      <c r="G114" s="3" cm="1">
        <f t="array" ref="G114">1*OR(row_id=income_total_row, row_id=savings_total_row, row_id=expenses_total_row)</f>
        <v>0</v>
      </c>
      <c r="H114" s="4">
        <f t="shared" si="21"/>
        <v>1</v>
      </c>
      <c r="I114" s="2" t="str" cm="1">
        <f t="array" ref="I114">IFERROR(INDEX('Budget Planning'!$C:$C, header_row_id), "")</f>
        <v/>
      </c>
      <c r="J114" s="3" t="str" cm="1">
        <f t="array" ref="J114">IFERROR(INDEX('Budget Planning'!$C:$C, row_id), "")</f>
        <v/>
      </c>
      <c r="K114" s="55" t="str" cm="1">
        <f t="array" ref="K11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4" s="56" t="str" cm="1">
        <f t="array" ref="L114">IF(OR(is_header, is_empty), "",
      INDEX('Budget Planning'!$E:$APC, row_id,
                     MATCH(IF(selected_period="Total Year", selected_year, DATE(selected_year, selected_period, 1)), 'Budget Planning'!$E$9:$APC$9, 0) ))</f>
        <v/>
      </c>
      <c r="M114" s="2" t="str" cm="1">
        <f t="array" ref="M114">IF(is_category,
      IF(header_row_id=income_header_row, MATCH(income_min_row, $C:$C, 0),
          IF(header_row_id=savings_header_row, MATCH(savings_min_row, $C:$C, 0),
              IF(header_row_id=expenses_header_row, MATCH(expenses_min_row, $C:$C, 0), ""))), "")</f>
        <v/>
      </c>
      <c r="N114" s="4" t="str" cm="1">
        <f t="array" ref="N114">IF(is_category,
      IF(header_row_id=income_header_row, MATCH(income_max_row, $C:$C, 0),
          IF(header_row_id=savings_header_row, MATCH(savings_max_row, $C:$C, 0),
              IF(header_row_id=expenses_header_row, MATCH(expenses_max_row, $C:$C, 0), ""))), "")</f>
        <v/>
      </c>
      <c r="O114" s="2" t="str">
        <f t="shared" si="22"/>
        <v/>
      </c>
      <c r="P114" s="3" t="str">
        <f t="shared" ca="1" si="23"/>
        <v/>
      </c>
      <c r="Q114" s="3" t="str">
        <f t="shared" si="24"/>
        <v/>
      </c>
      <c r="R114" s="4" t="str">
        <f t="shared" ca="1" si="25"/>
        <v/>
      </c>
      <c r="S114" s="2" t="str">
        <f t="shared" si="26"/>
        <v/>
      </c>
      <c r="T114" s="3" t="str">
        <f t="shared" si="27"/>
        <v/>
      </c>
      <c r="U114" s="3" t="str">
        <f t="shared" ca="1" si="28"/>
        <v/>
      </c>
      <c r="V114" s="3" t="str">
        <f t="shared" si="29"/>
        <v/>
      </c>
      <c r="W114" s="4" t="str">
        <f t="shared" ca="1" si="30"/>
        <v/>
      </c>
      <c r="X114" s="58">
        <f t="shared" si="31"/>
        <v>-1</v>
      </c>
      <c r="Y114" s="59" t="str">
        <f t="shared" si="32"/>
        <v/>
      </c>
      <c r="Z114" s="62" t="str">
        <f t="shared" si="33"/>
        <v/>
      </c>
      <c r="AA114" s="62" t="str">
        <f t="shared" si="34"/>
        <v/>
      </c>
      <c r="AB114" s="61" t="str">
        <f t="shared" si="35"/>
        <v/>
      </c>
      <c r="AC114" s="62" t="str">
        <f t="shared" si="36"/>
        <v/>
      </c>
      <c r="AD114" s="62" t="str">
        <f t="shared" si="37"/>
        <v/>
      </c>
    </row>
    <row r="115" spans="3:30" x14ac:dyDescent="0.35">
      <c r="C115" s="2" cm="1">
        <f t="array" ref="C115">IF(C114=-1, -1,
      IF(C114&lt;income_max_row, C114+1,
          IF(C114=income_max_row, income_total_row,
               IF(C114=income_total_row, "/1",
                    IF(C114="/1", savings_header_row,
                        IF(C114&lt;savings_max_row, C114+1,
                            IF(C114=savings_max_row, savings_total_row,
                                IF(C114=savings_total_row, "/2",
                                    IF(C114="/2", expenses_header_row,
                                        IF(C114&lt;expenses_max_row, C114+1,
                                            IF(C114=expenses_max_row, expenses_total_row, -1)))))))))))</f>
        <v>-1</v>
      </c>
      <c r="D115" s="4">
        <f t="shared" si="19"/>
        <v>-1</v>
      </c>
      <c r="E115" s="2" cm="1">
        <f t="array" ref="E115">1*OR(row_id=income_header_row, row_id=savings_header_row, row_id=expenses_header_row)</f>
        <v>0</v>
      </c>
      <c r="F115" s="3">
        <f t="shared" si="20"/>
        <v>0</v>
      </c>
      <c r="G115" s="3" cm="1">
        <f t="array" ref="G115">1*OR(row_id=income_total_row, row_id=savings_total_row, row_id=expenses_total_row)</f>
        <v>0</v>
      </c>
      <c r="H115" s="4">
        <f t="shared" si="21"/>
        <v>1</v>
      </c>
      <c r="I115" s="2" t="str" cm="1">
        <f t="array" ref="I115">IFERROR(INDEX('Budget Planning'!$C:$C, header_row_id), "")</f>
        <v/>
      </c>
      <c r="J115" s="3" t="str" cm="1">
        <f t="array" ref="J115">IFERROR(INDEX('Budget Planning'!$C:$C, row_id), "")</f>
        <v/>
      </c>
      <c r="K115" s="55" t="str" cm="1">
        <f t="array" ref="K11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5" s="56" t="str" cm="1">
        <f t="array" ref="L115">IF(OR(is_header, is_empty), "",
      INDEX('Budget Planning'!$E:$APC, row_id,
                     MATCH(IF(selected_period="Total Year", selected_year, DATE(selected_year, selected_period, 1)), 'Budget Planning'!$E$9:$APC$9, 0) ))</f>
        <v/>
      </c>
      <c r="M115" s="2" t="str" cm="1">
        <f t="array" ref="M115">IF(is_category,
      IF(header_row_id=income_header_row, MATCH(income_min_row, $C:$C, 0),
          IF(header_row_id=savings_header_row, MATCH(savings_min_row, $C:$C, 0),
              IF(header_row_id=expenses_header_row, MATCH(expenses_min_row, $C:$C, 0), ""))), "")</f>
        <v/>
      </c>
      <c r="N115" s="4" t="str" cm="1">
        <f t="array" ref="N115">IF(is_category,
      IF(header_row_id=income_header_row, MATCH(income_max_row, $C:$C, 0),
          IF(header_row_id=savings_header_row, MATCH(savings_max_row, $C:$C, 0),
              IF(header_row_id=expenses_header_row, MATCH(expenses_max_row, $C:$C, 0), ""))), "")</f>
        <v/>
      </c>
      <c r="O115" s="2" t="str">
        <f t="shared" si="22"/>
        <v/>
      </c>
      <c r="P115" s="3" t="str">
        <f t="shared" ca="1" si="23"/>
        <v/>
      </c>
      <c r="Q115" s="3" t="str">
        <f t="shared" si="24"/>
        <v/>
      </c>
      <c r="R115" s="4" t="str">
        <f t="shared" ca="1" si="25"/>
        <v/>
      </c>
      <c r="S115" s="2" t="str">
        <f t="shared" si="26"/>
        <v/>
      </c>
      <c r="T115" s="3" t="str">
        <f t="shared" si="27"/>
        <v/>
      </c>
      <c r="U115" s="3" t="str">
        <f t="shared" ca="1" si="28"/>
        <v/>
      </c>
      <c r="V115" s="3" t="str">
        <f t="shared" si="29"/>
        <v/>
      </c>
      <c r="W115" s="4" t="str">
        <f t="shared" ca="1" si="30"/>
        <v/>
      </c>
      <c r="X115" s="58">
        <f t="shared" si="31"/>
        <v>-1</v>
      </c>
      <c r="Y115" s="59" t="str">
        <f t="shared" si="32"/>
        <v/>
      </c>
      <c r="Z115" s="62" t="str">
        <f t="shared" si="33"/>
        <v/>
      </c>
      <c r="AA115" s="62" t="str">
        <f t="shared" si="34"/>
        <v/>
      </c>
      <c r="AB115" s="61" t="str">
        <f t="shared" si="35"/>
        <v/>
      </c>
      <c r="AC115" s="62" t="str">
        <f t="shared" si="36"/>
        <v/>
      </c>
      <c r="AD115" s="62" t="str">
        <f t="shared" si="37"/>
        <v/>
      </c>
    </row>
    <row r="116" spans="3:30" x14ac:dyDescent="0.35">
      <c r="C116" s="2" cm="1">
        <f t="array" ref="C116">IF(C115=-1, -1,
      IF(C115&lt;income_max_row, C115+1,
          IF(C115=income_max_row, income_total_row,
               IF(C115=income_total_row, "/1",
                    IF(C115="/1", savings_header_row,
                        IF(C115&lt;savings_max_row, C115+1,
                            IF(C115=savings_max_row, savings_total_row,
                                IF(C115=savings_total_row, "/2",
                                    IF(C115="/2", expenses_header_row,
                                        IF(C115&lt;expenses_max_row, C115+1,
                                            IF(C115=expenses_max_row, expenses_total_row, -1)))))))))))</f>
        <v>-1</v>
      </c>
      <c r="D116" s="4">
        <f t="shared" si="19"/>
        <v>-1</v>
      </c>
      <c r="E116" s="2" cm="1">
        <f t="array" ref="E116">1*OR(row_id=income_header_row, row_id=savings_header_row, row_id=expenses_header_row)</f>
        <v>0</v>
      </c>
      <c r="F116" s="3">
        <f t="shared" si="20"/>
        <v>0</v>
      </c>
      <c r="G116" s="3" cm="1">
        <f t="array" ref="G116">1*OR(row_id=income_total_row, row_id=savings_total_row, row_id=expenses_total_row)</f>
        <v>0</v>
      </c>
      <c r="H116" s="4">
        <f t="shared" si="21"/>
        <v>1</v>
      </c>
      <c r="I116" s="2" t="str" cm="1">
        <f t="array" ref="I116">IFERROR(INDEX('Budget Planning'!$C:$C, header_row_id), "")</f>
        <v/>
      </c>
      <c r="J116" s="3" t="str" cm="1">
        <f t="array" ref="J116">IFERROR(INDEX('Budget Planning'!$C:$C, row_id), "")</f>
        <v/>
      </c>
      <c r="K116" s="55" t="str" cm="1">
        <f t="array" ref="K11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6" s="56" t="str" cm="1">
        <f t="array" ref="L116">IF(OR(is_header, is_empty), "",
      INDEX('Budget Planning'!$E:$APC, row_id,
                     MATCH(IF(selected_period="Total Year", selected_year, DATE(selected_year, selected_period, 1)), 'Budget Planning'!$E$9:$APC$9, 0) ))</f>
        <v/>
      </c>
      <c r="M116" s="2" t="str" cm="1">
        <f t="array" ref="M116">IF(is_category,
      IF(header_row_id=income_header_row, MATCH(income_min_row, $C:$C, 0),
          IF(header_row_id=savings_header_row, MATCH(savings_min_row, $C:$C, 0),
              IF(header_row_id=expenses_header_row, MATCH(expenses_min_row, $C:$C, 0), ""))), "")</f>
        <v/>
      </c>
      <c r="N116" s="4" t="str" cm="1">
        <f t="array" ref="N116">IF(is_category,
      IF(header_row_id=income_header_row, MATCH(income_max_row, $C:$C, 0),
          IF(header_row_id=savings_header_row, MATCH(savings_max_row, $C:$C, 0),
              IF(header_row_id=expenses_header_row, MATCH(expenses_max_row, $C:$C, 0), ""))), "")</f>
        <v/>
      </c>
      <c r="O116" s="2" t="str">
        <f t="shared" si="22"/>
        <v/>
      </c>
      <c r="P116" s="3" t="str">
        <f t="shared" ca="1" si="23"/>
        <v/>
      </c>
      <c r="Q116" s="3" t="str">
        <f t="shared" si="24"/>
        <v/>
      </c>
      <c r="R116" s="4" t="str">
        <f t="shared" ca="1" si="25"/>
        <v/>
      </c>
      <c r="S116" s="2" t="str">
        <f t="shared" si="26"/>
        <v/>
      </c>
      <c r="T116" s="3" t="str">
        <f t="shared" si="27"/>
        <v/>
      </c>
      <c r="U116" s="3" t="str">
        <f t="shared" ca="1" si="28"/>
        <v/>
      </c>
      <c r="V116" s="3" t="str">
        <f t="shared" si="29"/>
        <v/>
      </c>
      <c r="W116" s="4" t="str">
        <f t="shared" ca="1" si="30"/>
        <v/>
      </c>
      <c r="X116" s="58">
        <f t="shared" si="31"/>
        <v>-1</v>
      </c>
      <c r="Y116" s="59" t="str">
        <f t="shared" si="32"/>
        <v/>
      </c>
      <c r="Z116" s="62" t="str">
        <f t="shared" si="33"/>
        <v/>
      </c>
      <c r="AA116" s="62" t="str">
        <f t="shared" si="34"/>
        <v/>
      </c>
      <c r="AB116" s="61" t="str">
        <f t="shared" si="35"/>
        <v/>
      </c>
      <c r="AC116" s="62" t="str">
        <f t="shared" si="36"/>
        <v/>
      </c>
      <c r="AD116" s="62" t="str">
        <f t="shared" si="37"/>
        <v/>
      </c>
    </row>
    <row r="117" spans="3:30" x14ac:dyDescent="0.35">
      <c r="C117" s="2" cm="1">
        <f t="array" ref="C117">IF(C116=-1, -1,
      IF(C116&lt;income_max_row, C116+1,
          IF(C116=income_max_row, income_total_row,
               IF(C116=income_total_row, "/1",
                    IF(C116="/1", savings_header_row,
                        IF(C116&lt;savings_max_row, C116+1,
                            IF(C116=savings_max_row, savings_total_row,
                                IF(C116=savings_total_row, "/2",
                                    IF(C116="/2", expenses_header_row,
                                        IF(C116&lt;expenses_max_row, C116+1,
                                            IF(C116=expenses_max_row, expenses_total_row, -1)))))))))))</f>
        <v>-1</v>
      </c>
      <c r="D117" s="4">
        <f t="shared" si="19"/>
        <v>-1</v>
      </c>
      <c r="E117" s="2" cm="1">
        <f t="array" ref="E117">1*OR(row_id=income_header_row, row_id=savings_header_row, row_id=expenses_header_row)</f>
        <v>0</v>
      </c>
      <c r="F117" s="3">
        <f t="shared" si="20"/>
        <v>0</v>
      </c>
      <c r="G117" s="3" cm="1">
        <f t="array" ref="G117">1*OR(row_id=income_total_row, row_id=savings_total_row, row_id=expenses_total_row)</f>
        <v>0</v>
      </c>
      <c r="H117" s="4">
        <f t="shared" si="21"/>
        <v>1</v>
      </c>
      <c r="I117" s="2" t="str" cm="1">
        <f t="array" ref="I117">IFERROR(INDEX('Budget Planning'!$C:$C, header_row_id), "")</f>
        <v/>
      </c>
      <c r="J117" s="3" t="str" cm="1">
        <f t="array" ref="J117">IFERROR(INDEX('Budget Planning'!$C:$C, row_id), "")</f>
        <v/>
      </c>
      <c r="K117" s="55" t="str" cm="1">
        <f t="array" ref="K11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7" s="56" t="str" cm="1">
        <f t="array" ref="L117">IF(OR(is_header, is_empty), "",
      INDEX('Budget Planning'!$E:$APC, row_id,
                     MATCH(IF(selected_period="Total Year", selected_year, DATE(selected_year, selected_period, 1)), 'Budget Planning'!$E$9:$APC$9, 0) ))</f>
        <v/>
      </c>
      <c r="M117" s="2" t="str" cm="1">
        <f t="array" ref="M117">IF(is_category,
      IF(header_row_id=income_header_row, MATCH(income_min_row, $C:$C, 0),
          IF(header_row_id=savings_header_row, MATCH(savings_min_row, $C:$C, 0),
              IF(header_row_id=expenses_header_row, MATCH(expenses_min_row, $C:$C, 0), ""))), "")</f>
        <v/>
      </c>
      <c r="N117" s="4" t="str" cm="1">
        <f t="array" ref="N117">IF(is_category,
      IF(header_row_id=income_header_row, MATCH(income_max_row, $C:$C, 0),
          IF(header_row_id=savings_header_row, MATCH(savings_max_row, $C:$C, 0),
              IF(header_row_id=expenses_header_row, MATCH(expenses_max_row, $C:$C, 0), ""))), "")</f>
        <v/>
      </c>
      <c r="O117" s="2" t="str">
        <f t="shared" si="22"/>
        <v/>
      </c>
      <c r="P117" s="3" t="str">
        <f t="shared" ca="1" si="23"/>
        <v/>
      </c>
      <c r="Q117" s="3" t="str">
        <f t="shared" si="24"/>
        <v/>
      </c>
      <c r="R117" s="4" t="str">
        <f t="shared" ca="1" si="25"/>
        <v/>
      </c>
      <c r="S117" s="2" t="str">
        <f t="shared" si="26"/>
        <v/>
      </c>
      <c r="T117" s="3" t="str">
        <f t="shared" si="27"/>
        <v/>
      </c>
      <c r="U117" s="3" t="str">
        <f t="shared" ca="1" si="28"/>
        <v/>
      </c>
      <c r="V117" s="3" t="str">
        <f t="shared" si="29"/>
        <v/>
      </c>
      <c r="W117" s="4" t="str">
        <f t="shared" ca="1" si="30"/>
        <v/>
      </c>
      <c r="X117" s="58">
        <f t="shared" si="31"/>
        <v>-1</v>
      </c>
      <c r="Y117" s="59" t="str">
        <f t="shared" si="32"/>
        <v/>
      </c>
      <c r="Z117" s="62" t="str">
        <f t="shared" si="33"/>
        <v/>
      </c>
      <c r="AA117" s="62" t="str">
        <f t="shared" si="34"/>
        <v/>
      </c>
      <c r="AB117" s="61" t="str">
        <f t="shared" si="35"/>
        <v/>
      </c>
      <c r="AC117" s="62" t="str">
        <f t="shared" si="36"/>
        <v/>
      </c>
      <c r="AD117" s="62" t="str">
        <f t="shared" si="37"/>
        <v/>
      </c>
    </row>
    <row r="118" spans="3:30" x14ac:dyDescent="0.35">
      <c r="C118" s="2" cm="1">
        <f t="array" ref="C118">IF(C117=-1, -1,
      IF(C117&lt;income_max_row, C117+1,
          IF(C117=income_max_row, income_total_row,
               IF(C117=income_total_row, "/1",
                    IF(C117="/1", savings_header_row,
                        IF(C117&lt;savings_max_row, C117+1,
                            IF(C117=savings_max_row, savings_total_row,
                                IF(C117=savings_total_row, "/2",
                                    IF(C117="/2", expenses_header_row,
                                        IF(C117&lt;expenses_max_row, C117+1,
                                            IF(C117=expenses_max_row, expenses_total_row, -1)))))))))))</f>
        <v>-1</v>
      </c>
      <c r="D118" s="4">
        <f t="shared" si="19"/>
        <v>-1</v>
      </c>
      <c r="E118" s="2" cm="1">
        <f t="array" ref="E118">1*OR(row_id=income_header_row, row_id=savings_header_row, row_id=expenses_header_row)</f>
        <v>0</v>
      </c>
      <c r="F118" s="3">
        <f t="shared" si="20"/>
        <v>0</v>
      </c>
      <c r="G118" s="3" cm="1">
        <f t="array" ref="G118">1*OR(row_id=income_total_row, row_id=savings_total_row, row_id=expenses_total_row)</f>
        <v>0</v>
      </c>
      <c r="H118" s="4">
        <f t="shared" si="21"/>
        <v>1</v>
      </c>
      <c r="I118" s="2" t="str" cm="1">
        <f t="array" ref="I118">IFERROR(INDEX('Budget Planning'!$C:$C, header_row_id), "")</f>
        <v/>
      </c>
      <c r="J118" s="3" t="str" cm="1">
        <f t="array" ref="J118">IFERROR(INDEX('Budget Planning'!$C:$C, row_id), "")</f>
        <v/>
      </c>
      <c r="K118" s="55" t="str" cm="1">
        <f t="array" ref="K11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8" s="56" t="str" cm="1">
        <f t="array" ref="L118">IF(OR(is_header, is_empty), "",
      INDEX('Budget Planning'!$E:$APC, row_id,
                     MATCH(IF(selected_period="Total Year", selected_year, DATE(selected_year, selected_period, 1)), 'Budget Planning'!$E$9:$APC$9, 0) ))</f>
        <v/>
      </c>
      <c r="M118" s="2" t="str" cm="1">
        <f t="array" ref="M118">IF(is_category,
      IF(header_row_id=income_header_row, MATCH(income_min_row, $C:$C, 0),
          IF(header_row_id=savings_header_row, MATCH(savings_min_row, $C:$C, 0),
              IF(header_row_id=expenses_header_row, MATCH(expenses_min_row, $C:$C, 0), ""))), "")</f>
        <v/>
      </c>
      <c r="N118" s="4" t="str" cm="1">
        <f t="array" ref="N118">IF(is_category,
      IF(header_row_id=income_header_row, MATCH(income_max_row, $C:$C, 0),
          IF(header_row_id=savings_header_row, MATCH(savings_max_row, $C:$C, 0),
              IF(header_row_id=expenses_header_row, MATCH(expenses_max_row, $C:$C, 0), ""))), "")</f>
        <v/>
      </c>
      <c r="O118" s="2" t="str">
        <f t="shared" si="22"/>
        <v/>
      </c>
      <c r="P118" s="3" t="str">
        <f t="shared" ca="1" si="23"/>
        <v/>
      </c>
      <c r="Q118" s="3" t="str">
        <f t="shared" si="24"/>
        <v/>
      </c>
      <c r="R118" s="4" t="str">
        <f t="shared" ca="1" si="25"/>
        <v/>
      </c>
      <c r="S118" s="2" t="str">
        <f t="shared" si="26"/>
        <v/>
      </c>
      <c r="T118" s="3" t="str">
        <f t="shared" si="27"/>
        <v/>
      </c>
      <c r="U118" s="3" t="str">
        <f t="shared" ca="1" si="28"/>
        <v/>
      </c>
      <c r="V118" s="3" t="str">
        <f t="shared" si="29"/>
        <v/>
      </c>
      <c r="W118" s="4" t="str">
        <f t="shared" ca="1" si="30"/>
        <v/>
      </c>
      <c r="X118" s="58">
        <f t="shared" si="31"/>
        <v>-1</v>
      </c>
      <c r="Y118" s="59" t="str">
        <f t="shared" si="32"/>
        <v/>
      </c>
      <c r="Z118" s="62" t="str">
        <f t="shared" si="33"/>
        <v/>
      </c>
      <c r="AA118" s="62" t="str">
        <f t="shared" si="34"/>
        <v/>
      </c>
      <c r="AB118" s="61" t="str">
        <f t="shared" si="35"/>
        <v/>
      </c>
      <c r="AC118" s="62" t="str">
        <f t="shared" si="36"/>
        <v/>
      </c>
      <c r="AD118" s="62" t="str">
        <f t="shared" si="37"/>
        <v/>
      </c>
    </row>
    <row r="119" spans="3:30" x14ac:dyDescent="0.35">
      <c r="C119" s="2" cm="1">
        <f t="array" ref="C119">IF(C118=-1, -1,
      IF(C118&lt;income_max_row, C118+1,
          IF(C118=income_max_row, income_total_row,
               IF(C118=income_total_row, "/1",
                    IF(C118="/1", savings_header_row,
                        IF(C118&lt;savings_max_row, C118+1,
                            IF(C118=savings_max_row, savings_total_row,
                                IF(C118=savings_total_row, "/2",
                                    IF(C118="/2", expenses_header_row,
                                        IF(C118&lt;expenses_max_row, C118+1,
                                            IF(C118=expenses_max_row, expenses_total_row, -1)))))))))))</f>
        <v>-1</v>
      </c>
      <c r="D119" s="4">
        <f t="shared" si="19"/>
        <v>-1</v>
      </c>
      <c r="E119" s="2" cm="1">
        <f t="array" ref="E119">1*OR(row_id=income_header_row, row_id=savings_header_row, row_id=expenses_header_row)</f>
        <v>0</v>
      </c>
      <c r="F119" s="3">
        <f t="shared" si="20"/>
        <v>0</v>
      </c>
      <c r="G119" s="3" cm="1">
        <f t="array" ref="G119">1*OR(row_id=income_total_row, row_id=savings_total_row, row_id=expenses_total_row)</f>
        <v>0</v>
      </c>
      <c r="H119" s="4">
        <f t="shared" si="21"/>
        <v>1</v>
      </c>
      <c r="I119" s="2" t="str" cm="1">
        <f t="array" ref="I119">IFERROR(INDEX('Budget Planning'!$C:$C, header_row_id), "")</f>
        <v/>
      </c>
      <c r="J119" s="3" t="str" cm="1">
        <f t="array" ref="J119">IFERROR(INDEX('Budget Planning'!$C:$C, row_id), "")</f>
        <v/>
      </c>
      <c r="K119" s="55" t="str" cm="1">
        <f t="array" ref="K11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19" s="56" t="str" cm="1">
        <f t="array" ref="L119">IF(OR(is_header, is_empty), "",
      INDEX('Budget Planning'!$E:$APC, row_id,
                     MATCH(IF(selected_period="Total Year", selected_year, DATE(selected_year, selected_period, 1)), 'Budget Planning'!$E$9:$APC$9, 0) ))</f>
        <v/>
      </c>
      <c r="M119" s="2" t="str" cm="1">
        <f t="array" ref="M119">IF(is_category,
      IF(header_row_id=income_header_row, MATCH(income_min_row, $C:$C, 0),
          IF(header_row_id=savings_header_row, MATCH(savings_min_row, $C:$C, 0),
              IF(header_row_id=expenses_header_row, MATCH(expenses_min_row, $C:$C, 0), ""))), "")</f>
        <v/>
      </c>
      <c r="N119" s="4" t="str" cm="1">
        <f t="array" ref="N119">IF(is_category,
      IF(header_row_id=income_header_row, MATCH(income_max_row, $C:$C, 0),
          IF(header_row_id=savings_header_row, MATCH(savings_max_row, $C:$C, 0),
              IF(header_row_id=expenses_header_row, MATCH(expenses_max_row, $C:$C, 0), ""))), "")</f>
        <v/>
      </c>
      <c r="O119" s="2" t="str">
        <f t="shared" si="22"/>
        <v/>
      </c>
      <c r="P119" s="3" t="str">
        <f t="shared" ca="1" si="23"/>
        <v/>
      </c>
      <c r="Q119" s="3" t="str">
        <f t="shared" si="24"/>
        <v/>
      </c>
      <c r="R119" s="4" t="str">
        <f t="shared" ca="1" si="25"/>
        <v/>
      </c>
      <c r="S119" s="2" t="str">
        <f t="shared" si="26"/>
        <v/>
      </c>
      <c r="T119" s="3" t="str">
        <f t="shared" si="27"/>
        <v/>
      </c>
      <c r="U119" s="3" t="str">
        <f t="shared" ca="1" si="28"/>
        <v/>
      </c>
      <c r="V119" s="3" t="str">
        <f t="shared" si="29"/>
        <v/>
      </c>
      <c r="W119" s="4" t="str">
        <f t="shared" ca="1" si="30"/>
        <v/>
      </c>
      <c r="X119" s="58">
        <f t="shared" si="31"/>
        <v>-1</v>
      </c>
      <c r="Y119" s="59" t="str">
        <f t="shared" si="32"/>
        <v/>
      </c>
      <c r="Z119" s="62" t="str">
        <f t="shared" si="33"/>
        <v/>
      </c>
      <c r="AA119" s="62" t="str">
        <f t="shared" si="34"/>
        <v/>
      </c>
      <c r="AB119" s="61" t="str">
        <f t="shared" si="35"/>
        <v/>
      </c>
      <c r="AC119" s="62" t="str">
        <f t="shared" si="36"/>
        <v/>
      </c>
      <c r="AD119" s="62" t="str">
        <f t="shared" si="37"/>
        <v/>
      </c>
    </row>
    <row r="120" spans="3:30" x14ac:dyDescent="0.35">
      <c r="C120" s="2" cm="1">
        <f t="array" ref="C120">IF(C119=-1, -1,
      IF(C119&lt;income_max_row, C119+1,
          IF(C119=income_max_row, income_total_row,
               IF(C119=income_total_row, "/1",
                    IF(C119="/1", savings_header_row,
                        IF(C119&lt;savings_max_row, C119+1,
                            IF(C119=savings_max_row, savings_total_row,
                                IF(C119=savings_total_row, "/2",
                                    IF(C119="/2", expenses_header_row,
                                        IF(C119&lt;expenses_max_row, C119+1,
                                            IF(C119=expenses_max_row, expenses_total_row, -1)))))))))))</f>
        <v>-1</v>
      </c>
      <c r="D120" s="4">
        <f t="shared" si="19"/>
        <v>-1</v>
      </c>
      <c r="E120" s="2" cm="1">
        <f t="array" ref="E120">1*OR(row_id=income_header_row, row_id=savings_header_row, row_id=expenses_header_row)</f>
        <v>0</v>
      </c>
      <c r="F120" s="3">
        <f t="shared" si="20"/>
        <v>0</v>
      </c>
      <c r="G120" s="3" cm="1">
        <f t="array" ref="G120">1*OR(row_id=income_total_row, row_id=savings_total_row, row_id=expenses_total_row)</f>
        <v>0</v>
      </c>
      <c r="H120" s="4">
        <f t="shared" si="21"/>
        <v>1</v>
      </c>
      <c r="I120" s="2" t="str" cm="1">
        <f t="array" ref="I120">IFERROR(INDEX('Budget Planning'!$C:$C, header_row_id), "")</f>
        <v/>
      </c>
      <c r="J120" s="3" t="str" cm="1">
        <f t="array" ref="J120">IFERROR(INDEX('Budget Planning'!$C:$C, row_id), "")</f>
        <v/>
      </c>
      <c r="K120" s="55" t="str" cm="1">
        <f t="array" ref="K12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0" s="56" t="str" cm="1">
        <f t="array" ref="L120">IF(OR(is_header, is_empty), "",
      INDEX('Budget Planning'!$E:$APC, row_id,
                     MATCH(IF(selected_period="Total Year", selected_year, DATE(selected_year, selected_period, 1)), 'Budget Planning'!$E$9:$APC$9, 0) ))</f>
        <v/>
      </c>
      <c r="M120" s="2" t="str" cm="1">
        <f t="array" ref="M120">IF(is_category,
      IF(header_row_id=income_header_row, MATCH(income_min_row, $C:$C, 0),
          IF(header_row_id=savings_header_row, MATCH(savings_min_row, $C:$C, 0),
              IF(header_row_id=expenses_header_row, MATCH(expenses_min_row, $C:$C, 0), ""))), "")</f>
        <v/>
      </c>
      <c r="N120" s="4" t="str" cm="1">
        <f t="array" ref="N120">IF(is_category,
      IF(header_row_id=income_header_row, MATCH(income_max_row, $C:$C, 0),
          IF(header_row_id=savings_header_row, MATCH(savings_max_row, $C:$C, 0),
              IF(header_row_id=expenses_header_row, MATCH(expenses_max_row, $C:$C, 0), ""))), "")</f>
        <v/>
      </c>
      <c r="O120" s="2" t="str">
        <f t="shared" si="22"/>
        <v/>
      </c>
      <c r="P120" s="3" t="str">
        <f t="shared" ca="1" si="23"/>
        <v/>
      </c>
      <c r="Q120" s="3" t="str">
        <f t="shared" si="24"/>
        <v/>
      </c>
      <c r="R120" s="4" t="str">
        <f t="shared" ca="1" si="25"/>
        <v/>
      </c>
      <c r="S120" s="2" t="str">
        <f t="shared" si="26"/>
        <v/>
      </c>
      <c r="T120" s="3" t="str">
        <f t="shared" si="27"/>
        <v/>
      </c>
      <c r="U120" s="3" t="str">
        <f t="shared" ca="1" si="28"/>
        <v/>
      </c>
      <c r="V120" s="3" t="str">
        <f t="shared" si="29"/>
        <v/>
      </c>
      <c r="W120" s="4" t="str">
        <f t="shared" ca="1" si="30"/>
        <v/>
      </c>
      <c r="X120" s="58">
        <f t="shared" si="31"/>
        <v>-1</v>
      </c>
      <c r="Y120" s="59" t="str">
        <f t="shared" si="32"/>
        <v/>
      </c>
      <c r="Z120" s="62" t="str">
        <f t="shared" si="33"/>
        <v/>
      </c>
      <c r="AA120" s="62" t="str">
        <f t="shared" si="34"/>
        <v/>
      </c>
      <c r="AB120" s="61" t="str">
        <f t="shared" si="35"/>
        <v/>
      </c>
      <c r="AC120" s="62" t="str">
        <f t="shared" si="36"/>
        <v/>
      </c>
      <c r="AD120" s="62" t="str">
        <f t="shared" si="37"/>
        <v/>
      </c>
    </row>
    <row r="121" spans="3:30" x14ac:dyDescent="0.35">
      <c r="C121" s="2" cm="1">
        <f t="array" ref="C121">IF(C120=-1, -1,
      IF(C120&lt;income_max_row, C120+1,
          IF(C120=income_max_row, income_total_row,
               IF(C120=income_total_row, "/1",
                    IF(C120="/1", savings_header_row,
                        IF(C120&lt;savings_max_row, C120+1,
                            IF(C120=savings_max_row, savings_total_row,
                                IF(C120=savings_total_row, "/2",
                                    IF(C120="/2", expenses_header_row,
                                        IF(C120&lt;expenses_max_row, C120+1,
                                            IF(C120=expenses_max_row, expenses_total_row, -1)))))))))))</f>
        <v>-1</v>
      </c>
      <c r="D121" s="4">
        <f t="shared" si="19"/>
        <v>-1</v>
      </c>
      <c r="E121" s="2" cm="1">
        <f t="array" ref="E121">1*OR(row_id=income_header_row, row_id=savings_header_row, row_id=expenses_header_row)</f>
        <v>0</v>
      </c>
      <c r="F121" s="3">
        <f t="shared" si="20"/>
        <v>0</v>
      </c>
      <c r="G121" s="3" cm="1">
        <f t="array" ref="G121">1*OR(row_id=income_total_row, row_id=savings_total_row, row_id=expenses_total_row)</f>
        <v>0</v>
      </c>
      <c r="H121" s="4">
        <f t="shared" si="21"/>
        <v>1</v>
      </c>
      <c r="I121" s="2" t="str" cm="1">
        <f t="array" ref="I121">IFERROR(INDEX('Budget Planning'!$C:$C, header_row_id), "")</f>
        <v/>
      </c>
      <c r="J121" s="3" t="str" cm="1">
        <f t="array" ref="J121">IFERROR(INDEX('Budget Planning'!$C:$C, row_id), "")</f>
        <v/>
      </c>
      <c r="K121" s="55" t="str" cm="1">
        <f t="array" ref="K12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1" s="56" t="str" cm="1">
        <f t="array" ref="L121">IF(OR(is_header, is_empty), "",
      INDEX('Budget Planning'!$E:$APC, row_id,
                     MATCH(IF(selected_period="Total Year", selected_year, DATE(selected_year, selected_period, 1)), 'Budget Planning'!$E$9:$APC$9, 0) ))</f>
        <v/>
      </c>
      <c r="M121" s="2" t="str" cm="1">
        <f t="array" ref="M121">IF(is_category,
      IF(header_row_id=income_header_row, MATCH(income_min_row, $C:$C, 0),
          IF(header_row_id=savings_header_row, MATCH(savings_min_row, $C:$C, 0),
              IF(header_row_id=expenses_header_row, MATCH(expenses_min_row, $C:$C, 0), ""))), "")</f>
        <v/>
      </c>
      <c r="N121" s="4" t="str" cm="1">
        <f t="array" ref="N121">IF(is_category,
      IF(header_row_id=income_header_row, MATCH(income_max_row, $C:$C, 0),
          IF(header_row_id=savings_header_row, MATCH(savings_max_row, $C:$C, 0),
              IF(header_row_id=expenses_header_row, MATCH(expenses_max_row, $C:$C, 0), ""))), "")</f>
        <v/>
      </c>
      <c r="O121" s="2" t="str">
        <f t="shared" si="22"/>
        <v/>
      </c>
      <c r="P121" s="3" t="str">
        <f t="shared" ca="1" si="23"/>
        <v/>
      </c>
      <c r="Q121" s="3" t="str">
        <f t="shared" si="24"/>
        <v/>
      </c>
      <c r="R121" s="4" t="str">
        <f t="shared" ca="1" si="25"/>
        <v/>
      </c>
      <c r="S121" s="2" t="str">
        <f t="shared" si="26"/>
        <v/>
      </c>
      <c r="T121" s="3" t="str">
        <f t="shared" si="27"/>
        <v/>
      </c>
      <c r="U121" s="3" t="str">
        <f t="shared" ca="1" si="28"/>
        <v/>
      </c>
      <c r="V121" s="3" t="str">
        <f t="shared" si="29"/>
        <v/>
      </c>
      <c r="W121" s="4" t="str">
        <f t="shared" ca="1" si="30"/>
        <v/>
      </c>
      <c r="X121" s="58">
        <f t="shared" si="31"/>
        <v>-1</v>
      </c>
      <c r="Y121" s="59" t="str">
        <f t="shared" si="32"/>
        <v/>
      </c>
      <c r="Z121" s="62" t="str">
        <f t="shared" si="33"/>
        <v/>
      </c>
      <c r="AA121" s="62" t="str">
        <f t="shared" si="34"/>
        <v/>
      </c>
      <c r="AB121" s="61" t="str">
        <f t="shared" si="35"/>
        <v/>
      </c>
      <c r="AC121" s="62" t="str">
        <f t="shared" si="36"/>
        <v/>
      </c>
      <c r="AD121" s="62" t="str">
        <f t="shared" si="37"/>
        <v/>
      </c>
    </row>
    <row r="122" spans="3:30" x14ac:dyDescent="0.35">
      <c r="C122" s="2" cm="1">
        <f t="array" ref="C122">IF(C121=-1, -1,
      IF(C121&lt;income_max_row, C121+1,
          IF(C121=income_max_row, income_total_row,
               IF(C121=income_total_row, "/1",
                    IF(C121="/1", savings_header_row,
                        IF(C121&lt;savings_max_row, C121+1,
                            IF(C121=savings_max_row, savings_total_row,
                                IF(C121=savings_total_row, "/2",
                                    IF(C121="/2", expenses_header_row,
                                        IF(C121&lt;expenses_max_row, C121+1,
                                            IF(C121=expenses_max_row, expenses_total_row, -1)))))))))))</f>
        <v>-1</v>
      </c>
      <c r="D122" s="4">
        <f t="shared" si="19"/>
        <v>-1</v>
      </c>
      <c r="E122" s="2" cm="1">
        <f t="array" ref="E122">1*OR(row_id=income_header_row, row_id=savings_header_row, row_id=expenses_header_row)</f>
        <v>0</v>
      </c>
      <c r="F122" s="3">
        <f t="shared" si="20"/>
        <v>0</v>
      </c>
      <c r="G122" s="3" cm="1">
        <f t="array" ref="G122">1*OR(row_id=income_total_row, row_id=savings_total_row, row_id=expenses_total_row)</f>
        <v>0</v>
      </c>
      <c r="H122" s="4">
        <f t="shared" si="21"/>
        <v>1</v>
      </c>
      <c r="I122" s="2" t="str" cm="1">
        <f t="array" ref="I122">IFERROR(INDEX('Budget Planning'!$C:$C, header_row_id), "")</f>
        <v/>
      </c>
      <c r="J122" s="3" t="str" cm="1">
        <f t="array" ref="J122">IFERROR(INDEX('Budget Planning'!$C:$C, row_id), "")</f>
        <v/>
      </c>
      <c r="K122" s="55" t="str" cm="1">
        <f t="array" ref="K12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2" s="56" t="str" cm="1">
        <f t="array" ref="L122">IF(OR(is_header, is_empty), "",
      INDEX('Budget Planning'!$E:$APC, row_id,
                     MATCH(IF(selected_period="Total Year", selected_year, DATE(selected_year, selected_period, 1)), 'Budget Planning'!$E$9:$APC$9, 0) ))</f>
        <v/>
      </c>
      <c r="M122" s="2" t="str" cm="1">
        <f t="array" ref="M122">IF(is_category,
      IF(header_row_id=income_header_row, MATCH(income_min_row, $C:$C, 0),
          IF(header_row_id=savings_header_row, MATCH(savings_min_row, $C:$C, 0),
              IF(header_row_id=expenses_header_row, MATCH(expenses_min_row, $C:$C, 0), ""))), "")</f>
        <v/>
      </c>
      <c r="N122" s="4" t="str" cm="1">
        <f t="array" ref="N122">IF(is_category,
      IF(header_row_id=income_header_row, MATCH(income_max_row, $C:$C, 0),
          IF(header_row_id=savings_header_row, MATCH(savings_max_row, $C:$C, 0),
              IF(header_row_id=expenses_header_row, MATCH(expenses_max_row, $C:$C, 0), ""))), "")</f>
        <v/>
      </c>
      <c r="O122" s="2" t="str">
        <f t="shared" si="22"/>
        <v/>
      </c>
      <c r="P122" s="3" t="str">
        <f t="shared" ca="1" si="23"/>
        <v/>
      </c>
      <c r="Q122" s="3" t="str">
        <f t="shared" si="24"/>
        <v/>
      </c>
      <c r="R122" s="4" t="str">
        <f t="shared" ca="1" si="25"/>
        <v/>
      </c>
      <c r="S122" s="2" t="str">
        <f t="shared" si="26"/>
        <v/>
      </c>
      <c r="T122" s="3" t="str">
        <f t="shared" si="27"/>
        <v/>
      </c>
      <c r="U122" s="3" t="str">
        <f t="shared" ca="1" si="28"/>
        <v/>
      </c>
      <c r="V122" s="3" t="str">
        <f t="shared" si="29"/>
        <v/>
      </c>
      <c r="W122" s="4" t="str">
        <f t="shared" ca="1" si="30"/>
        <v/>
      </c>
      <c r="X122" s="58">
        <f t="shared" si="31"/>
        <v>-1</v>
      </c>
      <c r="Y122" s="59" t="str">
        <f t="shared" si="32"/>
        <v/>
      </c>
      <c r="Z122" s="62" t="str">
        <f t="shared" si="33"/>
        <v/>
      </c>
      <c r="AA122" s="62" t="str">
        <f t="shared" si="34"/>
        <v/>
      </c>
      <c r="AB122" s="61" t="str">
        <f t="shared" si="35"/>
        <v/>
      </c>
      <c r="AC122" s="62" t="str">
        <f t="shared" si="36"/>
        <v/>
      </c>
      <c r="AD122" s="62" t="str">
        <f t="shared" si="37"/>
        <v/>
      </c>
    </row>
    <row r="123" spans="3:30" x14ac:dyDescent="0.35">
      <c r="C123" s="2" cm="1">
        <f t="array" ref="C123">IF(C122=-1, -1,
      IF(C122&lt;income_max_row, C122+1,
          IF(C122=income_max_row, income_total_row,
               IF(C122=income_total_row, "/1",
                    IF(C122="/1", savings_header_row,
                        IF(C122&lt;savings_max_row, C122+1,
                            IF(C122=savings_max_row, savings_total_row,
                                IF(C122=savings_total_row, "/2",
                                    IF(C122="/2", expenses_header_row,
                                        IF(C122&lt;expenses_max_row, C122+1,
                                            IF(C122=expenses_max_row, expenses_total_row, -1)))))))))))</f>
        <v>-1</v>
      </c>
      <c r="D123" s="4">
        <f t="shared" si="19"/>
        <v>-1</v>
      </c>
      <c r="E123" s="2" cm="1">
        <f t="array" ref="E123">1*OR(row_id=income_header_row, row_id=savings_header_row, row_id=expenses_header_row)</f>
        <v>0</v>
      </c>
      <c r="F123" s="3">
        <f t="shared" si="20"/>
        <v>0</v>
      </c>
      <c r="G123" s="3" cm="1">
        <f t="array" ref="G123">1*OR(row_id=income_total_row, row_id=savings_total_row, row_id=expenses_total_row)</f>
        <v>0</v>
      </c>
      <c r="H123" s="4">
        <f t="shared" si="21"/>
        <v>1</v>
      </c>
      <c r="I123" s="2" t="str" cm="1">
        <f t="array" ref="I123">IFERROR(INDEX('Budget Planning'!$C:$C, header_row_id), "")</f>
        <v/>
      </c>
      <c r="J123" s="3" t="str" cm="1">
        <f t="array" ref="J123">IFERROR(INDEX('Budget Planning'!$C:$C, row_id), "")</f>
        <v/>
      </c>
      <c r="K123" s="55" t="str" cm="1">
        <f t="array" ref="K12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3" s="56" t="str" cm="1">
        <f t="array" ref="L123">IF(OR(is_header, is_empty), "",
      INDEX('Budget Planning'!$E:$APC, row_id,
                     MATCH(IF(selected_period="Total Year", selected_year, DATE(selected_year, selected_period, 1)), 'Budget Planning'!$E$9:$APC$9, 0) ))</f>
        <v/>
      </c>
      <c r="M123" s="2" t="str" cm="1">
        <f t="array" ref="M123">IF(is_category,
      IF(header_row_id=income_header_row, MATCH(income_min_row, $C:$C, 0),
          IF(header_row_id=savings_header_row, MATCH(savings_min_row, $C:$C, 0),
              IF(header_row_id=expenses_header_row, MATCH(expenses_min_row, $C:$C, 0), ""))), "")</f>
        <v/>
      </c>
      <c r="N123" s="4" t="str" cm="1">
        <f t="array" ref="N123">IF(is_category,
      IF(header_row_id=income_header_row, MATCH(income_max_row, $C:$C, 0),
          IF(header_row_id=savings_header_row, MATCH(savings_max_row, $C:$C, 0),
              IF(header_row_id=expenses_header_row, MATCH(expenses_max_row, $C:$C, 0), ""))), "")</f>
        <v/>
      </c>
      <c r="O123" s="2" t="str">
        <f t="shared" si="22"/>
        <v/>
      </c>
      <c r="P123" s="3" t="str">
        <f t="shared" ca="1" si="23"/>
        <v/>
      </c>
      <c r="Q123" s="3" t="str">
        <f t="shared" si="24"/>
        <v/>
      </c>
      <c r="R123" s="4" t="str">
        <f t="shared" ca="1" si="25"/>
        <v/>
      </c>
      <c r="S123" s="2" t="str">
        <f t="shared" si="26"/>
        <v/>
      </c>
      <c r="T123" s="3" t="str">
        <f t="shared" si="27"/>
        <v/>
      </c>
      <c r="U123" s="3" t="str">
        <f t="shared" ca="1" si="28"/>
        <v/>
      </c>
      <c r="V123" s="3" t="str">
        <f t="shared" si="29"/>
        <v/>
      </c>
      <c r="W123" s="4" t="str">
        <f t="shared" ca="1" si="30"/>
        <v/>
      </c>
      <c r="X123" s="58">
        <f t="shared" si="31"/>
        <v>-1</v>
      </c>
      <c r="Y123" s="59" t="str">
        <f t="shared" si="32"/>
        <v/>
      </c>
      <c r="Z123" s="62" t="str">
        <f t="shared" si="33"/>
        <v/>
      </c>
      <c r="AA123" s="62" t="str">
        <f t="shared" si="34"/>
        <v/>
      </c>
      <c r="AB123" s="61" t="str">
        <f t="shared" si="35"/>
        <v/>
      </c>
      <c r="AC123" s="62" t="str">
        <f t="shared" si="36"/>
        <v/>
      </c>
      <c r="AD123" s="62" t="str">
        <f t="shared" si="37"/>
        <v/>
      </c>
    </row>
    <row r="124" spans="3:30" x14ac:dyDescent="0.35">
      <c r="C124" s="2" cm="1">
        <f t="array" ref="C124">IF(C123=-1, -1,
      IF(C123&lt;income_max_row, C123+1,
          IF(C123=income_max_row, income_total_row,
               IF(C123=income_total_row, "/1",
                    IF(C123="/1", savings_header_row,
                        IF(C123&lt;savings_max_row, C123+1,
                            IF(C123=savings_max_row, savings_total_row,
                                IF(C123=savings_total_row, "/2",
                                    IF(C123="/2", expenses_header_row,
                                        IF(C123&lt;expenses_max_row, C123+1,
                                            IF(C123=expenses_max_row, expenses_total_row, -1)))))))))))</f>
        <v>-1</v>
      </c>
      <c r="D124" s="4">
        <f t="shared" si="19"/>
        <v>-1</v>
      </c>
      <c r="E124" s="2" cm="1">
        <f t="array" ref="E124">1*OR(row_id=income_header_row, row_id=savings_header_row, row_id=expenses_header_row)</f>
        <v>0</v>
      </c>
      <c r="F124" s="3">
        <f t="shared" si="20"/>
        <v>0</v>
      </c>
      <c r="G124" s="3" cm="1">
        <f t="array" ref="G124">1*OR(row_id=income_total_row, row_id=savings_total_row, row_id=expenses_total_row)</f>
        <v>0</v>
      </c>
      <c r="H124" s="4">
        <f t="shared" si="21"/>
        <v>1</v>
      </c>
      <c r="I124" s="2" t="str" cm="1">
        <f t="array" ref="I124">IFERROR(INDEX('Budget Planning'!$C:$C, header_row_id), "")</f>
        <v/>
      </c>
      <c r="J124" s="3" t="str" cm="1">
        <f t="array" ref="J124">IFERROR(INDEX('Budget Planning'!$C:$C, row_id), "")</f>
        <v/>
      </c>
      <c r="K124" s="55" t="str" cm="1">
        <f t="array" ref="K12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4" s="56" t="str" cm="1">
        <f t="array" ref="L124">IF(OR(is_header, is_empty), "",
      INDEX('Budget Planning'!$E:$APC, row_id,
                     MATCH(IF(selected_period="Total Year", selected_year, DATE(selected_year, selected_period, 1)), 'Budget Planning'!$E$9:$APC$9, 0) ))</f>
        <v/>
      </c>
      <c r="M124" s="2" t="str" cm="1">
        <f t="array" ref="M124">IF(is_category,
      IF(header_row_id=income_header_row, MATCH(income_min_row, $C:$C, 0),
          IF(header_row_id=savings_header_row, MATCH(savings_min_row, $C:$C, 0),
              IF(header_row_id=expenses_header_row, MATCH(expenses_min_row, $C:$C, 0), ""))), "")</f>
        <v/>
      </c>
      <c r="N124" s="4" t="str" cm="1">
        <f t="array" ref="N124">IF(is_category,
      IF(header_row_id=income_header_row, MATCH(income_max_row, $C:$C, 0),
          IF(header_row_id=savings_header_row, MATCH(savings_max_row, $C:$C, 0),
              IF(header_row_id=expenses_header_row, MATCH(expenses_max_row, $C:$C, 0), ""))), "")</f>
        <v/>
      </c>
      <c r="O124" s="2" t="str">
        <f t="shared" si="22"/>
        <v/>
      </c>
      <c r="P124" s="3" t="str">
        <f t="shared" ca="1" si="23"/>
        <v/>
      </c>
      <c r="Q124" s="3" t="str">
        <f t="shared" si="24"/>
        <v/>
      </c>
      <c r="R124" s="4" t="str">
        <f t="shared" ca="1" si="25"/>
        <v/>
      </c>
      <c r="S124" s="2" t="str">
        <f t="shared" si="26"/>
        <v/>
      </c>
      <c r="T124" s="3" t="str">
        <f t="shared" si="27"/>
        <v/>
      </c>
      <c r="U124" s="3" t="str">
        <f t="shared" ca="1" si="28"/>
        <v/>
      </c>
      <c r="V124" s="3" t="str">
        <f t="shared" si="29"/>
        <v/>
      </c>
      <c r="W124" s="4" t="str">
        <f t="shared" ca="1" si="30"/>
        <v/>
      </c>
      <c r="X124" s="58">
        <f t="shared" si="31"/>
        <v>-1</v>
      </c>
      <c r="Y124" s="59" t="str">
        <f t="shared" si="32"/>
        <v/>
      </c>
      <c r="Z124" s="62" t="str">
        <f t="shared" si="33"/>
        <v/>
      </c>
      <c r="AA124" s="62" t="str">
        <f t="shared" si="34"/>
        <v/>
      </c>
      <c r="AB124" s="61" t="str">
        <f t="shared" si="35"/>
        <v/>
      </c>
      <c r="AC124" s="62" t="str">
        <f t="shared" si="36"/>
        <v/>
      </c>
      <c r="AD124" s="62" t="str">
        <f t="shared" si="37"/>
        <v/>
      </c>
    </row>
    <row r="125" spans="3:30" x14ac:dyDescent="0.35">
      <c r="C125" s="2" cm="1">
        <f t="array" ref="C125">IF(C124=-1, -1,
      IF(C124&lt;income_max_row, C124+1,
          IF(C124=income_max_row, income_total_row,
               IF(C124=income_total_row, "/1",
                    IF(C124="/1", savings_header_row,
                        IF(C124&lt;savings_max_row, C124+1,
                            IF(C124=savings_max_row, savings_total_row,
                                IF(C124=savings_total_row, "/2",
                                    IF(C124="/2", expenses_header_row,
                                        IF(C124&lt;expenses_max_row, C124+1,
                                            IF(C124=expenses_max_row, expenses_total_row, -1)))))))))))</f>
        <v>-1</v>
      </c>
      <c r="D125" s="4">
        <f t="shared" si="19"/>
        <v>-1</v>
      </c>
      <c r="E125" s="2" cm="1">
        <f t="array" ref="E125">1*OR(row_id=income_header_row, row_id=savings_header_row, row_id=expenses_header_row)</f>
        <v>0</v>
      </c>
      <c r="F125" s="3">
        <f t="shared" si="20"/>
        <v>0</v>
      </c>
      <c r="G125" s="3" cm="1">
        <f t="array" ref="G125">1*OR(row_id=income_total_row, row_id=savings_total_row, row_id=expenses_total_row)</f>
        <v>0</v>
      </c>
      <c r="H125" s="4">
        <f t="shared" si="21"/>
        <v>1</v>
      </c>
      <c r="I125" s="2" t="str" cm="1">
        <f t="array" ref="I125">IFERROR(INDEX('Budget Planning'!$C:$C, header_row_id), "")</f>
        <v/>
      </c>
      <c r="J125" s="3" t="str" cm="1">
        <f t="array" ref="J125">IFERROR(INDEX('Budget Planning'!$C:$C, row_id), "")</f>
        <v/>
      </c>
      <c r="K125" s="55" t="str" cm="1">
        <f t="array" ref="K12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5" s="56" t="str" cm="1">
        <f t="array" ref="L125">IF(OR(is_header, is_empty), "",
      INDEX('Budget Planning'!$E:$APC, row_id,
                     MATCH(IF(selected_period="Total Year", selected_year, DATE(selected_year, selected_period, 1)), 'Budget Planning'!$E$9:$APC$9, 0) ))</f>
        <v/>
      </c>
      <c r="M125" s="2" t="str" cm="1">
        <f t="array" ref="M125">IF(is_category,
      IF(header_row_id=income_header_row, MATCH(income_min_row, $C:$C, 0),
          IF(header_row_id=savings_header_row, MATCH(savings_min_row, $C:$C, 0),
              IF(header_row_id=expenses_header_row, MATCH(expenses_min_row, $C:$C, 0), ""))), "")</f>
        <v/>
      </c>
      <c r="N125" s="4" t="str" cm="1">
        <f t="array" ref="N125">IF(is_category,
      IF(header_row_id=income_header_row, MATCH(income_max_row, $C:$C, 0),
          IF(header_row_id=savings_header_row, MATCH(savings_max_row, $C:$C, 0),
              IF(header_row_id=expenses_header_row, MATCH(expenses_max_row, $C:$C, 0), ""))), "")</f>
        <v/>
      </c>
      <c r="O125" s="2" t="str">
        <f t="shared" si="22"/>
        <v/>
      </c>
      <c r="P125" s="3" t="str">
        <f t="shared" ca="1" si="23"/>
        <v/>
      </c>
      <c r="Q125" s="3" t="str">
        <f t="shared" si="24"/>
        <v/>
      </c>
      <c r="R125" s="4" t="str">
        <f t="shared" ca="1" si="25"/>
        <v/>
      </c>
      <c r="S125" s="2" t="str">
        <f t="shared" si="26"/>
        <v/>
      </c>
      <c r="T125" s="3" t="str">
        <f t="shared" si="27"/>
        <v/>
      </c>
      <c r="U125" s="3" t="str">
        <f t="shared" ca="1" si="28"/>
        <v/>
      </c>
      <c r="V125" s="3" t="str">
        <f t="shared" si="29"/>
        <v/>
      </c>
      <c r="W125" s="4" t="str">
        <f t="shared" ca="1" si="30"/>
        <v/>
      </c>
      <c r="X125" s="58">
        <f t="shared" si="31"/>
        <v>-1</v>
      </c>
      <c r="Y125" s="59" t="str">
        <f t="shared" si="32"/>
        <v/>
      </c>
      <c r="Z125" s="62" t="str">
        <f t="shared" si="33"/>
        <v/>
      </c>
      <c r="AA125" s="62" t="str">
        <f t="shared" si="34"/>
        <v/>
      </c>
      <c r="AB125" s="61" t="str">
        <f t="shared" si="35"/>
        <v/>
      </c>
      <c r="AC125" s="62" t="str">
        <f t="shared" si="36"/>
        <v/>
      </c>
      <c r="AD125" s="62" t="str">
        <f t="shared" si="37"/>
        <v/>
      </c>
    </row>
    <row r="126" spans="3:30" x14ac:dyDescent="0.35">
      <c r="C126" s="2" cm="1">
        <f t="array" ref="C126">IF(C125=-1, -1,
      IF(C125&lt;income_max_row, C125+1,
          IF(C125=income_max_row, income_total_row,
               IF(C125=income_total_row, "/1",
                    IF(C125="/1", savings_header_row,
                        IF(C125&lt;savings_max_row, C125+1,
                            IF(C125=savings_max_row, savings_total_row,
                                IF(C125=savings_total_row, "/2",
                                    IF(C125="/2", expenses_header_row,
                                        IF(C125&lt;expenses_max_row, C125+1,
                                            IF(C125=expenses_max_row, expenses_total_row, -1)))))))))))</f>
        <v>-1</v>
      </c>
      <c r="D126" s="4">
        <f t="shared" si="19"/>
        <v>-1</v>
      </c>
      <c r="E126" s="2" cm="1">
        <f t="array" ref="E126">1*OR(row_id=income_header_row, row_id=savings_header_row, row_id=expenses_header_row)</f>
        <v>0</v>
      </c>
      <c r="F126" s="3">
        <f t="shared" si="20"/>
        <v>0</v>
      </c>
      <c r="G126" s="3" cm="1">
        <f t="array" ref="G126">1*OR(row_id=income_total_row, row_id=savings_total_row, row_id=expenses_total_row)</f>
        <v>0</v>
      </c>
      <c r="H126" s="4">
        <f t="shared" si="21"/>
        <v>1</v>
      </c>
      <c r="I126" s="2" t="str" cm="1">
        <f t="array" ref="I126">IFERROR(INDEX('Budget Planning'!$C:$C, header_row_id), "")</f>
        <v/>
      </c>
      <c r="J126" s="3" t="str" cm="1">
        <f t="array" ref="J126">IFERROR(INDEX('Budget Planning'!$C:$C, row_id), "")</f>
        <v/>
      </c>
      <c r="K126" s="55" t="str" cm="1">
        <f t="array" ref="K12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6" s="56" t="str" cm="1">
        <f t="array" ref="L126">IF(OR(is_header, is_empty), "",
      INDEX('Budget Planning'!$E:$APC, row_id,
                     MATCH(IF(selected_period="Total Year", selected_year, DATE(selected_year, selected_period, 1)), 'Budget Planning'!$E$9:$APC$9, 0) ))</f>
        <v/>
      </c>
      <c r="M126" s="2" t="str" cm="1">
        <f t="array" ref="M126">IF(is_category,
      IF(header_row_id=income_header_row, MATCH(income_min_row, $C:$C, 0),
          IF(header_row_id=savings_header_row, MATCH(savings_min_row, $C:$C, 0),
              IF(header_row_id=expenses_header_row, MATCH(expenses_min_row, $C:$C, 0), ""))), "")</f>
        <v/>
      </c>
      <c r="N126" s="4" t="str" cm="1">
        <f t="array" ref="N126">IF(is_category,
      IF(header_row_id=income_header_row, MATCH(income_max_row, $C:$C, 0),
          IF(header_row_id=savings_header_row, MATCH(savings_max_row, $C:$C, 0),
              IF(header_row_id=expenses_header_row, MATCH(expenses_max_row, $C:$C, 0), ""))), "")</f>
        <v/>
      </c>
      <c r="O126" s="2" t="str">
        <f t="shared" si="22"/>
        <v/>
      </c>
      <c r="P126" s="3" t="str">
        <f t="shared" ca="1" si="23"/>
        <v/>
      </c>
      <c r="Q126" s="3" t="str">
        <f t="shared" si="24"/>
        <v/>
      </c>
      <c r="R126" s="4" t="str">
        <f t="shared" ca="1" si="25"/>
        <v/>
      </c>
      <c r="S126" s="2" t="str">
        <f t="shared" si="26"/>
        <v/>
      </c>
      <c r="T126" s="3" t="str">
        <f t="shared" si="27"/>
        <v/>
      </c>
      <c r="U126" s="3" t="str">
        <f t="shared" ca="1" si="28"/>
        <v/>
      </c>
      <c r="V126" s="3" t="str">
        <f t="shared" si="29"/>
        <v/>
      </c>
      <c r="W126" s="4" t="str">
        <f t="shared" ca="1" si="30"/>
        <v/>
      </c>
      <c r="X126" s="58">
        <f t="shared" si="31"/>
        <v>-1</v>
      </c>
      <c r="Y126" s="59" t="str">
        <f t="shared" si="32"/>
        <v/>
      </c>
      <c r="Z126" s="62" t="str">
        <f t="shared" si="33"/>
        <v/>
      </c>
      <c r="AA126" s="62" t="str">
        <f t="shared" si="34"/>
        <v/>
      </c>
      <c r="AB126" s="61" t="str">
        <f t="shared" si="35"/>
        <v/>
      </c>
      <c r="AC126" s="62" t="str">
        <f t="shared" si="36"/>
        <v/>
      </c>
      <c r="AD126" s="62" t="str">
        <f t="shared" si="37"/>
        <v/>
      </c>
    </row>
    <row r="127" spans="3:30" x14ac:dyDescent="0.35">
      <c r="C127" s="2" cm="1">
        <f t="array" ref="C127">IF(C126=-1, -1,
      IF(C126&lt;income_max_row, C126+1,
          IF(C126=income_max_row, income_total_row,
               IF(C126=income_total_row, "/1",
                    IF(C126="/1", savings_header_row,
                        IF(C126&lt;savings_max_row, C126+1,
                            IF(C126=savings_max_row, savings_total_row,
                                IF(C126=savings_total_row, "/2",
                                    IF(C126="/2", expenses_header_row,
                                        IF(C126&lt;expenses_max_row, C126+1,
                                            IF(C126=expenses_max_row, expenses_total_row, -1)))))))))))</f>
        <v>-1</v>
      </c>
      <c r="D127" s="4">
        <f t="shared" si="19"/>
        <v>-1</v>
      </c>
      <c r="E127" s="2" cm="1">
        <f t="array" ref="E127">1*OR(row_id=income_header_row, row_id=savings_header_row, row_id=expenses_header_row)</f>
        <v>0</v>
      </c>
      <c r="F127" s="3">
        <f t="shared" si="20"/>
        <v>0</v>
      </c>
      <c r="G127" s="3" cm="1">
        <f t="array" ref="G127">1*OR(row_id=income_total_row, row_id=savings_total_row, row_id=expenses_total_row)</f>
        <v>0</v>
      </c>
      <c r="H127" s="4">
        <f t="shared" si="21"/>
        <v>1</v>
      </c>
      <c r="I127" s="2" t="str" cm="1">
        <f t="array" ref="I127">IFERROR(INDEX('Budget Planning'!$C:$C, header_row_id), "")</f>
        <v/>
      </c>
      <c r="J127" s="3" t="str" cm="1">
        <f t="array" ref="J127">IFERROR(INDEX('Budget Planning'!$C:$C, row_id), "")</f>
        <v/>
      </c>
      <c r="K127" s="55" t="str" cm="1">
        <f t="array" ref="K12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7" s="56" t="str" cm="1">
        <f t="array" ref="L127">IF(OR(is_header, is_empty), "",
      INDEX('Budget Planning'!$E:$APC, row_id,
                     MATCH(IF(selected_period="Total Year", selected_year, DATE(selected_year, selected_period, 1)), 'Budget Planning'!$E$9:$APC$9, 0) ))</f>
        <v/>
      </c>
      <c r="M127" s="2" t="str" cm="1">
        <f t="array" ref="M127">IF(is_category,
      IF(header_row_id=income_header_row, MATCH(income_min_row, $C:$C, 0),
          IF(header_row_id=savings_header_row, MATCH(savings_min_row, $C:$C, 0),
              IF(header_row_id=expenses_header_row, MATCH(expenses_min_row, $C:$C, 0), ""))), "")</f>
        <v/>
      </c>
      <c r="N127" s="4" t="str" cm="1">
        <f t="array" ref="N127">IF(is_category,
      IF(header_row_id=income_header_row, MATCH(income_max_row, $C:$C, 0),
          IF(header_row_id=savings_header_row, MATCH(savings_max_row, $C:$C, 0),
              IF(header_row_id=expenses_header_row, MATCH(expenses_max_row, $C:$C, 0), ""))), "")</f>
        <v/>
      </c>
      <c r="O127" s="2" t="str">
        <f t="shared" si="22"/>
        <v/>
      </c>
      <c r="P127" s="3" t="str">
        <f t="shared" ca="1" si="23"/>
        <v/>
      </c>
      <c r="Q127" s="3" t="str">
        <f t="shared" si="24"/>
        <v/>
      </c>
      <c r="R127" s="4" t="str">
        <f t="shared" ca="1" si="25"/>
        <v/>
      </c>
      <c r="S127" s="2" t="str">
        <f t="shared" si="26"/>
        <v/>
      </c>
      <c r="T127" s="3" t="str">
        <f t="shared" si="27"/>
        <v/>
      </c>
      <c r="U127" s="3" t="str">
        <f t="shared" ca="1" si="28"/>
        <v/>
      </c>
      <c r="V127" s="3" t="str">
        <f t="shared" si="29"/>
        <v/>
      </c>
      <c r="W127" s="4" t="str">
        <f t="shared" ca="1" si="30"/>
        <v/>
      </c>
      <c r="X127" s="58">
        <f t="shared" si="31"/>
        <v>-1</v>
      </c>
      <c r="Y127" s="59" t="str">
        <f t="shared" si="32"/>
        <v/>
      </c>
      <c r="Z127" s="62" t="str">
        <f t="shared" si="33"/>
        <v/>
      </c>
      <c r="AA127" s="62" t="str">
        <f t="shared" si="34"/>
        <v/>
      </c>
      <c r="AB127" s="61" t="str">
        <f t="shared" si="35"/>
        <v/>
      </c>
      <c r="AC127" s="62" t="str">
        <f t="shared" si="36"/>
        <v/>
      </c>
      <c r="AD127" s="62" t="str">
        <f t="shared" si="37"/>
        <v/>
      </c>
    </row>
    <row r="128" spans="3:30" x14ac:dyDescent="0.35">
      <c r="C128" s="2" cm="1">
        <f t="array" ref="C128">IF(C127=-1, -1,
      IF(C127&lt;income_max_row, C127+1,
          IF(C127=income_max_row, income_total_row,
               IF(C127=income_total_row, "/1",
                    IF(C127="/1", savings_header_row,
                        IF(C127&lt;savings_max_row, C127+1,
                            IF(C127=savings_max_row, savings_total_row,
                                IF(C127=savings_total_row, "/2",
                                    IF(C127="/2", expenses_header_row,
                                        IF(C127&lt;expenses_max_row, C127+1,
                                            IF(C127=expenses_max_row, expenses_total_row, -1)))))))))))</f>
        <v>-1</v>
      </c>
      <c r="D128" s="4">
        <f t="shared" si="19"/>
        <v>-1</v>
      </c>
      <c r="E128" s="2" cm="1">
        <f t="array" ref="E128">1*OR(row_id=income_header_row, row_id=savings_header_row, row_id=expenses_header_row)</f>
        <v>0</v>
      </c>
      <c r="F128" s="3">
        <f t="shared" si="20"/>
        <v>0</v>
      </c>
      <c r="G128" s="3" cm="1">
        <f t="array" ref="G128">1*OR(row_id=income_total_row, row_id=savings_total_row, row_id=expenses_total_row)</f>
        <v>0</v>
      </c>
      <c r="H128" s="4">
        <f t="shared" si="21"/>
        <v>1</v>
      </c>
      <c r="I128" s="2" t="str" cm="1">
        <f t="array" ref="I128">IFERROR(INDEX('Budget Planning'!$C:$C, header_row_id), "")</f>
        <v/>
      </c>
      <c r="J128" s="3" t="str" cm="1">
        <f t="array" ref="J128">IFERROR(INDEX('Budget Planning'!$C:$C, row_id), "")</f>
        <v/>
      </c>
      <c r="K128" s="55" t="str" cm="1">
        <f t="array" ref="K12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8" s="56" t="str" cm="1">
        <f t="array" ref="L128">IF(OR(is_header, is_empty), "",
      INDEX('Budget Planning'!$E:$APC, row_id,
                     MATCH(IF(selected_period="Total Year", selected_year, DATE(selected_year, selected_period, 1)), 'Budget Planning'!$E$9:$APC$9, 0) ))</f>
        <v/>
      </c>
      <c r="M128" s="2" t="str" cm="1">
        <f t="array" ref="M128">IF(is_category,
      IF(header_row_id=income_header_row, MATCH(income_min_row, $C:$C, 0),
          IF(header_row_id=savings_header_row, MATCH(savings_min_row, $C:$C, 0),
              IF(header_row_id=expenses_header_row, MATCH(expenses_min_row, $C:$C, 0), ""))), "")</f>
        <v/>
      </c>
      <c r="N128" s="4" t="str" cm="1">
        <f t="array" ref="N128">IF(is_category,
      IF(header_row_id=income_header_row, MATCH(income_max_row, $C:$C, 0),
          IF(header_row_id=savings_header_row, MATCH(savings_max_row, $C:$C, 0),
              IF(header_row_id=expenses_header_row, MATCH(expenses_max_row, $C:$C, 0), ""))), "")</f>
        <v/>
      </c>
      <c r="O128" s="2" t="str">
        <f t="shared" si="22"/>
        <v/>
      </c>
      <c r="P128" s="3" t="str">
        <f t="shared" ca="1" si="23"/>
        <v/>
      </c>
      <c r="Q128" s="3" t="str">
        <f t="shared" si="24"/>
        <v/>
      </c>
      <c r="R128" s="4" t="str">
        <f t="shared" ca="1" si="25"/>
        <v/>
      </c>
      <c r="S128" s="2" t="str">
        <f t="shared" si="26"/>
        <v/>
      </c>
      <c r="T128" s="3" t="str">
        <f t="shared" si="27"/>
        <v/>
      </c>
      <c r="U128" s="3" t="str">
        <f t="shared" ca="1" si="28"/>
        <v/>
      </c>
      <c r="V128" s="3" t="str">
        <f t="shared" si="29"/>
        <v/>
      </c>
      <c r="W128" s="4" t="str">
        <f t="shared" ca="1" si="30"/>
        <v/>
      </c>
      <c r="X128" s="58">
        <f t="shared" si="31"/>
        <v>-1</v>
      </c>
      <c r="Y128" s="59" t="str">
        <f t="shared" si="32"/>
        <v/>
      </c>
      <c r="Z128" s="62" t="str">
        <f t="shared" si="33"/>
        <v/>
      </c>
      <c r="AA128" s="62" t="str">
        <f t="shared" si="34"/>
        <v/>
      </c>
      <c r="AB128" s="61" t="str">
        <f t="shared" si="35"/>
        <v/>
      </c>
      <c r="AC128" s="62" t="str">
        <f t="shared" si="36"/>
        <v/>
      </c>
      <c r="AD128" s="62" t="str">
        <f t="shared" si="37"/>
        <v/>
      </c>
    </row>
    <row r="129" spans="3:30" x14ac:dyDescent="0.35">
      <c r="C129" s="2" cm="1">
        <f t="array" ref="C129">IF(C128=-1, -1,
      IF(C128&lt;income_max_row, C128+1,
          IF(C128=income_max_row, income_total_row,
               IF(C128=income_total_row, "/1",
                    IF(C128="/1", savings_header_row,
                        IF(C128&lt;savings_max_row, C128+1,
                            IF(C128=savings_max_row, savings_total_row,
                                IF(C128=savings_total_row, "/2",
                                    IF(C128="/2", expenses_header_row,
                                        IF(C128&lt;expenses_max_row, C128+1,
                                            IF(C128=expenses_max_row, expenses_total_row, -1)))))))))))</f>
        <v>-1</v>
      </c>
      <c r="D129" s="4">
        <f t="shared" si="19"/>
        <v>-1</v>
      </c>
      <c r="E129" s="2" cm="1">
        <f t="array" ref="E129">1*OR(row_id=income_header_row, row_id=savings_header_row, row_id=expenses_header_row)</f>
        <v>0</v>
      </c>
      <c r="F129" s="3">
        <f t="shared" si="20"/>
        <v>0</v>
      </c>
      <c r="G129" s="3" cm="1">
        <f t="array" ref="G129">1*OR(row_id=income_total_row, row_id=savings_total_row, row_id=expenses_total_row)</f>
        <v>0</v>
      </c>
      <c r="H129" s="4">
        <f t="shared" si="21"/>
        <v>1</v>
      </c>
      <c r="I129" s="2" t="str" cm="1">
        <f t="array" ref="I129">IFERROR(INDEX('Budget Planning'!$C:$C, header_row_id), "")</f>
        <v/>
      </c>
      <c r="J129" s="3" t="str" cm="1">
        <f t="array" ref="J129">IFERROR(INDEX('Budget Planning'!$C:$C, row_id), "")</f>
        <v/>
      </c>
      <c r="K129" s="55" t="str" cm="1">
        <f t="array" ref="K12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29" s="56" t="str" cm="1">
        <f t="array" ref="L129">IF(OR(is_header, is_empty), "",
      INDEX('Budget Planning'!$E:$APC, row_id,
                     MATCH(IF(selected_period="Total Year", selected_year, DATE(selected_year, selected_period, 1)), 'Budget Planning'!$E$9:$APC$9, 0) ))</f>
        <v/>
      </c>
      <c r="M129" s="2" t="str" cm="1">
        <f t="array" ref="M129">IF(is_category,
      IF(header_row_id=income_header_row, MATCH(income_min_row, $C:$C, 0),
          IF(header_row_id=savings_header_row, MATCH(savings_min_row, $C:$C, 0),
              IF(header_row_id=expenses_header_row, MATCH(expenses_min_row, $C:$C, 0), ""))), "")</f>
        <v/>
      </c>
      <c r="N129" s="4" t="str" cm="1">
        <f t="array" ref="N129">IF(is_category,
      IF(header_row_id=income_header_row, MATCH(income_max_row, $C:$C, 0),
          IF(header_row_id=savings_header_row, MATCH(savings_max_row, $C:$C, 0),
              IF(header_row_id=expenses_header_row, MATCH(expenses_max_row, $C:$C, 0), ""))), "")</f>
        <v/>
      </c>
      <c r="O129" s="2" t="str">
        <f t="shared" si="22"/>
        <v/>
      </c>
      <c r="P129" s="3" t="str">
        <f t="shared" ca="1" si="23"/>
        <v/>
      </c>
      <c r="Q129" s="3" t="str">
        <f t="shared" si="24"/>
        <v/>
      </c>
      <c r="R129" s="4" t="str">
        <f t="shared" ca="1" si="25"/>
        <v/>
      </c>
      <c r="S129" s="2" t="str">
        <f t="shared" si="26"/>
        <v/>
      </c>
      <c r="T129" s="3" t="str">
        <f t="shared" si="27"/>
        <v/>
      </c>
      <c r="U129" s="3" t="str">
        <f t="shared" ca="1" si="28"/>
        <v/>
      </c>
      <c r="V129" s="3" t="str">
        <f t="shared" si="29"/>
        <v/>
      </c>
      <c r="W129" s="4" t="str">
        <f t="shared" ca="1" si="30"/>
        <v/>
      </c>
      <c r="X129" s="58">
        <f t="shared" si="31"/>
        <v>-1</v>
      </c>
      <c r="Y129" s="59" t="str">
        <f t="shared" si="32"/>
        <v/>
      </c>
      <c r="Z129" s="62" t="str">
        <f t="shared" si="33"/>
        <v/>
      </c>
      <c r="AA129" s="62" t="str">
        <f t="shared" si="34"/>
        <v/>
      </c>
      <c r="AB129" s="61" t="str">
        <f t="shared" si="35"/>
        <v/>
      </c>
      <c r="AC129" s="62" t="str">
        <f t="shared" si="36"/>
        <v/>
      </c>
      <c r="AD129" s="62" t="str">
        <f t="shared" si="37"/>
        <v/>
      </c>
    </row>
    <row r="130" spans="3:30" x14ac:dyDescent="0.35">
      <c r="C130" s="2" cm="1">
        <f t="array" ref="C130">IF(C129=-1, -1,
      IF(C129&lt;income_max_row, C129+1,
          IF(C129=income_max_row, income_total_row,
               IF(C129=income_total_row, "/1",
                    IF(C129="/1", savings_header_row,
                        IF(C129&lt;savings_max_row, C129+1,
                            IF(C129=savings_max_row, savings_total_row,
                                IF(C129=savings_total_row, "/2",
                                    IF(C129="/2", expenses_header_row,
                                        IF(C129&lt;expenses_max_row, C129+1,
                                            IF(C129=expenses_max_row, expenses_total_row, -1)))))))))))</f>
        <v>-1</v>
      </c>
      <c r="D130" s="4">
        <f t="shared" si="19"/>
        <v>-1</v>
      </c>
      <c r="E130" s="2" cm="1">
        <f t="array" ref="E130">1*OR(row_id=income_header_row, row_id=savings_header_row, row_id=expenses_header_row)</f>
        <v>0</v>
      </c>
      <c r="F130" s="3">
        <f t="shared" si="20"/>
        <v>0</v>
      </c>
      <c r="G130" s="3" cm="1">
        <f t="array" ref="G130">1*OR(row_id=income_total_row, row_id=savings_total_row, row_id=expenses_total_row)</f>
        <v>0</v>
      </c>
      <c r="H130" s="4">
        <f t="shared" si="21"/>
        <v>1</v>
      </c>
      <c r="I130" s="2" t="str" cm="1">
        <f t="array" ref="I130">IFERROR(INDEX('Budget Planning'!$C:$C, header_row_id), "")</f>
        <v/>
      </c>
      <c r="J130" s="3" t="str" cm="1">
        <f t="array" ref="J130">IFERROR(INDEX('Budget Planning'!$C:$C, row_id), "")</f>
        <v/>
      </c>
      <c r="K130" s="55" t="str" cm="1">
        <f t="array" ref="K13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0" s="56" t="str" cm="1">
        <f t="array" ref="L130">IF(OR(is_header, is_empty), "",
      INDEX('Budget Planning'!$E:$APC, row_id,
                     MATCH(IF(selected_period="Total Year", selected_year, DATE(selected_year, selected_period, 1)), 'Budget Planning'!$E$9:$APC$9, 0) ))</f>
        <v/>
      </c>
      <c r="M130" s="2" t="str" cm="1">
        <f t="array" ref="M130">IF(is_category,
      IF(header_row_id=income_header_row, MATCH(income_min_row, $C:$C, 0),
          IF(header_row_id=savings_header_row, MATCH(savings_min_row, $C:$C, 0),
              IF(header_row_id=expenses_header_row, MATCH(expenses_min_row, $C:$C, 0), ""))), "")</f>
        <v/>
      </c>
      <c r="N130" s="4" t="str" cm="1">
        <f t="array" ref="N130">IF(is_category,
      IF(header_row_id=income_header_row, MATCH(income_max_row, $C:$C, 0),
          IF(header_row_id=savings_header_row, MATCH(savings_max_row, $C:$C, 0),
              IF(header_row_id=expenses_header_row, MATCH(expenses_max_row, $C:$C, 0), ""))), "")</f>
        <v/>
      </c>
      <c r="O130" s="2" t="str">
        <f t="shared" si="22"/>
        <v/>
      </c>
      <c r="P130" s="3" t="str">
        <f t="shared" ca="1" si="23"/>
        <v/>
      </c>
      <c r="Q130" s="3" t="str">
        <f t="shared" si="24"/>
        <v/>
      </c>
      <c r="R130" s="4" t="str">
        <f t="shared" ca="1" si="25"/>
        <v/>
      </c>
      <c r="S130" s="2" t="str">
        <f t="shared" si="26"/>
        <v/>
      </c>
      <c r="T130" s="3" t="str">
        <f t="shared" si="27"/>
        <v/>
      </c>
      <c r="U130" s="3" t="str">
        <f t="shared" ca="1" si="28"/>
        <v/>
      </c>
      <c r="V130" s="3" t="str">
        <f t="shared" si="29"/>
        <v/>
      </c>
      <c r="W130" s="4" t="str">
        <f t="shared" ca="1" si="30"/>
        <v/>
      </c>
      <c r="X130" s="58">
        <f t="shared" si="31"/>
        <v>-1</v>
      </c>
      <c r="Y130" s="59" t="str">
        <f t="shared" si="32"/>
        <v/>
      </c>
      <c r="Z130" s="62" t="str">
        <f t="shared" si="33"/>
        <v/>
      </c>
      <c r="AA130" s="62" t="str">
        <f t="shared" si="34"/>
        <v/>
      </c>
      <c r="AB130" s="61" t="str">
        <f t="shared" si="35"/>
        <v/>
      </c>
      <c r="AC130" s="62" t="str">
        <f t="shared" si="36"/>
        <v/>
      </c>
      <c r="AD130" s="62" t="str">
        <f t="shared" si="37"/>
        <v/>
      </c>
    </row>
    <row r="131" spans="3:30" x14ac:dyDescent="0.35">
      <c r="C131" s="2" cm="1">
        <f t="array" ref="C131">IF(C130=-1, -1,
      IF(C130&lt;income_max_row, C130+1,
          IF(C130=income_max_row, income_total_row,
               IF(C130=income_total_row, "/1",
                    IF(C130="/1", savings_header_row,
                        IF(C130&lt;savings_max_row, C130+1,
                            IF(C130=savings_max_row, savings_total_row,
                                IF(C130=savings_total_row, "/2",
                                    IF(C130="/2", expenses_header_row,
                                        IF(C130&lt;expenses_max_row, C130+1,
                                            IF(C130=expenses_max_row, expenses_total_row, -1)))))))))))</f>
        <v>-1</v>
      </c>
      <c r="D131" s="4">
        <f t="shared" si="19"/>
        <v>-1</v>
      </c>
      <c r="E131" s="2" cm="1">
        <f t="array" ref="E131">1*OR(row_id=income_header_row, row_id=savings_header_row, row_id=expenses_header_row)</f>
        <v>0</v>
      </c>
      <c r="F131" s="3">
        <f t="shared" si="20"/>
        <v>0</v>
      </c>
      <c r="G131" s="3" cm="1">
        <f t="array" ref="G131">1*OR(row_id=income_total_row, row_id=savings_total_row, row_id=expenses_total_row)</f>
        <v>0</v>
      </c>
      <c r="H131" s="4">
        <f t="shared" si="21"/>
        <v>1</v>
      </c>
      <c r="I131" s="2" t="str" cm="1">
        <f t="array" ref="I131">IFERROR(INDEX('Budget Planning'!$C:$C, header_row_id), "")</f>
        <v/>
      </c>
      <c r="J131" s="3" t="str" cm="1">
        <f t="array" ref="J131">IFERROR(INDEX('Budget Planning'!$C:$C, row_id), "")</f>
        <v/>
      </c>
      <c r="K131" s="55" t="str" cm="1">
        <f t="array" ref="K13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1" s="56" t="str" cm="1">
        <f t="array" ref="L131">IF(OR(is_header, is_empty), "",
      INDEX('Budget Planning'!$E:$APC, row_id,
                     MATCH(IF(selected_period="Total Year", selected_year, DATE(selected_year, selected_period, 1)), 'Budget Planning'!$E$9:$APC$9, 0) ))</f>
        <v/>
      </c>
      <c r="M131" s="2" t="str" cm="1">
        <f t="array" ref="M131">IF(is_category,
      IF(header_row_id=income_header_row, MATCH(income_min_row, $C:$C, 0),
          IF(header_row_id=savings_header_row, MATCH(savings_min_row, $C:$C, 0),
              IF(header_row_id=expenses_header_row, MATCH(expenses_min_row, $C:$C, 0), ""))), "")</f>
        <v/>
      </c>
      <c r="N131" s="4" t="str" cm="1">
        <f t="array" ref="N131">IF(is_category,
      IF(header_row_id=income_header_row, MATCH(income_max_row, $C:$C, 0),
          IF(header_row_id=savings_header_row, MATCH(savings_max_row, $C:$C, 0),
              IF(header_row_id=expenses_header_row, MATCH(expenses_max_row, $C:$C, 0), ""))), "")</f>
        <v/>
      </c>
      <c r="O131" s="2" t="str">
        <f t="shared" si="22"/>
        <v/>
      </c>
      <c r="P131" s="3" t="str">
        <f t="shared" ca="1" si="23"/>
        <v/>
      </c>
      <c r="Q131" s="3" t="str">
        <f t="shared" si="24"/>
        <v/>
      </c>
      <c r="R131" s="4" t="str">
        <f t="shared" ca="1" si="25"/>
        <v/>
      </c>
      <c r="S131" s="2" t="str">
        <f t="shared" si="26"/>
        <v/>
      </c>
      <c r="T131" s="3" t="str">
        <f t="shared" si="27"/>
        <v/>
      </c>
      <c r="U131" s="3" t="str">
        <f t="shared" ca="1" si="28"/>
        <v/>
      </c>
      <c r="V131" s="3" t="str">
        <f t="shared" si="29"/>
        <v/>
      </c>
      <c r="W131" s="4" t="str">
        <f t="shared" ca="1" si="30"/>
        <v/>
      </c>
      <c r="X131" s="58">
        <f t="shared" si="31"/>
        <v>-1</v>
      </c>
      <c r="Y131" s="59" t="str">
        <f t="shared" si="32"/>
        <v/>
      </c>
      <c r="Z131" s="62" t="str">
        <f t="shared" si="33"/>
        <v/>
      </c>
      <c r="AA131" s="62" t="str">
        <f t="shared" si="34"/>
        <v/>
      </c>
      <c r="AB131" s="61" t="str">
        <f t="shared" si="35"/>
        <v/>
      </c>
      <c r="AC131" s="62" t="str">
        <f t="shared" si="36"/>
        <v/>
      </c>
      <c r="AD131" s="62" t="str">
        <f t="shared" si="37"/>
        <v/>
      </c>
    </row>
    <row r="132" spans="3:30" x14ac:dyDescent="0.35">
      <c r="C132" s="2" cm="1">
        <f t="array" ref="C132">IF(C131=-1, -1,
      IF(C131&lt;income_max_row, C131+1,
          IF(C131=income_max_row, income_total_row,
               IF(C131=income_total_row, "/1",
                    IF(C131="/1", savings_header_row,
                        IF(C131&lt;savings_max_row, C131+1,
                            IF(C131=savings_max_row, savings_total_row,
                                IF(C131=savings_total_row, "/2",
                                    IF(C131="/2", expenses_header_row,
                                        IF(C131&lt;expenses_max_row, C131+1,
                                            IF(C131=expenses_max_row, expenses_total_row, -1)))))))))))</f>
        <v>-1</v>
      </c>
      <c r="D132" s="4">
        <f t="shared" si="19"/>
        <v>-1</v>
      </c>
      <c r="E132" s="2" cm="1">
        <f t="array" ref="E132">1*OR(row_id=income_header_row, row_id=savings_header_row, row_id=expenses_header_row)</f>
        <v>0</v>
      </c>
      <c r="F132" s="3">
        <f t="shared" si="20"/>
        <v>0</v>
      </c>
      <c r="G132" s="3" cm="1">
        <f t="array" ref="G132">1*OR(row_id=income_total_row, row_id=savings_total_row, row_id=expenses_total_row)</f>
        <v>0</v>
      </c>
      <c r="H132" s="4">
        <f t="shared" si="21"/>
        <v>1</v>
      </c>
      <c r="I132" s="2" t="str" cm="1">
        <f t="array" ref="I132">IFERROR(INDEX('Budget Planning'!$C:$C, header_row_id), "")</f>
        <v/>
      </c>
      <c r="J132" s="3" t="str" cm="1">
        <f t="array" ref="J132">IFERROR(INDEX('Budget Planning'!$C:$C, row_id), "")</f>
        <v/>
      </c>
      <c r="K132" s="55" t="str" cm="1">
        <f t="array" ref="K13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2" s="56" t="str" cm="1">
        <f t="array" ref="L132">IF(OR(is_header, is_empty), "",
      INDEX('Budget Planning'!$E:$APC, row_id,
                     MATCH(IF(selected_period="Total Year", selected_year, DATE(selected_year, selected_period, 1)), 'Budget Planning'!$E$9:$APC$9, 0) ))</f>
        <v/>
      </c>
      <c r="M132" s="2" t="str" cm="1">
        <f t="array" ref="M132">IF(is_category,
      IF(header_row_id=income_header_row, MATCH(income_min_row, $C:$C, 0),
          IF(header_row_id=savings_header_row, MATCH(savings_min_row, $C:$C, 0),
              IF(header_row_id=expenses_header_row, MATCH(expenses_min_row, $C:$C, 0), ""))), "")</f>
        <v/>
      </c>
      <c r="N132" s="4" t="str" cm="1">
        <f t="array" ref="N132">IF(is_category,
      IF(header_row_id=income_header_row, MATCH(income_max_row, $C:$C, 0),
          IF(header_row_id=savings_header_row, MATCH(savings_max_row, $C:$C, 0),
              IF(header_row_id=expenses_header_row, MATCH(expenses_max_row, $C:$C, 0), ""))), "")</f>
        <v/>
      </c>
      <c r="O132" s="2" t="str">
        <f t="shared" si="22"/>
        <v/>
      </c>
      <c r="P132" s="3" t="str">
        <f t="shared" ca="1" si="23"/>
        <v/>
      </c>
      <c r="Q132" s="3" t="str">
        <f t="shared" si="24"/>
        <v/>
      </c>
      <c r="R132" s="4" t="str">
        <f t="shared" ca="1" si="25"/>
        <v/>
      </c>
      <c r="S132" s="2" t="str">
        <f t="shared" si="26"/>
        <v/>
      </c>
      <c r="T132" s="3" t="str">
        <f t="shared" si="27"/>
        <v/>
      </c>
      <c r="U132" s="3" t="str">
        <f t="shared" ca="1" si="28"/>
        <v/>
      </c>
      <c r="V132" s="3" t="str">
        <f t="shared" si="29"/>
        <v/>
      </c>
      <c r="W132" s="4" t="str">
        <f t="shared" ca="1" si="30"/>
        <v/>
      </c>
      <c r="X132" s="58">
        <f t="shared" si="31"/>
        <v>-1</v>
      </c>
      <c r="Y132" s="59" t="str">
        <f t="shared" si="32"/>
        <v/>
      </c>
      <c r="Z132" s="62" t="str">
        <f t="shared" si="33"/>
        <v/>
      </c>
      <c r="AA132" s="62" t="str">
        <f t="shared" si="34"/>
        <v/>
      </c>
      <c r="AB132" s="61" t="str">
        <f t="shared" si="35"/>
        <v/>
      </c>
      <c r="AC132" s="62" t="str">
        <f t="shared" si="36"/>
        <v/>
      </c>
      <c r="AD132" s="62" t="str">
        <f t="shared" si="37"/>
        <v/>
      </c>
    </row>
    <row r="133" spans="3:30" x14ac:dyDescent="0.35">
      <c r="C133" s="2" cm="1">
        <f t="array" ref="C133">IF(C132=-1, -1,
      IF(C132&lt;income_max_row, C132+1,
          IF(C132=income_max_row, income_total_row,
               IF(C132=income_total_row, "/1",
                    IF(C132="/1", savings_header_row,
                        IF(C132&lt;savings_max_row, C132+1,
                            IF(C132=savings_max_row, savings_total_row,
                                IF(C132=savings_total_row, "/2",
                                    IF(C132="/2", expenses_header_row,
                                        IF(C132&lt;expenses_max_row, C132+1,
                                            IF(C132=expenses_max_row, expenses_total_row, -1)))))))))))</f>
        <v>-1</v>
      </c>
      <c r="D133" s="4">
        <f t="shared" si="19"/>
        <v>-1</v>
      </c>
      <c r="E133" s="2" cm="1">
        <f t="array" ref="E133">1*OR(row_id=income_header_row, row_id=savings_header_row, row_id=expenses_header_row)</f>
        <v>0</v>
      </c>
      <c r="F133" s="3">
        <f t="shared" si="20"/>
        <v>0</v>
      </c>
      <c r="G133" s="3" cm="1">
        <f t="array" ref="G133">1*OR(row_id=income_total_row, row_id=savings_total_row, row_id=expenses_total_row)</f>
        <v>0</v>
      </c>
      <c r="H133" s="4">
        <f t="shared" si="21"/>
        <v>1</v>
      </c>
      <c r="I133" s="2" t="str" cm="1">
        <f t="array" ref="I133">IFERROR(INDEX('Budget Planning'!$C:$C, header_row_id), "")</f>
        <v/>
      </c>
      <c r="J133" s="3" t="str" cm="1">
        <f t="array" ref="J133">IFERROR(INDEX('Budget Planning'!$C:$C, row_id), "")</f>
        <v/>
      </c>
      <c r="K133" s="55" t="str" cm="1">
        <f t="array" ref="K13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3" s="56" t="str" cm="1">
        <f t="array" ref="L133">IF(OR(is_header, is_empty), "",
      INDEX('Budget Planning'!$E:$APC, row_id,
                     MATCH(IF(selected_period="Total Year", selected_year, DATE(selected_year, selected_period, 1)), 'Budget Planning'!$E$9:$APC$9, 0) ))</f>
        <v/>
      </c>
      <c r="M133" s="2" t="str" cm="1">
        <f t="array" ref="M133">IF(is_category,
      IF(header_row_id=income_header_row, MATCH(income_min_row, $C:$C, 0),
          IF(header_row_id=savings_header_row, MATCH(savings_min_row, $C:$C, 0),
              IF(header_row_id=expenses_header_row, MATCH(expenses_min_row, $C:$C, 0), ""))), "")</f>
        <v/>
      </c>
      <c r="N133" s="4" t="str" cm="1">
        <f t="array" ref="N133">IF(is_category,
      IF(header_row_id=income_header_row, MATCH(income_max_row, $C:$C, 0),
          IF(header_row_id=savings_header_row, MATCH(savings_max_row, $C:$C, 0),
              IF(header_row_id=expenses_header_row, MATCH(expenses_max_row, $C:$C, 0), ""))), "")</f>
        <v/>
      </c>
      <c r="O133" s="2" t="str">
        <f t="shared" si="22"/>
        <v/>
      </c>
      <c r="P133" s="3" t="str">
        <f t="shared" ca="1" si="23"/>
        <v/>
      </c>
      <c r="Q133" s="3" t="str">
        <f t="shared" si="24"/>
        <v/>
      </c>
      <c r="R133" s="4" t="str">
        <f t="shared" ca="1" si="25"/>
        <v/>
      </c>
      <c r="S133" s="2" t="str">
        <f t="shared" si="26"/>
        <v/>
      </c>
      <c r="T133" s="3" t="str">
        <f t="shared" si="27"/>
        <v/>
      </c>
      <c r="U133" s="3" t="str">
        <f t="shared" ca="1" si="28"/>
        <v/>
      </c>
      <c r="V133" s="3" t="str">
        <f t="shared" si="29"/>
        <v/>
      </c>
      <c r="W133" s="4" t="str">
        <f t="shared" ca="1" si="30"/>
        <v/>
      </c>
      <c r="X133" s="58">
        <f t="shared" si="31"/>
        <v>-1</v>
      </c>
      <c r="Y133" s="59" t="str">
        <f t="shared" si="32"/>
        <v/>
      </c>
      <c r="Z133" s="62" t="str">
        <f t="shared" si="33"/>
        <v/>
      </c>
      <c r="AA133" s="62" t="str">
        <f t="shared" si="34"/>
        <v/>
      </c>
      <c r="AB133" s="61" t="str">
        <f t="shared" si="35"/>
        <v/>
      </c>
      <c r="AC133" s="62" t="str">
        <f t="shared" si="36"/>
        <v/>
      </c>
      <c r="AD133" s="62" t="str">
        <f t="shared" si="37"/>
        <v/>
      </c>
    </row>
    <row r="134" spans="3:30" x14ac:dyDescent="0.35">
      <c r="C134" s="2" cm="1">
        <f t="array" ref="C134">IF(C133=-1, -1,
      IF(C133&lt;income_max_row, C133+1,
          IF(C133=income_max_row, income_total_row,
               IF(C133=income_total_row, "/1",
                    IF(C133="/1", savings_header_row,
                        IF(C133&lt;savings_max_row, C133+1,
                            IF(C133=savings_max_row, savings_total_row,
                                IF(C133=savings_total_row, "/2",
                                    IF(C133="/2", expenses_header_row,
                                        IF(C133&lt;expenses_max_row, C133+1,
                                            IF(C133=expenses_max_row, expenses_total_row, -1)))))))))))</f>
        <v>-1</v>
      </c>
      <c r="D134" s="4">
        <f t="shared" si="19"/>
        <v>-1</v>
      </c>
      <c r="E134" s="2" cm="1">
        <f t="array" ref="E134">1*OR(row_id=income_header_row, row_id=savings_header_row, row_id=expenses_header_row)</f>
        <v>0</v>
      </c>
      <c r="F134" s="3">
        <f t="shared" si="20"/>
        <v>0</v>
      </c>
      <c r="G134" s="3" cm="1">
        <f t="array" ref="G134">1*OR(row_id=income_total_row, row_id=savings_total_row, row_id=expenses_total_row)</f>
        <v>0</v>
      </c>
      <c r="H134" s="4">
        <f t="shared" si="21"/>
        <v>1</v>
      </c>
      <c r="I134" s="2" t="str" cm="1">
        <f t="array" ref="I134">IFERROR(INDEX('Budget Planning'!$C:$C, header_row_id), "")</f>
        <v/>
      </c>
      <c r="J134" s="3" t="str" cm="1">
        <f t="array" ref="J134">IFERROR(INDEX('Budget Planning'!$C:$C, row_id), "")</f>
        <v/>
      </c>
      <c r="K134" s="55" t="str" cm="1">
        <f t="array" ref="K13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4" s="56" t="str" cm="1">
        <f t="array" ref="L134">IF(OR(is_header, is_empty), "",
      INDEX('Budget Planning'!$E:$APC, row_id,
                     MATCH(IF(selected_period="Total Year", selected_year, DATE(selected_year, selected_period, 1)), 'Budget Planning'!$E$9:$APC$9, 0) ))</f>
        <v/>
      </c>
      <c r="M134" s="2" t="str" cm="1">
        <f t="array" ref="M134">IF(is_category,
      IF(header_row_id=income_header_row, MATCH(income_min_row, $C:$C, 0),
          IF(header_row_id=savings_header_row, MATCH(savings_min_row, $C:$C, 0),
              IF(header_row_id=expenses_header_row, MATCH(expenses_min_row, $C:$C, 0), ""))), "")</f>
        <v/>
      </c>
      <c r="N134" s="4" t="str" cm="1">
        <f t="array" ref="N134">IF(is_category,
      IF(header_row_id=income_header_row, MATCH(income_max_row, $C:$C, 0),
          IF(header_row_id=savings_header_row, MATCH(savings_max_row, $C:$C, 0),
              IF(header_row_id=expenses_header_row, MATCH(expenses_max_row, $C:$C, 0), ""))), "")</f>
        <v/>
      </c>
      <c r="O134" s="2" t="str">
        <f t="shared" si="22"/>
        <v/>
      </c>
      <c r="P134" s="3" t="str">
        <f t="shared" ca="1" si="23"/>
        <v/>
      </c>
      <c r="Q134" s="3" t="str">
        <f t="shared" si="24"/>
        <v/>
      </c>
      <c r="R134" s="4" t="str">
        <f t="shared" ca="1" si="25"/>
        <v/>
      </c>
      <c r="S134" s="2" t="str">
        <f t="shared" si="26"/>
        <v/>
      </c>
      <c r="T134" s="3" t="str">
        <f t="shared" si="27"/>
        <v/>
      </c>
      <c r="U134" s="3" t="str">
        <f t="shared" ca="1" si="28"/>
        <v/>
      </c>
      <c r="V134" s="3" t="str">
        <f t="shared" si="29"/>
        <v/>
      </c>
      <c r="W134" s="4" t="str">
        <f t="shared" ca="1" si="30"/>
        <v/>
      </c>
      <c r="X134" s="58">
        <f t="shared" si="31"/>
        <v>-1</v>
      </c>
      <c r="Y134" s="59" t="str">
        <f t="shared" si="32"/>
        <v/>
      </c>
      <c r="Z134" s="62" t="str">
        <f t="shared" si="33"/>
        <v/>
      </c>
      <c r="AA134" s="62" t="str">
        <f t="shared" si="34"/>
        <v/>
      </c>
      <c r="AB134" s="61" t="str">
        <f t="shared" si="35"/>
        <v/>
      </c>
      <c r="AC134" s="62" t="str">
        <f t="shared" si="36"/>
        <v/>
      </c>
      <c r="AD134" s="62" t="str">
        <f t="shared" si="37"/>
        <v/>
      </c>
    </row>
    <row r="135" spans="3:30" x14ac:dyDescent="0.35">
      <c r="C135" s="2" cm="1">
        <f t="array" ref="C135">IF(C134=-1, -1,
      IF(C134&lt;income_max_row, C134+1,
          IF(C134=income_max_row, income_total_row,
               IF(C134=income_total_row, "/1",
                    IF(C134="/1", savings_header_row,
                        IF(C134&lt;savings_max_row, C134+1,
                            IF(C134=savings_max_row, savings_total_row,
                                IF(C134=savings_total_row, "/2",
                                    IF(C134="/2", expenses_header_row,
                                        IF(C134&lt;expenses_max_row, C134+1,
                                            IF(C134=expenses_max_row, expenses_total_row, -1)))))))))))</f>
        <v>-1</v>
      </c>
      <c r="D135" s="4">
        <f t="shared" si="19"/>
        <v>-1</v>
      </c>
      <c r="E135" s="2" cm="1">
        <f t="array" ref="E135">1*OR(row_id=income_header_row, row_id=savings_header_row, row_id=expenses_header_row)</f>
        <v>0</v>
      </c>
      <c r="F135" s="3">
        <f t="shared" si="20"/>
        <v>0</v>
      </c>
      <c r="G135" s="3" cm="1">
        <f t="array" ref="G135">1*OR(row_id=income_total_row, row_id=savings_total_row, row_id=expenses_total_row)</f>
        <v>0</v>
      </c>
      <c r="H135" s="4">
        <f t="shared" si="21"/>
        <v>1</v>
      </c>
      <c r="I135" s="2" t="str" cm="1">
        <f t="array" ref="I135">IFERROR(INDEX('Budget Planning'!$C:$C, header_row_id), "")</f>
        <v/>
      </c>
      <c r="J135" s="3" t="str" cm="1">
        <f t="array" ref="J135">IFERROR(INDEX('Budget Planning'!$C:$C, row_id), "")</f>
        <v/>
      </c>
      <c r="K135" s="55" t="str" cm="1">
        <f t="array" ref="K13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5" s="56" t="str" cm="1">
        <f t="array" ref="L135">IF(OR(is_header, is_empty), "",
      INDEX('Budget Planning'!$E:$APC, row_id,
                     MATCH(IF(selected_period="Total Year", selected_year, DATE(selected_year, selected_period, 1)), 'Budget Planning'!$E$9:$APC$9, 0) ))</f>
        <v/>
      </c>
      <c r="M135" s="2" t="str" cm="1">
        <f t="array" ref="M135">IF(is_category,
      IF(header_row_id=income_header_row, MATCH(income_min_row, $C:$C, 0),
          IF(header_row_id=savings_header_row, MATCH(savings_min_row, $C:$C, 0),
              IF(header_row_id=expenses_header_row, MATCH(expenses_min_row, $C:$C, 0), ""))), "")</f>
        <v/>
      </c>
      <c r="N135" s="4" t="str" cm="1">
        <f t="array" ref="N135">IF(is_category,
      IF(header_row_id=income_header_row, MATCH(income_max_row, $C:$C, 0),
          IF(header_row_id=savings_header_row, MATCH(savings_max_row, $C:$C, 0),
              IF(header_row_id=expenses_header_row, MATCH(expenses_max_row, $C:$C, 0), ""))), "")</f>
        <v/>
      </c>
      <c r="O135" s="2" t="str">
        <f t="shared" si="22"/>
        <v/>
      </c>
      <c r="P135" s="3" t="str">
        <f t="shared" ca="1" si="23"/>
        <v/>
      </c>
      <c r="Q135" s="3" t="str">
        <f t="shared" si="24"/>
        <v/>
      </c>
      <c r="R135" s="4" t="str">
        <f t="shared" ca="1" si="25"/>
        <v/>
      </c>
      <c r="S135" s="2" t="str">
        <f t="shared" si="26"/>
        <v/>
      </c>
      <c r="T135" s="3" t="str">
        <f t="shared" si="27"/>
        <v/>
      </c>
      <c r="U135" s="3" t="str">
        <f t="shared" ca="1" si="28"/>
        <v/>
      </c>
      <c r="V135" s="3" t="str">
        <f t="shared" si="29"/>
        <v/>
      </c>
      <c r="W135" s="4" t="str">
        <f t="shared" ca="1" si="30"/>
        <v/>
      </c>
      <c r="X135" s="58">
        <f t="shared" si="31"/>
        <v>-1</v>
      </c>
      <c r="Y135" s="59" t="str">
        <f t="shared" si="32"/>
        <v/>
      </c>
      <c r="Z135" s="62" t="str">
        <f t="shared" si="33"/>
        <v/>
      </c>
      <c r="AA135" s="62" t="str">
        <f t="shared" si="34"/>
        <v/>
      </c>
      <c r="AB135" s="61" t="str">
        <f t="shared" si="35"/>
        <v/>
      </c>
      <c r="AC135" s="62" t="str">
        <f t="shared" si="36"/>
        <v/>
      </c>
      <c r="AD135" s="62" t="str">
        <f t="shared" si="37"/>
        <v/>
      </c>
    </row>
    <row r="136" spans="3:30" x14ac:dyDescent="0.35">
      <c r="C136" s="2" cm="1">
        <f t="array" ref="C136">IF(C135=-1, -1,
      IF(C135&lt;income_max_row, C135+1,
          IF(C135=income_max_row, income_total_row,
               IF(C135=income_total_row, "/1",
                    IF(C135="/1", savings_header_row,
                        IF(C135&lt;savings_max_row, C135+1,
                            IF(C135=savings_max_row, savings_total_row,
                                IF(C135=savings_total_row, "/2",
                                    IF(C135="/2", expenses_header_row,
                                        IF(C135&lt;expenses_max_row, C135+1,
                                            IF(C135=expenses_max_row, expenses_total_row, -1)))))))))))</f>
        <v>-1</v>
      </c>
      <c r="D136" s="4">
        <f t="shared" si="19"/>
        <v>-1</v>
      </c>
      <c r="E136" s="2" cm="1">
        <f t="array" ref="E136">1*OR(row_id=income_header_row, row_id=savings_header_row, row_id=expenses_header_row)</f>
        <v>0</v>
      </c>
      <c r="F136" s="3">
        <f t="shared" si="20"/>
        <v>0</v>
      </c>
      <c r="G136" s="3" cm="1">
        <f t="array" ref="G136">1*OR(row_id=income_total_row, row_id=savings_total_row, row_id=expenses_total_row)</f>
        <v>0</v>
      </c>
      <c r="H136" s="4">
        <f t="shared" si="21"/>
        <v>1</v>
      </c>
      <c r="I136" s="2" t="str" cm="1">
        <f t="array" ref="I136">IFERROR(INDEX('Budget Planning'!$C:$C, header_row_id), "")</f>
        <v/>
      </c>
      <c r="J136" s="3" t="str" cm="1">
        <f t="array" ref="J136">IFERROR(INDEX('Budget Planning'!$C:$C, row_id), "")</f>
        <v/>
      </c>
      <c r="K136" s="55" t="str" cm="1">
        <f t="array" ref="K13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6" s="56" t="str" cm="1">
        <f t="array" ref="L136">IF(OR(is_header, is_empty), "",
      INDEX('Budget Planning'!$E:$APC, row_id,
                     MATCH(IF(selected_period="Total Year", selected_year, DATE(selected_year, selected_period, 1)), 'Budget Planning'!$E$9:$APC$9, 0) ))</f>
        <v/>
      </c>
      <c r="M136" s="2" t="str" cm="1">
        <f t="array" ref="M136">IF(is_category,
      IF(header_row_id=income_header_row, MATCH(income_min_row, $C:$C, 0),
          IF(header_row_id=savings_header_row, MATCH(savings_min_row, $C:$C, 0),
              IF(header_row_id=expenses_header_row, MATCH(expenses_min_row, $C:$C, 0), ""))), "")</f>
        <v/>
      </c>
      <c r="N136" s="4" t="str" cm="1">
        <f t="array" ref="N136">IF(is_category,
      IF(header_row_id=income_header_row, MATCH(income_max_row, $C:$C, 0),
          IF(header_row_id=savings_header_row, MATCH(savings_max_row, $C:$C, 0),
              IF(header_row_id=expenses_header_row, MATCH(expenses_max_row, $C:$C, 0), ""))), "")</f>
        <v/>
      </c>
      <c r="O136" s="2" t="str">
        <f t="shared" si="22"/>
        <v/>
      </c>
      <c r="P136" s="3" t="str">
        <f t="shared" ca="1" si="23"/>
        <v/>
      </c>
      <c r="Q136" s="3" t="str">
        <f t="shared" si="24"/>
        <v/>
      </c>
      <c r="R136" s="4" t="str">
        <f t="shared" ca="1" si="25"/>
        <v/>
      </c>
      <c r="S136" s="2" t="str">
        <f t="shared" si="26"/>
        <v/>
      </c>
      <c r="T136" s="3" t="str">
        <f t="shared" si="27"/>
        <v/>
      </c>
      <c r="U136" s="3" t="str">
        <f t="shared" ca="1" si="28"/>
        <v/>
      </c>
      <c r="V136" s="3" t="str">
        <f t="shared" si="29"/>
        <v/>
      </c>
      <c r="W136" s="4" t="str">
        <f t="shared" ca="1" si="30"/>
        <v/>
      </c>
      <c r="X136" s="58">
        <f t="shared" si="31"/>
        <v>-1</v>
      </c>
      <c r="Y136" s="59" t="str">
        <f t="shared" si="32"/>
        <v/>
      </c>
      <c r="Z136" s="62" t="str">
        <f t="shared" si="33"/>
        <v/>
      </c>
      <c r="AA136" s="62" t="str">
        <f t="shared" si="34"/>
        <v/>
      </c>
      <c r="AB136" s="61" t="str">
        <f t="shared" si="35"/>
        <v/>
      </c>
      <c r="AC136" s="62" t="str">
        <f t="shared" si="36"/>
        <v/>
      </c>
      <c r="AD136" s="62" t="str">
        <f t="shared" si="37"/>
        <v/>
      </c>
    </row>
    <row r="137" spans="3:30" x14ac:dyDescent="0.35">
      <c r="C137" s="2" cm="1">
        <f t="array" ref="C137">IF(C136=-1, -1,
      IF(C136&lt;income_max_row, C136+1,
          IF(C136=income_max_row, income_total_row,
               IF(C136=income_total_row, "/1",
                    IF(C136="/1", savings_header_row,
                        IF(C136&lt;savings_max_row, C136+1,
                            IF(C136=savings_max_row, savings_total_row,
                                IF(C136=savings_total_row, "/2",
                                    IF(C136="/2", expenses_header_row,
                                        IF(C136&lt;expenses_max_row, C136+1,
                                            IF(C136=expenses_max_row, expenses_total_row, -1)))))))))))</f>
        <v>-1</v>
      </c>
      <c r="D137" s="4">
        <f t="shared" si="19"/>
        <v>-1</v>
      </c>
      <c r="E137" s="2" cm="1">
        <f t="array" ref="E137">1*OR(row_id=income_header_row, row_id=savings_header_row, row_id=expenses_header_row)</f>
        <v>0</v>
      </c>
      <c r="F137" s="3">
        <f t="shared" si="20"/>
        <v>0</v>
      </c>
      <c r="G137" s="3" cm="1">
        <f t="array" ref="G137">1*OR(row_id=income_total_row, row_id=savings_total_row, row_id=expenses_total_row)</f>
        <v>0</v>
      </c>
      <c r="H137" s="4">
        <f t="shared" si="21"/>
        <v>1</v>
      </c>
      <c r="I137" s="2" t="str" cm="1">
        <f t="array" ref="I137">IFERROR(INDEX('Budget Planning'!$C:$C, header_row_id), "")</f>
        <v/>
      </c>
      <c r="J137" s="3" t="str" cm="1">
        <f t="array" ref="J137">IFERROR(INDEX('Budget Planning'!$C:$C, row_id), "")</f>
        <v/>
      </c>
      <c r="K137" s="55" t="str" cm="1">
        <f t="array" ref="K13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7" s="56" t="str" cm="1">
        <f t="array" ref="L137">IF(OR(is_header, is_empty), "",
      INDEX('Budget Planning'!$E:$APC, row_id,
                     MATCH(IF(selected_period="Total Year", selected_year, DATE(selected_year, selected_period, 1)), 'Budget Planning'!$E$9:$APC$9, 0) ))</f>
        <v/>
      </c>
      <c r="M137" s="2" t="str" cm="1">
        <f t="array" ref="M137">IF(is_category,
      IF(header_row_id=income_header_row, MATCH(income_min_row, $C:$C, 0),
          IF(header_row_id=savings_header_row, MATCH(savings_min_row, $C:$C, 0),
              IF(header_row_id=expenses_header_row, MATCH(expenses_min_row, $C:$C, 0), ""))), "")</f>
        <v/>
      </c>
      <c r="N137" s="4" t="str" cm="1">
        <f t="array" ref="N137">IF(is_category,
      IF(header_row_id=income_header_row, MATCH(income_max_row, $C:$C, 0),
          IF(header_row_id=savings_header_row, MATCH(savings_max_row, $C:$C, 0),
              IF(header_row_id=expenses_header_row, MATCH(expenses_max_row, $C:$C, 0), ""))), "")</f>
        <v/>
      </c>
      <c r="O137" s="2" t="str">
        <f t="shared" si="22"/>
        <v/>
      </c>
      <c r="P137" s="3" t="str">
        <f t="shared" ca="1" si="23"/>
        <v/>
      </c>
      <c r="Q137" s="3" t="str">
        <f t="shared" si="24"/>
        <v/>
      </c>
      <c r="R137" s="4" t="str">
        <f t="shared" ca="1" si="25"/>
        <v/>
      </c>
      <c r="S137" s="2" t="str">
        <f t="shared" si="26"/>
        <v/>
      </c>
      <c r="T137" s="3" t="str">
        <f t="shared" si="27"/>
        <v/>
      </c>
      <c r="U137" s="3" t="str">
        <f t="shared" ca="1" si="28"/>
        <v/>
      </c>
      <c r="V137" s="3" t="str">
        <f t="shared" si="29"/>
        <v/>
      </c>
      <c r="W137" s="4" t="str">
        <f t="shared" ca="1" si="30"/>
        <v/>
      </c>
      <c r="X137" s="58">
        <f t="shared" si="31"/>
        <v>-1</v>
      </c>
      <c r="Y137" s="59" t="str">
        <f t="shared" si="32"/>
        <v/>
      </c>
      <c r="Z137" s="62" t="str">
        <f t="shared" si="33"/>
        <v/>
      </c>
      <c r="AA137" s="62" t="str">
        <f t="shared" si="34"/>
        <v/>
      </c>
      <c r="AB137" s="61" t="str">
        <f t="shared" si="35"/>
        <v/>
      </c>
      <c r="AC137" s="62" t="str">
        <f t="shared" si="36"/>
        <v/>
      </c>
      <c r="AD137" s="62" t="str">
        <f t="shared" si="37"/>
        <v/>
      </c>
    </row>
    <row r="138" spans="3:30" x14ac:dyDescent="0.35">
      <c r="C138" s="2" cm="1">
        <f t="array" ref="C138">IF(C137=-1, -1,
      IF(C137&lt;income_max_row, C137+1,
          IF(C137=income_max_row, income_total_row,
               IF(C137=income_total_row, "/1",
                    IF(C137="/1", savings_header_row,
                        IF(C137&lt;savings_max_row, C137+1,
                            IF(C137=savings_max_row, savings_total_row,
                                IF(C137=savings_total_row, "/2",
                                    IF(C137="/2", expenses_header_row,
                                        IF(C137&lt;expenses_max_row, C137+1,
                                            IF(C137=expenses_max_row, expenses_total_row, -1)))))))))))</f>
        <v>-1</v>
      </c>
      <c r="D138" s="4">
        <f t="shared" si="19"/>
        <v>-1</v>
      </c>
      <c r="E138" s="2" cm="1">
        <f t="array" ref="E138">1*OR(row_id=income_header_row, row_id=savings_header_row, row_id=expenses_header_row)</f>
        <v>0</v>
      </c>
      <c r="F138" s="3">
        <f t="shared" si="20"/>
        <v>0</v>
      </c>
      <c r="G138" s="3" cm="1">
        <f t="array" ref="G138">1*OR(row_id=income_total_row, row_id=savings_total_row, row_id=expenses_total_row)</f>
        <v>0</v>
      </c>
      <c r="H138" s="4">
        <f t="shared" si="21"/>
        <v>1</v>
      </c>
      <c r="I138" s="2" t="str" cm="1">
        <f t="array" ref="I138">IFERROR(INDEX('Budget Planning'!$C:$C, header_row_id), "")</f>
        <v/>
      </c>
      <c r="J138" s="3" t="str" cm="1">
        <f t="array" ref="J138">IFERROR(INDEX('Budget Planning'!$C:$C, row_id), "")</f>
        <v/>
      </c>
      <c r="K138" s="55" t="str" cm="1">
        <f t="array" ref="K13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8" s="56" t="str" cm="1">
        <f t="array" ref="L138">IF(OR(is_header, is_empty), "",
      INDEX('Budget Planning'!$E:$APC, row_id,
                     MATCH(IF(selected_period="Total Year", selected_year, DATE(selected_year, selected_period, 1)), 'Budget Planning'!$E$9:$APC$9, 0) ))</f>
        <v/>
      </c>
      <c r="M138" s="2" t="str" cm="1">
        <f t="array" ref="M138">IF(is_category,
      IF(header_row_id=income_header_row, MATCH(income_min_row, $C:$C, 0),
          IF(header_row_id=savings_header_row, MATCH(savings_min_row, $C:$C, 0),
              IF(header_row_id=expenses_header_row, MATCH(expenses_min_row, $C:$C, 0), ""))), "")</f>
        <v/>
      </c>
      <c r="N138" s="4" t="str" cm="1">
        <f t="array" ref="N138">IF(is_category,
      IF(header_row_id=income_header_row, MATCH(income_max_row, $C:$C, 0),
          IF(header_row_id=savings_header_row, MATCH(savings_max_row, $C:$C, 0),
              IF(header_row_id=expenses_header_row, MATCH(expenses_max_row, $C:$C, 0), ""))), "")</f>
        <v/>
      </c>
      <c r="O138" s="2" t="str">
        <f t="shared" si="22"/>
        <v/>
      </c>
      <c r="P138" s="3" t="str">
        <f t="shared" ca="1" si="23"/>
        <v/>
      </c>
      <c r="Q138" s="3" t="str">
        <f t="shared" si="24"/>
        <v/>
      </c>
      <c r="R138" s="4" t="str">
        <f t="shared" ca="1" si="25"/>
        <v/>
      </c>
      <c r="S138" s="2" t="str">
        <f t="shared" si="26"/>
        <v/>
      </c>
      <c r="T138" s="3" t="str">
        <f t="shared" si="27"/>
        <v/>
      </c>
      <c r="U138" s="3" t="str">
        <f t="shared" ca="1" si="28"/>
        <v/>
      </c>
      <c r="V138" s="3" t="str">
        <f t="shared" si="29"/>
        <v/>
      </c>
      <c r="W138" s="4" t="str">
        <f t="shared" ca="1" si="30"/>
        <v/>
      </c>
      <c r="X138" s="58">
        <f t="shared" si="31"/>
        <v>-1</v>
      </c>
      <c r="Y138" s="59" t="str">
        <f t="shared" si="32"/>
        <v/>
      </c>
      <c r="Z138" s="62" t="str">
        <f t="shared" si="33"/>
        <v/>
      </c>
      <c r="AA138" s="62" t="str">
        <f t="shared" si="34"/>
        <v/>
      </c>
      <c r="AB138" s="61" t="str">
        <f t="shared" si="35"/>
        <v/>
      </c>
      <c r="AC138" s="62" t="str">
        <f t="shared" si="36"/>
        <v/>
      </c>
      <c r="AD138" s="62" t="str">
        <f t="shared" si="37"/>
        <v/>
      </c>
    </row>
    <row r="139" spans="3:30" x14ac:dyDescent="0.35">
      <c r="C139" s="2" cm="1">
        <f t="array" ref="C139">IF(C138=-1, -1,
      IF(C138&lt;income_max_row, C138+1,
          IF(C138=income_max_row, income_total_row,
               IF(C138=income_total_row, "/1",
                    IF(C138="/1", savings_header_row,
                        IF(C138&lt;savings_max_row, C138+1,
                            IF(C138=savings_max_row, savings_total_row,
                                IF(C138=savings_total_row, "/2",
                                    IF(C138="/2", expenses_header_row,
                                        IF(C138&lt;expenses_max_row, C138+1,
                                            IF(C138=expenses_max_row, expenses_total_row, -1)))))))))))</f>
        <v>-1</v>
      </c>
      <c r="D139" s="4">
        <f t="shared" si="19"/>
        <v>-1</v>
      </c>
      <c r="E139" s="2" cm="1">
        <f t="array" ref="E139">1*OR(row_id=income_header_row, row_id=savings_header_row, row_id=expenses_header_row)</f>
        <v>0</v>
      </c>
      <c r="F139" s="3">
        <f t="shared" si="20"/>
        <v>0</v>
      </c>
      <c r="G139" s="3" cm="1">
        <f t="array" ref="G139">1*OR(row_id=income_total_row, row_id=savings_total_row, row_id=expenses_total_row)</f>
        <v>0</v>
      </c>
      <c r="H139" s="4">
        <f t="shared" si="21"/>
        <v>1</v>
      </c>
      <c r="I139" s="2" t="str" cm="1">
        <f t="array" ref="I139">IFERROR(INDEX('Budget Planning'!$C:$C, header_row_id), "")</f>
        <v/>
      </c>
      <c r="J139" s="3" t="str" cm="1">
        <f t="array" ref="J139">IFERROR(INDEX('Budget Planning'!$C:$C, row_id), "")</f>
        <v/>
      </c>
      <c r="K139" s="55" t="str" cm="1">
        <f t="array" ref="K13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39" s="56" t="str" cm="1">
        <f t="array" ref="L139">IF(OR(is_header, is_empty), "",
      INDEX('Budget Planning'!$E:$APC, row_id,
                     MATCH(IF(selected_period="Total Year", selected_year, DATE(selected_year, selected_period, 1)), 'Budget Planning'!$E$9:$APC$9, 0) ))</f>
        <v/>
      </c>
      <c r="M139" s="2" t="str" cm="1">
        <f t="array" ref="M139">IF(is_category,
      IF(header_row_id=income_header_row, MATCH(income_min_row, $C:$C, 0),
          IF(header_row_id=savings_header_row, MATCH(savings_min_row, $C:$C, 0),
              IF(header_row_id=expenses_header_row, MATCH(expenses_min_row, $C:$C, 0), ""))), "")</f>
        <v/>
      </c>
      <c r="N139" s="4" t="str" cm="1">
        <f t="array" ref="N139">IF(is_category,
      IF(header_row_id=income_header_row, MATCH(income_max_row, $C:$C, 0),
          IF(header_row_id=savings_header_row, MATCH(savings_max_row, $C:$C, 0),
              IF(header_row_id=expenses_header_row, MATCH(expenses_max_row, $C:$C, 0), ""))), "")</f>
        <v/>
      </c>
      <c r="O139" s="2" t="str">
        <f t="shared" si="22"/>
        <v/>
      </c>
      <c r="P139" s="3" t="str">
        <f t="shared" ca="1" si="23"/>
        <v/>
      </c>
      <c r="Q139" s="3" t="str">
        <f t="shared" si="24"/>
        <v/>
      </c>
      <c r="R139" s="4" t="str">
        <f t="shared" ca="1" si="25"/>
        <v/>
      </c>
      <c r="S139" s="2" t="str">
        <f t="shared" si="26"/>
        <v/>
      </c>
      <c r="T139" s="3" t="str">
        <f t="shared" si="27"/>
        <v/>
      </c>
      <c r="U139" s="3" t="str">
        <f t="shared" ca="1" si="28"/>
        <v/>
      </c>
      <c r="V139" s="3" t="str">
        <f t="shared" si="29"/>
        <v/>
      </c>
      <c r="W139" s="4" t="str">
        <f t="shared" ca="1" si="30"/>
        <v/>
      </c>
      <c r="X139" s="58">
        <f t="shared" si="31"/>
        <v>-1</v>
      </c>
      <c r="Y139" s="59" t="str">
        <f t="shared" si="32"/>
        <v/>
      </c>
      <c r="Z139" s="62" t="str">
        <f t="shared" si="33"/>
        <v/>
      </c>
      <c r="AA139" s="62" t="str">
        <f t="shared" si="34"/>
        <v/>
      </c>
      <c r="AB139" s="61" t="str">
        <f t="shared" si="35"/>
        <v/>
      </c>
      <c r="AC139" s="62" t="str">
        <f t="shared" si="36"/>
        <v/>
      </c>
      <c r="AD139" s="62" t="str">
        <f t="shared" si="37"/>
        <v/>
      </c>
    </row>
    <row r="140" spans="3:30" x14ac:dyDescent="0.35">
      <c r="C140" s="2" cm="1">
        <f t="array" ref="C140">IF(C139=-1, -1,
      IF(C139&lt;income_max_row, C139+1,
          IF(C139=income_max_row, income_total_row,
               IF(C139=income_total_row, "/1",
                    IF(C139="/1", savings_header_row,
                        IF(C139&lt;savings_max_row, C139+1,
                            IF(C139=savings_max_row, savings_total_row,
                                IF(C139=savings_total_row, "/2",
                                    IF(C139="/2", expenses_header_row,
                                        IF(C139&lt;expenses_max_row, C139+1,
                                            IF(C139=expenses_max_row, expenses_total_row, -1)))))))))))</f>
        <v>-1</v>
      </c>
      <c r="D140" s="4">
        <f t="shared" si="19"/>
        <v>-1</v>
      </c>
      <c r="E140" s="2" cm="1">
        <f t="array" ref="E140">1*OR(row_id=income_header_row, row_id=savings_header_row, row_id=expenses_header_row)</f>
        <v>0</v>
      </c>
      <c r="F140" s="3">
        <f t="shared" si="20"/>
        <v>0</v>
      </c>
      <c r="G140" s="3" cm="1">
        <f t="array" ref="G140">1*OR(row_id=income_total_row, row_id=savings_total_row, row_id=expenses_total_row)</f>
        <v>0</v>
      </c>
      <c r="H140" s="4">
        <f t="shared" si="21"/>
        <v>1</v>
      </c>
      <c r="I140" s="2" t="str" cm="1">
        <f t="array" ref="I140">IFERROR(INDEX('Budget Planning'!$C:$C, header_row_id), "")</f>
        <v/>
      </c>
      <c r="J140" s="3" t="str" cm="1">
        <f t="array" ref="J140">IFERROR(INDEX('Budget Planning'!$C:$C, row_id), "")</f>
        <v/>
      </c>
      <c r="K140" s="55" t="str" cm="1">
        <f t="array" ref="K14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0" s="56" t="str" cm="1">
        <f t="array" ref="L140">IF(OR(is_header, is_empty), "",
      INDEX('Budget Planning'!$E:$APC, row_id,
                     MATCH(IF(selected_period="Total Year", selected_year, DATE(selected_year, selected_period, 1)), 'Budget Planning'!$E$9:$APC$9, 0) ))</f>
        <v/>
      </c>
      <c r="M140" s="2" t="str" cm="1">
        <f t="array" ref="M140">IF(is_category,
      IF(header_row_id=income_header_row, MATCH(income_min_row, $C:$C, 0),
          IF(header_row_id=savings_header_row, MATCH(savings_min_row, $C:$C, 0),
              IF(header_row_id=expenses_header_row, MATCH(expenses_min_row, $C:$C, 0), ""))), "")</f>
        <v/>
      </c>
      <c r="N140" s="4" t="str" cm="1">
        <f t="array" ref="N140">IF(is_category,
      IF(header_row_id=income_header_row, MATCH(income_max_row, $C:$C, 0),
          IF(header_row_id=savings_header_row, MATCH(savings_max_row, $C:$C, 0),
              IF(header_row_id=expenses_header_row, MATCH(expenses_max_row, $C:$C, 0), ""))), "")</f>
        <v/>
      </c>
      <c r="O140" s="2" t="str">
        <f t="shared" si="22"/>
        <v/>
      </c>
      <c r="P140" s="3" t="str">
        <f t="shared" ca="1" si="23"/>
        <v/>
      </c>
      <c r="Q140" s="3" t="str">
        <f t="shared" si="24"/>
        <v/>
      </c>
      <c r="R140" s="4" t="str">
        <f t="shared" ca="1" si="25"/>
        <v/>
      </c>
      <c r="S140" s="2" t="str">
        <f t="shared" si="26"/>
        <v/>
      </c>
      <c r="T140" s="3" t="str">
        <f t="shared" si="27"/>
        <v/>
      </c>
      <c r="U140" s="3" t="str">
        <f t="shared" ca="1" si="28"/>
        <v/>
      </c>
      <c r="V140" s="3" t="str">
        <f t="shared" si="29"/>
        <v/>
      </c>
      <c r="W140" s="4" t="str">
        <f t="shared" ca="1" si="30"/>
        <v/>
      </c>
      <c r="X140" s="58">
        <f t="shared" si="31"/>
        <v>-1</v>
      </c>
      <c r="Y140" s="59" t="str">
        <f t="shared" si="32"/>
        <v/>
      </c>
      <c r="Z140" s="62" t="str">
        <f t="shared" si="33"/>
        <v/>
      </c>
      <c r="AA140" s="62" t="str">
        <f t="shared" si="34"/>
        <v/>
      </c>
      <c r="AB140" s="61" t="str">
        <f t="shared" si="35"/>
        <v/>
      </c>
      <c r="AC140" s="62" t="str">
        <f t="shared" si="36"/>
        <v/>
      </c>
      <c r="AD140" s="62" t="str">
        <f t="shared" si="37"/>
        <v/>
      </c>
    </row>
    <row r="141" spans="3:30" x14ac:dyDescent="0.35">
      <c r="C141" s="2" cm="1">
        <f t="array" ref="C141">IF(C140=-1, -1,
      IF(C140&lt;income_max_row, C140+1,
          IF(C140=income_max_row, income_total_row,
               IF(C140=income_total_row, "/1",
                    IF(C140="/1", savings_header_row,
                        IF(C140&lt;savings_max_row, C140+1,
                            IF(C140=savings_max_row, savings_total_row,
                                IF(C140=savings_total_row, "/2",
                                    IF(C140="/2", expenses_header_row,
                                        IF(C140&lt;expenses_max_row, C140+1,
                                            IF(C140=expenses_max_row, expenses_total_row, -1)))))))))))</f>
        <v>-1</v>
      </c>
      <c r="D141" s="4">
        <f t="shared" ref="D141:D204" si="38">IF(is_header, row_id,
      IF(NOT(is_empty), D140, -1))</f>
        <v>-1</v>
      </c>
      <c r="E141" s="2" cm="1">
        <f t="array" ref="E141">1*OR(row_id=income_header_row, row_id=savings_header_row, row_id=expenses_header_row)</f>
        <v>0</v>
      </c>
      <c r="F141" s="3">
        <f t="shared" ref="F141:F204" si="39">1*NOT(OR(is_header, is_total, is_empty))</f>
        <v>0</v>
      </c>
      <c r="G141" s="3" cm="1">
        <f t="array" ref="G141">1*OR(row_id=income_total_row, row_id=savings_total_row, row_id=expenses_total_row)</f>
        <v>0</v>
      </c>
      <c r="H141" s="4">
        <f t="shared" ref="H141:H204" si="40">1*OR(row_id="/1", row_id="/2", row_id=-1)</f>
        <v>1</v>
      </c>
      <c r="I141" s="2" t="str" cm="1">
        <f t="array" ref="I141">IFERROR(INDEX('Budget Planning'!$C:$C, header_row_id), "")</f>
        <v/>
      </c>
      <c r="J141" s="3" t="str" cm="1">
        <f t="array" ref="J141">IFERROR(INDEX('Budget Planning'!$C:$C, row_id), "")</f>
        <v/>
      </c>
      <c r="K141" s="55" t="str" cm="1">
        <f t="array" ref="K14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1" s="56" t="str" cm="1">
        <f t="array" ref="L141">IF(OR(is_header, is_empty), "",
      INDEX('Budget Planning'!$E:$APC, row_id,
                     MATCH(IF(selected_period="Total Year", selected_year, DATE(selected_year, selected_period, 1)), 'Budget Planning'!$E$9:$APC$9, 0) ))</f>
        <v/>
      </c>
      <c r="M141" s="2" t="str" cm="1">
        <f t="array" ref="M141">IF(is_category,
      IF(header_row_id=income_header_row, MATCH(income_min_row, $C:$C, 0),
          IF(header_row_id=savings_header_row, MATCH(savings_min_row, $C:$C, 0),
              IF(header_row_id=expenses_header_row, MATCH(expenses_min_row, $C:$C, 0), ""))), "")</f>
        <v/>
      </c>
      <c r="N141" s="4" t="str" cm="1">
        <f t="array" ref="N141">IF(is_category,
      IF(header_row_id=income_header_row, MATCH(income_max_row, $C:$C, 0),
          IF(header_row_id=savings_header_row, MATCH(savings_max_row, $C:$C, 0),
              IF(header_row_id=expenses_header_row, MATCH(expenses_max_row, $C:$C, 0), ""))), "")</f>
        <v/>
      </c>
      <c r="O141" s="2" t="str">
        <f t="shared" ref="O141:O204" si="41">IF(is_category, ADDRESS(sort_min_row, COLUMN(tracked)) &amp; ":" &amp; ADDRESS(sort_max_row, COLUMN(tracked)), "")</f>
        <v/>
      </c>
      <c r="P141" s="3" t="str">
        <f t="shared" ref="P141:P204" ca="1" si="42">IF(is_category, RANK(tracked, INDIRECT(tracked_range), 0), "")</f>
        <v/>
      </c>
      <c r="Q141" s="3" t="str">
        <f t="shared" ref="Q141:Q204" si="43">IF(is_category, ADDRESS(sort_min_row, COLUMN(budget)) &amp; ":" &amp; ADDRESS(sort_max_row, COLUMN(budget)), "")</f>
        <v/>
      </c>
      <c r="R141" s="4" t="str">
        <f t="shared" ref="R141:R204" ca="1" si="44">IF(is_category, RANK(budget, INDIRECT(budget_range), 0), "")</f>
        <v/>
      </c>
      <c r="S141" s="2" t="str">
        <f t="shared" ref="S141:S204" si="45">IF(is_category, _xlfn.NUMBERVALUE(tracked_rank &amp; budget_rank), "")</f>
        <v/>
      </c>
      <c r="T141" s="3" t="str">
        <f t="shared" ref="T141:T204" si="46">IF(is_category, ADDRESS(sort_min_row, COLUMN(combined_rank)) &amp; ":" &amp; ADDRESS(sort_max_row, COLUMN(combined_rank)), "")</f>
        <v/>
      </c>
      <c r="U141" s="3" t="str">
        <f t="shared" ref="U141:U204" ca="1" si="47">IF(is_category, RANK(combined_rank, INDIRECT(combined_rank_range), 1), "")</f>
        <v/>
      </c>
      <c r="V141" s="3" t="str">
        <f t="shared" ref="V141:V204" si="48">IF(is_category, ADDRESS(sort_min_row, COLUMN(combined_rank_normalized)) &amp; ":" &amp; ADDRESS(ROW(), COLUMN(combined_rank_normalized)), "")</f>
        <v/>
      </c>
      <c r="W141" s="4" t="str">
        <f t="shared" ref="W141:W204" ca="1" si="49">IF(is_category, combined_rank_normalized + COUNTIF(INDIRECT(combined_rank_normalized_run_range), combined_rank_normalized)-1, "")</f>
        <v/>
      </c>
      <c r="X141" s="58">
        <f t="shared" ref="X141:X204" si="50">IF(is_category, header_row_id + combined_rank_unique, row_id)</f>
        <v>-1</v>
      </c>
      <c r="Y141" s="59" t="str">
        <f t="shared" ref="Y141:Y204" si="51">IF(is_empty, "", INDEX($J:$J, MATCH(row_id, $X:$X, 0)))</f>
        <v/>
      </c>
      <c r="Z141" s="62" t="str">
        <f t="shared" ref="Z141:Z204" si="52">IF(is_empty, "", IF(is_header, "Tracked", INDEX($K:$K, MATCH(row_id, $X:$X, 0))))</f>
        <v/>
      </c>
      <c r="AA141" s="62" t="str">
        <f t="shared" ref="AA141:AA204" si="53">IF(is_empty, "", IF(is_header, "Budget", INDEX($L:$L, MATCH(row_id, $X:$X, 0))))</f>
        <v/>
      </c>
      <c r="AB141" s="61" t="str">
        <f t="shared" ref="AB141:AB204" si="54">IF(is_empty, "", IF(is_header, "% Completed", IFERROR(output_tracked / output_budget, "-")))</f>
        <v/>
      </c>
      <c r="AC141" s="62" t="str">
        <f t="shared" ref="AC141:AC204" si="55">IF(is_empty, "", IF(is_header, "Remaining", IF(output_budget - output_tracked &gt; 0, output_budget - output_tracked, 0)))</f>
        <v/>
      </c>
      <c r="AD141" s="62" t="str">
        <f t="shared" ref="AD141:AD204" si="56">IF(is_empty, "", IF(is_header, "Excess", IF(output_budget - output_tracked &lt; 0, output_tracked - output_budget, 0)))</f>
        <v/>
      </c>
    </row>
    <row r="142" spans="3:30" x14ac:dyDescent="0.35">
      <c r="C142" s="2" cm="1">
        <f t="array" ref="C142">IF(C141=-1, -1,
      IF(C141&lt;income_max_row, C141+1,
          IF(C141=income_max_row, income_total_row,
               IF(C141=income_total_row, "/1",
                    IF(C141="/1", savings_header_row,
                        IF(C141&lt;savings_max_row, C141+1,
                            IF(C141=savings_max_row, savings_total_row,
                                IF(C141=savings_total_row, "/2",
                                    IF(C141="/2", expenses_header_row,
                                        IF(C141&lt;expenses_max_row, C141+1,
                                            IF(C141=expenses_max_row, expenses_total_row, -1)))))))))))</f>
        <v>-1</v>
      </c>
      <c r="D142" s="4">
        <f t="shared" si="38"/>
        <v>-1</v>
      </c>
      <c r="E142" s="2" cm="1">
        <f t="array" ref="E142">1*OR(row_id=income_header_row, row_id=savings_header_row, row_id=expenses_header_row)</f>
        <v>0</v>
      </c>
      <c r="F142" s="3">
        <f t="shared" si="39"/>
        <v>0</v>
      </c>
      <c r="G142" s="3" cm="1">
        <f t="array" ref="G142">1*OR(row_id=income_total_row, row_id=savings_total_row, row_id=expenses_total_row)</f>
        <v>0</v>
      </c>
      <c r="H142" s="4">
        <f t="shared" si="40"/>
        <v>1</v>
      </c>
      <c r="I142" s="2" t="str" cm="1">
        <f t="array" ref="I142">IFERROR(INDEX('Budget Planning'!$C:$C, header_row_id), "")</f>
        <v/>
      </c>
      <c r="J142" s="3" t="str" cm="1">
        <f t="array" ref="J142">IFERROR(INDEX('Budget Planning'!$C:$C, row_id), "")</f>
        <v/>
      </c>
      <c r="K142" s="55" t="str" cm="1">
        <f t="array" ref="K14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2" s="56" t="str" cm="1">
        <f t="array" ref="L142">IF(OR(is_header, is_empty), "",
      INDEX('Budget Planning'!$E:$APC, row_id,
                     MATCH(IF(selected_period="Total Year", selected_year, DATE(selected_year, selected_period, 1)), 'Budget Planning'!$E$9:$APC$9, 0) ))</f>
        <v/>
      </c>
      <c r="M142" s="2" t="str" cm="1">
        <f t="array" ref="M142">IF(is_category,
      IF(header_row_id=income_header_row, MATCH(income_min_row, $C:$C, 0),
          IF(header_row_id=savings_header_row, MATCH(savings_min_row, $C:$C, 0),
              IF(header_row_id=expenses_header_row, MATCH(expenses_min_row, $C:$C, 0), ""))), "")</f>
        <v/>
      </c>
      <c r="N142" s="4" t="str" cm="1">
        <f t="array" ref="N142">IF(is_category,
      IF(header_row_id=income_header_row, MATCH(income_max_row, $C:$C, 0),
          IF(header_row_id=savings_header_row, MATCH(savings_max_row, $C:$C, 0),
              IF(header_row_id=expenses_header_row, MATCH(expenses_max_row, $C:$C, 0), ""))), "")</f>
        <v/>
      </c>
      <c r="O142" s="2" t="str">
        <f t="shared" si="41"/>
        <v/>
      </c>
      <c r="P142" s="3" t="str">
        <f t="shared" ca="1" si="42"/>
        <v/>
      </c>
      <c r="Q142" s="3" t="str">
        <f t="shared" si="43"/>
        <v/>
      </c>
      <c r="R142" s="4" t="str">
        <f t="shared" ca="1" si="44"/>
        <v/>
      </c>
      <c r="S142" s="2" t="str">
        <f t="shared" si="45"/>
        <v/>
      </c>
      <c r="T142" s="3" t="str">
        <f t="shared" si="46"/>
        <v/>
      </c>
      <c r="U142" s="3" t="str">
        <f t="shared" ca="1" si="47"/>
        <v/>
      </c>
      <c r="V142" s="3" t="str">
        <f t="shared" si="48"/>
        <v/>
      </c>
      <c r="W142" s="4" t="str">
        <f t="shared" ca="1" si="49"/>
        <v/>
      </c>
      <c r="X142" s="58">
        <f t="shared" si="50"/>
        <v>-1</v>
      </c>
      <c r="Y142" s="59" t="str">
        <f t="shared" si="51"/>
        <v/>
      </c>
      <c r="Z142" s="62" t="str">
        <f t="shared" si="52"/>
        <v/>
      </c>
      <c r="AA142" s="62" t="str">
        <f t="shared" si="53"/>
        <v/>
      </c>
      <c r="AB142" s="61" t="str">
        <f t="shared" si="54"/>
        <v/>
      </c>
      <c r="AC142" s="62" t="str">
        <f t="shared" si="55"/>
        <v/>
      </c>
      <c r="AD142" s="62" t="str">
        <f t="shared" si="56"/>
        <v/>
      </c>
    </row>
    <row r="143" spans="3:30" x14ac:dyDescent="0.35">
      <c r="C143" s="2" cm="1">
        <f t="array" ref="C143">IF(C142=-1, -1,
      IF(C142&lt;income_max_row, C142+1,
          IF(C142=income_max_row, income_total_row,
               IF(C142=income_total_row, "/1",
                    IF(C142="/1", savings_header_row,
                        IF(C142&lt;savings_max_row, C142+1,
                            IF(C142=savings_max_row, savings_total_row,
                                IF(C142=savings_total_row, "/2",
                                    IF(C142="/2", expenses_header_row,
                                        IF(C142&lt;expenses_max_row, C142+1,
                                            IF(C142=expenses_max_row, expenses_total_row, -1)))))))))))</f>
        <v>-1</v>
      </c>
      <c r="D143" s="4">
        <f t="shared" si="38"/>
        <v>-1</v>
      </c>
      <c r="E143" s="2" cm="1">
        <f t="array" ref="E143">1*OR(row_id=income_header_row, row_id=savings_header_row, row_id=expenses_header_row)</f>
        <v>0</v>
      </c>
      <c r="F143" s="3">
        <f t="shared" si="39"/>
        <v>0</v>
      </c>
      <c r="G143" s="3" cm="1">
        <f t="array" ref="G143">1*OR(row_id=income_total_row, row_id=savings_total_row, row_id=expenses_total_row)</f>
        <v>0</v>
      </c>
      <c r="H143" s="4">
        <f t="shared" si="40"/>
        <v>1</v>
      </c>
      <c r="I143" s="2" t="str" cm="1">
        <f t="array" ref="I143">IFERROR(INDEX('Budget Planning'!$C:$C, header_row_id), "")</f>
        <v/>
      </c>
      <c r="J143" s="3" t="str" cm="1">
        <f t="array" ref="J143">IFERROR(INDEX('Budget Planning'!$C:$C, row_id), "")</f>
        <v/>
      </c>
      <c r="K143" s="55" t="str" cm="1">
        <f t="array" ref="K14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3" s="56" t="str" cm="1">
        <f t="array" ref="L143">IF(OR(is_header, is_empty), "",
      INDEX('Budget Planning'!$E:$APC, row_id,
                     MATCH(IF(selected_period="Total Year", selected_year, DATE(selected_year, selected_period, 1)), 'Budget Planning'!$E$9:$APC$9, 0) ))</f>
        <v/>
      </c>
      <c r="M143" s="2" t="str" cm="1">
        <f t="array" ref="M143">IF(is_category,
      IF(header_row_id=income_header_row, MATCH(income_min_row, $C:$C, 0),
          IF(header_row_id=savings_header_row, MATCH(savings_min_row, $C:$C, 0),
              IF(header_row_id=expenses_header_row, MATCH(expenses_min_row, $C:$C, 0), ""))), "")</f>
        <v/>
      </c>
      <c r="N143" s="4" t="str" cm="1">
        <f t="array" ref="N143">IF(is_category,
      IF(header_row_id=income_header_row, MATCH(income_max_row, $C:$C, 0),
          IF(header_row_id=savings_header_row, MATCH(savings_max_row, $C:$C, 0),
              IF(header_row_id=expenses_header_row, MATCH(expenses_max_row, $C:$C, 0), ""))), "")</f>
        <v/>
      </c>
      <c r="O143" s="2" t="str">
        <f t="shared" si="41"/>
        <v/>
      </c>
      <c r="P143" s="3" t="str">
        <f t="shared" ca="1" si="42"/>
        <v/>
      </c>
      <c r="Q143" s="3" t="str">
        <f t="shared" si="43"/>
        <v/>
      </c>
      <c r="R143" s="4" t="str">
        <f t="shared" ca="1" si="44"/>
        <v/>
      </c>
      <c r="S143" s="2" t="str">
        <f t="shared" si="45"/>
        <v/>
      </c>
      <c r="T143" s="3" t="str">
        <f t="shared" si="46"/>
        <v/>
      </c>
      <c r="U143" s="3" t="str">
        <f t="shared" ca="1" si="47"/>
        <v/>
      </c>
      <c r="V143" s="3" t="str">
        <f t="shared" si="48"/>
        <v/>
      </c>
      <c r="W143" s="4" t="str">
        <f t="shared" ca="1" si="49"/>
        <v/>
      </c>
      <c r="X143" s="58">
        <f t="shared" si="50"/>
        <v>-1</v>
      </c>
      <c r="Y143" s="59" t="str">
        <f t="shared" si="51"/>
        <v/>
      </c>
      <c r="Z143" s="62" t="str">
        <f t="shared" si="52"/>
        <v/>
      </c>
      <c r="AA143" s="62" t="str">
        <f t="shared" si="53"/>
        <v/>
      </c>
      <c r="AB143" s="61" t="str">
        <f t="shared" si="54"/>
        <v/>
      </c>
      <c r="AC143" s="62" t="str">
        <f t="shared" si="55"/>
        <v/>
      </c>
      <c r="AD143" s="62" t="str">
        <f t="shared" si="56"/>
        <v/>
      </c>
    </row>
    <row r="144" spans="3:30" x14ac:dyDescent="0.35">
      <c r="C144" s="2" cm="1">
        <f t="array" ref="C144">IF(C143=-1, -1,
      IF(C143&lt;income_max_row, C143+1,
          IF(C143=income_max_row, income_total_row,
               IF(C143=income_total_row, "/1",
                    IF(C143="/1", savings_header_row,
                        IF(C143&lt;savings_max_row, C143+1,
                            IF(C143=savings_max_row, savings_total_row,
                                IF(C143=savings_total_row, "/2",
                                    IF(C143="/2", expenses_header_row,
                                        IF(C143&lt;expenses_max_row, C143+1,
                                            IF(C143=expenses_max_row, expenses_total_row, -1)))))))))))</f>
        <v>-1</v>
      </c>
      <c r="D144" s="4">
        <f t="shared" si="38"/>
        <v>-1</v>
      </c>
      <c r="E144" s="2" cm="1">
        <f t="array" ref="E144">1*OR(row_id=income_header_row, row_id=savings_header_row, row_id=expenses_header_row)</f>
        <v>0</v>
      </c>
      <c r="F144" s="3">
        <f t="shared" si="39"/>
        <v>0</v>
      </c>
      <c r="G144" s="3" cm="1">
        <f t="array" ref="G144">1*OR(row_id=income_total_row, row_id=savings_total_row, row_id=expenses_total_row)</f>
        <v>0</v>
      </c>
      <c r="H144" s="4">
        <f t="shared" si="40"/>
        <v>1</v>
      </c>
      <c r="I144" s="2" t="str" cm="1">
        <f t="array" ref="I144">IFERROR(INDEX('Budget Planning'!$C:$C, header_row_id), "")</f>
        <v/>
      </c>
      <c r="J144" s="3" t="str" cm="1">
        <f t="array" ref="J144">IFERROR(INDEX('Budget Planning'!$C:$C, row_id), "")</f>
        <v/>
      </c>
      <c r="K144" s="55" t="str" cm="1">
        <f t="array" ref="K14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4" s="56" t="str" cm="1">
        <f t="array" ref="L144">IF(OR(is_header, is_empty), "",
      INDEX('Budget Planning'!$E:$APC, row_id,
                     MATCH(IF(selected_period="Total Year", selected_year, DATE(selected_year, selected_period, 1)), 'Budget Planning'!$E$9:$APC$9, 0) ))</f>
        <v/>
      </c>
      <c r="M144" s="2" t="str" cm="1">
        <f t="array" ref="M144">IF(is_category,
      IF(header_row_id=income_header_row, MATCH(income_min_row, $C:$C, 0),
          IF(header_row_id=savings_header_row, MATCH(savings_min_row, $C:$C, 0),
              IF(header_row_id=expenses_header_row, MATCH(expenses_min_row, $C:$C, 0), ""))), "")</f>
        <v/>
      </c>
      <c r="N144" s="4" t="str" cm="1">
        <f t="array" ref="N144">IF(is_category,
      IF(header_row_id=income_header_row, MATCH(income_max_row, $C:$C, 0),
          IF(header_row_id=savings_header_row, MATCH(savings_max_row, $C:$C, 0),
              IF(header_row_id=expenses_header_row, MATCH(expenses_max_row, $C:$C, 0), ""))), "")</f>
        <v/>
      </c>
      <c r="O144" s="2" t="str">
        <f t="shared" si="41"/>
        <v/>
      </c>
      <c r="P144" s="3" t="str">
        <f t="shared" ca="1" si="42"/>
        <v/>
      </c>
      <c r="Q144" s="3" t="str">
        <f t="shared" si="43"/>
        <v/>
      </c>
      <c r="R144" s="4" t="str">
        <f t="shared" ca="1" si="44"/>
        <v/>
      </c>
      <c r="S144" s="2" t="str">
        <f t="shared" si="45"/>
        <v/>
      </c>
      <c r="T144" s="3" t="str">
        <f t="shared" si="46"/>
        <v/>
      </c>
      <c r="U144" s="3" t="str">
        <f t="shared" ca="1" si="47"/>
        <v/>
      </c>
      <c r="V144" s="3" t="str">
        <f t="shared" si="48"/>
        <v/>
      </c>
      <c r="W144" s="4" t="str">
        <f t="shared" ca="1" si="49"/>
        <v/>
      </c>
      <c r="X144" s="58">
        <f t="shared" si="50"/>
        <v>-1</v>
      </c>
      <c r="Y144" s="59" t="str">
        <f t="shared" si="51"/>
        <v/>
      </c>
      <c r="Z144" s="62" t="str">
        <f t="shared" si="52"/>
        <v/>
      </c>
      <c r="AA144" s="62" t="str">
        <f t="shared" si="53"/>
        <v/>
      </c>
      <c r="AB144" s="61" t="str">
        <f t="shared" si="54"/>
        <v/>
      </c>
      <c r="AC144" s="62" t="str">
        <f t="shared" si="55"/>
        <v/>
      </c>
      <c r="AD144" s="62" t="str">
        <f t="shared" si="56"/>
        <v/>
      </c>
    </row>
    <row r="145" spans="3:30" x14ac:dyDescent="0.35">
      <c r="C145" s="2" cm="1">
        <f t="array" ref="C145">IF(C144=-1, -1,
      IF(C144&lt;income_max_row, C144+1,
          IF(C144=income_max_row, income_total_row,
               IF(C144=income_total_row, "/1",
                    IF(C144="/1", savings_header_row,
                        IF(C144&lt;savings_max_row, C144+1,
                            IF(C144=savings_max_row, savings_total_row,
                                IF(C144=savings_total_row, "/2",
                                    IF(C144="/2", expenses_header_row,
                                        IF(C144&lt;expenses_max_row, C144+1,
                                            IF(C144=expenses_max_row, expenses_total_row, -1)))))))))))</f>
        <v>-1</v>
      </c>
      <c r="D145" s="4">
        <f t="shared" si="38"/>
        <v>-1</v>
      </c>
      <c r="E145" s="2" cm="1">
        <f t="array" ref="E145">1*OR(row_id=income_header_row, row_id=savings_header_row, row_id=expenses_header_row)</f>
        <v>0</v>
      </c>
      <c r="F145" s="3">
        <f t="shared" si="39"/>
        <v>0</v>
      </c>
      <c r="G145" s="3" cm="1">
        <f t="array" ref="G145">1*OR(row_id=income_total_row, row_id=savings_total_row, row_id=expenses_total_row)</f>
        <v>0</v>
      </c>
      <c r="H145" s="4">
        <f t="shared" si="40"/>
        <v>1</v>
      </c>
      <c r="I145" s="2" t="str" cm="1">
        <f t="array" ref="I145">IFERROR(INDEX('Budget Planning'!$C:$C, header_row_id), "")</f>
        <v/>
      </c>
      <c r="J145" s="3" t="str" cm="1">
        <f t="array" ref="J145">IFERROR(INDEX('Budget Planning'!$C:$C, row_id), "")</f>
        <v/>
      </c>
      <c r="K145" s="55" t="str" cm="1">
        <f t="array" ref="K14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5" s="56" t="str" cm="1">
        <f t="array" ref="L145">IF(OR(is_header, is_empty), "",
      INDEX('Budget Planning'!$E:$APC, row_id,
                     MATCH(IF(selected_period="Total Year", selected_year, DATE(selected_year, selected_period, 1)), 'Budget Planning'!$E$9:$APC$9, 0) ))</f>
        <v/>
      </c>
      <c r="M145" s="2" t="str" cm="1">
        <f t="array" ref="M145">IF(is_category,
      IF(header_row_id=income_header_row, MATCH(income_min_row, $C:$C, 0),
          IF(header_row_id=savings_header_row, MATCH(savings_min_row, $C:$C, 0),
              IF(header_row_id=expenses_header_row, MATCH(expenses_min_row, $C:$C, 0), ""))), "")</f>
        <v/>
      </c>
      <c r="N145" s="4" t="str" cm="1">
        <f t="array" ref="N145">IF(is_category,
      IF(header_row_id=income_header_row, MATCH(income_max_row, $C:$C, 0),
          IF(header_row_id=savings_header_row, MATCH(savings_max_row, $C:$C, 0),
              IF(header_row_id=expenses_header_row, MATCH(expenses_max_row, $C:$C, 0), ""))), "")</f>
        <v/>
      </c>
      <c r="O145" s="2" t="str">
        <f t="shared" si="41"/>
        <v/>
      </c>
      <c r="P145" s="3" t="str">
        <f t="shared" ca="1" si="42"/>
        <v/>
      </c>
      <c r="Q145" s="3" t="str">
        <f t="shared" si="43"/>
        <v/>
      </c>
      <c r="R145" s="4" t="str">
        <f t="shared" ca="1" si="44"/>
        <v/>
      </c>
      <c r="S145" s="2" t="str">
        <f t="shared" si="45"/>
        <v/>
      </c>
      <c r="T145" s="3" t="str">
        <f t="shared" si="46"/>
        <v/>
      </c>
      <c r="U145" s="3" t="str">
        <f t="shared" ca="1" si="47"/>
        <v/>
      </c>
      <c r="V145" s="3" t="str">
        <f t="shared" si="48"/>
        <v/>
      </c>
      <c r="W145" s="4" t="str">
        <f t="shared" ca="1" si="49"/>
        <v/>
      </c>
      <c r="X145" s="58">
        <f t="shared" si="50"/>
        <v>-1</v>
      </c>
      <c r="Y145" s="59" t="str">
        <f t="shared" si="51"/>
        <v/>
      </c>
      <c r="Z145" s="62" t="str">
        <f t="shared" si="52"/>
        <v/>
      </c>
      <c r="AA145" s="62" t="str">
        <f t="shared" si="53"/>
        <v/>
      </c>
      <c r="AB145" s="61" t="str">
        <f t="shared" si="54"/>
        <v/>
      </c>
      <c r="AC145" s="62" t="str">
        <f t="shared" si="55"/>
        <v/>
      </c>
      <c r="AD145" s="62" t="str">
        <f t="shared" si="56"/>
        <v/>
      </c>
    </row>
    <row r="146" spans="3:30" x14ac:dyDescent="0.35">
      <c r="C146" s="2" cm="1">
        <f t="array" ref="C146">IF(C145=-1, -1,
      IF(C145&lt;income_max_row, C145+1,
          IF(C145=income_max_row, income_total_row,
               IF(C145=income_total_row, "/1",
                    IF(C145="/1", savings_header_row,
                        IF(C145&lt;savings_max_row, C145+1,
                            IF(C145=savings_max_row, savings_total_row,
                                IF(C145=savings_total_row, "/2",
                                    IF(C145="/2", expenses_header_row,
                                        IF(C145&lt;expenses_max_row, C145+1,
                                            IF(C145=expenses_max_row, expenses_total_row, -1)))))))))))</f>
        <v>-1</v>
      </c>
      <c r="D146" s="4">
        <f t="shared" si="38"/>
        <v>-1</v>
      </c>
      <c r="E146" s="2" cm="1">
        <f t="array" ref="E146">1*OR(row_id=income_header_row, row_id=savings_header_row, row_id=expenses_header_row)</f>
        <v>0</v>
      </c>
      <c r="F146" s="3">
        <f t="shared" si="39"/>
        <v>0</v>
      </c>
      <c r="G146" s="3" cm="1">
        <f t="array" ref="G146">1*OR(row_id=income_total_row, row_id=savings_total_row, row_id=expenses_total_row)</f>
        <v>0</v>
      </c>
      <c r="H146" s="4">
        <f t="shared" si="40"/>
        <v>1</v>
      </c>
      <c r="I146" s="2" t="str" cm="1">
        <f t="array" ref="I146">IFERROR(INDEX('Budget Planning'!$C:$C, header_row_id), "")</f>
        <v/>
      </c>
      <c r="J146" s="3" t="str" cm="1">
        <f t="array" ref="J146">IFERROR(INDEX('Budget Planning'!$C:$C, row_id), "")</f>
        <v/>
      </c>
      <c r="K146" s="55" t="str" cm="1">
        <f t="array" ref="K14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6" s="56" t="str" cm="1">
        <f t="array" ref="L146">IF(OR(is_header, is_empty), "",
      INDEX('Budget Planning'!$E:$APC, row_id,
                     MATCH(IF(selected_period="Total Year", selected_year, DATE(selected_year, selected_period, 1)), 'Budget Planning'!$E$9:$APC$9, 0) ))</f>
        <v/>
      </c>
      <c r="M146" s="2" t="str" cm="1">
        <f t="array" ref="M146">IF(is_category,
      IF(header_row_id=income_header_row, MATCH(income_min_row, $C:$C, 0),
          IF(header_row_id=savings_header_row, MATCH(savings_min_row, $C:$C, 0),
              IF(header_row_id=expenses_header_row, MATCH(expenses_min_row, $C:$C, 0), ""))), "")</f>
        <v/>
      </c>
      <c r="N146" s="4" t="str" cm="1">
        <f t="array" ref="N146">IF(is_category,
      IF(header_row_id=income_header_row, MATCH(income_max_row, $C:$C, 0),
          IF(header_row_id=savings_header_row, MATCH(savings_max_row, $C:$C, 0),
              IF(header_row_id=expenses_header_row, MATCH(expenses_max_row, $C:$C, 0), ""))), "")</f>
        <v/>
      </c>
      <c r="O146" s="2" t="str">
        <f t="shared" si="41"/>
        <v/>
      </c>
      <c r="P146" s="3" t="str">
        <f t="shared" ca="1" si="42"/>
        <v/>
      </c>
      <c r="Q146" s="3" t="str">
        <f t="shared" si="43"/>
        <v/>
      </c>
      <c r="R146" s="4" t="str">
        <f t="shared" ca="1" si="44"/>
        <v/>
      </c>
      <c r="S146" s="2" t="str">
        <f t="shared" si="45"/>
        <v/>
      </c>
      <c r="T146" s="3" t="str">
        <f t="shared" si="46"/>
        <v/>
      </c>
      <c r="U146" s="3" t="str">
        <f t="shared" ca="1" si="47"/>
        <v/>
      </c>
      <c r="V146" s="3" t="str">
        <f t="shared" si="48"/>
        <v/>
      </c>
      <c r="W146" s="4" t="str">
        <f t="shared" ca="1" si="49"/>
        <v/>
      </c>
      <c r="X146" s="58">
        <f t="shared" si="50"/>
        <v>-1</v>
      </c>
      <c r="Y146" s="59" t="str">
        <f t="shared" si="51"/>
        <v/>
      </c>
      <c r="Z146" s="62" t="str">
        <f t="shared" si="52"/>
        <v/>
      </c>
      <c r="AA146" s="62" t="str">
        <f t="shared" si="53"/>
        <v/>
      </c>
      <c r="AB146" s="61" t="str">
        <f t="shared" si="54"/>
        <v/>
      </c>
      <c r="AC146" s="62" t="str">
        <f t="shared" si="55"/>
        <v/>
      </c>
      <c r="AD146" s="62" t="str">
        <f t="shared" si="56"/>
        <v/>
      </c>
    </row>
    <row r="147" spans="3:30" x14ac:dyDescent="0.35">
      <c r="C147" s="2" cm="1">
        <f t="array" ref="C147">IF(C146=-1, -1,
      IF(C146&lt;income_max_row, C146+1,
          IF(C146=income_max_row, income_total_row,
               IF(C146=income_total_row, "/1",
                    IF(C146="/1", savings_header_row,
                        IF(C146&lt;savings_max_row, C146+1,
                            IF(C146=savings_max_row, savings_total_row,
                                IF(C146=savings_total_row, "/2",
                                    IF(C146="/2", expenses_header_row,
                                        IF(C146&lt;expenses_max_row, C146+1,
                                            IF(C146=expenses_max_row, expenses_total_row, -1)))))))))))</f>
        <v>-1</v>
      </c>
      <c r="D147" s="4">
        <f t="shared" si="38"/>
        <v>-1</v>
      </c>
      <c r="E147" s="2" cm="1">
        <f t="array" ref="E147">1*OR(row_id=income_header_row, row_id=savings_header_row, row_id=expenses_header_row)</f>
        <v>0</v>
      </c>
      <c r="F147" s="3">
        <f t="shared" si="39"/>
        <v>0</v>
      </c>
      <c r="G147" s="3" cm="1">
        <f t="array" ref="G147">1*OR(row_id=income_total_row, row_id=savings_total_row, row_id=expenses_total_row)</f>
        <v>0</v>
      </c>
      <c r="H147" s="4">
        <f t="shared" si="40"/>
        <v>1</v>
      </c>
      <c r="I147" s="2" t="str" cm="1">
        <f t="array" ref="I147">IFERROR(INDEX('Budget Planning'!$C:$C, header_row_id), "")</f>
        <v/>
      </c>
      <c r="J147" s="3" t="str" cm="1">
        <f t="array" ref="J147">IFERROR(INDEX('Budget Planning'!$C:$C, row_id), "")</f>
        <v/>
      </c>
      <c r="K147" s="55" t="str" cm="1">
        <f t="array" ref="K14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7" s="56" t="str" cm="1">
        <f t="array" ref="L147">IF(OR(is_header, is_empty), "",
      INDEX('Budget Planning'!$E:$APC, row_id,
                     MATCH(IF(selected_period="Total Year", selected_year, DATE(selected_year, selected_period, 1)), 'Budget Planning'!$E$9:$APC$9, 0) ))</f>
        <v/>
      </c>
      <c r="M147" s="2" t="str" cm="1">
        <f t="array" ref="M147">IF(is_category,
      IF(header_row_id=income_header_row, MATCH(income_min_row, $C:$C, 0),
          IF(header_row_id=savings_header_row, MATCH(savings_min_row, $C:$C, 0),
              IF(header_row_id=expenses_header_row, MATCH(expenses_min_row, $C:$C, 0), ""))), "")</f>
        <v/>
      </c>
      <c r="N147" s="4" t="str" cm="1">
        <f t="array" ref="N147">IF(is_category,
      IF(header_row_id=income_header_row, MATCH(income_max_row, $C:$C, 0),
          IF(header_row_id=savings_header_row, MATCH(savings_max_row, $C:$C, 0),
              IF(header_row_id=expenses_header_row, MATCH(expenses_max_row, $C:$C, 0), ""))), "")</f>
        <v/>
      </c>
      <c r="O147" s="2" t="str">
        <f t="shared" si="41"/>
        <v/>
      </c>
      <c r="P147" s="3" t="str">
        <f t="shared" ca="1" si="42"/>
        <v/>
      </c>
      <c r="Q147" s="3" t="str">
        <f t="shared" si="43"/>
        <v/>
      </c>
      <c r="R147" s="4" t="str">
        <f t="shared" ca="1" si="44"/>
        <v/>
      </c>
      <c r="S147" s="2" t="str">
        <f t="shared" si="45"/>
        <v/>
      </c>
      <c r="T147" s="3" t="str">
        <f t="shared" si="46"/>
        <v/>
      </c>
      <c r="U147" s="3" t="str">
        <f t="shared" ca="1" si="47"/>
        <v/>
      </c>
      <c r="V147" s="3" t="str">
        <f t="shared" si="48"/>
        <v/>
      </c>
      <c r="W147" s="4" t="str">
        <f t="shared" ca="1" si="49"/>
        <v/>
      </c>
      <c r="X147" s="58">
        <f t="shared" si="50"/>
        <v>-1</v>
      </c>
      <c r="Y147" s="59" t="str">
        <f t="shared" si="51"/>
        <v/>
      </c>
      <c r="Z147" s="62" t="str">
        <f t="shared" si="52"/>
        <v/>
      </c>
      <c r="AA147" s="62" t="str">
        <f t="shared" si="53"/>
        <v/>
      </c>
      <c r="AB147" s="61" t="str">
        <f t="shared" si="54"/>
        <v/>
      </c>
      <c r="AC147" s="62" t="str">
        <f t="shared" si="55"/>
        <v/>
      </c>
      <c r="AD147" s="62" t="str">
        <f t="shared" si="56"/>
        <v/>
      </c>
    </row>
    <row r="148" spans="3:30" x14ac:dyDescent="0.35">
      <c r="C148" s="2" cm="1">
        <f t="array" ref="C148">IF(C147=-1, -1,
      IF(C147&lt;income_max_row, C147+1,
          IF(C147=income_max_row, income_total_row,
               IF(C147=income_total_row, "/1",
                    IF(C147="/1", savings_header_row,
                        IF(C147&lt;savings_max_row, C147+1,
                            IF(C147=savings_max_row, savings_total_row,
                                IF(C147=savings_total_row, "/2",
                                    IF(C147="/2", expenses_header_row,
                                        IF(C147&lt;expenses_max_row, C147+1,
                                            IF(C147=expenses_max_row, expenses_total_row, -1)))))))))))</f>
        <v>-1</v>
      </c>
      <c r="D148" s="4">
        <f t="shared" si="38"/>
        <v>-1</v>
      </c>
      <c r="E148" s="2" cm="1">
        <f t="array" ref="E148">1*OR(row_id=income_header_row, row_id=savings_header_row, row_id=expenses_header_row)</f>
        <v>0</v>
      </c>
      <c r="F148" s="3">
        <f t="shared" si="39"/>
        <v>0</v>
      </c>
      <c r="G148" s="3" cm="1">
        <f t="array" ref="G148">1*OR(row_id=income_total_row, row_id=savings_total_row, row_id=expenses_total_row)</f>
        <v>0</v>
      </c>
      <c r="H148" s="4">
        <f t="shared" si="40"/>
        <v>1</v>
      </c>
      <c r="I148" s="2" t="str" cm="1">
        <f t="array" ref="I148">IFERROR(INDEX('Budget Planning'!$C:$C, header_row_id), "")</f>
        <v/>
      </c>
      <c r="J148" s="3" t="str" cm="1">
        <f t="array" ref="J148">IFERROR(INDEX('Budget Planning'!$C:$C, row_id), "")</f>
        <v/>
      </c>
      <c r="K148" s="55" t="str" cm="1">
        <f t="array" ref="K14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8" s="56" t="str" cm="1">
        <f t="array" ref="L148">IF(OR(is_header, is_empty), "",
      INDEX('Budget Planning'!$E:$APC, row_id,
                     MATCH(IF(selected_period="Total Year", selected_year, DATE(selected_year, selected_period, 1)), 'Budget Planning'!$E$9:$APC$9, 0) ))</f>
        <v/>
      </c>
      <c r="M148" s="2" t="str" cm="1">
        <f t="array" ref="M148">IF(is_category,
      IF(header_row_id=income_header_row, MATCH(income_min_row, $C:$C, 0),
          IF(header_row_id=savings_header_row, MATCH(savings_min_row, $C:$C, 0),
              IF(header_row_id=expenses_header_row, MATCH(expenses_min_row, $C:$C, 0), ""))), "")</f>
        <v/>
      </c>
      <c r="N148" s="4" t="str" cm="1">
        <f t="array" ref="N148">IF(is_category,
      IF(header_row_id=income_header_row, MATCH(income_max_row, $C:$C, 0),
          IF(header_row_id=savings_header_row, MATCH(savings_max_row, $C:$C, 0),
              IF(header_row_id=expenses_header_row, MATCH(expenses_max_row, $C:$C, 0), ""))), "")</f>
        <v/>
      </c>
      <c r="O148" s="2" t="str">
        <f t="shared" si="41"/>
        <v/>
      </c>
      <c r="P148" s="3" t="str">
        <f t="shared" ca="1" si="42"/>
        <v/>
      </c>
      <c r="Q148" s="3" t="str">
        <f t="shared" si="43"/>
        <v/>
      </c>
      <c r="R148" s="4" t="str">
        <f t="shared" ca="1" si="44"/>
        <v/>
      </c>
      <c r="S148" s="2" t="str">
        <f t="shared" si="45"/>
        <v/>
      </c>
      <c r="T148" s="3" t="str">
        <f t="shared" si="46"/>
        <v/>
      </c>
      <c r="U148" s="3" t="str">
        <f t="shared" ca="1" si="47"/>
        <v/>
      </c>
      <c r="V148" s="3" t="str">
        <f t="shared" si="48"/>
        <v/>
      </c>
      <c r="W148" s="4" t="str">
        <f t="shared" ca="1" si="49"/>
        <v/>
      </c>
      <c r="X148" s="58">
        <f t="shared" si="50"/>
        <v>-1</v>
      </c>
      <c r="Y148" s="59" t="str">
        <f t="shared" si="51"/>
        <v/>
      </c>
      <c r="Z148" s="62" t="str">
        <f t="shared" si="52"/>
        <v/>
      </c>
      <c r="AA148" s="62" t="str">
        <f t="shared" si="53"/>
        <v/>
      </c>
      <c r="AB148" s="61" t="str">
        <f t="shared" si="54"/>
        <v/>
      </c>
      <c r="AC148" s="62" t="str">
        <f t="shared" si="55"/>
        <v/>
      </c>
      <c r="AD148" s="62" t="str">
        <f t="shared" si="56"/>
        <v/>
      </c>
    </row>
    <row r="149" spans="3:30" x14ac:dyDescent="0.35">
      <c r="C149" s="2" cm="1">
        <f t="array" ref="C149">IF(C148=-1, -1,
      IF(C148&lt;income_max_row, C148+1,
          IF(C148=income_max_row, income_total_row,
               IF(C148=income_total_row, "/1",
                    IF(C148="/1", savings_header_row,
                        IF(C148&lt;savings_max_row, C148+1,
                            IF(C148=savings_max_row, savings_total_row,
                                IF(C148=savings_total_row, "/2",
                                    IF(C148="/2", expenses_header_row,
                                        IF(C148&lt;expenses_max_row, C148+1,
                                            IF(C148=expenses_max_row, expenses_total_row, -1)))))))))))</f>
        <v>-1</v>
      </c>
      <c r="D149" s="4">
        <f t="shared" si="38"/>
        <v>-1</v>
      </c>
      <c r="E149" s="2" cm="1">
        <f t="array" ref="E149">1*OR(row_id=income_header_row, row_id=savings_header_row, row_id=expenses_header_row)</f>
        <v>0</v>
      </c>
      <c r="F149" s="3">
        <f t="shared" si="39"/>
        <v>0</v>
      </c>
      <c r="G149" s="3" cm="1">
        <f t="array" ref="G149">1*OR(row_id=income_total_row, row_id=savings_total_row, row_id=expenses_total_row)</f>
        <v>0</v>
      </c>
      <c r="H149" s="4">
        <f t="shared" si="40"/>
        <v>1</v>
      </c>
      <c r="I149" s="2" t="str" cm="1">
        <f t="array" ref="I149">IFERROR(INDEX('Budget Planning'!$C:$C, header_row_id), "")</f>
        <v/>
      </c>
      <c r="J149" s="3" t="str" cm="1">
        <f t="array" ref="J149">IFERROR(INDEX('Budget Planning'!$C:$C, row_id), "")</f>
        <v/>
      </c>
      <c r="K149" s="55" t="str" cm="1">
        <f t="array" ref="K14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49" s="56" t="str" cm="1">
        <f t="array" ref="L149">IF(OR(is_header, is_empty), "",
      INDEX('Budget Planning'!$E:$APC, row_id,
                     MATCH(IF(selected_period="Total Year", selected_year, DATE(selected_year, selected_period, 1)), 'Budget Planning'!$E$9:$APC$9, 0) ))</f>
        <v/>
      </c>
      <c r="M149" s="2" t="str" cm="1">
        <f t="array" ref="M149">IF(is_category,
      IF(header_row_id=income_header_row, MATCH(income_min_row, $C:$C, 0),
          IF(header_row_id=savings_header_row, MATCH(savings_min_row, $C:$C, 0),
              IF(header_row_id=expenses_header_row, MATCH(expenses_min_row, $C:$C, 0), ""))), "")</f>
        <v/>
      </c>
      <c r="N149" s="4" t="str" cm="1">
        <f t="array" ref="N149">IF(is_category,
      IF(header_row_id=income_header_row, MATCH(income_max_row, $C:$C, 0),
          IF(header_row_id=savings_header_row, MATCH(savings_max_row, $C:$C, 0),
              IF(header_row_id=expenses_header_row, MATCH(expenses_max_row, $C:$C, 0), ""))), "")</f>
        <v/>
      </c>
      <c r="O149" s="2" t="str">
        <f t="shared" si="41"/>
        <v/>
      </c>
      <c r="P149" s="3" t="str">
        <f t="shared" ca="1" si="42"/>
        <v/>
      </c>
      <c r="Q149" s="3" t="str">
        <f t="shared" si="43"/>
        <v/>
      </c>
      <c r="R149" s="4" t="str">
        <f t="shared" ca="1" si="44"/>
        <v/>
      </c>
      <c r="S149" s="2" t="str">
        <f t="shared" si="45"/>
        <v/>
      </c>
      <c r="T149" s="3" t="str">
        <f t="shared" si="46"/>
        <v/>
      </c>
      <c r="U149" s="3" t="str">
        <f t="shared" ca="1" si="47"/>
        <v/>
      </c>
      <c r="V149" s="3" t="str">
        <f t="shared" si="48"/>
        <v/>
      </c>
      <c r="W149" s="4" t="str">
        <f t="shared" ca="1" si="49"/>
        <v/>
      </c>
      <c r="X149" s="58">
        <f t="shared" si="50"/>
        <v>-1</v>
      </c>
      <c r="Y149" s="59" t="str">
        <f t="shared" si="51"/>
        <v/>
      </c>
      <c r="Z149" s="62" t="str">
        <f t="shared" si="52"/>
        <v/>
      </c>
      <c r="AA149" s="62" t="str">
        <f t="shared" si="53"/>
        <v/>
      </c>
      <c r="AB149" s="61" t="str">
        <f t="shared" si="54"/>
        <v/>
      </c>
      <c r="AC149" s="62" t="str">
        <f t="shared" si="55"/>
        <v/>
      </c>
      <c r="AD149" s="62" t="str">
        <f t="shared" si="56"/>
        <v/>
      </c>
    </row>
    <row r="150" spans="3:30" x14ac:dyDescent="0.35">
      <c r="C150" s="2" cm="1">
        <f t="array" ref="C150">IF(C149=-1, -1,
      IF(C149&lt;income_max_row, C149+1,
          IF(C149=income_max_row, income_total_row,
               IF(C149=income_total_row, "/1",
                    IF(C149="/1", savings_header_row,
                        IF(C149&lt;savings_max_row, C149+1,
                            IF(C149=savings_max_row, savings_total_row,
                                IF(C149=savings_total_row, "/2",
                                    IF(C149="/2", expenses_header_row,
                                        IF(C149&lt;expenses_max_row, C149+1,
                                            IF(C149=expenses_max_row, expenses_total_row, -1)))))))))))</f>
        <v>-1</v>
      </c>
      <c r="D150" s="4">
        <f t="shared" si="38"/>
        <v>-1</v>
      </c>
      <c r="E150" s="2" cm="1">
        <f t="array" ref="E150">1*OR(row_id=income_header_row, row_id=savings_header_row, row_id=expenses_header_row)</f>
        <v>0</v>
      </c>
      <c r="F150" s="3">
        <f t="shared" si="39"/>
        <v>0</v>
      </c>
      <c r="G150" s="3" cm="1">
        <f t="array" ref="G150">1*OR(row_id=income_total_row, row_id=savings_total_row, row_id=expenses_total_row)</f>
        <v>0</v>
      </c>
      <c r="H150" s="4">
        <f t="shared" si="40"/>
        <v>1</v>
      </c>
      <c r="I150" s="2" t="str" cm="1">
        <f t="array" ref="I150">IFERROR(INDEX('Budget Planning'!$C:$C, header_row_id), "")</f>
        <v/>
      </c>
      <c r="J150" s="3" t="str" cm="1">
        <f t="array" ref="J150">IFERROR(INDEX('Budget Planning'!$C:$C, row_id), "")</f>
        <v/>
      </c>
      <c r="K150" s="55" t="str" cm="1">
        <f t="array" ref="K15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0" s="56" t="str" cm="1">
        <f t="array" ref="L150">IF(OR(is_header, is_empty), "",
      INDEX('Budget Planning'!$E:$APC, row_id,
                     MATCH(IF(selected_period="Total Year", selected_year, DATE(selected_year, selected_period, 1)), 'Budget Planning'!$E$9:$APC$9, 0) ))</f>
        <v/>
      </c>
      <c r="M150" s="2" t="str" cm="1">
        <f t="array" ref="M150">IF(is_category,
      IF(header_row_id=income_header_row, MATCH(income_min_row, $C:$C, 0),
          IF(header_row_id=savings_header_row, MATCH(savings_min_row, $C:$C, 0),
              IF(header_row_id=expenses_header_row, MATCH(expenses_min_row, $C:$C, 0), ""))), "")</f>
        <v/>
      </c>
      <c r="N150" s="4" t="str" cm="1">
        <f t="array" ref="N150">IF(is_category,
      IF(header_row_id=income_header_row, MATCH(income_max_row, $C:$C, 0),
          IF(header_row_id=savings_header_row, MATCH(savings_max_row, $C:$C, 0),
              IF(header_row_id=expenses_header_row, MATCH(expenses_max_row, $C:$C, 0), ""))), "")</f>
        <v/>
      </c>
      <c r="O150" s="2" t="str">
        <f t="shared" si="41"/>
        <v/>
      </c>
      <c r="P150" s="3" t="str">
        <f t="shared" ca="1" si="42"/>
        <v/>
      </c>
      <c r="Q150" s="3" t="str">
        <f t="shared" si="43"/>
        <v/>
      </c>
      <c r="R150" s="4" t="str">
        <f t="shared" ca="1" si="44"/>
        <v/>
      </c>
      <c r="S150" s="2" t="str">
        <f t="shared" si="45"/>
        <v/>
      </c>
      <c r="T150" s="3" t="str">
        <f t="shared" si="46"/>
        <v/>
      </c>
      <c r="U150" s="3" t="str">
        <f t="shared" ca="1" si="47"/>
        <v/>
      </c>
      <c r="V150" s="3" t="str">
        <f t="shared" si="48"/>
        <v/>
      </c>
      <c r="W150" s="4" t="str">
        <f t="shared" ca="1" si="49"/>
        <v/>
      </c>
      <c r="X150" s="58">
        <f t="shared" si="50"/>
        <v>-1</v>
      </c>
      <c r="Y150" s="59" t="str">
        <f t="shared" si="51"/>
        <v/>
      </c>
      <c r="Z150" s="62" t="str">
        <f t="shared" si="52"/>
        <v/>
      </c>
      <c r="AA150" s="62" t="str">
        <f t="shared" si="53"/>
        <v/>
      </c>
      <c r="AB150" s="61" t="str">
        <f t="shared" si="54"/>
        <v/>
      </c>
      <c r="AC150" s="62" t="str">
        <f t="shared" si="55"/>
        <v/>
      </c>
      <c r="AD150" s="62" t="str">
        <f t="shared" si="56"/>
        <v/>
      </c>
    </row>
    <row r="151" spans="3:30" x14ac:dyDescent="0.35">
      <c r="C151" s="2" cm="1">
        <f t="array" ref="C151">IF(C150=-1, -1,
      IF(C150&lt;income_max_row, C150+1,
          IF(C150=income_max_row, income_total_row,
               IF(C150=income_total_row, "/1",
                    IF(C150="/1", savings_header_row,
                        IF(C150&lt;savings_max_row, C150+1,
                            IF(C150=savings_max_row, savings_total_row,
                                IF(C150=savings_total_row, "/2",
                                    IF(C150="/2", expenses_header_row,
                                        IF(C150&lt;expenses_max_row, C150+1,
                                            IF(C150=expenses_max_row, expenses_total_row, -1)))))))))))</f>
        <v>-1</v>
      </c>
      <c r="D151" s="4">
        <f t="shared" si="38"/>
        <v>-1</v>
      </c>
      <c r="E151" s="2" cm="1">
        <f t="array" ref="E151">1*OR(row_id=income_header_row, row_id=savings_header_row, row_id=expenses_header_row)</f>
        <v>0</v>
      </c>
      <c r="F151" s="3">
        <f t="shared" si="39"/>
        <v>0</v>
      </c>
      <c r="G151" s="3" cm="1">
        <f t="array" ref="G151">1*OR(row_id=income_total_row, row_id=savings_total_row, row_id=expenses_total_row)</f>
        <v>0</v>
      </c>
      <c r="H151" s="4">
        <f t="shared" si="40"/>
        <v>1</v>
      </c>
      <c r="I151" s="2" t="str" cm="1">
        <f t="array" ref="I151">IFERROR(INDEX('Budget Planning'!$C:$C, header_row_id), "")</f>
        <v/>
      </c>
      <c r="J151" s="3" t="str" cm="1">
        <f t="array" ref="J151">IFERROR(INDEX('Budget Planning'!$C:$C, row_id), "")</f>
        <v/>
      </c>
      <c r="K151" s="55" t="str" cm="1">
        <f t="array" ref="K15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1" s="56" t="str" cm="1">
        <f t="array" ref="L151">IF(OR(is_header, is_empty), "",
      INDEX('Budget Planning'!$E:$APC, row_id,
                     MATCH(IF(selected_period="Total Year", selected_year, DATE(selected_year, selected_period, 1)), 'Budget Planning'!$E$9:$APC$9, 0) ))</f>
        <v/>
      </c>
      <c r="M151" s="2" t="str" cm="1">
        <f t="array" ref="M151">IF(is_category,
      IF(header_row_id=income_header_row, MATCH(income_min_row, $C:$C, 0),
          IF(header_row_id=savings_header_row, MATCH(savings_min_row, $C:$C, 0),
              IF(header_row_id=expenses_header_row, MATCH(expenses_min_row, $C:$C, 0), ""))), "")</f>
        <v/>
      </c>
      <c r="N151" s="4" t="str" cm="1">
        <f t="array" ref="N151">IF(is_category,
      IF(header_row_id=income_header_row, MATCH(income_max_row, $C:$C, 0),
          IF(header_row_id=savings_header_row, MATCH(savings_max_row, $C:$C, 0),
              IF(header_row_id=expenses_header_row, MATCH(expenses_max_row, $C:$C, 0), ""))), "")</f>
        <v/>
      </c>
      <c r="O151" s="2" t="str">
        <f t="shared" si="41"/>
        <v/>
      </c>
      <c r="P151" s="3" t="str">
        <f t="shared" ca="1" si="42"/>
        <v/>
      </c>
      <c r="Q151" s="3" t="str">
        <f t="shared" si="43"/>
        <v/>
      </c>
      <c r="R151" s="4" t="str">
        <f t="shared" ca="1" si="44"/>
        <v/>
      </c>
      <c r="S151" s="2" t="str">
        <f t="shared" si="45"/>
        <v/>
      </c>
      <c r="T151" s="3" t="str">
        <f t="shared" si="46"/>
        <v/>
      </c>
      <c r="U151" s="3" t="str">
        <f t="shared" ca="1" si="47"/>
        <v/>
      </c>
      <c r="V151" s="3" t="str">
        <f t="shared" si="48"/>
        <v/>
      </c>
      <c r="W151" s="4" t="str">
        <f t="shared" ca="1" si="49"/>
        <v/>
      </c>
      <c r="X151" s="58">
        <f t="shared" si="50"/>
        <v>-1</v>
      </c>
      <c r="Y151" s="59" t="str">
        <f t="shared" si="51"/>
        <v/>
      </c>
      <c r="Z151" s="62" t="str">
        <f t="shared" si="52"/>
        <v/>
      </c>
      <c r="AA151" s="62" t="str">
        <f t="shared" si="53"/>
        <v/>
      </c>
      <c r="AB151" s="61" t="str">
        <f t="shared" si="54"/>
        <v/>
      </c>
      <c r="AC151" s="62" t="str">
        <f t="shared" si="55"/>
        <v/>
      </c>
      <c r="AD151" s="62" t="str">
        <f t="shared" si="56"/>
        <v/>
      </c>
    </row>
    <row r="152" spans="3:30" x14ac:dyDescent="0.35">
      <c r="C152" s="2" cm="1">
        <f t="array" ref="C152">IF(C151=-1, -1,
      IF(C151&lt;income_max_row, C151+1,
          IF(C151=income_max_row, income_total_row,
               IF(C151=income_total_row, "/1",
                    IF(C151="/1", savings_header_row,
                        IF(C151&lt;savings_max_row, C151+1,
                            IF(C151=savings_max_row, savings_total_row,
                                IF(C151=savings_total_row, "/2",
                                    IF(C151="/2", expenses_header_row,
                                        IF(C151&lt;expenses_max_row, C151+1,
                                            IF(C151=expenses_max_row, expenses_total_row, -1)))))))))))</f>
        <v>-1</v>
      </c>
      <c r="D152" s="4">
        <f t="shared" si="38"/>
        <v>-1</v>
      </c>
      <c r="E152" s="2" cm="1">
        <f t="array" ref="E152">1*OR(row_id=income_header_row, row_id=savings_header_row, row_id=expenses_header_row)</f>
        <v>0</v>
      </c>
      <c r="F152" s="3">
        <f t="shared" si="39"/>
        <v>0</v>
      </c>
      <c r="G152" s="3" cm="1">
        <f t="array" ref="G152">1*OR(row_id=income_total_row, row_id=savings_total_row, row_id=expenses_total_row)</f>
        <v>0</v>
      </c>
      <c r="H152" s="4">
        <f t="shared" si="40"/>
        <v>1</v>
      </c>
      <c r="I152" s="2" t="str" cm="1">
        <f t="array" ref="I152">IFERROR(INDEX('Budget Planning'!$C:$C, header_row_id), "")</f>
        <v/>
      </c>
      <c r="J152" s="3" t="str" cm="1">
        <f t="array" ref="J152">IFERROR(INDEX('Budget Planning'!$C:$C, row_id), "")</f>
        <v/>
      </c>
      <c r="K152" s="55" t="str" cm="1">
        <f t="array" ref="K15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2" s="56" t="str" cm="1">
        <f t="array" ref="L152">IF(OR(is_header, is_empty), "",
      INDEX('Budget Planning'!$E:$APC, row_id,
                     MATCH(IF(selected_period="Total Year", selected_year, DATE(selected_year, selected_period, 1)), 'Budget Planning'!$E$9:$APC$9, 0) ))</f>
        <v/>
      </c>
      <c r="M152" s="2" t="str" cm="1">
        <f t="array" ref="M152">IF(is_category,
      IF(header_row_id=income_header_row, MATCH(income_min_row, $C:$C, 0),
          IF(header_row_id=savings_header_row, MATCH(savings_min_row, $C:$C, 0),
              IF(header_row_id=expenses_header_row, MATCH(expenses_min_row, $C:$C, 0), ""))), "")</f>
        <v/>
      </c>
      <c r="N152" s="4" t="str" cm="1">
        <f t="array" ref="N152">IF(is_category,
      IF(header_row_id=income_header_row, MATCH(income_max_row, $C:$C, 0),
          IF(header_row_id=savings_header_row, MATCH(savings_max_row, $C:$C, 0),
              IF(header_row_id=expenses_header_row, MATCH(expenses_max_row, $C:$C, 0), ""))), "")</f>
        <v/>
      </c>
      <c r="O152" s="2" t="str">
        <f t="shared" si="41"/>
        <v/>
      </c>
      <c r="P152" s="3" t="str">
        <f t="shared" ca="1" si="42"/>
        <v/>
      </c>
      <c r="Q152" s="3" t="str">
        <f t="shared" si="43"/>
        <v/>
      </c>
      <c r="R152" s="4" t="str">
        <f t="shared" ca="1" si="44"/>
        <v/>
      </c>
      <c r="S152" s="2" t="str">
        <f t="shared" si="45"/>
        <v/>
      </c>
      <c r="T152" s="3" t="str">
        <f t="shared" si="46"/>
        <v/>
      </c>
      <c r="U152" s="3" t="str">
        <f t="shared" ca="1" si="47"/>
        <v/>
      </c>
      <c r="V152" s="3" t="str">
        <f t="shared" si="48"/>
        <v/>
      </c>
      <c r="W152" s="4" t="str">
        <f t="shared" ca="1" si="49"/>
        <v/>
      </c>
      <c r="X152" s="58">
        <f t="shared" si="50"/>
        <v>-1</v>
      </c>
      <c r="Y152" s="59" t="str">
        <f t="shared" si="51"/>
        <v/>
      </c>
      <c r="Z152" s="62" t="str">
        <f t="shared" si="52"/>
        <v/>
      </c>
      <c r="AA152" s="62" t="str">
        <f t="shared" si="53"/>
        <v/>
      </c>
      <c r="AB152" s="61" t="str">
        <f t="shared" si="54"/>
        <v/>
      </c>
      <c r="AC152" s="62" t="str">
        <f t="shared" si="55"/>
        <v/>
      </c>
      <c r="AD152" s="62" t="str">
        <f t="shared" si="56"/>
        <v/>
      </c>
    </row>
    <row r="153" spans="3:30" x14ac:dyDescent="0.35">
      <c r="C153" s="2" cm="1">
        <f t="array" ref="C153">IF(C152=-1, -1,
      IF(C152&lt;income_max_row, C152+1,
          IF(C152=income_max_row, income_total_row,
               IF(C152=income_total_row, "/1",
                    IF(C152="/1", savings_header_row,
                        IF(C152&lt;savings_max_row, C152+1,
                            IF(C152=savings_max_row, savings_total_row,
                                IF(C152=savings_total_row, "/2",
                                    IF(C152="/2", expenses_header_row,
                                        IF(C152&lt;expenses_max_row, C152+1,
                                            IF(C152=expenses_max_row, expenses_total_row, -1)))))))))))</f>
        <v>-1</v>
      </c>
      <c r="D153" s="4">
        <f t="shared" si="38"/>
        <v>-1</v>
      </c>
      <c r="E153" s="2" cm="1">
        <f t="array" ref="E153">1*OR(row_id=income_header_row, row_id=savings_header_row, row_id=expenses_header_row)</f>
        <v>0</v>
      </c>
      <c r="F153" s="3">
        <f t="shared" si="39"/>
        <v>0</v>
      </c>
      <c r="G153" s="3" cm="1">
        <f t="array" ref="G153">1*OR(row_id=income_total_row, row_id=savings_total_row, row_id=expenses_total_row)</f>
        <v>0</v>
      </c>
      <c r="H153" s="4">
        <f t="shared" si="40"/>
        <v>1</v>
      </c>
      <c r="I153" s="2" t="str" cm="1">
        <f t="array" ref="I153">IFERROR(INDEX('Budget Planning'!$C:$C, header_row_id), "")</f>
        <v/>
      </c>
      <c r="J153" s="3" t="str" cm="1">
        <f t="array" ref="J153">IFERROR(INDEX('Budget Planning'!$C:$C, row_id), "")</f>
        <v/>
      </c>
      <c r="K153" s="55" t="str" cm="1">
        <f t="array" ref="K15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3" s="56" t="str" cm="1">
        <f t="array" ref="L153">IF(OR(is_header, is_empty), "",
      INDEX('Budget Planning'!$E:$APC, row_id,
                     MATCH(IF(selected_period="Total Year", selected_year, DATE(selected_year, selected_period, 1)), 'Budget Planning'!$E$9:$APC$9, 0) ))</f>
        <v/>
      </c>
      <c r="M153" s="2" t="str" cm="1">
        <f t="array" ref="M153">IF(is_category,
      IF(header_row_id=income_header_row, MATCH(income_min_row, $C:$C, 0),
          IF(header_row_id=savings_header_row, MATCH(savings_min_row, $C:$C, 0),
              IF(header_row_id=expenses_header_row, MATCH(expenses_min_row, $C:$C, 0), ""))), "")</f>
        <v/>
      </c>
      <c r="N153" s="4" t="str" cm="1">
        <f t="array" ref="N153">IF(is_category,
      IF(header_row_id=income_header_row, MATCH(income_max_row, $C:$C, 0),
          IF(header_row_id=savings_header_row, MATCH(savings_max_row, $C:$C, 0),
              IF(header_row_id=expenses_header_row, MATCH(expenses_max_row, $C:$C, 0), ""))), "")</f>
        <v/>
      </c>
      <c r="O153" s="2" t="str">
        <f t="shared" si="41"/>
        <v/>
      </c>
      <c r="P153" s="3" t="str">
        <f t="shared" ca="1" si="42"/>
        <v/>
      </c>
      <c r="Q153" s="3" t="str">
        <f t="shared" si="43"/>
        <v/>
      </c>
      <c r="R153" s="4" t="str">
        <f t="shared" ca="1" si="44"/>
        <v/>
      </c>
      <c r="S153" s="2" t="str">
        <f t="shared" si="45"/>
        <v/>
      </c>
      <c r="T153" s="3" t="str">
        <f t="shared" si="46"/>
        <v/>
      </c>
      <c r="U153" s="3" t="str">
        <f t="shared" ca="1" si="47"/>
        <v/>
      </c>
      <c r="V153" s="3" t="str">
        <f t="shared" si="48"/>
        <v/>
      </c>
      <c r="W153" s="4" t="str">
        <f t="shared" ca="1" si="49"/>
        <v/>
      </c>
      <c r="X153" s="58">
        <f t="shared" si="50"/>
        <v>-1</v>
      </c>
      <c r="Y153" s="59" t="str">
        <f t="shared" si="51"/>
        <v/>
      </c>
      <c r="Z153" s="62" t="str">
        <f t="shared" si="52"/>
        <v/>
      </c>
      <c r="AA153" s="62" t="str">
        <f t="shared" si="53"/>
        <v/>
      </c>
      <c r="AB153" s="61" t="str">
        <f t="shared" si="54"/>
        <v/>
      </c>
      <c r="AC153" s="62" t="str">
        <f t="shared" si="55"/>
        <v/>
      </c>
      <c r="AD153" s="62" t="str">
        <f t="shared" si="56"/>
        <v/>
      </c>
    </row>
    <row r="154" spans="3:30" x14ac:dyDescent="0.35">
      <c r="C154" s="2" cm="1">
        <f t="array" ref="C154">IF(C153=-1, -1,
      IF(C153&lt;income_max_row, C153+1,
          IF(C153=income_max_row, income_total_row,
               IF(C153=income_total_row, "/1",
                    IF(C153="/1", savings_header_row,
                        IF(C153&lt;savings_max_row, C153+1,
                            IF(C153=savings_max_row, savings_total_row,
                                IF(C153=savings_total_row, "/2",
                                    IF(C153="/2", expenses_header_row,
                                        IF(C153&lt;expenses_max_row, C153+1,
                                            IF(C153=expenses_max_row, expenses_total_row, -1)))))))))))</f>
        <v>-1</v>
      </c>
      <c r="D154" s="4">
        <f t="shared" si="38"/>
        <v>-1</v>
      </c>
      <c r="E154" s="2" cm="1">
        <f t="array" ref="E154">1*OR(row_id=income_header_row, row_id=savings_header_row, row_id=expenses_header_row)</f>
        <v>0</v>
      </c>
      <c r="F154" s="3">
        <f t="shared" si="39"/>
        <v>0</v>
      </c>
      <c r="G154" s="3" cm="1">
        <f t="array" ref="G154">1*OR(row_id=income_total_row, row_id=savings_total_row, row_id=expenses_total_row)</f>
        <v>0</v>
      </c>
      <c r="H154" s="4">
        <f t="shared" si="40"/>
        <v>1</v>
      </c>
      <c r="I154" s="2" t="str" cm="1">
        <f t="array" ref="I154">IFERROR(INDEX('Budget Planning'!$C:$C, header_row_id), "")</f>
        <v/>
      </c>
      <c r="J154" s="3" t="str" cm="1">
        <f t="array" ref="J154">IFERROR(INDEX('Budget Planning'!$C:$C, row_id), "")</f>
        <v/>
      </c>
      <c r="K154" s="55" t="str" cm="1">
        <f t="array" ref="K15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4" s="56" t="str" cm="1">
        <f t="array" ref="L154">IF(OR(is_header, is_empty), "",
      INDEX('Budget Planning'!$E:$APC, row_id,
                     MATCH(IF(selected_period="Total Year", selected_year, DATE(selected_year, selected_period, 1)), 'Budget Planning'!$E$9:$APC$9, 0) ))</f>
        <v/>
      </c>
      <c r="M154" s="2" t="str" cm="1">
        <f t="array" ref="M154">IF(is_category,
      IF(header_row_id=income_header_row, MATCH(income_min_row, $C:$C, 0),
          IF(header_row_id=savings_header_row, MATCH(savings_min_row, $C:$C, 0),
              IF(header_row_id=expenses_header_row, MATCH(expenses_min_row, $C:$C, 0), ""))), "")</f>
        <v/>
      </c>
      <c r="N154" s="4" t="str" cm="1">
        <f t="array" ref="N154">IF(is_category,
      IF(header_row_id=income_header_row, MATCH(income_max_row, $C:$C, 0),
          IF(header_row_id=savings_header_row, MATCH(savings_max_row, $C:$C, 0),
              IF(header_row_id=expenses_header_row, MATCH(expenses_max_row, $C:$C, 0), ""))), "")</f>
        <v/>
      </c>
      <c r="O154" s="2" t="str">
        <f t="shared" si="41"/>
        <v/>
      </c>
      <c r="P154" s="3" t="str">
        <f t="shared" ca="1" si="42"/>
        <v/>
      </c>
      <c r="Q154" s="3" t="str">
        <f t="shared" si="43"/>
        <v/>
      </c>
      <c r="R154" s="4" t="str">
        <f t="shared" ca="1" si="44"/>
        <v/>
      </c>
      <c r="S154" s="2" t="str">
        <f t="shared" si="45"/>
        <v/>
      </c>
      <c r="T154" s="3" t="str">
        <f t="shared" si="46"/>
        <v/>
      </c>
      <c r="U154" s="3" t="str">
        <f t="shared" ca="1" si="47"/>
        <v/>
      </c>
      <c r="V154" s="3" t="str">
        <f t="shared" si="48"/>
        <v/>
      </c>
      <c r="W154" s="4" t="str">
        <f t="shared" ca="1" si="49"/>
        <v/>
      </c>
      <c r="X154" s="58">
        <f t="shared" si="50"/>
        <v>-1</v>
      </c>
      <c r="Y154" s="59" t="str">
        <f t="shared" si="51"/>
        <v/>
      </c>
      <c r="Z154" s="62" t="str">
        <f t="shared" si="52"/>
        <v/>
      </c>
      <c r="AA154" s="62" t="str">
        <f t="shared" si="53"/>
        <v/>
      </c>
      <c r="AB154" s="61" t="str">
        <f t="shared" si="54"/>
        <v/>
      </c>
      <c r="AC154" s="62" t="str">
        <f t="shared" si="55"/>
        <v/>
      </c>
      <c r="AD154" s="62" t="str">
        <f t="shared" si="56"/>
        <v/>
      </c>
    </row>
    <row r="155" spans="3:30" x14ac:dyDescent="0.35">
      <c r="C155" s="2" cm="1">
        <f t="array" ref="C155">IF(C154=-1, -1,
      IF(C154&lt;income_max_row, C154+1,
          IF(C154=income_max_row, income_total_row,
               IF(C154=income_total_row, "/1",
                    IF(C154="/1", savings_header_row,
                        IF(C154&lt;savings_max_row, C154+1,
                            IF(C154=savings_max_row, savings_total_row,
                                IF(C154=savings_total_row, "/2",
                                    IF(C154="/2", expenses_header_row,
                                        IF(C154&lt;expenses_max_row, C154+1,
                                            IF(C154=expenses_max_row, expenses_total_row, -1)))))))))))</f>
        <v>-1</v>
      </c>
      <c r="D155" s="4">
        <f t="shared" si="38"/>
        <v>-1</v>
      </c>
      <c r="E155" s="2" cm="1">
        <f t="array" ref="E155">1*OR(row_id=income_header_row, row_id=savings_header_row, row_id=expenses_header_row)</f>
        <v>0</v>
      </c>
      <c r="F155" s="3">
        <f t="shared" si="39"/>
        <v>0</v>
      </c>
      <c r="G155" s="3" cm="1">
        <f t="array" ref="G155">1*OR(row_id=income_total_row, row_id=savings_total_row, row_id=expenses_total_row)</f>
        <v>0</v>
      </c>
      <c r="H155" s="4">
        <f t="shared" si="40"/>
        <v>1</v>
      </c>
      <c r="I155" s="2" t="str" cm="1">
        <f t="array" ref="I155">IFERROR(INDEX('Budget Planning'!$C:$C, header_row_id), "")</f>
        <v/>
      </c>
      <c r="J155" s="3" t="str" cm="1">
        <f t="array" ref="J155">IFERROR(INDEX('Budget Planning'!$C:$C, row_id), "")</f>
        <v/>
      </c>
      <c r="K155" s="55" t="str" cm="1">
        <f t="array" ref="K15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5" s="56" t="str" cm="1">
        <f t="array" ref="L155">IF(OR(is_header, is_empty), "",
      INDEX('Budget Planning'!$E:$APC, row_id,
                     MATCH(IF(selected_period="Total Year", selected_year, DATE(selected_year, selected_period, 1)), 'Budget Planning'!$E$9:$APC$9, 0) ))</f>
        <v/>
      </c>
      <c r="M155" s="2" t="str" cm="1">
        <f t="array" ref="M155">IF(is_category,
      IF(header_row_id=income_header_row, MATCH(income_min_row, $C:$C, 0),
          IF(header_row_id=savings_header_row, MATCH(savings_min_row, $C:$C, 0),
              IF(header_row_id=expenses_header_row, MATCH(expenses_min_row, $C:$C, 0), ""))), "")</f>
        <v/>
      </c>
      <c r="N155" s="4" t="str" cm="1">
        <f t="array" ref="N155">IF(is_category,
      IF(header_row_id=income_header_row, MATCH(income_max_row, $C:$C, 0),
          IF(header_row_id=savings_header_row, MATCH(savings_max_row, $C:$C, 0),
              IF(header_row_id=expenses_header_row, MATCH(expenses_max_row, $C:$C, 0), ""))), "")</f>
        <v/>
      </c>
      <c r="O155" s="2" t="str">
        <f t="shared" si="41"/>
        <v/>
      </c>
      <c r="P155" s="3" t="str">
        <f t="shared" ca="1" si="42"/>
        <v/>
      </c>
      <c r="Q155" s="3" t="str">
        <f t="shared" si="43"/>
        <v/>
      </c>
      <c r="R155" s="4" t="str">
        <f t="shared" ca="1" si="44"/>
        <v/>
      </c>
      <c r="S155" s="2" t="str">
        <f t="shared" si="45"/>
        <v/>
      </c>
      <c r="T155" s="3" t="str">
        <f t="shared" si="46"/>
        <v/>
      </c>
      <c r="U155" s="3" t="str">
        <f t="shared" ca="1" si="47"/>
        <v/>
      </c>
      <c r="V155" s="3" t="str">
        <f t="shared" si="48"/>
        <v/>
      </c>
      <c r="W155" s="4" t="str">
        <f t="shared" ca="1" si="49"/>
        <v/>
      </c>
      <c r="X155" s="58">
        <f t="shared" si="50"/>
        <v>-1</v>
      </c>
      <c r="Y155" s="59" t="str">
        <f t="shared" si="51"/>
        <v/>
      </c>
      <c r="Z155" s="62" t="str">
        <f t="shared" si="52"/>
        <v/>
      </c>
      <c r="AA155" s="62" t="str">
        <f t="shared" si="53"/>
        <v/>
      </c>
      <c r="AB155" s="61" t="str">
        <f t="shared" si="54"/>
        <v/>
      </c>
      <c r="AC155" s="62" t="str">
        <f t="shared" si="55"/>
        <v/>
      </c>
      <c r="AD155" s="62" t="str">
        <f t="shared" si="56"/>
        <v/>
      </c>
    </row>
    <row r="156" spans="3:30" x14ac:dyDescent="0.35">
      <c r="C156" s="2" cm="1">
        <f t="array" ref="C156">IF(C155=-1, -1,
      IF(C155&lt;income_max_row, C155+1,
          IF(C155=income_max_row, income_total_row,
               IF(C155=income_total_row, "/1",
                    IF(C155="/1", savings_header_row,
                        IF(C155&lt;savings_max_row, C155+1,
                            IF(C155=savings_max_row, savings_total_row,
                                IF(C155=savings_total_row, "/2",
                                    IF(C155="/2", expenses_header_row,
                                        IF(C155&lt;expenses_max_row, C155+1,
                                            IF(C155=expenses_max_row, expenses_total_row, -1)))))))))))</f>
        <v>-1</v>
      </c>
      <c r="D156" s="4">
        <f t="shared" si="38"/>
        <v>-1</v>
      </c>
      <c r="E156" s="2" cm="1">
        <f t="array" ref="E156">1*OR(row_id=income_header_row, row_id=savings_header_row, row_id=expenses_header_row)</f>
        <v>0</v>
      </c>
      <c r="F156" s="3">
        <f t="shared" si="39"/>
        <v>0</v>
      </c>
      <c r="G156" s="3" cm="1">
        <f t="array" ref="G156">1*OR(row_id=income_total_row, row_id=savings_total_row, row_id=expenses_total_row)</f>
        <v>0</v>
      </c>
      <c r="H156" s="4">
        <f t="shared" si="40"/>
        <v>1</v>
      </c>
      <c r="I156" s="2" t="str" cm="1">
        <f t="array" ref="I156">IFERROR(INDEX('Budget Planning'!$C:$C, header_row_id), "")</f>
        <v/>
      </c>
      <c r="J156" s="3" t="str" cm="1">
        <f t="array" ref="J156">IFERROR(INDEX('Budget Planning'!$C:$C, row_id), "")</f>
        <v/>
      </c>
      <c r="K156" s="55" t="str" cm="1">
        <f t="array" ref="K15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6" s="56" t="str" cm="1">
        <f t="array" ref="L156">IF(OR(is_header, is_empty), "",
      INDEX('Budget Planning'!$E:$APC, row_id,
                     MATCH(IF(selected_period="Total Year", selected_year, DATE(selected_year, selected_period, 1)), 'Budget Planning'!$E$9:$APC$9, 0) ))</f>
        <v/>
      </c>
      <c r="M156" s="2" t="str" cm="1">
        <f t="array" ref="M156">IF(is_category,
      IF(header_row_id=income_header_row, MATCH(income_min_row, $C:$C, 0),
          IF(header_row_id=savings_header_row, MATCH(savings_min_row, $C:$C, 0),
              IF(header_row_id=expenses_header_row, MATCH(expenses_min_row, $C:$C, 0), ""))), "")</f>
        <v/>
      </c>
      <c r="N156" s="4" t="str" cm="1">
        <f t="array" ref="N156">IF(is_category,
      IF(header_row_id=income_header_row, MATCH(income_max_row, $C:$C, 0),
          IF(header_row_id=savings_header_row, MATCH(savings_max_row, $C:$C, 0),
              IF(header_row_id=expenses_header_row, MATCH(expenses_max_row, $C:$C, 0), ""))), "")</f>
        <v/>
      </c>
      <c r="O156" s="2" t="str">
        <f t="shared" si="41"/>
        <v/>
      </c>
      <c r="P156" s="3" t="str">
        <f t="shared" ca="1" si="42"/>
        <v/>
      </c>
      <c r="Q156" s="3" t="str">
        <f t="shared" si="43"/>
        <v/>
      </c>
      <c r="R156" s="4" t="str">
        <f t="shared" ca="1" si="44"/>
        <v/>
      </c>
      <c r="S156" s="2" t="str">
        <f t="shared" si="45"/>
        <v/>
      </c>
      <c r="T156" s="3" t="str">
        <f t="shared" si="46"/>
        <v/>
      </c>
      <c r="U156" s="3" t="str">
        <f t="shared" ca="1" si="47"/>
        <v/>
      </c>
      <c r="V156" s="3" t="str">
        <f t="shared" si="48"/>
        <v/>
      </c>
      <c r="W156" s="4" t="str">
        <f t="shared" ca="1" si="49"/>
        <v/>
      </c>
      <c r="X156" s="58">
        <f t="shared" si="50"/>
        <v>-1</v>
      </c>
      <c r="Y156" s="59" t="str">
        <f t="shared" si="51"/>
        <v/>
      </c>
      <c r="Z156" s="62" t="str">
        <f t="shared" si="52"/>
        <v/>
      </c>
      <c r="AA156" s="62" t="str">
        <f t="shared" si="53"/>
        <v/>
      </c>
      <c r="AB156" s="61" t="str">
        <f t="shared" si="54"/>
        <v/>
      </c>
      <c r="AC156" s="62" t="str">
        <f t="shared" si="55"/>
        <v/>
      </c>
      <c r="AD156" s="62" t="str">
        <f t="shared" si="56"/>
        <v/>
      </c>
    </row>
    <row r="157" spans="3:30" x14ac:dyDescent="0.35">
      <c r="C157" s="2" cm="1">
        <f t="array" ref="C157">IF(C156=-1, -1,
      IF(C156&lt;income_max_row, C156+1,
          IF(C156=income_max_row, income_total_row,
               IF(C156=income_total_row, "/1",
                    IF(C156="/1", savings_header_row,
                        IF(C156&lt;savings_max_row, C156+1,
                            IF(C156=savings_max_row, savings_total_row,
                                IF(C156=savings_total_row, "/2",
                                    IF(C156="/2", expenses_header_row,
                                        IF(C156&lt;expenses_max_row, C156+1,
                                            IF(C156=expenses_max_row, expenses_total_row, -1)))))))))))</f>
        <v>-1</v>
      </c>
      <c r="D157" s="4">
        <f t="shared" si="38"/>
        <v>-1</v>
      </c>
      <c r="E157" s="2" cm="1">
        <f t="array" ref="E157">1*OR(row_id=income_header_row, row_id=savings_header_row, row_id=expenses_header_row)</f>
        <v>0</v>
      </c>
      <c r="F157" s="3">
        <f t="shared" si="39"/>
        <v>0</v>
      </c>
      <c r="G157" s="3" cm="1">
        <f t="array" ref="G157">1*OR(row_id=income_total_row, row_id=savings_total_row, row_id=expenses_total_row)</f>
        <v>0</v>
      </c>
      <c r="H157" s="4">
        <f t="shared" si="40"/>
        <v>1</v>
      </c>
      <c r="I157" s="2" t="str" cm="1">
        <f t="array" ref="I157">IFERROR(INDEX('Budget Planning'!$C:$C, header_row_id), "")</f>
        <v/>
      </c>
      <c r="J157" s="3" t="str" cm="1">
        <f t="array" ref="J157">IFERROR(INDEX('Budget Planning'!$C:$C, row_id), "")</f>
        <v/>
      </c>
      <c r="K157" s="55" t="str" cm="1">
        <f t="array" ref="K15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7" s="56" t="str" cm="1">
        <f t="array" ref="L157">IF(OR(is_header, is_empty), "",
      INDEX('Budget Planning'!$E:$APC, row_id,
                     MATCH(IF(selected_period="Total Year", selected_year, DATE(selected_year, selected_period, 1)), 'Budget Planning'!$E$9:$APC$9, 0) ))</f>
        <v/>
      </c>
      <c r="M157" s="2" t="str" cm="1">
        <f t="array" ref="M157">IF(is_category,
      IF(header_row_id=income_header_row, MATCH(income_min_row, $C:$C, 0),
          IF(header_row_id=savings_header_row, MATCH(savings_min_row, $C:$C, 0),
              IF(header_row_id=expenses_header_row, MATCH(expenses_min_row, $C:$C, 0), ""))), "")</f>
        <v/>
      </c>
      <c r="N157" s="4" t="str" cm="1">
        <f t="array" ref="N157">IF(is_category,
      IF(header_row_id=income_header_row, MATCH(income_max_row, $C:$C, 0),
          IF(header_row_id=savings_header_row, MATCH(savings_max_row, $C:$C, 0),
              IF(header_row_id=expenses_header_row, MATCH(expenses_max_row, $C:$C, 0), ""))), "")</f>
        <v/>
      </c>
      <c r="O157" s="2" t="str">
        <f t="shared" si="41"/>
        <v/>
      </c>
      <c r="P157" s="3" t="str">
        <f t="shared" ca="1" si="42"/>
        <v/>
      </c>
      <c r="Q157" s="3" t="str">
        <f t="shared" si="43"/>
        <v/>
      </c>
      <c r="R157" s="4" t="str">
        <f t="shared" ca="1" si="44"/>
        <v/>
      </c>
      <c r="S157" s="2" t="str">
        <f t="shared" si="45"/>
        <v/>
      </c>
      <c r="T157" s="3" t="str">
        <f t="shared" si="46"/>
        <v/>
      </c>
      <c r="U157" s="3" t="str">
        <f t="shared" ca="1" si="47"/>
        <v/>
      </c>
      <c r="V157" s="3" t="str">
        <f t="shared" si="48"/>
        <v/>
      </c>
      <c r="W157" s="4" t="str">
        <f t="shared" ca="1" si="49"/>
        <v/>
      </c>
      <c r="X157" s="58">
        <f t="shared" si="50"/>
        <v>-1</v>
      </c>
      <c r="Y157" s="59" t="str">
        <f t="shared" si="51"/>
        <v/>
      </c>
      <c r="Z157" s="62" t="str">
        <f t="shared" si="52"/>
        <v/>
      </c>
      <c r="AA157" s="62" t="str">
        <f t="shared" si="53"/>
        <v/>
      </c>
      <c r="AB157" s="61" t="str">
        <f t="shared" si="54"/>
        <v/>
      </c>
      <c r="AC157" s="62" t="str">
        <f t="shared" si="55"/>
        <v/>
      </c>
      <c r="AD157" s="62" t="str">
        <f t="shared" si="56"/>
        <v/>
      </c>
    </row>
    <row r="158" spans="3:30" x14ac:dyDescent="0.35">
      <c r="C158" s="2" cm="1">
        <f t="array" ref="C158">IF(C157=-1, -1,
      IF(C157&lt;income_max_row, C157+1,
          IF(C157=income_max_row, income_total_row,
               IF(C157=income_total_row, "/1",
                    IF(C157="/1", savings_header_row,
                        IF(C157&lt;savings_max_row, C157+1,
                            IF(C157=savings_max_row, savings_total_row,
                                IF(C157=savings_total_row, "/2",
                                    IF(C157="/2", expenses_header_row,
                                        IF(C157&lt;expenses_max_row, C157+1,
                                            IF(C157=expenses_max_row, expenses_total_row, -1)))))))))))</f>
        <v>-1</v>
      </c>
      <c r="D158" s="4">
        <f t="shared" si="38"/>
        <v>-1</v>
      </c>
      <c r="E158" s="2" cm="1">
        <f t="array" ref="E158">1*OR(row_id=income_header_row, row_id=savings_header_row, row_id=expenses_header_row)</f>
        <v>0</v>
      </c>
      <c r="F158" s="3">
        <f t="shared" si="39"/>
        <v>0</v>
      </c>
      <c r="G158" s="3" cm="1">
        <f t="array" ref="G158">1*OR(row_id=income_total_row, row_id=savings_total_row, row_id=expenses_total_row)</f>
        <v>0</v>
      </c>
      <c r="H158" s="4">
        <f t="shared" si="40"/>
        <v>1</v>
      </c>
      <c r="I158" s="2" t="str" cm="1">
        <f t="array" ref="I158">IFERROR(INDEX('Budget Planning'!$C:$C, header_row_id), "")</f>
        <v/>
      </c>
      <c r="J158" s="3" t="str" cm="1">
        <f t="array" ref="J158">IFERROR(INDEX('Budget Planning'!$C:$C, row_id), "")</f>
        <v/>
      </c>
      <c r="K158" s="55" t="str" cm="1">
        <f t="array" ref="K15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8" s="56" t="str" cm="1">
        <f t="array" ref="L158">IF(OR(is_header, is_empty), "",
      INDEX('Budget Planning'!$E:$APC, row_id,
                     MATCH(IF(selected_period="Total Year", selected_year, DATE(selected_year, selected_period, 1)), 'Budget Planning'!$E$9:$APC$9, 0) ))</f>
        <v/>
      </c>
      <c r="M158" s="2" t="str" cm="1">
        <f t="array" ref="M158">IF(is_category,
      IF(header_row_id=income_header_row, MATCH(income_min_row, $C:$C, 0),
          IF(header_row_id=savings_header_row, MATCH(savings_min_row, $C:$C, 0),
              IF(header_row_id=expenses_header_row, MATCH(expenses_min_row, $C:$C, 0), ""))), "")</f>
        <v/>
      </c>
      <c r="N158" s="4" t="str" cm="1">
        <f t="array" ref="N158">IF(is_category,
      IF(header_row_id=income_header_row, MATCH(income_max_row, $C:$C, 0),
          IF(header_row_id=savings_header_row, MATCH(savings_max_row, $C:$C, 0),
              IF(header_row_id=expenses_header_row, MATCH(expenses_max_row, $C:$C, 0), ""))), "")</f>
        <v/>
      </c>
      <c r="O158" s="2" t="str">
        <f t="shared" si="41"/>
        <v/>
      </c>
      <c r="P158" s="3" t="str">
        <f t="shared" ca="1" si="42"/>
        <v/>
      </c>
      <c r="Q158" s="3" t="str">
        <f t="shared" si="43"/>
        <v/>
      </c>
      <c r="R158" s="4" t="str">
        <f t="shared" ca="1" si="44"/>
        <v/>
      </c>
      <c r="S158" s="2" t="str">
        <f t="shared" si="45"/>
        <v/>
      </c>
      <c r="T158" s="3" t="str">
        <f t="shared" si="46"/>
        <v/>
      </c>
      <c r="U158" s="3" t="str">
        <f t="shared" ca="1" si="47"/>
        <v/>
      </c>
      <c r="V158" s="3" t="str">
        <f t="shared" si="48"/>
        <v/>
      </c>
      <c r="W158" s="4" t="str">
        <f t="shared" ca="1" si="49"/>
        <v/>
      </c>
      <c r="X158" s="58">
        <f t="shared" si="50"/>
        <v>-1</v>
      </c>
      <c r="Y158" s="59" t="str">
        <f t="shared" si="51"/>
        <v/>
      </c>
      <c r="Z158" s="62" t="str">
        <f t="shared" si="52"/>
        <v/>
      </c>
      <c r="AA158" s="62" t="str">
        <f t="shared" si="53"/>
        <v/>
      </c>
      <c r="AB158" s="61" t="str">
        <f t="shared" si="54"/>
        <v/>
      </c>
      <c r="AC158" s="62" t="str">
        <f t="shared" si="55"/>
        <v/>
      </c>
      <c r="AD158" s="62" t="str">
        <f t="shared" si="56"/>
        <v/>
      </c>
    </row>
    <row r="159" spans="3:30" x14ac:dyDescent="0.35">
      <c r="C159" s="2" cm="1">
        <f t="array" ref="C159">IF(C158=-1, -1,
      IF(C158&lt;income_max_row, C158+1,
          IF(C158=income_max_row, income_total_row,
               IF(C158=income_total_row, "/1",
                    IF(C158="/1", savings_header_row,
                        IF(C158&lt;savings_max_row, C158+1,
                            IF(C158=savings_max_row, savings_total_row,
                                IF(C158=savings_total_row, "/2",
                                    IF(C158="/2", expenses_header_row,
                                        IF(C158&lt;expenses_max_row, C158+1,
                                            IF(C158=expenses_max_row, expenses_total_row, -1)))))))))))</f>
        <v>-1</v>
      </c>
      <c r="D159" s="4">
        <f t="shared" si="38"/>
        <v>-1</v>
      </c>
      <c r="E159" s="2" cm="1">
        <f t="array" ref="E159">1*OR(row_id=income_header_row, row_id=savings_header_row, row_id=expenses_header_row)</f>
        <v>0</v>
      </c>
      <c r="F159" s="3">
        <f t="shared" si="39"/>
        <v>0</v>
      </c>
      <c r="G159" s="3" cm="1">
        <f t="array" ref="G159">1*OR(row_id=income_total_row, row_id=savings_total_row, row_id=expenses_total_row)</f>
        <v>0</v>
      </c>
      <c r="H159" s="4">
        <f t="shared" si="40"/>
        <v>1</v>
      </c>
      <c r="I159" s="2" t="str" cm="1">
        <f t="array" ref="I159">IFERROR(INDEX('Budget Planning'!$C:$C, header_row_id), "")</f>
        <v/>
      </c>
      <c r="J159" s="3" t="str" cm="1">
        <f t="array" ref="J159">IFERROR(INDEX('Budget Planning'!$C:$C, row_id), "")</f>
        <v/>
      </c>
      <c r="K159" s="55" t="str" cm="1">
        <f t="array" ref="K15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59" s="56" t="str" cm="1">
        <f t="array" ref="L159">IF(OR(is_header, is_empty), "",
      INDEX('Budget Planning'!$E:$APC, row_id,
                     MATCH(IF(selected_period="Total Year", selected_year, DATE(selected_year, selected_period, 1)), 'Budget Planning'!$E$9:$APC$9, 0) ))</f>
        <v/>
      </c>
      <c r="M159" s="2" t="str" cm="1">
        <f t="array" ref="M159">IF(is_category,
      IF(header_row_id=income_header_row, MATCH(income_min_row, $C:$C, 0),
          IF(header_row_id=savings_header_row, MATCH(savings_min_row, $C:$C, 0),
              IF(header_row_id=expenses_header_row, MATCH(expenses_min_row, $C:$C, 0), ""))), "")</f>
        <v/>
      </c>
      <c r="N159" s="4" t="str" cm="1">
        <f t="array" ref="N159">IF(is_category,
      IF(header_row_id=income_header_row, MATCH(income_max_row, $C:$C, 0),
          IF(header_row_id=savings_header_row, MATCH(savings_max_row, $C:$C, 0),
              IF(header_row_id=expenses_header_row, MATCH(expenses_max_row, $C:$C, 0), ""))), "")</f>
        <v/>
      </c>
      <c r="O159" s="2" t="str">
        <f t="shared" si="41"/>
        <v/>
      </c>
      <c r="P159" s="3" t="str">
        <f t="shared" ca="1" si="42"/>
        <v/>
      </c>
      <c r="Q159" s="3" t="str">
        <f t="shared" si="43"/>
        <v/>
      </c>
      <c r="R159" s="4" t="str">
        <f t="shared" ca="1" si="44"/>
        <v/>
      </c>
      <c r="S159" s="2" t="str">
        <f t="shared" si="45"/>
        <v/>
      </c>
      <c r="T159" s="3" t="str">
        <f t="shared" si="46"/>
        <v/>
      </c>
      <c r="U159" s="3" t="str">
        <f t="shared" ca="1" si="47"/>
        <v/>
      </c>
      <c r="V159" s="3" t="str">
        <f t="shared" si="48"/>
        <v/>
      </c>
      <c r="W159" s="4" t="str">
        <f t="shared" ca="1" si="49"/>
        <v/>
      </c>
      <c r="X159" s="58">
        <f t="shared" si="50"/>
        <v>-1</v>
      </c>
      <c r="Y159" s="59" t="str">
        <f t="shared" si="51"/>
        <v/>
      </c>
      <c r="Z159" s="62" t="str">
        <f t="shared" si="52"/>
        <v/>
      </c>
      <c r="AA159" s="62" t="str">
        <f t="shared" si="53"/>
        <v/>
      </c>
      <c r="AB159" s="61" t="str">
        <f t="shared" si="54"/>
        <v/>
      </c>
      <c r="AC159" s="62" t="str">
        <f t="shared" si="55"/>
        <v/>
      </c>
      <c r="AD159" s="62" t="str">
        <f t="shared" si="56"/>
        <v/>
      </c>
    </row>
    <row r="160" spans="3:30" x14ac:dyDescent="0.35">
      <c r="C160" s="2" cm="1">
        <f t="array" ref="C160">IF(C159=-1, -1,
      IF(C159&lt;income_max_row, C159+1,
          IF(C159=income_max_row, income_total_row,
               IF(C159=income_total_row, "/1",
                    IF(C159="/1", savings_header_row,
                        IF(C159&lt;savings_max_row, C159+1,
                            IF(C159=savings_max_row, savings_total_row,
                                IF(C159=savings_total_row, "/2",
                                    IF(C159="/2", expenses_header_row,
                                        IF(C159&lt;expenses_max_row, C159+1,
                                            IF(C159=expenses_max_row, expenses_total_row, -1)))))))))))</f>
        <v>-1</v>
      </c>
      <c r="D160" s="4">
        <f t="shared" si="38"/>
        <v>-1</v>
      </c>
      <c r="E160" s="2" cm="1">
        <f t="array" ref="E160">1*OR(row_id=income_header_row, row_id=savings_header_row, row_id=expenses_header_row)</f>
        <v>0</v>
      </c>
      <c r="F160" s="3">
        <f t="shared" si="39"/>
        <v>0</v>
      </c>
      <c r="G160" s="3" cm="1">
        <f t="array" ref="G160">1*OR(row_id=income_total_row, row_id=savings_total_row, row_id=expenses_total_row)</f>
        <v>0</v>
      </c>
      <c r="H160" s="4">
        <f t="shared" si="40"/>
        <v>1</v>
      </c>
      <c r="I160" s="2" t="str" cm="1">
        <f t="array" ref="I160">IFERROR(INDEX('Budget Planning'!$C:$C, header_row_id), "")</f>
        <v/>
      </c>
      <c r="J160" s="3" t="str" cm="1">
        <f t="array" ref="J160">IFERROR(INDEX('Budget Planning'!$C:$C, row_id), "")</f>
        <v/>
      </c>
      <c r="K160" s="55" t="str" cm="1">
        <f t="array" ref="K16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0" s="56" t="str" cm="1">
        <f t="array" ref="L160">IF(OR(is_header, is_empty), "",
      INDEX('Budget Planning'!$E:$APC, row_id,
                     MATCH(IF(selected_period="Total Year", selected_year, DATE(selected_year, selected_period, 1)), 'Budget Planning'!$E$9:$APC$9, 0) ))</f>
        <v/>
      </c>
      <c r="M160" s="2" t="str" cm="1">
        <f t="array" ref="M160">IF(is_category,
      IF(header_row_id=income_header_row, MATCH(income_min_row, $C:$C, 0),
          IF(header_row_id=savings_header_row, MATCH(savings_min_row, $C:$C, 0),
              IF(header_row_id=expenses_header_row, MATCH(expenses_min_row, $C:$C, 0), ""))), "")</f>
        <v/>
      </c>
      <c r="N160" s="4" t="str" cm="1">
        <f t="array" ref="N160">IF(is_category,
      IF(header_row_id=income_header_row, MATCH(income_max_row, $C:$C, 0),
          IF(header_row_id=savings_header_row, MATCH(savings_max_row, $C:$C, 0),
              IF(header_row_id=expenses_header_row, MATCH(expenses_max_row, $C:$C, 0), ""))), "")</f>
        <v/>
      </c>
      <c r="O160" s="2" t="str">
        <f t="shared" si="41"/>
        <v/>
      </c>
      <c r="P160" s="3" t="str">
        <f t="shared" ca="1" si="42"/>
        <v/>
      </c>
      <c r="Q160" s="3" t="str">
        <f t="shared" si="43"/>
        <v/>
      </c>
      <c r="R160" s="4" t="str">
        <f t="shared" ca="1" si="44"/>
        <v/>
      </c>
      <c r="S160" s="2" t="str">
        <f t="shared" si="45"/>
        <v/>
      </c>
      <c r="T160" s="3" t="str">
        <f t="shared" si="46"/>
        <v/>
      </c>
      <c r="U160" s="3" t="str">
        <f t="shared" ca="1" si="47"/>
        <v/>
      </c>
      <c r="V160" s="3" t="str">
        <f t="shared" si="48"/>
        <v/>
      </c>
      <c r="W160" s="4" t="str">
        <f t="shared" ca="1" si="49"/>
        <v/>
      </c>
      <c r="X160" s="58">
        <f t="shared" si="50"/>
        <v>-1</v>
      </c>
      <c r="Y160" s="59" t="str">
        <f t="shared" si="51"/>
        <v/>
      </c>
      <c r="Z160" s="62" t="str">
        <f t="shared" si="52"/>
        <v/>
      </c>
      <c r="AA160" s="62" t="str">
        <f t="shared" si="53"/>
        <v/>
      </c>
      <c r="AB160" s="61" t="str">
        <f t="shared" si="54"/>
        <v/>
      </c>
      <c r="AC160" s="62" t="str">
        <f t="shared" si="55"/>
        <v/>
      </c>
      <c r="AD160" s="62" t="str">
        <f t="shared" si="56"/>
        <v/>
      </c>
    </row>
    <row r="161" spans="3:30" x14ac:dyDescent="0.35">
      <c r="C161" s="2" cm="1">
        <f t="array" ref="C161">IF(C160=-1, -1,
      IF(C160&lt;income_max_row, C160+1,
          IF(C160=income_max_row, income_total_row,
               IF(C160=income_total_row, "/1",
                    IF(C160="/1", savings_header_row,
                        IF(C160&lt;savings_max_row, C160+1,
                            IF(C160=savings_max_row, savings_total_row,
                                IF(C160=savings_total_row, "/2",
                                    IF(C160="/2", expenses_header_row,
                                        IF(C160&lt;expenses_max_row, C160+1,
                                            IF(C160=expenses_max_row, expenses_total_row, -1)))))))))))</f>
        <v>-1</v>
      </c>
      <c r="D161" s="4">
        <f t="shared" si="38"/>
        <v>-1</v>
      </c>
      <c r="E161" s="2" cm="1">
        <f t="array" ref="E161">1*OR(row_id=income_header_row, row_id=savings_header_row, row_id=expenses_header_row)</f>
        <v>0</v>
      </c>
      <c r="F161" s="3">
        <f t="shared" si="39"/>
        <v>0</v>
      </c>
      <c r="G161" s="3" cm="1">
        <f t="array" ref="G161">1*OR(row_id=income_total_row, row_id=savings_total_row, row_id=expenses_total_row)</f>
        <v>0</v>
      </c>
      <c r="H161" s="4">
        <f t="shared" si="40"/>
        <v>1</v>
      </c>
      <c r="I161" s="2" t="str" cm="1">
        <f t="array" ref="I161">IFERROR(INDEX('Budget Planning'!$C:$C, header_row_id), "")</f>
        <v/>
      </c>
      <c r="J161" s="3" t="str" cm="1">
        <f t="array" ref="J161">IFERROR(INDEX('Budget Planning'!$C:$C, row_id), "")</f>
        <v/>
      </c>
      <c r="K161" s="55" t="str" cm="1">
        <f t="array" ref="K16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1" s="56" t="str" cm="1">
        <f t="array" ref="L161">IF(OR(is_header, is_empty), "",
      INDEX('Budget Planning'!$E:$APC, row_id,
                     MATCH(IF(selected_period="Total Year", selected_year, DATE(selected_year, selected_period, 1)), 'Budget Planning'!$E$9:$APC$9, 0) ))</f>
        <v/>
      </c>
      <c r="M161" s="2" t="str" cm="1">
        <f t="array" ref="M161">IF(is_category,
      IF(header_row_id=income_header_row, MATCH(income_min_row, $C:$C, 0),
          IF(header_row_id=savings_header_row, MATCH(savings_min_row, $C:$C, 0),
              IF(header_row_id=expenses_header_row, MATCH(expenses_min_row, $C:$C, 0), ""))), "")</f>
        <v/>
      </c>
      <c r="N161" s="4" t="str" cm="1">
        <f t="array" ref="N161">IF(is_category,
      IF(header_row_id=income_header_row, MATCH(income_max_row, $C:$C, 0),
          IF(header_row_id=savings_header_row, MATCH(savings_max_row, $C:$C, 0),
              IF(header_row_id=expenses_header_row, MATCH(expenses_max_row, $C:$C, 0), ""))), "")</f>
        <v/>
      </c>
      <c r="O161" s="2" t="str">
        <f t="shared" si="41"/>
        <v/>
      </c>
      <c r="P161" s="3" t="str">
        <f t="shared" ca="1" si="42"/>
        <v/>
      </c>
      <c r="Q161" s="3" t="str">
        <f t="shared" si="43"/>
        <v/>
      </c>
      <c r="R161" s="4" t="str">
        <f t="shared" ca="1" si="44"/>
        <v/>
      </c>
      <c r="S161" s="2" t="str">
        <f t="shared" si="45"/>
        <v/>
      </c>
      <c r="T161" s="3" t="str">
        <f t="shared" si="46"/>
        <v/>
      </c>
      <c r="U161" s="3" t="str">
        <f t="shared" ca="1" si="47"/>
        <v/>
      </c>
      <c r="V161" s="3" t="str">
        <f t="shared" si="48"/>
        <v/>
      </c>
      <c r="W161" s="4" t="str">
        <f t="shared" ca="1" si="49"/>
        <v/>
      </c>
      <c r="X161" s="58">
        <f t="shared" si="50"/>
        <v>-1</v>
      </c>
      <c r="Y161" s="59" t="str">
        <f t="shared" si="51"/>
        <v/>
      </c>
      <c r="Z161" s="62" t="str">
        <f t="shared" si="52"/>
        <v/>
      </c>
      <c r="AA161" s="62" t="str">
        <f t="shared" si="53"/>
        <v/>
      </c>
      <c r="AB161" s="61" t="str">
        <f t="shared" si="54"/>
        <v/>
      </c>
      <c r="AC161" s="62" t="str">
        <f t="shared" si="55"/>
        <v/>
      </c>
      <c r="AD161" s="62" t="str">
        <f t="shared" si="56"/>
        <v/>
      </c>
    </row>
    <row r="162" spans="3:30" x14ac:dyDescent="0.35">
      <c r="C162" s="2" cm="1">
        <f t="array" ref="C162">IF(C161=-1, -1,
      IF(C161&lt;income_max_row, C161+1,
          IF(C161=income_max_row, income_total_row,
               IF(C161=income_total_row, "/1",
                    IF(C161="/1", savings_header_row,
                        IF(C161&lt;savings_max_row, C161+1,
                            IF(C161=savings_max_row, savings_total_row,
                                IF(C161=savings_total_row, "/2",
                                    IF(C161="/2", expenses_header_row,
                                        IF(C161&lt;expenses_max_row, C161+1,
                                            IF(C161=expenses_max_row, expenses_total_row, -1)))))))))))</f>
        <v>-1</v>
      </c>
      <c r="D162" s="4">
        <f t="shared" si="38"/>
        <v>-1</v>
      </c>
      <c r="E162" s="2" cm="1">
        <f t="array" ref="E162">1*OR(row_id=income_header_row, row_id=savings_header_row, row_id=expenses_header_row)</f>
        <v>0</v>
      </c>
      <c r="F162" s="3">
        <f t="shared" si="39"/>
        <v>0</v>
      </c>
      <c r="G162" s="3" cm="1">
        <f t="array" ref="G162">1*OR(row_id=income_total_row, row_id=savings_total_row, row_id=expenses_total_row)</f>
        <v>0</v>
      </c>
      <c r="H162" s="4">
        <f t="shared" si="40"/>
        <v>1</v>
      </c>
      <c r="I162" s="2" t="str" cm="1">
        <f t="array" ref="I162">IFERROR(INDEX('Budget Planning'!$C:$C, header_row_id), "")</f>
        <v/>
      </c>
      <c r="J162" s="3" t="str" cm="1">
        <f t="array" ref="J162">IFERROR(INDEX('Budget Planning'!$C:$C, row_id), "")</f>
        <v/>
      </c>
      <c r="K162" s="55" t="str" cm="1">
        <f t="array" ref="K16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2" s="56" t="str" cm="1">
        <f t="array" ref="L162">IF(OR(is_header, is_empty), "",
      INDEX('Budget Planning'!$E:$APC, row_id,
                     MATCH(IF(selected_period="Total Year", selected_year, DATE(selected_year, selected_period, 1)), 'Budget Planning'!$E$9:$APC$9, 0) ))</f>
        <v/>
      </c>
      <c r="M162" s="2" t="str" cm="1">
        <f t="array" ref="M162">IF(is_category,
      IF(header_row_id=income_header_row, MATCH(income_min_row, $C:$C, 0),
          IF(header_row_id=savings_header_row, MATCH(savings_min_row, $C:$C, 0),
              IF(header_row_id=expenses_header_row, MATCH(expenses_min_row, $C:$C, 0), ""))), "")</f>
        <v/>
      </c>
      <c r="N162" s="4" t="str" cm="1">
        <f t="array" ref="N162">IF(is_category,
      IF(header_row_id=income_header_row, MATCH(income_max_row, $C:$C, 0),
          IF(header_row_id=savings_header_row, MATCH(savings_max_row, $C:$C, 0),
              IF(header_row_id=expenses_header_row, MATCH(expenses_max_row, $C:$C, 0), ""))), "")</f>
        <v/>
      </c>
      <c r="O162" s="2" t="str">
        <f t="shared" si="41"/>
        <v/>
      </c>
      <c r="P162" s="3" t="str">
        <f t="shared" ca="1" si="42"/>
        <v/>
      </c>
      <c r="Q162" s="3" t="str">
        <f t="shared" si="43"/>
        <v/>
      </c>
      <c r="R162" s="4" t="str">
        <f t="shared" ca="1" si="44"/>
        <v/>
      </c>
      <c r="S162" s="2" t="str">
        <f t="shared" si="45"/>
        <v/>
      </c>
      <c r="T162" s="3" t="str">
        <f t="shared" si="46"/>
        <v/>
      </c>
      <c r="U162" s="3" t="str">
        <f t="shared" ca="1" si="47"/>
        <v/>
      </c>
      <c r="V162" s="3" t="str">
        <f t="shared" si="48"/>
        <v/>
      </c>
      <c r="W162" s="4" t="str">
        <f t="shared" ca="1" si="49"/>
        <v/>
      </c>
      <c r="X162" s="58">
        <f t="shared" si="50"/>
        <v>-1</v>
      </c>
      <c r="Y162" s="59" t="str">
        <f t="shared" si="51"/>
        <v/>
      </c>
      <c r="Z162" s="62" t="str">
        <f t="shared" si="52"/>
        <v/>
      </c>
      <c r="AA162" s="62" t="str">
        <f t="shared" si="53"/>
        <v/>
      </c>
      <c r="AB162" s="61" t="str">
        <f t="shared" si="54"/>
        <v/>
      </c>
      <c r="AC162" s="62" t="str">
        <f t="shared" si="55"/>
        <v/>
      </c>
      <c r="AD162" s="62" t="str">
        <f t="shared" si="56"/>
        <v/>
      </c>
    </row>
    <row r="163" spans="3:30" x14ac:dyDescent="0.35">
      <c r="C163" s="2" cm="1">
        <f t="array" ref="C163">IF(C162=-1, -1,
      IF(C162&lt;income_max_row, C162+1,
          IF(C162=income_max_row, income_total_row,
               IF(C162=income_total_row, "/1",
                    IF(C162="/1", savings_header_row,
                        IF(C162&lt;savings_max_row, C162+1,
                            IF(C162=savings_max_row, savings_total_row,
                                IF(C162=savings_total_row, "/2",
                                    IF(C162="/2", expenses_header_row,
                                        IF(C162&lt;expenses_max_row, C162+1,
                                            IF(C162=expenses_max_row, expenses_total_row, -1)))))))))))</f>
        <v>-1</v>
      </c>
      <c r="D163" s="4">
        <f t="shared" si="38"/>
        <v>-1</v>
      </c>
      <c r="E163" s="2" cm="1">
        <f t="array" ref="E163">1*OR(row_id=income_header_row, row_id=savings_header_row, row_id=expenses_header_row)</f>
        <v>0</v>
      </c>
      <c r="F163" s="3">
        <f t="shared" si="39"/>
        <v>0</v>
      </c>
      <c r="G163" s="3" cm="1">
        <f t="array" ref="G163">1*OR(row_id=income_total_row, row_id=savings_total_row, row_id=expenses_total_row)</f>
        <v>0</v>
      </c>
      <c r="H163" s="4">
        <f t="shared" si="40"/>
        <v>1</v>
      </c>
      <c r="I163" s="2" t="str" cm="1">
        <f t="array" ref="I163">IFERROR(INDEX('Budget Planning'!$C:$C, header_row_id), "")</f>
        <v/>
      </c>
      <c r="J163" s="3" t="str" cm="1">
        <f t="array" ref="J163">IFERROR(INDEX('Budget Planning'!$C:$C, row_id), "")</f>
        <v/>
      </c>
      <c r="K163" s="55" t="str" cm="1">
        <f t="array" ref="K16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3" s="56" t="str" cm="1">
        <f t="array" ref="L163">IF(OR(is_header, is_empty), "",
      INDEX('Budget Planning'!$E:$APC, row_id,
                     MATCH(IF(selected_period="Total Year", selected_year, DATE(selected_year, selected_period, 1)), 'Budget Planning'!$E$9:$APC$9, 0) ))</f>
        <v/>
      </c>
      <c r="M163" s="2" t="str" cm="1">
        <f t="array" ref="M163">IF(is_category,
      IF(header_row_id=income_header_row, MATCH(income_min_row, $C:$C, 0),
          IF(header_row_id=savings_header_row, MATCH(savings_min_row, $C:$C, 0),
              IF(header_row_id=expenses_header_row, MATCH(expenses_min_row, $C:$C, 0), ""))), "")</f>
        <v/>
      </c>
      <c r="N163" s="4" t="str" cm="1">
        <f t="array" ref="N163">IF(is_category,
      IF(header_row_id=income_header_row, MATCH(income_max_row, $C:$C, 0),
          IF(header_row_id=savings_header_row, MATCH(savings_max_row, $C:$C, 0),
              IF(header_row_id=expenses_header_row, MATCH(expenses_max_row, $C:$C, 0), ""))), "")</f>
        <v/>
      </c>
      <c r="O163" s="2" t="str">
        <f t="shared" si="41"/>
        <v/>
      </c>
      <c r="P163" s="3" t="str">
        <f t="shared" ca="1" si="42"/>
        <v/>
      </c>
      <c r="Q163" s="3" t="str">
        <f t="shared" si="43"/>
        <v/>
      </c>
      <c r="R163" s="4" t="str">
        <f t="shared" ca="1" si="44"/>
        <v/>
      </c>
      <c r="S163" s="2" t="str">
        <f t="shared" si="45"/>
        <v/>
      </c>
      <c r="T163" s="3" t="str">
        <f t="shared" si="46"/>
        <v/>
      </c>
      <c r="U163" s="3" t="str">
        <f t="shared" ca="1" si="47"/>
        <v/>
      </c>
      <c r="V163" s="3" t="str">
        <f t="shared" si="48"/>
        <v/>
      </c>
      <c r="W163" s="4" t="str">
        <f t="shared" ca="1" si="49"/>
        <v/>
      </c>
      <c r="X163" s="58">
        <f t="shared" si="50"/>
        <v>-1</v>
      </c>
      <c r="Y163" s="59" t="str">
        <f t="shared" si="51"/>
        <v/>
      </c>
      <c r="Z163" s="62" t="str">
        <f t="shared" si="52"/>
        <v/>
      </c>
      <c r="AA163" s="62" t="str">
        <f t="shared" si="53"/>
        <v/>
      </c>
      <c r="AB163" s="61" t="str">
        <f t="shared" si="54"/>
        <v/>
      </c>
      <c r="AC163" s="62" t="str">
        <f t="shared" si="55"/>
        <v/>
      </c>
      <c r="AD163" s="62" t="str">
        <f t="shared" si="56"/>
        <v/>
      </c>
    </row>
    <row r="164" spans="3:30" x14ac:dyDescent="0.35">
      <c r="C164" s="2" cm="1">
        <f t="array" ref="C164">IF(C163=-1, -1,
      IF(C163&lt;income_max_row, C163+1,
          IF(C163=income_max_row, income_total_row,
               IF(C163=income_total_row, "/1",
                    IF(C163="/1", savings_header_row,
                        IF(C163&lt;savings_max_row, C163+1,
                            IF(C163=savings_max_row, savings_total_row,
                                IF(C163=savings_total_row, "/2",
                                    IF(C163="/2", expenses_header_row,
                                        IF(C163&lt;expenses_max_row, C163+1,
                                            IF(C163=expenses_max_row, expenses_total_row, -1)))))))))))</f>
        <v>-1</v>
      </c>
      <c r="D164" s="4">
        <f t="shared" si="38"/>
        <v>-1</v>
      </c>
      <c r="E164" s="2" cm="1">
        <f t="array" ref="E164">1*OR(row_id=income_header_row, row_id=savings_header_row, row_id=expenses_header_row)</f>
        <v>0</v>
      </c>
      <c r="F164" s="3">
        <f t="shared" si="39"/>
        <v>0</v>
      </c>
      <c r="G164" s="3" cm="1">
        <f t="array" ref="G164">1*OR(row_id=income_total_row, row_id=savings_total_row, row_id=expenses_total_row)</f>
        <v>0</v>
      </c>
      <c r="H164" s="4">
        <f t="shared" si="40"/>
        <v>1</v>
      </c>
      <c r="I164" s="2" t="str" cm="1">
        <f t="array" ref="I164">IFERROR(INDEX('Budget Planning'!$C:$C, header_row_id), "")</f>
        <v/>
      </c>
      <c r="J164" s="3" t="str" cm="1">
        <f t="array" ref="J164">IFERROR(INDEX('Budget Planning'!$C:$C, row_id), "")</f>
        <v/>
      </c>
      <c r="K164" s="55" t="str" cm="1">
        <f t="array" ref="K16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4" s="56" t="str" cm="1">
        <f t="array" ref="L164">IF(OR(is_header, is_empty), "",
      INDEX('Budget Planning'!$E:$APC, row_id,
                     MATCH(IF(selected_period="Total Year", selected_year, DATE(selected_year, selected_period, 1)), 'Budget Planning'!$E$9:$APC$9, 0) ))</f>
        <v/>
      </c>
      <c r="M164" s="2" t="str" cm="1">
        <f t="array" ref="M164">IF(is_category,
      IF(header_row_id=income_header_row, MATCH(income_min_row, $C:$C, 0),
          IF(header_row_id=savings_header_row, MATCH(savings_min_row, $C:$C, 0),
              IF(header_row_id=expenses_header_row, MATCH(expenses_min_row, $C:$C, 0), ""))), "")</f>
        <v/>
      </c>
      <c r="N164" s="4" t="str" cm="1">
        <f t="array" ref="N164">IF(is_category,
      IF(header_row_id=income_header_row, MATCH(income_max_row, $C:$C, 0),
          IF(header_row_id=savings_header_row, MATCH(savings_max_row, $C:$C, 0),
              IF(header_row_id=expenses_header_row, MATCH(expenses_max_row, $C:$C, 0), ""))), "")</f>
        <v/>
      </c>
      <c r="O164" s="2" t="str">
        <f t="shared" si="41"/>
        <v/>
      </c>
      <c r="P164" s="3" t="str">
        <f t="shared" ca="1" si="42"/>
        <v/>
      </c>
      <c r="Q164" s="3" t="str">
        <f t="shared" si="43"/>
        <v/>
      </c>
      <c r="R164" s="4" t="str">
        <f t="shared" ca="1" si="44"/>
        <v/>
      </c>
      <c r="S164" s="2" t="str">
        <f t="shared" si="45"/>
        <v/>
      </c>
      <c r="T164" s="3" t="str">
        <f t="shared" si="46"/>
        <v/>
      </c>
      <c r="U164" s="3" t="str">
        <f t="shared" ca="1" si="47"/>
        <v/>
      </c>
      <c r="V164" s="3" t="str">
        <f t="shared" si="48"/>
        <v/>
      </c>
      <c r="W164" s="4" t="str">
        <f t="shared" ca="1" si="49"/>
        <v/>
      </c>
      <c r="X164" s="58">
        <f t="shared" si="50"/>
        <v>-1</v>
      </c>
      <c r="Y164" s="59" t="str">
        <f t="shared" si="51"/>
        <v/>
      </c>
      <c r="Z164" s="62" t="str">
        <f t="shared" si="52"/>
        <v/>
      </c>
      <c r="AA164" s="62" t="str">
        <f t="shared" si="53"/>
        <v/>
      </c>
      <c r="AB164" s="61" t="str">
        <f t="shared" si="54"/>
        <v/>
      </c>
      <c r="AC164" s="62" t="str">
        <f t="shared" si="55"/>
        <v/>
      </c>
      <c r="AD164" s="62" t="str">
        <f t="shared" si="56"/>
        <v/>
      </c>
    </row>
    <row r="165" spans="3:30" x14ac:dyDescent="0.35">
      <c r="C165" s="2" cm="1">
        <f t="array" ref="C165">IF(C164=-1, -1,
      IF(C164&lt;income_max_row, C164+1,
          IF(C164=income_max_row, income_total_row,
               IF(C164=income_total_row, "/1",
                    IF(C164="/1", savings_header_row,
                        IF(C164&lt;savings_max_row, C164+1,
                            IF(C164=savings_max_row, savings_total_row,
                                IF(C164=savings_total_row, "/2",
                                    IF(C164="/2", expenses_header_row,
                                        IF(C164&lt;expenses_max_row, C164+1,
                                            IF(C164=expenses_max_row, expenses_total_row, -1)))))))))))</f>
        <v>-1</v>
      </c>
      <c r="D165" s="4">
        <f t="shared" si="38"/>
        <v>-1</v>
      </c>
      <c r="E165" s="2" cm="1">
        <f t="array" ref="E165">1*OR(row_id=income_header_row, row_id=savings_header_row, row_id=expenses_header_row)</f>
        <v>0</v>
      </c>
      <c r="F165" s="3">
        <f t="shared" si="39"/>
        <v>0</v>
      </c>
      <c r="G165" s="3" cm="1">
        <f t="array" ref="G165">1*OR(row_id=income_total_row, row_id=savings_total_row, row_id=expenses_total_row)</f>
        <v>0</v>
      </c>
      <c r="H165" s="4">
        <f t="shared" si="40"/>
        <v>1</v>
      </c>
      <c r="I165" s="2" t="str" cm="1">
        <f t="array" ref="I165">IFERROR(INDEX('Budget Planning'!$C:$C, header_row_id), "")</f>
        <v/>
      </c>
      <c r="J165" s="3" t="str" cm="1">
        <f t="array" ref="J165">IFERROR(INDEX('Budget Planning'!$C:$C, row_id), "")</f>
        <v/>
      </c>
      <c r="K165" s="55" t="str" cm="1">
        <f t="array" ref="K16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5" s="56" t="str" cm="1">
        <f t="array" ref="L165">IF(OR(is_header, is_empty), "",
      INDEX('Budget Planning'!$E:$APC, row_id,
                     MATCH(IF(selected_period="Total Year", selected_year, DATE(selected_year, selected_period, 1)), 'Budget Planning'!$E$9:$APC$9, 0) ))</f>
        <v/>
      </c>
      <c r="M165" s="2" t="str" cm="1">
        <f t="array" ref="M165">IF(is_category,
      IF(header_row_id=income_header_row, MATCH(income_min_row, $C:$C, 0),
          IF(header_row_id=savings_header_row, MATCH(savings_min_row, $C:$C, 0),
              IF(header_row_id=expenses_header_row, MATCH(expenses_min_row, $C:$C, 0), ""))), "")</f>
        <v/>
      </c>
      <c r="N165" s="4" t="str" cm="1">
        <f t="array" ref="N165">IF(is_category,
      IF(header_row_id=income_header_row, MATCH(income_max_row, $C:$C, 0),
          IF(header_row_id=savings_header_row, MATCH(savings_max_row, $C:$C, 0),
              IF(header_row_id=expenses_header_row, MATCH(expenses_max_row, $C:$C, 0), ""))), "")</f>
        <v/>
      </c>
      <c r="O165" s="2" t="str">
        <f t="shared" si="41"/>
        <v/>
      </c>
      <c r="P165" s="3" t="str">
        <f t="shared" ca="1" si="42"/>
        <v/>
      </c>
      <c r="Q165" s="3" t="str">
        <f t="shared" si="43"/>
        <v/>
      </c>
      <c r="R165" s="4" t="str">
        <f t="shared" ca="1" si="44"/>
        <v/>
      </c>
      <c r="S165" s="2" t="str">
        <f t="shared" si="45"/>
        <v/>
      </c>
      <c r="T165" s="3" t="str">
        <f t="shared" si="46"/>
        <v/>
      </c>
      <c r="U165" s="3" t="str">
        <f t="shared" ca="1" si="47"/>
        <v/>
      </c>
      <c r="V165" s="3" t="str">
        <f t="shared" si="48"/>
        <v/>
      </c>
      <c r="W165" s="4" t="str">
        <f t="shared" ca="1" si="49"/>
        <v/>
      </c>
      <c r="X165" s="58">
        <f t="shared" si="50"/>
        <v>-1</v>
      </c>
      <c r="Y165" s="59" t="str">
        <f t="shared" si="51"/>
        <v/>
      </c>
      <c r="Z165" s="62" t="str">
        <f t="shared" si="52"/>
        <v/>
      </c>
      <c r="AA165" s="62" t="str">
        <f t="shared" si="53"/>
        <v/>
      </c>
      <c r="AB165" s="61" t="str">
        <f t="shared" si="54"/>
        <v/>
      </c>
      <c r="AC165" s="62" t="str">
        <f t="shared" si="55"/>
        <v/>
      </c>
      <c r="AD165" s="62" t="str">
        <f t="shared" si="56"/>
        <v/>
      </c>
    </row>
    <row r="166" spans="3:30" x14ac:dyDescent="0.35">
      <c r="C166" s="2" cm="1">
        <f t="array" ref="C166">IF(C165=-1, -1,
      IF(C165&lt;income_max_row, C165+1,
          IF(C165=income_max_row, income_total_row,
               IF(C165=income_total_row, "/1",
                    IF(C165="/1", savings_header_row,
                        IF(C165&lt;savings_max_row, C165+1,
                            IF(C165=savings_max_row, savings_total_row,
                                IF(C165=savings_total_row, "/2",
                                    IF(C165="/2", expenses_header_row,
                                        IF(C165&lt;expenses_max_row, C165+1,
                                            IF(C165=expenses_max_row, expenses_total_row, -1)))))))))))</f>
        <v>-1</v>
      </c>
      <c r="D166" s="4">
        <f t="shared" si="38"/>
        <v>-1</v>
      </c>
      <c r="E166" s="2" cm="1">
        <f t="array" ref="E166">1*OR(row_id=income_header_row, row_id=savings_header_row, row_id=expenses_header_row)</f>
        <v>0</v>
      </c>
      <c r="F166" s="3">
        <f t="shared" si="39"/>
        <v>0</v>
      </c>
      <c r="G166" s="3" cm="1">
        <f t="array" ref="G166">1*OR(row_id=income_total_row, row_id=savings_total_row, row_id=expenses_total_row)</f>
        <v>0</v>
      </c>
      <c r="H166" s="4">
        <f t="shared" si="40"/>
        <v>1</v>
      </c>
      <c r="I166" s="2" t="str" cm="1">
        <f t="array" ref="I166">IFERROR(INDEX('Budget Planning'!$C:$C, header_row_id), "")</f>
        <v/>
      </c>
      <c r="J166" s="3" t="str" cm="1">
        <f t="array" ref="J166">IFERROR(INDEX('Budget Planning'!$C:$C, row_id), "")</f>
        <v/>
      </c>
      <c r="K166" s="55" t="str" cm="1">
        <f t="array" ref="K16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6" s="56" t="str" cm="1">
        <f t="array" ref="L166">IF(OR(is_header, is_empty), "",
      INDEX('Budget Planning'!$E:$APC, row_id,
                     MATCH(IF(selected_period="Total Year", selected_year, DATE(selected_year, selected_period, 1)), 'Budget Planning'!$E$9:$APC$9, 0) ))</f>
        <v/>
      </c>
      <c r="M166" s="2" t="str" cm="1">
        <f t="array" ref="M166">IF(is_category,
      IF(header_row_id=income_header_row, MATCH(income_min_row, $C:$C, 0),
          IF(header_row_id=savings_header_row, MATCH(savings_min_row, $C:$C, 0),
              IF(header_row_id=expenses_header_row, MATCH(expenses_min_row, $C:$C, 0), ""))), "")</f>
        <v/>
      </c>
      <c r="N166" s="4" t="str" cm="1">
        <f t="array" ref="N166">IF(is_category,
      IF(header_row_id=income_header_row, MATCH(income_max_row, $C:$C, 0),
          IF(header_row_id=savings_header_row, MATCH(savings_max_row, $C:$C, 0),
              IF(header_row_id=expenses_header_row, MATCH(expenses_max_row, $C:$C, 0), ""))), "")</f>
        <v/>
      </c>
      <c r="O166" s="2" t="str">
        <f t="shared" si="41"/>
        <v/>
      </c>
      <c r="P166" s="3" t="str">
        <f t="shared" ca="1" si="42"/>
        <v/>
      </c>
      <c r="Q166" s="3" t="str">
        <f t="shared" si="43"/>
        <v/>
      </c>
      <c r="R166" s="4" t="str">
        <f t="shared" ca="1" si="44"/>
        <v/>
      </c>
      <c r="S166" s="2" t="str">
        <f t="shared" si="45"/>
        <v/>
      </c>
      <c r="T166" s="3" t="str">
        <f t="shared" si="46"/>
        <v/>
      </c>
      <c r="U166" s="3" t="str">
        <f t="shared" ca="1" si="47"/>
        <v/>
      </c>
      <c r="V166" s="3" t="str">
        <f t="shared" si="48"/>
        <v/>
      </c>
      <c r="W166" s="4" t="str">
        <f t="shared" ca="1" si="49"/>
        <v/>
      </c>
      <c r="X166" s="58">
        <f t="shared" si="50"/>
        <v>-1</v>
      </c>
      <c r="Y166" s="59" t="str">
        <f t="shared" si="51"/>
        <v/>
      </c>
      <c r="Z166" s="62" t="str">
        <f t="shared" si="52"/>
        <v/>
      </c>
      <c r="AA166" s="62" t="str">
        <f t="shared" si="53"/>
        <v/>
      </c>
      <c r="AB166" s="61" t="str">
        <f t="shared" si="54"/>
        <v/>
      </c>
      <c r="AC166" s="62" t="str">
        <f t="shared" si="55"/>
        <v/>
      </c>
      <c r="AD166" s="62" t="str">
        <f t="shared" si="56"/>
        <v/>
      </c>
    </row>
    <row r="167" spans="3:30" x14ac:dyDescent="0.35">
      <c r="C167" s="2" cm="1">
        <f t="array" ref="C167">IF(C166=-1, -1,
      IF(C166&lt;income_max_row, C166+1,
          IF(C166=income_max_row, income_total_row,
               IF(C166=income_total_row, "/1",
                    IF(C166="/1", savings_header_row,
                        IF(C166&lt;savings_max_row, C166+1,
                            IF(C166=savings_max_row, savings_total_row,
                                IF(C166=savings_total_row, "/2",
                                    IF(C166="/2", expenses_header_row,
                                        IF(C166&lt;expenses_max_row, C166+1,
                                            IF(C166=expenses_max_row, expenses_total_row, -1)))))))))))</f>
        <v>-1</v>
      </c>
      <c r="D167" s="4">
        <f t="shared" si="38"/>
        <v>-1</v>
      </c>
      <c r="E167" s="2" cm="1">
        <f t="array" ref="E167">1*OR(row_id=income_header_row, row_id=savings_header_row, row_id=expenses_header_row)</f>
        <v>0</v>
      </c>
      <c r="F167" s="3">
        <f t="shared" si="39"/>
        <v>0</v>
      </c>
      <c r="G167" s="3" cm="1">
        <f t="array" ref="G167">1*OR(row_id=income_total_row, row_id=savings_total_row, row_id=expenses_total_row)</f>
        <v>0</v>
      </c>
      <c r="H167" s="4">
        <f t="shared" si="40"/>
        <v>1</v>
      </c>
      <c r="I167" s="2" t="str" cm="1">
        <f t="array" ref="I167">IFERROR(INDEX('Budget Planning'!$C:$C, header_row_id), "")</f>
        <v/>
      </c>
      <c r="J167" s="3" t="str" cm="1">
        <f t="array" ref="J167">IFERROR(INDEX('Budget Planning'!$C:$C, row_id), "")</f>
        <v/>
      </c>
      <c r="K167" s="55" t="str" cm="1">
        <f t="array" ref="K16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7" s="56" t="str" cm="1">
        <f t="array" ref="L167">IF(OR(is_header, is_empty), "",
      INDEX('Budget Planning'!$E:$APC, row_id,
                     MATCH(IF(selected_period="Total Year", selected_year, DATE(selected_year, selected_period, 1)), 'Budget Planning'!$E$9:$APC$9, 0) ))</f>
        <v/>
      </c>
      <c r="M167" s="2" t="str" cm="1">
        <f t="array" ref="M167">IF(is_category,
      IF(header_row_id=income_header_row, MATCH(income_min_row, $C:$C, 0),
          IF(header_row_id=savings_header_row, MATCH(savings_min_row, $C:$C, 0),
              IF(header_row_id=expenses_header_row, MATCH(expenses_min_row, $C:$C, 0), ""))), "")</f>
        <v/>
      </c>
      <c r="N167" s="4" t="str" cm="1">
        <f t="array" ref="N167">IF(is_category,
      IF(header_row_id=income_header_row, MATCH(income_max_row, $C:$C, 0),
          IF(header_row_id=savings_header_row, MATCH(savings_max_row, $C:$C, 0),
              IF(header_row_id=expenses_header_row, MATCH(expenses_max_row, $C:$C, 0), ""))), "")</f>
        <v/>
      </c>
      <c r="O167" s="2" t="str">
        <f t="shared" si="41"/>
        <v/>
      </c>
      <c r="P167" s="3" t="str">
        <f t="shared" ca="1" si="42"/>
        <v/>
      </c>
      <c r="Q167" s="3" t="str">
        <f t="shared" si="43"/>
        <v/>
      </c>
      <c r="R167" s="4" t="str">
        <f t="shared" ca="1" si="44"/>
        <v/>
      </c>
      <c r="S167" s="2" t="str">
        <f t="shared" si="45"/>
        <v/>
      </c>
      <c r="T167" s="3" t="str">
        <f t="shared" si="46"/>
        <v/>
      </c>
      <c r="U167" s="3" t="str">
        <f t="shared" ca="1" si="47"/>
        <v/>
      </c>
      <c r="V167" s="3" t="str">
        <f t="shared" si="48"/>
        <v/>
      </c>
      <c r="W167" s="4" t="str">
        <f t="shared" ca="1" si="49"/>
        <v/>
      </c>
      <c r="X167" s="58">
        <f t="shared" si="50"/>
        <v>-1</v>
      </c>
      <c r="Y167" s="59" t="str">
        <f t="shared" si="51"/>
        <v/>
      </c>
      <c r="Z167" s="62" t="str">
        <f t="shared" si="52"/>
        <v/>
      </c>
      <c r="AA167" s="62" t="str">
        <f t="shared" si="53"/>
        <v/>
      </c>
      <c r="AB167" s="61" t="str">
        <f t="shared" si="54"/>
        <v/>
      </c>
      <c r="AC167" s="62" t="str">
        <f t="shared" si="55"/>
        <v/>
      </c>
      <c r="AD167" s="62" t="str">
        <f t="shared" si="56"/>
        <v/>
      </c>
    </row>
    <row r="168" spans="3:30" x14ac:dyDescent="0.35">
      <c r="C168" s="2" cm="1">
        <f t="array" ref="C168">IF(C167=-1, -1,
      IF(C167&lt;income_max_row, C167+1,
          IF(C167=income_max_row, income_total_row,
               IF(C167=income_total_row, "/1",
                    IF(C167="/1", savings_header_row,
                        IF(C167&lt;savings_max_row, C167+1,
                            IF(C167=savings_max_row, savings_total_row,
                                IF(C167=savings_total_row, "/2",
                                    IF(C167="/2", expenses_header_row,
                                        IF(C167&lt;expenses_max_row, C167+1,
                                            IF(C167=expenses_max_row, expenses_total_row, -1)))))))))))</f>
        <v>-1</v>
      </c>
      <c r="D168" s="4">
        <f t="shared" si="38"/>
        <v>-1</v>
      </c>
      <c r="E168" s="2" cm="1">
        <f t="array" ref="E168">1*OR(row_id=income_header_row, row_id=savings_header_row, row_id=expenses_header_row)</f>
        <v>0</v>
      </c>
      <c r="F168" s="3">
        <f t="shared" si="39"/>
        <v>0</v>
      </c>
      <c r="G168" s="3" cm="1">
        <f t="array" ref="G168">1*OR(row_id=income_total_row, row_id=savings_total_row, row_id=expenses_total_row)</f>
        <v>0</v>
      </c>
      <c r="H168" s="4">
        <f t="shared" si="40"/>
        <v>1</v>
      </c>
      <c r="I168" s="2" t="str" cm="1">
        <f t="array" ref="I168">IFERROR(INDEX('Budget Planning'!$C:$C, header_row_id), "")</f>
        <v/>
      </c>
      <c r="J168" s="3" t="str" cm="1">
        <f t="array" ref="J168">IFERROR(INDEX('Budget Planning'!$C:$C, row_id), "")</f>
        <v/>
      </c>
      <c r="K168" s="55" t="str" cm="1">
        <f t="array" ref="K16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8" s="56" t="str" cm="1">
        <f t="array" ref="L168">IF(OR(is_header, is_empty), "",
      INDEX('Budget Planning'!$E:$APC, row_id,
                     MATCH(IF(selected_period="Total Year", selected_year, DATE(selected_year, selected_period, 1)), 'Budget Planning'!$E$9:$APC$9, 0) ))</f>
        <v/>
      </c>
      <c r="M168" s="2" t="str" cm="1">
        <f t="array" ref="M168">IF(is_category,
      IF(header_row_id=income_header_row, MATCH(income_min_row, $C:$C, 0),
          IF(header_row_id=savings_header_row, MATCH(savings_min_row, $C:$C, 0),
              IF(header_row_id=expenses_header_row, MATCH(expenses_min_row, $C:$C, 0), ""))), "")</f>
        <v/>
      </c>
      <c r="N168" s="4" t="str" cm="1">
        <f t="array" ref="N168">IF(is_category,
      IF(header_row_id=income_header_row, MATCH(income_max_row, $C:$C, 0),
          IF(header_row_id=savings_header_row, MATCH(savings_max_row, $C:$C, 0),
              IF(header_row_id=expenses_header_row, MATCH(expenses_max_row, $C:$C, 0), ""))), "")</f>
        <v/>
      </c>
      <c r="O168" s="2" t="str">
        <f t="shared" si="41"/>
        <v/>
      </c>
      <c r="P168" s="3" t="str">
        <f t="shared" ca="1" si="42"/>
        <v/>
      </c>
      <c r="Q168" s="3" t="str">
        <f t="shared" si="43"/>
        <v/>
      </c>
      <c r="R168" s="4" t="str">
        <f t="shared" ca="1" si="44"/>
        <v/>
      </c>
      <c r="S168" s="2" t="str">
        <f t="shared" si="45"/>
        <v/>
      </c>
      <c r="T168" s="3" t="str">
        <f t="shared" si="46"/>
        <v/>
      </c>
      <c r="U168" s="3" t="str">
        <f t="shared" ca="1" si="47"/>
        <v/>
      </c>
      <c r="V168" s="3" t="str">
        <f t="shared" si="48"/>
        <v/>
      </c>
      <c r="W168" s="4" t="str">
        <f t="shared" ca="1" si="49"/>
        <v/>
      </c>
      <c r="X168" s="58">
        <f t="shared" si="50"/>
        <v>-1</v>
      </c>
      <c r="Y168" s="59" t="str">
        <f t="shared" si="51"/>
        <v/>
      </c>
      <c r="Z168" s="62" t="str">
        <f t="shared" si="52"/>
        <v/>
      </c>
      <c r="AA168" s="62" t="str">
        <f t="shared" si="53"/>
        <v/>
      </c>
      <c r="AB168" s="61" t="str">
        <f t="shared" si="54"/>
        <v/>
      </c>
      <c r="AC168" s="62" t="str">
        <f t="shared" si="55"/>
        <v/>
      </c>
      <c r="AD168" s="62" t="str">
        <f t="shared" si="56"/>
        <v/>
      </c>
    </row>
    <row r="169" spans="3:30" x14ac:dyDescent="0.35">
      <c r="C169" s="2" cm="1">
        <f t="array" ref="C169">IF(C168=-1, -1,
      IF(C168&lt;income_max_row, C168+1,
          IF(C168=income_max_row, income_total_row,
               IF(C168=income_total_row, "/1",
                    IF(C168="/1", savings_header_row,
                        IF(C168&lt;savings_max_row, C168+1,
                            IF(C168=savings_max_row, savings_total_row,
                                IF(C168=savings_total_row, "/2",
                                    IF(C168="/2", expenses_header_row,
                                        IF(C168&lt;expenses_max_row, C168+1,
                                            IF(C168=expenses_max_row, expenses_total_row, -1)))))))))))</f>
        <v>-1</v>
      </c>
      <c r="D169" s="4">
        <f t="shared" si="38"/>
        <v>-1</v>
      </c>
      <c r="E169" s="2" cm="1">
        <f t="array" ref="E169">1*OR(row_id=income_header_row, row_id=savings_header_row, row_id=expenses_header_row)</f>
        <v>0</v>
      </c>
      <c r="F169" s="3">
        <f t="shared" si="39"/>
        <v>0</v>
      </c>
      <c r="G169" s="3" cm="1">
        <f t="array" ref="G169">1*OR(row_id=income_total_row, row_id=savings_total_row, row_id=expenses_total_row)</f>
        <v>0</v>
      </c>
      <c r="H169" s="4">
        <f t="shared" si="40"/>
        <v>1</v>
      </c>
      <c r="I169" s="2" t="str" cm="1">
        <f t="array" ref="I169">IFERROR(INDEX('Budget Planning'!$C:$C, header_row_id), "")</f>
        <v/>
      </c>
      <c r="J169" s="3" t="str" cm="1">
        <f t="array" ref="J169">IFERROR(INDEX('Budget Planning'!$C:$C, row_id), "")</f>
        <v/>
      </c>
      <c r="K169" s="55" t="str" cm="1">
        <f t="array" ref="K16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69" s="56" t="str" cm="1">
        <f t="array" ref="L169">IF(OR(is_header, is_empty), "",
      INDEX('Budget Planning'!$E:$APC, row_id,
                     MATCH(IF(selected_period="Total Year", selected_year, DATE(selected_year, selected_period, 1)), 'Budget Planning'!$E$9:$APC$9, 0) ))</f>
        <v/>
      </c>
      <c r="M169" s="2" t="str" cm="1">
        <f t="array" ref="M169">IF(is_category,
      IF(header_row_id=income_header_row, MATCH(income_min_row, $C:$C, 0),
          IF(header_row_id=savings_header_row, MATCH(savings_min_row, $C:$C, 0),
              IF(header_row_id=expenses_header_row, MATCH(expenses_min_row, $C:$C, 0), ""))), "")</f>
        <v/>
      </c>
      <c r="N169" s="4" t="str" cm="1">
        <f t="array" ref="N169">IF(is_category,
      IF(header_row_id=income_header_row, MATCH(income_max_row, $C:$C, 0),
          IF(header_row_id=savings_header_row, MATCH(savings_max_row, $C:$C, 0),
              IF(header_row_id=expenses_header_row, MATCH(expenses_max_row, $C:$C, 0), ""))), "")</f>
        <v/>
      </c>
      <c r="O169" s="2" t="str">
        <f t="shared" si="41"/>
        <v/>
      </c>
      <c r="P169" s="3" t="str">
        <f t="shared" ca="1" si="42"/>
        <v/>
      </c>
      <c r="Q169" s="3" t="str">
        <f t="shared" si="43"/>
        <v/>
      </c>
      <c r="R169" s="4" t="str">
        <f t="shared" ca="1" si="44"/>
        <v/>
      </c>
      <c r="S169" s="2" t="str">
        <f t="shared" si="45"/>
        <v/>
      </c>
      <c r="T169" s="3" t="str">
        <f t="shared" si="46"/>
        <v/>
      </c>
      <c r="U169" s="3" t="str">
        <f t="shared" ca="1" si="47"/>
        <v/>
      </c>
      <c r="V169" s="3" t="str">
        <f t="shared" si="48"/>
        <v/>
      </c>
      <c r="W169" s="4" t="str">
        <f t="shared" ca="1" si="49"/>
        <v/>
      </c>
      <c r="X169" s="58">
        <f t="shared" si="50"/>
        <v>-1</v>
      </c>
      <c r="Y169" s="59" t="str">
        <f t="shared" si="51"/>
        <v/>
      </c>
      <c r="Z169" s="62" t="str">
        <f t="shared" si="52"/>
        <v/>
      </c>
      <c r="AA169" s="62" t="str">
        <f t="shared" si="53"/>
        <v/>
      </c>
      <c r="AB169" s="61" t="str">
        <f t="shared" si="54"/>
        <v/>
      </c>
      <c r="AC169" s="62" t="str">
        <f t="shared" si="55"/>
        <v/>
      </c>
      <c r="AD169" s="62" t="str">
        <f t="shared" si="56"/>
        <v/>
      </c>
    </row>
    <row r="170" spans="3:30" x14ac:dyDescent="0.35">
      <c r="C170" s="2" cm="1">
        <f t="array" ref="C170">IF(C169=-1, -1,
      IF(C169&lt;income_max_row, C169+1,
          IF(C169=income_max_row, income_total_row,
               IF(C169=income_total_row, "/1",
                    IF(C169="/1", savings_header_row,
                        IF(C169&lt;savings_max_row, C169+1,
                            IF(C169=savings_max_row, savings_total_row,
                                IF(C169=savings_total_row, "/2",
                                    IF(C169="/2", expenses_header_row,
                                        IF(C169&lt;expenses_max_row, C169+1,
                                            IF(C169=expenses_max_row, expenses_total_row, -1)))))))))))</f>
        <v>-1</v>
      </c>
      <c r="D170" s="4">
        <f t="shared" si="38"/>
        <v>-1</v>
      </c>
      <c r="E170" s="2" cm="1">
        <f t="array" ref="E170">1*OR(row_id=income_header_row, row_id=savings_header_row, row_id=expenses_header_row)</f>
        <v>0</v>
      </c>
      <c r="F170" s="3">
        <f t="shared" si="39"/>
        <v>0</v>
      </c>
      <c r="G170" s="3" cm="1">
        <f t="array" ref="G170">1*OR(row_id=income_total_row, row_id=savings_total_row, row_id=expenses_total_row)</f>
        <v>0</v>
      </c>
      <c r="H170" s="4">
        <f t="shared" si="40"/>
        <v>1</v>
      </c>
      <c r="I170" s="2" t="str" cm="1">
        <f t="array" ref="I170">IFERROR(INDEX('Budget Planning'!$C:$C, header_row_id), "")</f>
        <v/>
      </c>
      <c r="J170" s="3" t="str" cm="1">
        <f t="array" ref="J170">IFERROR(INDEX('Budget Planning'!$C:$C, row_id), "")</f>
        <v/>
      </c>
      <c r="K170" s="55" t="str" cm="1">
        <f t="array" ref="K17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0" s="56" t="str" cm="1">
        <f t="array" ref="L170">IF(OR(is_header, is_empty), "",
      INDEX('Budget Planning'!$E:$APC, row_id,
                     MATCH(IF(selected_period="Total Year", selected_year, DATE(selected_year, selected_period, 1)), 'Budget Planning'!$E$9:$APC$9, 0) ))</f>
        <v/>
      </c>
      <c r="M170" s="2" t="str" cm="1">
        <f t="array" ref="M170">IF(is_category,
      IF(header_row_id=income_header_row, MATCH(income_min_row, $C:$C, 0),
          IF(header_row_id=savings_header_row, MATCH(savings_min_row, $C:$C, 0),
              IF(header_row_id=expenses_header_row, MATCH(expenses_min_row, $C:$C, 0), ""))), "")</f>
        <v/>
      </c>
      <c r="N170" s="4" t="str" cm="1">
        <f t="array" ref="N170">IF(is_category,
      IF(header_row_id=income_header_row, MATCH(income_max_row, $C:$C, 0),
          IF(header_row_id=savings_header_row, MATCH(savings_max_row, $C:$C, 0),
              IF(header_row_id=expenses_header_row, MATCH(expenses_max_row, $C:$C, 0), ""))), "")</f>
        <v/>
      </c>
      <c r="O170" s="2" t="str">
        <f t="shared" si="41"/>
        <v/>
      </c>
      <c r="P170" s="3" t="str">
        <f t="shared" ca="1" si="42"/>
        <v/>
      </c>
      <c r="Q170" s="3" t="str">
        <f t="shared" si="43"/>
        <v/>
      </c>
      <c r="R170" s="4" t="str">
        <f t="shared" ca="1" si="44"/>
        <v/>
      </c>
      <c r="S170" s="2" t="str">
        <f t="shared" si="45"/>
        <v/>
      </c>
      <c r="T170" s="3" t="str">
        <f t="shared" si="46"/>
        <v/>
      </c>
      <c r="U170" s="3" t="str">
        <f t="shared" ca="1" si="47"/>
        <v/>
      </c>
      <c r="V170" s="3" t="str">
        <f t="shared" si="48"/>
        <v/>
      </c>
      <c r="W170" s="4" t="str">
        <f t="shared" ca="1" si="49"/>
        <v/>
      </c>
      <c r="X170" s="58">
        <f t="shared" si="50"/>
        <v>-1</v>
      </c>
      <c r="Y170" s="59" t="str">
        <f t="shared" si="51"/>
        <v/>
      </c>
      <c r="Z170" s="62" t="str">
        <f t="shared" si="52"/>
        <v/>
      </c>
      <c r="AA170" s="62" t="str">
        <f t="shared" si="53"/>
        <v/>
      </c>
      <c r="AB170" s="61" t="str">
        <f t="shared" si="54"/>
        <v/>
      </c>
      <c r="AC170" s="62" t="str">
        <f t="shared" si="55"/>
        <v/>
      </c>
      <c r="AD170" s="62" t="str">
        <f t="shared" si="56"/>
        <v/>
      </c>
    </row>
    <row r="171" spans="3:30" x14ac:dyDescent="0.35">
      <c r="C171" s="2" cm="1">
        <f t="array" ref="C171">IF(C170=-1, -1,
      IF(C170&lt;income_max_row, C170+1,
          IF(C170=income_max_row, income_total_row,
               IF(C170=income_total_row, "/1",
                    IF(C170="/1", savings_header_row,
                        IF(C170&lt;savings_max_row, C170+1,
                            IF(C170=savings_max_row, savings_total_row,
                                IF(C170=savings_total_row, "/2",
                                    IF(C170="/2", expenses_header_row,
                                        IF(C170&lt;expenses_max_row, C170+1,
                                            IF(C170=expenses_max_row, expenses_total_row, -1)))))))))))</f>
        <v>-1</v>
      </c>
      <c r="D171" s="4">
        <f t="shared" si="38"/>
        <v>-1</v>
      </c>
      <c r="E171" s="2" cm="1">
        <f t="array" ref="E171">1*OR(row_id=income_header_row, row_id=savings_header_row, row_id=expenses_header_row)</f>
        <v>0</v>
      </c>
      <c r="F171" s="3">
        <f t="shared" si="39"/>
        <v>0</v>
      </c>
      <c r="G171" s="3" cm="1">
        <f t="array" ref="G171">1*OR(row_id=income_total_row, row_id=savings_total_row, row_id=expenses_total_row)</f>
        <v>0</v>
      </c>
      <c r="H171" s="4">
        <f t="shared" si="40"/>
        <v>1</v>
      </c>
      <c r="I171" s="2" t="str" cm="1">
        <f t="array" ref="I171">IFERROR(INDEX('Budget Planning'!$C:$C, header_row_id), "")</f>
        <v/>
      </c>
      <c r="J171" s="3" t="str" cm="1">
        <f t="array" ref="J171">IFERROR(INDEX('Budget Planning'!$C:$C, row_id), "")</f>
        <v/>
      </c>
      <c r="K171" s="55" t="str" cm="1">
        <f t="array" ref="K17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1" s="56" t="str" cm="1">
        <f t="array" ref="L171">IF(OR(is_header, is_empty), "",
      INDEX('Budget Planning'!$E:$APC, row_id,
                     MATCH(IF(selected_period="Total Year", selected_year, DATE(selected_year, selected_period, 1)), 'Budget Planning'!$E$9:$APC$9, 0) ))</f>
        <v/>
      </c>
      <c r="M171" s="2" t="str" cm="1">
        <f t="array" ref="M171">IF(is_category,
      IF(header_row_id=income_header_row, MATCH(income_min_row, $C:$C, 0),
          IF(header_row_id=savings_header_row, MATCH(savings_min_row, $C:$C, 0),
              IF(header_row_id=expenses_header_row, MATCH(expenses_min_row, $C:$C, 0), ""))), "")</f>
        <v/>
      </c>
      <c r="N171" s="4" t="str" cm="1">
        <f t="array" ref="N171">IF(is_category,
      IF(header_row_id=income_header_row, MATCH(income_max_row, $C:$C, 0),
          IF(header_row_id=savings_header_row, MATCH(savings_max_row, $C:$C, 0),
              IF(header_row_id=expenses_header_row, MATCH(expenses_max_row, $C:$C, 0), ""))), "")</f>
        <v/>
      </c>
      <c r="O171" s="2" t="str">
        <f t="shared" si="41"/>
        <v/>
      </c>
      <c r="P171" s="3" t="str">
        <f t="shared" ca="1" si="42"/>
        <v/>
      </c>
      <c r="Q171" s="3" t="str">
        <f t="shared" si="43"/>
        <v/>
      </c>
      <c r="R171" s="4" t="str">
        <f t="shared" ca="1" si="44"/>
        <v/>
      </c>
      <c r="S171" s="2" t="str">
        <f t="shared" si="45"/>
        <v/>
      </c>
      <c r="T171" s="3" t="str">
        <f t="shared" si="46"/>
        <v/>
      </c>
      <c r="U171" s="3" t="str">
        <f t="shared" ca="1" si="47"/>
        <v/>
      </c>
      <c r="V171" s="3" t="str">
        <f t="shared" si="48"/>
        <v/>
      </c>
      <c r="W171" s="4" t="str">
        <f t="shared" ca="1" si="49"/>
        <v/>
      </c>
      <c r="X171" s="58">
        <f t="shared" si="50"/>
        <v>-1</v>
      </c>
      <c r="Y171" s="59" t="str">
        <f t="shared" si="51"/>
        <v/>
      </c>
      <c r="Z171" s="62" t="str">
        <f t="shared" si="52"/>
        <v/>
      </c>
      <c r="AA171" s="62" t="str">
        <f t="shared" si="53"/>
        <v/>
      </c>
      <c r="AB171" s="61" t="str">
        <f t="shared" si="54"/>
        <v/>
      </c>
      <c r="AC171" s="62" t="str">
        <f t="shared" si="55"/>
        <v/>
      </c>
      <c r="AD171" s="62" t="str">
        <f t="shared" si="56"/>
        <v/>
      </c>
    </row>
    <row r="172" spans="3:30" x14ac:dyDescent="0.35">
      <c r="C172" s="2" cm="1">
        <f t="array" ref="C172">IF(C171=-1, -1,
      IF(C171&lt;income_max_row, C171+1,
          IF(C171=income_max_row, income_total_row,
               IF(C171=income_total_row, "/1",
                    IF(C171="/1", savings_header_row,
                        IF(C171&lt;savings_max_row, C171+1,
                            IF(C171=savings_max_row, savings_total_row,
                                IF(C171=savings_total_row, "/2",
                                    IF(C171="/2", expenses_header_row,
                                        IF(C171&lt;expenses_max_row, C171+1,
                                            IF(C171=expenses_max_row, expenses_total_row, -1)))))))))))</f>
        <v>-1</v>
      </c>
      <c r="D172" s="4">
        <f t="shared" si="38"/>
        <v>-1</v>
      </c>
      <c r="E172" s="2" cm="1">
        <f t="array" ref="E172">1*OR(row_id=income_header_row, row_id=savings_header_row, row_id=expenses_header_row)</f>
        <v>0</v>
      </c>
      <c r="F172" s="3">
        <f t="shared" si="39"/>
        <v>0</v>
      </c>
      <c r="G172" s="3" cm="1">
        <f t="array" ref="G172">1*OR(row_id=income_total_row, row_id=savings_total_row, row_id=expenses_total_row)</f>
        <v>0</v>
      </c>
      <c r="H172" s="4">
        <f t="shared" si="40"/>
        <v>1</v>
      </c>
      <c r="I172" s="2" t="str" cm="1">
        <f t="array" ref="I172">IFERROR(INDEX('Budget Planning'!$C:$C, header_row_id), "")</f>
        <v/>
      </c>
      <c r="J172" s="3" t="str" cm="1">
        <f t="array" ref="J172">IFERROR(INDEX('Budget Planning'!$C:$C, row_id), "")</f>
        <v/>
      </c>
      <c r="K172" s="55" t="str" cm="1">
        <f t="array" ref="K17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2" s="56" t="str" cm="1">
        <f t="array" ref="L172">IF(OR(is_header, is_empty), "",
      INDEX('Budget Planning'!$E:$APC, row_id,
                     MATCH(IF(selected_period="Total Year", selected_year, DATE(selected_year, selected_period, 1)), 'Budget Planning'!$E$9:$APC$9, 0) ))</f>
        <v/>
      </c>
      <c r="M172" s="2" t="str" cm="1">
        <f t="array" ref="M172">IF(is_category,
      IF(header_row_id=income_header_row, MATCH(income_min_row, $C:$C, 0),
          IF(header_row_id=savings_header_row, MATCH(savings_min_row, $C:$C, 0),
              IF(header_row_id=expenses_header_row, MATCH(expenses_min_row, $C:$C, 0), ""))), "")</f>
        <v/>
      </c>
      <c r="N172" s="4" t="str" cm="1">
        <f t="array" ref="N172">IF(is_category,
      IF(header_row_id=income_header_row, MATCH(income_max_row, $C:$C, 0),
          IF(header_row_id=savings_header_row, MATCH(savings_max_row, $C:$C, 0),
              IF(header_row_id=expenses_header_row, MATCH(expenses_max_row, $C:$C, 0), ""))), "")</f>
        <v/>
      </c>
      <c r="O172" s="2" t="str">
        <f t="shared" si="41"/>
        <v/>
      </c>
      <c r="P172" s="3" t="str">
        <f t="shared" ca="1" si="42"/>
        <v/>
      </c>
      <c r="Q172" s="3" t="str">
        <f t="shared" si="43"/>
        <v/>
      </c>
      <c r="R172" s="4" t="str">
        <f t="shared" ca="1" si="44"/>
        <v/>
      </c>
      <c r="S172" s="2" t="str">
        <f t="shared" si="45"/>
        <v/>
      </c>
      <c r="T172" s="3" t="str">
        <f t="shared" si="46"/>
        <v/>
      </c>
      <c r="U172" s="3" t="str">
        <f t="shared" ca="1" si="47"/>
        <v/>
      </c>
      <c r="V172" s="3" t="str">
        <f t="shared" si="48"/>
        <v/>
      </c>
      <c r="W172" s="4" t="str">
        <f t="shared" ca="1" si="49"/>
        <v/>
      </c>
      <c r="X172" s="58">
        <f t="shared" si="50"/>
        <v>-1</v>
      </c>
      <c r="Y172" s="59" t="str">
        <f t="shared" si="51"/>
        <v/>
      </c>
      <c r="Z172" s="62" t="str">
        <f t="shared" si="52"/>
        <v/>
      </c>
      <c r="AA172" s="62" t="str">
        <f t="shared" si="53"/>
        <v/>
      </c>
      <c r="AB172" s="61" t="str">
        <f t="shared" si="54"/>
        <v/>
      </c>
      <c r="AC172" s="62" t="str">
        <f t="shared" si="55"/>
        <v/>
      </c>
      <c r="AD172" s="62" t="str">
        <f t="shared" si="56"/>
        <v/>
      </c>
    </row>
    <row r="173" spans="3:30" x14ac:dyDescent="0.35">
      <c r="C173" s="2" cm="1">
        <f t="array" ref="C173">IF(C172=-1, -1,
      IF(C172&lt;income_max_row, C172+1,
          IF(C172=income_max_row, income_total_row,
               IF(C172=income_total_row, "/1",
                    IF(C172="/1", savings_header_row,
                        IF(C172&lt;savings_max_row, C172+1,
                            IF(C172=savings_max_row, savings_total_row,
                                IF(C172=savings_total_row, "/2",
                                    IF(C172="/2", expenses_header_row,
                                        IF(C172&lt;expenses_max_row, C172+1,
                                            IF(C172=expenses_max_row, expenses_total_row, -1)))))))))))</f>
        <v>-1</v>
      </c>
      <c r="D173" s="4">
        <f t="shared" si="38"/>
        <v>-1</v>
      </c>
      <c r="E173" s="2" cm="1">
        <f t="array" ref="E173">1*OR(row_id=income_header_row, row_id=savings_header_row, row_id=expenses_header_row)</f>
        <v>0</v>
      </c>
      <c r="F173" s="3">
        <f t="shared" si="39"/>
        <v>0</v>
      </c>
      <c r="G173" s="3" cm="1">
        <f t="array" ref="G173">1*OR(row_id=income_total_row, row_id=savings_total_row, row_id=expenses_total_row)</f>
        <v>0</v>
      </c>
      <c r="H173" s="4">
        <f t="shared" si="40"/>
        <v>1</v>
      </c>
      <c r="I173" s="2" t="str" cm="1">
        <f t="array" ref="I173">IFERROR(INDEX('Budget Planning'!$C:$C, header_row_id), "")</f>
        <v/>
      </c>
      <c r="J173" s="3" t="str" cm="1">
        <f t="array" ref="J173">IFERROR(INDEX('Budget Planning'!$C:$C, row_id), "")</f>
        <v/>
      </c>
      <c r="K173" s="55" t="str" cm="1">
        <f t="array" ref="K17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3" s="56" t="str" cm="1">
        <f t="array" ref="L173">IF(OR(is_header, is_empty), "",
      INDEX('Budget Planning'!$E:$APC, row_id,
                     MATCH(IF(selected_period="Total Year", selected_year, DATE(selected_year, selected_period, 1)), 'Budget Planning'!$E$9:$APC$9, 0) ))</f>
        <v/>
      </c>
      <c r="M173" s="2" t="str" cm="1">
        <f t="array" ref="M173">IF(is_category,
      IF(header_row_id=income_header_row, MATCH(income_min_row, $C:$C, 0),
          IF(header_row_id=savings_header_row, MATCH(savings_min_row, $C:$C, 0),
              IF(header_row_id=expenses_header_row, MATCH(expenses_min_row, $C:$C, 0), ""))), "")</f>
        <v/>
      </c>
      <c r="N173" s="4" t="str" cm="1">
        <f t="array" ref="N173">IF(is_category,
      IF(header_row_id=income_header_row, MATCH(income_max_row, $C:$C, 0),
          IF(header_row_id=savings_header_row, MATCH(savings_max_row, $C:$C, 0),
              IF(header_row_id=expenses_header_row, MATCH(expenses_max_row, $C:$C, 0), ""))), "")</f>
        <v/>
      </c>
      <c r="O173" s="2" t="str">
        <f t="shared" si="41"/>
        <v/>
      </c>
      <c r="P173" s="3" t="str">
        <f t="shared" ca="1" si="42"/>
        <v/>
      </c>
      <c r="Q173" s="3" t="str">
        <f t="shared" si="43"/>
        <v/>
      </c>
      <c r="R173" s="4" t="str">
        <f t="shared" ca="1" si="44"/>
        <v/>
      </c>
      <c r="S173" s="2" t="str">
        <f t="shared" si="45"/>
        <v/>
      </c>
      <c r="T173" s="3" t="str">
        <f t="shared" si="46"/>
        <v/>
      </c>
      <c r="U173" s="3" t="str">
        <f t="shared" ca="1" si="47"/>
        <v/>
      </c>
      <c r="V173" s="3" t="str">
        <f t="shared" si="48"/>
        <v/>
      </c>
      <c r="W173" s="4" t="str">
        <f t="shared" ca="1" si="49"/>
        <v/>
      </c>
      <c r="X173" s="58">
        <f t="shared" si="50"/>
        <v>-1</v>
      </c>
      <c r="Y173" s="59" t="str">
        <f t="shared" si="51"/>
        <v/>
      </c>
      <c r="Z173" s="62" t="str">
        <f t="shared" si="52"/>
        <v/>
      </c>
      <c r="AA173" s="62" t="str">
        <f t="shared" si="53"/>
        <v/>
      </c>
      <c r="AB173" s="61" t="str">
        <f t="shared" si="54"/>
        <v/>
      </c>
      <c r="AC173" s="62" t="str">
        <f t="shared" si="55"/>
        <v/>
      </c>
      <c r="AD173" s="62" t="str">
        <f t="shared" si="56"/>
        <v/>
      </c>
    </row>
    <row r="174" spans="3:30" x14ac:dyDescent="0.35">
      <c r="C174" s="2" cm="1">
        <f t="array" ref="C174">IF(C173=-1, -1,
      IF(C173&lt;income_max_row, C173+1,
          IF(C173=income_max_row, income_total_row,
               IF(C173=income_total_row, "/1",
                    IF(C173="/1", savings_header_row,
                        IF(C173&lt;savings_max_row, C173+1,
                            IF(C173=savings_max_row, savings_total_row,
                                IF(C173=savings_total_row, "/2",
                                    IF(C173="/2", expenses_header_row,
                                        IF(C173&lt;expenses_max_row, C173+1,
                                            IF(C173=expenses_max_row, expenses_total_row, -1)))))))))))</f>
        <v>-1</v>
      </c>
      <c r="D174" s="4">
        <f t="shared" si="38"/>
        <v>-1</v>
      </c>
      <c r="E174" s="2" cm="1">
        <f t="array" ref="E174">1*OR(row_id=income_header_row, row_id=savings_header_row, row_id=expenses_header_row)</f>
        <v>0</v>
      </c>
      <c r="F174" s="3">
        <f t="shared" si="39"/>
        <v>0</v>
      </c>
      <c r="G174" s="3" cm="1">
        <f t="array" ref="G174">1*OR(row_id=income_total_row, row_id=savings_total_row, row_id=expenses_total_row)</f>
        <v>0</v>
      </c>
      <c r="H174" s="4">
        <f t="shared" si="40"/>
        <v>1</v>
      </c>
      <c r="I174" s="2" t="str" cm="1">
        <f t="array" ref="I174">IFERROR(INDEX('Budget Planning'!$C:$C, header_row_id), "")</f>
        <v/>
      </c>
      <c r="J174" s="3" t="str" cm="1">
        <f t="array" ref="J174">IFERROR(INDEX('Budget Planning'!$C:$C, row_id), "")</f>
        <v/>
      </c>
      <c r="K174" s="55" t="str" cm="1">
        <f t="array" ref="K17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4" s="56" t="str" cm="1">
        <f t="array" ref="L174">IF(OR(is_header, is_empty), "",
      INDEX('Budget Planning'!$E:$APC, row_id,
                     MATCH(IF(selected_period="Total Year", selected_year, DATE(selected_year, selected_period, 1)), 'Budget Planning'!$E$9:$APC$9, 0) ))</f>
        <v/>
      </c>
      <c r="M174" s="2" t="str" cm="1">
        <f t="array" ref="M174">IF(is_category,
      IF(header_row_id=income_header_row, MATCH(income_min_row, $C:$C, 0),
          IF(header_row_id=savings_header_row, MATCH(savings_min_row, $C:$C, 0),
              IF(header_row_id=expenses_header_row, MATCH(expenses_min_row, $C:$C, 0), ""))), "")</f>
        <v/>
      </c>
      <c r="N174" s="4" t="str" cm="1">
        <f t="array" ref="N174">IF(is_category,
      IF(header_row_id=income_header_row, MATCH(income_max_row, $C:$C, 0),
          IF(header_row_id=savings_header_row, MATCH(savings_max_row, $C:$C, 0),
              IF(header_row_id=expenses_header_row, MATCH(expenses_max_row, $C:$C, 0), ""))), "")</f>
        <v/>
      </c>
      <c r="O174" s="2" t="str">
        <f t="shared" si="41"/>
        <v/>
      </c>
      <c r="P174" s="3" t="str">
        <f t="shared" ca="1" si="42"/>
        <v/>
      </c>
      <c r="Q174" s="3" t="str">
        <f t="shared" si="43"/>
        <v/>
      </c>
      <c r="R174" s="4" t="str">
        <f t="shared" ca="1" si="44"/>
        <v/>
      </c>
      <c r="S174" s="2" t="str">
        <f t="shared" si="45"/>
        <v/>
      </c>
      <c r="T174" s="3" t="str">
        <f t="shared" si="46"/>
        <v/>
      </c>
      <c r="U174" s="3" t="str">
        <f t="shared" ca="1" si="47"/>
        <v/>
      </c>
      <c r="V174" s="3" t="str">
        <f t="shared" si="48"/>
        <v/>
      </c>
      <c r="W174" s="4" t="str">
        <f t="shared" ca="1" si="49"/>
        <v/>
      </c>
      <c r="X174" s="58">
        <f t="shared" si="50"/>
        <v>-1</v>
      </c>
      <c r="Y174" s="59" t="str">
        <f t="shared" si="51"/>
        <v/>
      </c>
      <c r="Z174" s="62" t="str">
        <f t="shared" si="52"/>
        <v/>
      </c>
      <c r="AA174" s="62" t="str">
        <f t="shared" si="53"/>
        <v/>
      </c>
      <c r="AB174" s="61" t="str">
        <f t="shared" si="54"/>
        <v/>
      </c>
      <c r="AC174" s="62" t="str">
        <f t="shared" si="55"/>
        <v/>
      </c>
      <c r="AD174" s="62" t="str">
        <f t="shared" si="56"/>
        <v/>
      </c>
    </row>
    <row r="175" spans="3:30" x14ac:dyDescent="0.35">
      <c r="C175" s="2" cm="1">
        <f t="array" ref="C175">IF(C174=-1, -1,
      IF(C174&lt;income_max_row, C174+1,
          IF(C174=income_max_row, income_total_row,
               IF(C174=income_total_row, "/1",
                    IF(C174="/1", savings_header_row,
                        IF(C174&lt;savings_max_row, C174+1,
                            IF(C174=savings_max_row, savings_total_row,
                                IF(C174=savings_total_row, "/2",
                                    IF(C174="/2", expenses_header_row,
                                        IF(C174&lt;expenses_max_row, C174+1,
                                            IF(C174=expenses_max_row, expenses_total_row, -1)))))))))))</f>
        <v>-1</v>
      </c>
      <c r="D175" s="4">
        <f t="shared" si="38"/>
        <v>-1</v>
      </c>
      <c r="E175" s="2" cm="1">
        <f t="array" ref="E175">1*OR(row_id=income_header_row, row_id=savings_header_row, row_id=expenses_header_row)</f>
        <v>0</v>
      </c>
      <c r="F175" s="3">
        <f t="shared" si="39"/>
        <v>0</v>
      </c>
      <c r="G175" s="3" cm="1">
        <f t="array" ref="G175">1*OR(row_id=income_total_row, row_id=savings_total_row, row_id=expenses_total_row)</f>
        <v>0</v>
      </c>
      <c r="H175" s="4">
        <f t="shared" si="40"/>
        <v>1</v>
      </c>
      <c r="I175" s="2" t="str" cm="1">
        <f t="array" ref="I175">IFERROR(INDEX('Budget Planning'!$C:$C, header_row_id), "")</f>
        <v/>
      </c>
      <c r="J175" s="3" t="str" cm="1">
        <f t="array" ref="J175">IFERROR(INDEX('Budget Planning'!$C:$C, row_id), "")</f>
        <v/>
      </c>
      <c r="K175" s="55" t="str" cm="1">
        <f t="array" ref="K17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5" s="56" t="str" cm="1">
        <f t="array" ref="L175">IF(OR(is_header, is_empty), "",
      INDEX('Budget Planning'!$E:$APC, row_id,
                     MATCH(IF(selected_period="Total Year", selected_year, DATE(selected_year, selected_period, 1)), 'Budget Planning'!$E$9:$APC$9, 0) ))</f>
        <v/>
      </c>
      <c r="M175" s="2" t="str" cm="1">
        <f t="array" ref="M175">IF(is_category,
      IF(header_row_id=income_header_row, MATCH(income_min_row, $C:$C, 0),
          IF(header_row_id=savings_header_row, MATCH(savings_min_row, $C:$C, 0),
              IF(header_row_id=expenses_header_row, MATCH(expenses_min_row, $C:$C, 0), ""))), "")</f>
        <v/>
      </c>
      <c r="N175" s="4" t="str" cm="1">
        <f t="array" ref="N175">IF(is_category,
      IF(header_row_id=income_header_row, MATCH(income_max_row, $C:$C, 0),
          IF(header_row_id=savings_header_row, MATCH(savings_max_row, $C:$C, 0),
              IF(header_row_id=expenses_header_row, MATCH(expenses_max_row, $C:$C, 0), ""))), "")</f>
        <v/>
      </c>
      <c r="O175" s="2" t="str">
        <f t="shared" si="41"/>
        <v/>
      </c>
      <c r="P175" s="3" t="str">
        <f t="shared" ca="1" si="42"/>
        <v/>
      </c>
      <c r="Q175" s="3" t="str">
        <f t="shared" si="43"/>
        <v/>
      </c>
      <c r="R175" s="4" t="str">
        <f t="shared" ca="1" si="44"/>
        <v/>
      </c>
      <c r="S175" s="2" t="str">
        <f t="shared" si="45"/>
        <v/>
      </c>
      <c r="T175" s="3" t="str">
        <f t="shared" si="46"/>
        <v/>
      </c>
      <c r="U175" s="3" t="str">
        <f t="shared" ca="1" si="47"/>
        <v/>
      </c>
      <c r="V175" s="3" t="str">
        <f t="shared" si="48"/>
        <v/>
      </c>
      <c r="W175" s="4" t="str">
        <f t="shared" ca="1" si="49"/>
        <v/>
      </c>
      <c r="X175" s="58">
        <f t="shared" si="50"/>
        <v>-1</v>
      </c>
      <c r="Y175" s="59" t="str">
        <f t="shared" si="51"/>
        <v/>
      </c>
      <c r="Z175" s="62" t="str">
        <f t="shared" si="52"/>
        <v/>
      </c>
      <c r="AA175" s="62" t="str">
        <f t="shared" si="53"/>
        <v/>
      </c>
      <c r="AB175" s="61" t="str">
        <f t="shared" si="54"/>
        <v/>
      </c>
      <c r="AC175" s="62" t="str">
        <f t="shared" si="55"/>
        <v/>
      </c>
      <c r="AD175" s="62" t="str">
        <f t="shared" si="56"/>
        <v/>
      </c>
    </row>
    <row r="176" spans="3:30" x14ac:dyDescent="0.35">
      <c r="C176" s="2" cm="1">
        <f t="array" ref="C176">IF(C175=-1, -1,
      IF(C175&lt;income_max_row, C175+1,
          IF(C175=income_max_row, income_total_row,
               IF(C175=income_total_row, "/1",
                    IF(C175="/1", savings_header_row,
                        IF(C175&lt;savings_max_row, C175+1,
                            IF(C175=savings_max_row, savings_total_row,
                                IF(C175=savings_total_row, "/2",
                                    IF(C175="/2", expenses_header_row,
                                        IF(C175&lt;expenses_max_row, C175+1,
                                            IF(C175=expenses_max_row, expenses_total_row, -1)))))))))))</f>
        <v>-1</v>
      </c>
      <c r="D176" s="4">
        <f t="shared" si="38"/>
        <v>-1</v>
      </c>
      <c r="E176" s="2" cm="1">
        <f t="array" ref="E176">1*OR(row_id=income_header_row, row_id=savings_header_row, row_id=expenses_header_row)</f>
        <v>0</v>
      </c>
      <c r="F176" s="3">
        <f t="shared" si="39"/>
        <v>0</v>
      </c>
      <c r="G176" s="3" cm="1">
        <f t="array" ref="G176">1*OR(row_id=income_total_row, row_id=savings_total_row, row_id=expenses_total_row)</f>
        <v>0</v>
      </c>
      <c r="H176" s="4">
        <f t="shared" si="40"/>
        <v>1</v>
      </c>
      <c r="I176" s="2" t="str" cm="1">
        <f t="array" ref="I176">IFERROR(INDEX('Budget Planning'!$C:$C, header_row_id), "")</f>
        <v/>
      </c>
      <c r="J176" s="3" t="str" cm="1">
        <f t="array" ref="J176">IFERROR(INDEX('Budget Planning'!$C:$C, row_id), "")</f>
        <v/>
      </c>
      <c r="K176" s="55" t="str" cm="1">
        <f t="array" ref="K17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6" s="56" t="str" cm="1">
        <f t="array" ref="L176">IF(OR(is_header, is_empty), "",
      INDEX('Budget Planning'!$E:$APC, row_id,
                     MATCH(IF(selected_period="Total Year", selected_year, DATE(selected_year, selected_period, 1)), 'Budget Planning'!$E$9:$APC$9, 0) ))</f>
        <v/>
      </c>
      <c r="M176" s="2" t="str" cm="1">
        <f t="array" ref="M176">IF(is_category,
      IF(header_row_id=income_header_row, MATCH(income_min_row, $C:$C, 0),
          IF(header_row_id=savings_header_row, MATCH(savings_min_row, $C:$C, 0),
              IF(header_row_id=expenses_header_row, MATCH(expenses_min_row, $C:$C, 0), ""))), "")</f>
        <v/>
      </c>
      <c r="N176" s="4" t="str" cm="1">
        <f t="array" ref="N176">IF(is_category,
      IF(header_row_id=income_header_row, MATCH(income_max_row, $C:$C, 0),
          IF(header_row_id=savings_header_row, MATCH(savings_max_row, $C:$C, 0),
              IF(header_row_id=expenses_header_row, MATCH(expenses_max_row, $C:$C, 0), ""))), "")</f>
        <v/>
      </c>
      <c r="O176" s="2" t="str">
        <f t="shared" si="41"/>
        <v/>
      </c>
      <c r="P176" s="3" t="str">
        <f t="shared" ca="1" si="42"/>
        <v/>
      </c>
      <c r="Q176" s="3" t="str">
        <f t="shared" si="43"/>
        <v/>
      </c>
      <c r="R176" s="4" t="str">
        <f t="shared" ca="1" si="44"/>
        <v/>
      </c>
      <c r="S176" s="2" t="str">
        <f t="shared" si="45"/>
        <v/>
      </c>
      <c r="T176" s="3" t="str">
        <f t="shared" si="46"/>
        <v/>
      </c>
      <c r="U176" s="3" t="str">
        <f t="shared" ca="1" si="47"/>
        <v/>
      </c>
      <c r="V176" s="3" t="str">
        <f t="shared" si="48"/>
        <v/>
      </c>
      <c r="W176" s="4" t="str">
        <f t="shared" ca="1" si="49"/>
        <v/>
      </c>
      <c r="X176" s="58">
        <f t="shared" si="50"/>
        <v>-1</v>
      </c>
      <c r="Y176" s="59" t="str">
        <f t="shared" si="51"/>
        <v/>
      </c>
      <c r="Z176" s="62" t="str">
        <f t="shared" si="52"/>
        <v/>
      </c>
      <c r="AA176" s="62" t="str">
        <f t="shared" si="53"/>
        <v/>
      </c>
      <c r="AB176" s="61" t="str">
        <f t="shared" si="54"/>
        <v/>
      </c>
      <c r="AC176" s="62" t="str">
        <f t="shared" si="55"/>
        <v/>
      </c>
      <c r="AD176" s="62" t="str">
        <f t="shared" si="56"/>
        <v/>
      </c>
    </row>
    <row r="177" spans="3:30" x14ac:dyDescent="0.35">
      <c r="C177" s="2" cm="1">
        <f t="array" ref="C177">IF(C176=-1, -1,
      IF(C176&lt;income_max_row, C176+1,
          IF(C176=income_max_row, income_total_row,
               IF(C176=income_total_row, "/1",
                    IF(C176="/1", savings_header_row,
                        IF(C176&lt;savings_max_row, C176+1,
                            IF(C176=savings_max_row, savings_total_row,
                                IF(C176=savings_total_row, "/2",
                                    IF(C176="/2", expenses_header_row,
                                        IF(C176&lt;expenses_max_row, C176+1,
                                            IF(C176=expenses_max_row, expenses_total_row, -1)))))))))))</f>
        <v>-1</v>
      </c>
      <c r="D177" s="4">
        <f t="shared" si="38"/>
        <v>-1</v>
      </c>
      <c r="E177" s="2" cm="1">
        <f t="array" ref="E177">1*OR(row_id=income_header_row, row_id=savings_header_row, row_id=expenses_header_row)</f>
        <v>0</v>
      </c>
      <c r="F177" s="3">
        <f t="shared" si="39"/>
        <v>0</v>
      </c>
      <c r="G177" s="3" cm="1">
        <f t="array" ref="G177">1*OR(row_id=income_total_row, row_id=savings_total_row, row_id=expenses_total_row)</f>
        <v>0</v>
      </c>
      <c r="H177" s="4">
        <f t="shared" si="40"/>
        <v>1</v>
      </c>
      <c r="I177" s="2" t="str" cm="1">
        <f t="array" ref="I177">IFERROR(INDEX('Budget Planning'!$C:$C, header_row_id), "")</f>
        <v/>
      </c>
      <c r="J177" s="3" t="str" cm="1">
        <f t="array" ref="J177">IFERROR(INDEX('Budget Planning'!$C:$C, row_id), "")</f>
        <v/>
      </c>
      <c r="K177" s="55" t="str" cm="1">
        <f t="array" ref="K17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7" s="56" t="str" cm="1">
        <f t="array" ref="L177">IF(OR(is_header, is_empty), "",
      INDEX('Budget Planning'!$E:$APC, row_id,
                     MATCH(IF(selected_period="Total Year", selected_year, DATE(selected_year, selected_period, 1)), 'Budget Planning'!$E$9:$APC$9, 0) ))</f>
        <v/>
      </c>
      <c r="M177" s="2" t="str" cm="1">
        <f t="array" ref="M177">IF(is_category,
      IF(header_row_id=income_header_row, MATCH(income_min_row, $C:$C, 0),
          IF(header_row_id=savings_header_row, MATCH(savings_min_row, $C:$C, 0),
              IF(header_row_id=expenses_header_row, MATCH(expenses_min_row, $C:$C, 0), ""))), "")</f>
        <v/>
      </c>
      <c r="N177" s="4" t="str" cm="1">
        <f t="array" ref="N177">IF(is_category,
      IF(header_row_id=income_header_row, MATCH(income_max_row, $C:$C, 0),
          IF(header_row_id=savings_header_row, MATCH(savings_max_row, $C:$C, 0),
              IF(header_row_id=expenses_header_row, MATCH(expenses_max_row, $C:$C, 0), ""))), "")</f>
        <v/>
      </c>
      <c r="O177" s="2" t="str">
        <f t="shared" si="41"/>
        <v/>
      </c>
      <c r="P177" s="3" t="str">
        <f t="shared" ca="1" si="42"/>
        <v/>
      </c>
      <c r="Q177" s="3" t="str">
        <f t="shared" si="43"/>
        <v/>
      </c>
      <c r="R177" s="4" t="str">
        <f t="shared" ca="1" si="44"/>
        <v/>
      </c>
      <c r="S177" s="2" t="str">
        <f t="shared" si="45"/>
        <v/>
      </c>
      <c r="T177" s="3" t="str">
        <f t="shared" si="46"/>
        <v/>
      </c>
      <c r="U177" s="3" t="str">
        <f t="shared" ca="1" si="47"/>
        <v/>
      </c>
      <c r="V177" s="3" t="str">
        <f t="shared" si="48"/>
        <v/>
      </c>
      <c r="W177" s="4" t="str">
        <f t="shared" ca="1" si="49"/>
        <v/>
      </c>
      <c r="X177" s="58">
        <f t="shared" si="50"/>
        <v>-1</v>
      </c>
      <c r="Y177" s="59" t="str">
        <f t="shared" si="51"/>
        <v/>
      </c>
      <c r="Z177" s="62" t="str">
        <f t="shared" si="52"/>
        <v/>
      </c>
      <c r="AA177" s="62" t="str">
        <f t="shared" si="53"/>
        <v/>
      </c>
      <c r="AB177" s="61" t="str">
        <f t="shared" si="54"/>
        <v/>
      </c>
      <c r="AC177" s="62" t="str">
        <f t="shared" si="55"/>
        <v/>
      </c>
      <c r="AD177" s="62" t="str">
        <f t="shared" si="56"/>
        <v/>
      </c>
    </row>
    <row r="178" spans="3:30" x14ac:dyDescent="0.35">
      <c r="C178" s="2" cm="1">
        <f t="array" ref="C178">IF(C177=-1, -1,
      IF(C177&lt;income_max_row, C177+1,
          IF(C177=income_max_row, income_total_row,
               IF(C177=income_total_row, "/1",
                    IF(C177="/1", savings_header_row,
                        IF(C177&lt;savings_max_row, C177+1,
                            IF(C177=savings_max_row, savings_total_row,
                                IF(C177=savings_total_row, "/2",
                                    IF(C177="/2", expenses_header_row,
                                        IF(C177&lt;expenses_max_row, C177+1,
                                            IF(C177=expenses_max_row, expenses_total_row, -1)))))))))))</f>
        <v>-1</v>
      </c>
      <c r="D178" s="4">
        <f t="shared" si="38"/>
        <v>-1</v>
      </c>
      <c r="E178" s="2" cm="1">
        <f t="array" ref="E178">1*OR(row_id=income_header_row, row_id=savings_header_row, row_id=expenses_header_row)</f>
        <v>0</v>
      </c>
      <c r="F178" s="3">
        <f t="shared" si="39"/>
        <v>0</v>
      </c>
      <c r="G178" s="3" cm="1">
        <f t="array" ref="G178">1*OR(row_id=income_total_row, row_id=savings_total_row, row_id=expenses_total_row)</f>
        <v>0</v>
      </c>
      <c r="H178" s="4">
        <f t="shared" si="40"/>
        <v>1</v>
      </c>
      <c r="I178" s="2" t="str" cm="1">
        <f t="array" ref="I178">IFERROR(INDEX('Budget Planning'!$C:$C, header_row_id), "")</f>
        <v/>
      </c>
      <c r="J178" s="3" t="str" cm="1">
        <f t="array" ref="J178">IFERROR(INDEX('Budget Planning'!$C:$C, row_id), "")</f>
        <v/>
      </c>
      <c r="K178" s="55" t="str" cm="1">
        <f t="array" ref="K17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8" s="56" t="str" cm="1">
        <f t="array" ref="L178">IF(OR(is_header, is_empty), "",
      INDEX('Budget Planning'!$E:$APC, row_id,
                     MATCH(IF(selected_period="Total Year", selected_year, DATE(selected_year, selected_period, 1)), 'Budget Planning'!$E$9:$APC$9, 0) ))</f>
        <v/>
      </c>
      <c r="M178" s="2" t="str" cm="1">
        <f t="array" ref="M178">IF(is_category,
      IF(header_row_id=income_header_row, MATCH(income_min_row, $C:$C, 0),
          IF(header_row_id=savings_header_row, MATCH(savings_min_row, $C:$C, 0),
              IF(header_row_id=expenses_header_row, MATCH(expenses_min_row, $C:$C, 0), ""))), "")</f>
        <v/>
      </c>
      <c r="N178" s="4" t="str" cm="1">
        <f t="array" ref="N178">IF(is_category,
      IF(header_row_id=income_header_row, MATCH(income_max_row, $C:$C, 0),
          IF(header_row_id=savings_header_row, MATCH(savings_max_row, $C:$C, 0),
              IF(header_row_id=expenses_header_row, MATCH(expenses_max_row, $C:$C, 0), ""))), "")</f>
        <v/>
      </c>
      <c r="O178" s="2" t="str">
        <f t="shared" si="41"/>
        <v/>
      </c>
      <c r="P178" s="3" t="str">
        <f t="shared" ca="1" si="42"/>
        <v/>
      </c>
      <c r="Q178" s="3" t="str">
        <f t="shared" si="43"/>
        <v/>
      </c>
      <c r="R178" s="4" t="str">
        <f t="shared" ca="1" si="44"/>
        <v/>
      </c>
      <c r="S178" s="2" t="str">
        <f t="shared" si="45"/>
        <v/>
      </c>
      <c r="T178" s="3" t="str">
        <f t="shared" si="46"/>
        <v/>
      </c>
      <c r="U178" s="3" t="str">
        <f t="shared" ca="1" si="47"/>
        <v/>
      </c>
      <c r="V178" s="3" t="str">
        <f t="shared" si="48"/>
        <v/>
      </c>
      <c r="W178" s="4" t="str">
        <f t="shared" ca="1" si="49"/>
        <v/>
      </c>
      <c r="X178" s="58">
        <f t="shared" si="50"/>
        <v>-1</v>
      </c>
      <c r="Y178" s="59" t="str">
        <f t="shared" si="51"/>
        <v/>
      </c>
      <c r="Z178" s="62" t="str">
        <f t="shared" si="52"/>
        <v/>
      </c>
      <c r="AA178" s="62" t="str">
        <f t="shared" si="53"/>
        <v/>
      </c>
      <c r="AB178" s="61" t="str">
        <f t="shared" si="54"/>
        <v/>
      </c>
      <c r="AC178" s="62" t="str">
        <f t="shared" si="55"/>
        <v/>
      </c>
      <c r="AD178" s="62" t="str">
        <f t="shared" si="56"/>
        <v/>
      </c>
    </row>
    <row r="179" spans="3:30" x14ac:dyDescent="0.35">
      <c r="C179" s="2" cm="1">
        <f t="array" ref="C179">IF(C178=-1, -1,
      IF(C178&lt;income_max_row, C178+1,
          IF(C178=income_max_row, income_total_row,
               IF(C178=income_total_row, "/1",
                    IF(C178="/1", savings_header_row,
                        IF(C178&lt;savings_max_row, C178+1,
                            IF(C178=savings_max_row, savings_total_row,
                                IF(C178=savings_total_row, "/2",
                                    IF(C178="/2", expenses_header_row,
                                        IF(C178&lt;expenses_max_row, C178+1,
                                            IF(C178=expenses_max_row, expenses_total_row, -1)))))))))))</f>
        <v>-1</v>
      </c>
      <c r="D179" s="4">
        <f t="shared" si="38"/>
        <v>-1</v>
      </c>
      <c r="E179" s="2" cm="1">
        <f t="array" ref="E179">1*OR(row_id=income_header_row, row_id=savings_header_row, row_id=expenses_header_row)</f>
        <v>0</v>
      </c>
      <c r="F179" s="3">
        <f t="shared" si="39"/>
        <v>0</v>
      </c>
      <c r="G179" s="3" cm="1">
        <f t="array" ref="G179">1*OR(row_id=income_total_row, row_id=savings_total_row, row_id=expenses_total_row)</f>
        <v>0</v>
      </c>
      <c r="H179" s="4">
        <f t="shared" si="40"/>
        <v>1</v>
      </c>
      <c r="I179" s="2" t="str" cm="1">
        <f t="array" ref="I179">IFERROR(INDEX('Budget Planning'!$C:$C, header_row_id), "")</f>
        <v/>
      </c>
      <c r="J179" s="3" t="str" cm="1">
        <f t="array" ref="J179">IFERROR(INDEX('Budget Planning'!$C:$C, row_id), "")</f>
        <v/>
      </c>
      <c r="K179" s="55" t="str" cm="1">
        <f t="array" ref="K17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79" s="56" t="str" cm="1">
        <f t="array" ref="L179">IF(OR(is_header, is_empty), "",
      INDEX('Budget Planning'!$E:$APC, row_id,
                     MATCH(IF(selected_period="Total Year", selected_year, DATE(selected_year, selected_period, 1)), 'Budget Planning'!$E$9:$APC$9, 0) ))</f>
        <v/>
      </c>
      <c r="M179" s="2" t="str" cm="1">
        <f t="array" ref="M179">IF(is_category,
      IF(header_row_id=income_header_row, MATCH(income_min_row, $C:$C, 0),
          IF(header_row_id=savings_header_row, MATCH(savings_min_row, $C:$C, 0),
              IF(header_row_id=expenses_header_row, MATCH(expenses_min_row, $C:$C, 0), ""))), "")</f>
        <v/>
      </c>
      <c r="N179" s="4" t="str" cm="1">
        <f t="array" ref="N179">IF(is_category,
      IF(header_row_id=income_header_row, MATCH(income_max_row, $C:$C, 0),
          IF(header_row_id=savings_header_row, MATCH(savings_max_row, $C:$C, 0),
              IF(header_row_id=expenses_header_row, MATCH(expenses_max_row, $C:$C, 0), ""))), "")</f>
        <v/>
      </c>
      <c r="O179" s="2" t="str">
        <f t="shared" si="41"/>
        <v/>
      </c>
      <c r="P179" s="3" t="str">
        <f t="shared" ca="1" si="42"/>
        <v/>
      </c>
      <c r="Q179" s="3" t="str">
        <f t="shared" si="43"/>
        <v/>
      </c>
      <c r="R179" s="4" t="str">
        <f t="shared" ca="1" si="44"/>
        <v/>
      </c>
      <c r="S179" s="2" t="str">
        <f t="shared" si="45"/>
        <v/>
      </c>
      <c r="T179" s="3" t="str">
        <f t="shared" si="46"/>
        <v/>
      </c>
      <c r="U179" s="3" t="str">
        <f t="shared" ca="1" si="47"/>
        <v/>
      </c>
      <c r="V179" s="3" t="str">
        <f t="shared" si="48"/>
        <v/>
      </c>
      <c r="W179" s="4" t="str">
        <f t="shared" ca="1" si="49"/>
        <v/>
      </c>
      <c r="X179" s="58">
        <f t="shared" si="50"/>
        <v>-1</v>
      </c>
      <c r="Y179" s="59" t="str">
        <f t="shared" si="51"/>
        <v/>
      </c>
      <c r="Z179" s="62" t="str">
        <f t="shared" si="52"/>
        <v/>
      </c>
      <c r="AA179" s="62" t="str">
        <f t="shared" si="53"/>
        <v/>
      </c>
      <c r="AB179" s="61" t="str">
        <f t="shared" si="54"/>
        <v/>
      </c>
      <c r="AC179" s="62" t="str">
        <f t="shared" si="55"/>
        <v/>
      </c>
      <c r="AD179" s="62" t="str">
        <f t="shared" si="56"/>
        <v/>
      </c>
    </row>
    <row r="180" spans="3:30" x14ac:dyDescent="0.35">
      <c r="C180" s="2" cm="1">
        <f t="array" ref="C180">IF(C179=-1, -1,
      IF(C179&lt;income_max_row, C179+1,
          IF(C179=income_max_row, income_total_row,
               IF(C179=income_total_row, "/1",
                    IF(C179="/1", savings_header_row,
                        IF(C179&lt;savings_max_row, C179+1,
                            IF(C179=savings_max_row, savings_total_row,
                                IF(C179=savings_total_row, "/2",
                                    IF(C179="/2", expenses_header_row,
                                        IF(C179&lt;expenses_max_row, C179+1,
                                            IF(C179=expenses_max_row, expenses_total_row, -1)))))))))))</f>
        <v>-1</v>
      </c>
      <c r="D180" s="4">
        <f t="shared" si="38"/>
        <v>-1</v>
      </c>
      <c r="E180" s="2" cm="1">
        <f t="array" ref="E180">1*OR(row_id=income_header_row, row_id=savings_header_row, row_id=expenses_header_row)</f>
        <v>0</v>
      </c>
      <c r="F180" s="3">
        <f t="shared" si="39"/>
        <v>0</v>
      </c>
      <c r="G180" s="3" cm="1">
        <f t="array" ref="G180">1*OR(row_id=income_total_row, row_id=savings_total_row, row_id=expenses_total_row)</f>
        <v>0</v>
      </c>
      <c r="H180" s="4">
        <f t="shared" si="40"/>
        <v>1</v>
      </c>
      <c r="I180" s="2" t="str" cm="1">
        <f t="array" ref="I180">IFERROR(INDEX('Budget Planning'!$C:$C, header_row_id), "")</f>
        <v/>
      </c>
      <c r="J180" s="3" t="str" cm="1">
        <f t="array" ref="J180">IFERROR(INDEX('Budget Planning'!$C:$C, row_id), "")</f>
        <v/>
      </c>
      <c r="K180" s="55" t="str" cm="1">
        <f t="array" ref="K18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0" s="56" t="str" cm="1">
        <f t="array" ref="L180">IF(OR(is_header, is_empty), "",
      INDEX('Budget Planning'!$E:$APC, row_id,
                     MATCH(IF(selected_period="Total Year", selected_year, DATE(selected_year, selected_period, 1)), 'Budget Planning'!$E$9:$APC$9, 0) ))</f>
        <v/>
      </c>
      <c r="M180" s="2" t="str" cm="1">
        <f t="array" ref="M180">IF(is_category,
      IF(header_row_id=income_header_row, MATCH(income_min_row, $C:$C, 0),
          IF(header_row_id=savings_header_row, MATCH(savings_min_row, $C:$C, 0),
              IF(header_row_id=expenses_header_row, MATCH(expenses_min_row, $C:$C, 0), ""))), "")</f>
        <v/>
      </c>
      <c r="N180" s="4" t="str" cm="1">
        <f t="array" ref="N180">IF(is_category,
      IF(header_row_id=income_header_row, MATCH(income_max_row, $C:$C, 0),
          IF(header_row_id=savings_header_row, MATCH(savings_max_row, $C:$C, 0),
              IF(header_row_id=expenses_header_row, MATCH(expenses_max_row, $C:$C, 0), ""))), "")</f>
        <v/>
      </c>
      <c r="O180" s="2" t="str">
        <f t="shared" si="41"/>
        <v/>
      </c>
      <c r="P180" s="3" t="str">
        <f t="shared" ca="1" si="42"/>
        <v/>
      </c>
      <c r="Q180" s="3" t="str">
        <f t="shared" si="43"/>
        <v/>
      </c>
      <c r="R180" s="4" t="str">
        <f t="shared" ca="1" si="44"/>
        <v/>
      </c>
      <c r="S180" s="2" t="str">
        <f t="shared" si="45"/>
        <v/>
      </c>
      <c r="T180" s="3" t="str">
        <f t="shared" si="46"/>
        <v/>
      </c>
      <c r="U180" s="3" t="str">
        <f t="shared" ca="1" si="47"/>
        <v/>
      </c>
      <c r="V180" s="3" t="str">
        <f t="shared" si="48"/>
        <v/>
      </c>
      <c r="W180" s="4" t="str">
        <f t="shared" ca="1" si="49"/>
        <v/>
      </c>
      <c r="X180" s="58">
        <f t="shared" si="50"/>
        <v>-1</v>
      </c>
      <c r="Y180" s="59" t="str">
        <f t="shared" si="51"/>
        <v/>
      </c>
      <c r="Z180" s="62" t="str">
        <f t="shared" si="52"/>
        <v/>
      </c>
      <c r="AA180" s="62" t="str">
        <f t="shared" si="53"/>
        <v/>
      </c>
      <c r="AB180" s="61" t="str">
        <f t="shared" si="54"/>
        <v/>
      </c>
      <c r="AC180" s="62" t="str">
        <f t="shared" si="55"/>
        <v/>
      </c>
      <c r="AD180" s="62" t="str">
        <f t="shared" si="56"/>
        <v/>
      </c>
    </row>
    <row r="181" spans="3:30" x14ac:dyDescent="0.35">
      <c r="C181" s="2" cm="1">
        <f t="array" ref="C181">IF(C180=-1, -1,
      IF(C180&lt;income_max_row, C180+1,
          IF(C180=income_max_row, income_total_row,
               IF(C180=income_total_row, "/1",
                    IF(C180="/1", savings_header_row,
                        IF(C180&lt;savings_max_row, C180+1,
                            IF(C180=savings_max_row, savings_total_row,
                                IF(C180=savings_total_row, "/2",
                                    IF(C180="/2", expenses_header_row,
                                        IF(C180&lt;expenses_max_row, C180+1,
                                            IF(C180=expenses_max_row, expenses_total_row, -1)))))))))))</f>
        <v>-1</v>
      </c>
      <c r="D181" s="4">
        <f t="shared" si="38"/>
        <v>-1</v>
      </c>
      <c r="E181" s="2" cm="1">
        <f t="array" ref="E181">1*OR(row_id=income_header_row, row_id=savings_header_row, row_id=expenses_header_row)</f>
        <v>0</v>
      </c>
      <c r="F181" s="3">
        <f t="shared" si="39"/>
        <v>0</v>
      </c>
      <c r="G181" s="3" cm="1">
        <f t="array" ref="G181">1*OR(row_id=income_total_row, row_id=savings_total_row, row_id=expenses_total_row)</f>
        <v>0</v>
      </c>
      <c r="H181" s="4">
        <f t="shared" si="40"/>
        <v>1</v>
      </c>
      <c r="I181" s="2" t="str" cm="1">
        <f t="array" ref="I181">IFERROR(INDEX('Budget Planning'!$C:$C, header_row_id), "")</f>
        <v/>
      </c>
      <c r="J181" s="3" t="str" cm="1">
        <f t="array" ref="J181">IFERROR(INDEX('Budget Planning'!$C:$C, row_id), "")</f>
        <v/>
      </c>
      <c r="K181" s="55" t="str" cm="1">
        <f t="array" ref="K18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1" s="56" t="str" cm="1">
        <f t="array" ref="L181">IF(OR(is_header, is_empty), "",
      INDEX('Budget Planning'!$E:$APC, row_id,
                     MATCH(IF(selected_period="Total Year", selected_year, DATE(selected_year, selected_period, 1)), 'Budget Planning'!$E$9:$APC$9, 0) ))</f>
        <v/>
      </c>
      <c r="M181" s="2" t="str" cm="1">
        <f t="array" ref="M181">IF(is_category,
      IF(header_row_id=income_header_row, MATCH(income_min_row, $C:$C, 0),
          IF(header_row_id=savings_header_row, MATCH(savings_min_row, $C:$C, 0),
              IF(header_row_id=expenses_header_row, MATCH(expenses_min_row, $C:$C, 0), ""))), "")</f>
        <v/>
      </c>
      <c r="N181" s="4" t="str" cm="1">
        <f t="array" ref="N181">IF(is_category,
      IF(header_row_id=income_header_row, MATCH(income_max_row, $C:$C, 0),
          IF(header_row_id=savings_header_row, MATCH(savings_max_row, $C:$C, 0),
              IF(header_row_id=expenses_header_row, MATCH(expenses_max_row, $C:$C, 0), ""))), "")</f>
        <v/>
      </c>
      <c r="O181" s="2" t="str">
        <f t="shared" si="41"/>
        <v/>
      </c>
      <c r="P181" s="3" t="str">
        <f t="shared" ca="1" si="42"/>
        <v/>
      </c>
      <c r="Q181" s="3" t="str">
        <f t="shared" si="43"/>
        <v/>
      </c>
      <c r="R181" s="4" t="str">
        <f t="shared" ca="1" si="44"/>
        <v/>
      </c>
      <c r="S181" s="2" t="str">
        <f t="shared" si="45"/>
        <v/>
      </c>
      <c r="T181" s="3" t="str">
        <f t="shared" si="46"/>
        <v/>
      </c>
      <c r="U181" s="3" t="str">
        <f t="shared" ca="1" si="47"/>
        <v/>
      </c>
      <c r="V181" s="3" t="str">
        <f t="shared" si="48"/>
        <v/>
      </c>
      <c r="W181" s="4" t="str">
        <f t="shared" ca="1" si="49"/>
        <v/>
      </c>
      <c r="X181" s="58">
        <f t="shared" si="50"/>
        <v>-1</v>
      </c>
      <c r="Y181" s="59" t="str">
        <f t="shared" si="51"/>
        <v/>
      </c>
      <c r="Z181" s="62" t="str">
        <f t="shared" si="52"/>
        <v/>
      </c>
      <c r="AA181" s="62" t="str">
        <f t="shared" si="53"/>
        <v/>
      </c>
      <c r="AB181" s="61" t="str">
        <f t="shared" si="54"/>
        <v/>
      </c>
      <c r="AC181" s="62" t="str">
        <f t="shared" si="55"/>
        <v/>
      </c>
      <c r="AD181" s="62" t="str">
        <f t="shared" si="56"/>
        <v/>
      </c>
    </row>
    <row r="182" spans="3:30" x14ac:dyDescent="0.35">
      <c r="C182" s="2" cm="1">
        <f t="array" ref="C182">IF(C181=-1, -1,
      IF(C181&lt;income_max_row, C181+1,
          IF(C181=income_max_row, income_total_row,
               IF(C181=income_total_row, "/1",
                    IF(C181="/1", savings_header_row,
                        IF(C181&lt;savings_max_row, C181+1,
                            IF(C181=savings_max_row, savings_total_row,
                                IF(C181=savings_total_row, "/2",
                                    IF(C181="/2", expenses_header_row,
                                        IF(C181&lt;expenses_max_row, C181+1,
                                            IF(C181=expenses_max_row, expenses_total_row, -1)))))))))))</f>
        <v>-1</v>
      </c>
      <c r="D182" s="4">
        <f t="shared" si="38"/>
        <v>-1</v>
      </c>
      <c r="E182" s="2" cm="1">
        <f t="array" ref="E182">1*OR(row_id=income_header_row, row_id=savings_header_row, row_id=expenses_header_row)</f>
        <v>0</v>
      </c>
      <c r="F182" s="3">
        <f t="shared" si="39"/>
        <v>0</v>
      </c>
      <c r="G182" s="3" cm="1">
        <f t="array" ref="G182">1*OR(row_id=income_total_row, row_id=savings_total_row, row_id=expenses_total_row)</f>
        <v>0</v>
      </c>
      <c r="H182" s="4">
        <f t="shared" si="40"/>
        <v>1</v>
      </c>
      <c r="I182" s="2" t="str" cm="1">
        <f t="array" ref="I182">IFERROR(INDEX('Budget Planning'!$C:$C, header_row_id), "")</f>
        <v/>
      </c>
      <c r="J182" s="3" t="str" cm="1">
        <f t="array" ref="J182">IFERROR(INDEX('Budget Planning'!$C:$C, row_id), "")</f>
        <v/>
      </c>
      <c r="K182" s="55" t="str" cm="1">
        <f t="array" ref="K18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2" s="56" t="str" cm="1">
        <f t="array" ref="L182">IF(OR(is_header, is_empty), "",
      INDEX('Budget Planning'!$E:$APC, row_id,
                     MATCH(IF(selected_period="Total Year", selected_year, DATE(selected_year, selected_period, 1)), 'Budget Planning'!$E$9:$APC$9, 0) ))</f>
        <v/>
      </c>
      <c r="M182" s="2" t="str" cm="1">
        <f t="array" ref="M182">IF(is_category,
      IF(header_row_id=income_header_row, MATCH(income_min_row, $C:$C, 0),
          IF(header_row_id=savings_header_row, MATCH(savings_min_row, $C:$C, 0),
              IF(header_row_id=expenses_header_row, MATCH(expenses_min_row, $C:$C, 0), ""))), "")</f>
        <v/>
      </c>
      <c r="N182" s="4" t="str" cm="1">
        <f t="array" ref="N182">IF(is_category,
      IF(header_row_id=income_header_row, MATCH(income_max_row, $C:$C, 0),
          IF(header_row_id=savings_header_row, MATCH(savings_max_row, $C:$C, 0),
              IF(header_row_id=expenses_header_row, MATCH(expenses_max_row, $C:$C, 0), ""))), "")</f>
        <v/>
      </c>
      <c r="O182" s="2" t="str">
        <f t="shared" si="41"/>
        <v/>
      </c>
      <c r="P182" s="3" t="str">
        <f t="shared" ca="1" si="42"/>
        <v/>
      </c>
      <c r="Q182" s="3" t="str">
        <f t="shared" si="43"/>
        <v/>
      </c>
      <c r="R182" s="4" t="str">
        <f t="shared" ca="1" si="44"/>
        <v/>
      </c>
      <c r="S182" s="2" t="str">
        <f t="shared" si="45"/>
        <v/>
      </c>
      <c r="T182" s="3" t="str">
        <f t="shared" si="46"/>
        <v/>
      </c>
      <c r="U182" s="3" t="str">
        <f t="shared" ca="1" si="47"/>
        <v/>
      </c>
      <c r="V182" s="3" t="str">
        <f t="shared" si="48"/>
        <v/>
      </c>
      <c r="W182" s="4" t="str">
        <f t="shared" ca="1" si="49"/>
        <v/>
      </c>
      <c r="X182" s="58">
        <f t="shared" si="50"/>
        <v>-1</v>
      </c>
      <c r="Y182" s="59" t="str">
        <f t="shared" si="51"/>
        <v/>
      </c>
      <c r="Z182" s="62" t="str">
        <f t="shared" si="52"/>
        <v/>
      </c>
      <c r="AA182" s="62" t="str">
        <f t="shared" si="53"/>
        <v/>
      </c>
      <c r="AB182" s="61" t="str">
        <f t="shared" si="54"/>
        <v/>
      </c>
      <c r="AC182" s="62" t="str">
        <f t="shared" si="55"/>
        <v/>
      </c>
      <c r="AD182" s="62" t="str">
        <f t="shared" si="56"/>
        <v/>
      </c>
    </row>
    <row r="183" spans="3:30" x14ac:dyDescent="0.35">
      <c r="C183" s="2" cm="1">
        <f t="array" ref="C183">IF(C182=-1, -1,
      IF(C182&lt;income_max_row, C182+1,
          IF(C182=income_max_row, income_total_row,
               IF(C182=income_total_row, "/1",
                    IF(C182="/1", savings_header_row,
                        IF(C182&lt;savings_max_row, C182+1,
                            IF(C182=savings_max_row, savings_total_row,
                                IF(C182=savings_total_row, "/2",
                                    IF(C182="/2", expenses_header_row,
                                        IF(C182&lt;expenses_max_row, C182+1,
                                            IF(C182=expenses_max_row, expenses_total_row, -1)))))))))))</f>
        <v>-1</v>
      </c>
      <c r="D183" s="4">
        <f t="shared" si="38"/>
        <v>-1</v>
      </c>
      <c r="E183" s="2" cm="1">
        <f t="array" ref="E183">1*OR(row_id=income_header_row, row_id=savings_header_row, row_id=expenses_header_row)</f>
        <v>0</v>
      </c>
      <c r="F183" s="3">
        <f t="shared" si="39"/>
        <v>0</v>
      </c>
      <c r="G183" s="3" cm="1">
        <f t="array" ref="G183">1*OR(row_id=income_total_row, row_id=savings_total_row, row_id=expenses_total_row)</f>
        <v>0</v>
      </c>
      <c r="H183" s="4">
        <f t="shared" si="40"/>
        <v>1</v>
      </c>
      <c r="I183" s="2" t="str" cm="1">
        <f t="array" ref="I183">IFERROR(INDEX('Budget Planning'!$C:$C, header_row_id), "")</f>
        <v/>
      </c>
      <c r="J183" s="3" t="str" cm="1">
        <f t="array" ref="J183">IFERROR(INDEX('Budget Planning'!$C:$C, row_id), "")</f>
        <v/>
      </c>
      <c r="K183" s="55" t="str" cm="1">
        <f t="array" ref="K18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3" s="56" t="str" cm="1">
        <f t="array" ref="L183">IF(OR(is_header, is_empty), "",
      INDEX('Budget Planning'!$E:$APC, row_id,
                     MATCH(IF(selected_period="Total Year", selected_year, DATE(selected_year, selected_period, 1)), 'Budget Planning'!$E$9:$APC$9, 0) ))</f>
        <v/>
      </c>
      <c r="M183" s="2" t="str" cm="1">
        <f t="array" ref="M183">IF(is_category,
      IF(header_row_id=income_header_row, MATCH(income_min_row, $C:$C, 0),
          IF(header_row_id=savings_header_row, MATCH(savings_min_row, $C:$C, 0),
              IF(header_row_id=expenses_header_row, MATCH(expenses_min_row, $C:$C, 0), ""))), "")</f>
        <v/>
      </c>
      <c r="N183" s="4" t="str" cm="1">
        <f t="array" ref="N183">IF(is_category,
      IF(header_row_id=income_header_row, MATCH(income_max_row, $C:$C, 0),
          IF(header_row_id=savings_header_row, MATCH(savings_max_row, $C:$C, 0),
              IF(header_row_id=expenses_header_row, MATCH(expenses_max_row, $C:$C, 0), ""))), "")</f>
        <v/>
      </c>
      <c r="O183" s="2" t="str">
        <f t="shared" si="41"/>
        <v/>
      </c>
      <c r="P183" s="3" t="str">
        <f t="shared" ca="1" si="42"/>
        <v/>
      </c>
      <c r="Q183" s="3" t="str">
        <f t="shared" si="43"/>
        <v/>
      </c>
      <c r="R183" s="4" t="str">
        <f t="shared" ca="1" si="44"/>
        <v/>
      </c>
      <c r="S183" s="2" t="str">
        <f t="shared" si="45"/>
        <v/>
      </c>
      <c r="T183" s="3" t="str">
        <f t="shared" si="46"/>
        <v/>
      </c>
      <c r="U183" s="3" t="str">
        <f t="shared" ca="1" si="47"/>
        <v/>
      </c>
      <c r="V183" s="3" t="str">
        <f t="shared" si="48"/>
        <v/>
      </c>
      <c r="W183" s="4" t="str">
        <f t="shared" ca="1" si="49"/>
        <v/>
      </c>
      <c r="X183" s="58">
        <f t="shared" si="50"/>
        <v>-1</v>
      </c>
      <c r="Y183" s="59" t="str">
        <f t="shared" si="51"/>
        <v/>
      </c>
      <c r="Z183" s="62" t="str">
        <f t="shared" si="52"/>
        <v/>
      </c>
      <c r="AA183" s="62" t="str">
        <f t="shared" si="53"/>
        <v/>
      </c>
      <c r="AB183" s="61" t="str">
        <f t="shared" si="54"/>
        <v/>
      </c>
      <c r="AC183" s="62" t="str">
        <f t="shared" si="55"/>
        <v/>
      </c>
      <c r="AD183" s="62" t="str">
        <f t="shared" si="56"/>
        <v/>
      </c>
    </row>
    <row r="184" spans="3:30" x14ac:dyDescent="0.35">
      <c r="C184" s="2" cm="1">
        <f t="array" ref="C184">IF(C183=-1, -1,
      IF(C183&lt;income_max_row, C183+1,
          IF(C183=income_max_row, income_total_row,
               IF(C183=income_total_row, "/1",
                    IF(C183="/1", savings_header_row,
                        IF(C183&lt;savings_max_row, C183+1,
                            IF(C183=savings_max_row, savings_total_row,
                                IF(C183=savings_total_row, "/2",
                                    IF(C183="/2", expenses_header_row,
                                        IF(C183&lt;expenses_max_row, C183+1,
                                            IF(C183=expenses_max_row, expenses_total_row, -1)))))))))))</f>
        <v>-1</v>
      </c>
      <c r="D184" s="4">
        <f t="shared" si="38"/>
        <v>-1</v>
      </c>
      <c r="E184" s="2" cm="1">
        <f t="array" ref="E184">1*OR(row_id=income_header_row, row_id=savings_header_row, row_id=expenses_header_row)</f>
        <v>0</v>
      </c>
      <c r="F184" s="3">
        <f t="shared" si="39"/>
        <v>0</v>
      </c>
      <c r="G184" s="3" cm="1">
        <f t="array" ref="G184">1*OR(row_id=income_total_row, row_id=savings_total_row, row_id=expenses_total_row)</f>
        <v>0</v>
      </c>
      <c r="H184" s="4">
        <f t="shared" si="40"/>
        <v>1</v>
      </c>
      <c r="I184" s="2" t="str" cm="1">
        <f t="array" ref="I184">IFERROR(INDEX('Budget Planning'!$C:$C, header_row_id), "")</f>
        <v/>
      </c>
      <c r="J184" s="3" t="str" cm="1">
        <f t="array" ref="J184">IFERROR(INDEX('Budget Planning'!$C:$C, row_id), "")</f>
        <v/>
      </c>
      <c r="K184" s="55" t="str" cm="1">
        <f t="array" ref="K18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4" s="56" t="str" cm="1">
        <f t="array" ref="L184">IF(OR(is_header, is_empty), "",
      INDEX('Budget Planning'!$E:$APC, row_id,
                     MATCH(IF(selected_period="Total Year", selected_year, DATE(selected_year, selected_period, 1)), 'Budget Planning'!$E$9:$APC$9, 0) ))</f>
        <v/>
      </c>
      <c r="M184" s="2" t="str" cm="1">
        <f t="array" ref="M184">IF(is_category,
      IF(header_row_id=income_header_row, MATCH(income_min_row, $C:$C, 0),
          IF(header_row_id=savings_header_row, MATCH(savings_min_row, $C:$C, 0),
              IF(header_row_id=expenses_header_row, MATCH(expenses_min_row, $C:$C, 0), ""))), "")</f>
        <v/>
      </c>
      <c r="N184" s="4" t="str" cm="1">
        <f t="array" ref="N184">IF(is_category,
      IF(header_row_id=income_header_row, MATCH(income_max_row, $C:$C, 0),
          IF(header_row_id=savings_header_row, MATCH(savings_max_row, $C:$C, 0),
              IF(header_row_id=expenses_header_row, MATCH(expenses_max_row, $C:$C, 0), ""))), "")</f>
        <v/>
      </c>
      <c r="O184" s="2" t="str">
        <f t="shared" si="41"/>
        <v/>
      </c>
      <c r="P184" s="3" t="str">
        <f t="shared" ca="1" si="42"/>
        <v/>
      </c>
      <c r="Q184" s="3" t="str">
        <f t="shared" si="43"/>
        <v/>
      </c>
      <c r="R184" s="4" t="str">
        <f t="shared" ca="1" si="44"/>
        <v/>
      </c>
      <c r="S184" s="2" t="str">
        <f t="shared" si="45"/>
        <v/>
      </c>
      <c r="T184" s="3" t="str">
        <f t="shared" si="46"/>
        <v/>
      </c>
      <c r="U184" s="3" t="str">
        <f t="shared" ca="1" si="47"/>
        <v/>
      </c>
      <c r="V184" s="3" t="str">
        <f t="shared" si="48"/>
        <v/>
      </c>
      <c r="W184" s="4" t="str">
        <f t="shared" ca="1" si="49"/>
        <v/>
      </c>
      <c r="X184" s="58">
        <f t="shared" si="50"/>
        <v>-1</v>
      </c>
      <c r="Y184" s="59" t="str">
        <f t="shared" si="51"/>
        <v/>
      </c>
      <c r="Z184" s="62" t="str">
        <f t="shared" si="52"/>
        <v/>
      </c>
      <c r="AA184" s="62" t="str">
        <f t="shared" si="53"/>
        <v/>
      </c>
      <c r="AB184" s="61" t="str">
        <f t="shared" si="54"/>
        <v/>
      </c>
      <c r="AC184" s="62" t="str">
        <f t="shared" si="55"/>
        <v/>
      </c>
      <c r="AD184" s="62" t="str">
        <f t="shared" si="56"/>
        <v/>
      </c>
    </row>
    <row r="185" spans="3:30" x14ac:dyDescent="0.35">
      <c r="C185" s="2" cm="1">
        <f t="array" ref="C185">IF(C184=-1, -1,
      IF(C184&lt;income_max_row, C184+1,
          IF(C184=income_max_row, income_total_row,
               IF(C184=income_total_row, "/1",
                    IF(C184="/1", savings_header_row,
                        IF(C184&lt;savings_max_row, C184+1,
                            IF(C184=savings_max_row, savings_total_row,
                                IF(C184=savings_total_row, "/2",
                                    IF(C184="/2", expenses_header_row,
                                        IF(C184&lt;expenses_max_row, C184+1,
                                            IF(C184=expenses_max_row, expenses_total_row, -1)))))))))))</f>
        <v>-1</v>
      </c>
      <c r="D185" s="4">
        <f t="shared" si="38"/>
        <v>-1</v>
      </c>
      <c r="E185" s="2" cm="1">
        <f t="array" ref="E185">1*OR(row_id=income_header_row, row_id=savings_header_row, row_id=expenses_header_row)</f>
        <v>0</v>
      </c>
      <c r="F185" s="3">
        <f t="shared" si="39"/>
        <v>0</v>
      </c>
      <c r="G185" s="3" cm="1">
        <f t="array" ref="G185">1*OR(row_id=income_total_row, row_id=savings_total_row, row_id=expenses_total_row)</f>
        <v>0</v>
      </c>
      <c r="H185" s="4">
        <f t="shared" si="40"/>
        <v>1</v>
      </c>
      <c r="I185" s="2" t="str" cm="1">
        <f t="array" ref="I185">IFERROR(INDEX('Budget Planning'!$C:$C, header_row_id), "")</f>
        <v/>
      </c>
      <c r="J185" s="3" t="str" cm="1">
        <f t="array" ref="J185">IFERROR(INDEX('Budget Planning'!$C:$C, row_id), "")</f>
        <v/>
      </c>
      <c r="K185" s="55" t="str" cm="1">
        <f t="array" ref="K18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5" s="56" t="str" cm="1">
        <f t="array" ref="L185">IF(OR(is_header, is_empty), "",
      INDEX('Budget Planning'!$E:$APC, row_id,
                     MATCH(IF(selected_period="Total Year", selected_year, DATE(selected_year, selected_period, 1)), 'Budget Planning'!$E$9:$APC$9, 0) ))</f>
        <v/>
      </c>
      <c r="M185" s="2" t="str" cm="1">
        <f t="array" ref="M185">IF(is_category,
      IF(header_row_id=income_header_row, MATCH(income_min_row, $C:$C, 0),
          IF(header_row_id=savings_header_row, MATCH(savings_min_row, $C:$C, 0),
              IF(header_row_id=expenses_header_row, MATCH(expenses_min_row, $C:$C, 0), ""))), "")</f>
        <v/>
      </c>
      <c r="N185" s="4" t="str" cm="1">
        <f t="array" ref="N185">IF(is_category,
      IF(header_row_id=income_header_row, MATCH(income_max_row, $C:$C, 0),
          IF(header_row_id=savings_header_row, MATCH(savings_max_row, $C:$C, 0),
              IF(header_row_id=expenses_header_row, MATCH(expenses_max_row, $C:$C, 0), ""))), "")</f>
        <v/>
      </c>
      <c r="O185" s="2" t="str">
        <f t="shared" si="41"/>
        <v/>
      </c>
      <c r="P185" s="3" t="str">
        <f t="shared" ca="1" si="42"/>
        <v/>
      </c>
      <c r="Q185" s="3" t="str">
        <f t="shared" si="43"/>
        <v/>
      </c>
      <c r="R185" s="4" t="str">
        <f t="shared" ca="1" si="44"/>
        <v/>
      </c>
      <c r="S185" s="2" t="str">
        <f t="shared" si="45"/>
        <v/>
      </c>
      <c r="T185" s="3" t="str">
        <f t="shared" si="46"/>
        <v/>
      </c>
      <c r="U185" s="3" t="str">
        <f t="shared" ca="1" si="47"/>
        <v/>
      </c>
      <c r="V185" s="3" t="str">
        <f t="shared" si="48"/>
        <v/>
      </c>
      <c r="W185" s="4" t="str">
        <f t="shared" ca="1" si="49"/>
        <v/>
      </c>
      <c r="X185" s="58">
        <f t="shared" si="50"/>
        <v>-1</v>
      </c>
      <c r="Y185" s="59" t="str">
        <f t="shared" si="51"/>
        <v/>
      </c>
      <c r="Z185" s="62" t="str">
        <f t="shared" si="52"/>
        <v/>
      </c>
      <c r="AA185" s="62" t="str">
        <f t="shared" si="53"/>
        <v/>
      </c>
      <c r="AB185" s="61" t="str">
        <f t="shared" si="54"/>
        <v/>
      </c>
      <c r="AC185" s="62" t="str">
        <f t="shared" si="55"/>
        <v/>
      </c>
      <c r="AD185" s="62" t="str">
        <f t="shared" si="56"/>
        <v/>
      </c>
    </row>
    <row r="186" spans="3:30" x14ac:dyDescent="0.35">
      <c r="C186" s="2" cm="1">
        <f t="array" ref="C186">IF(C185=-1, -1,
      IF(C185&lt;income_max_row, C185+1,
          IF(C185=income_max_row, income_total_row,
               IF(C185=income_total_row, "/1",
                    IF(C185="/1", savings_header_row,
                        IF(C185&lt;savings_max_row, C185+1,
                            IF(C185=savings_max_row, savings_total_row,
                                IF(C185=savings_total_row, "/2",
                                    IF(C185="/2", expenses_header_row,
                                        IF(C185&lt;expenses_max_row, C185+1,
                                            IF(C185=expenses_max_row, expenses_total_row, -1)))))))))))</f>
        <v>-1</v>
      </c>
      <c r="D186" s="4">
        <f t="shared" si="38"/>
        <v>-1</v>
      </c>
      <c r="E186" s="2" cm="1">
        <f t="array" ref="E186">1*OR(row_id=income_header_row, row_id=savings_header_row, row_id=expenses_header_row)</f>
        <v>0</v>
      </c>
      <c r="F186" s="3">
        <f t="shared" si="39"/>
        <v>0</v>
      </c>
      <c r="G186" s="3" cm="1">
        <f t="array" ref="G186">1*OR(row_id=income_total_row, row_id=savings_total_row, row_id=expenses_total_row)</f>
        <v>0</v>
      </c>
      <c r="H186" s="4">
        <f t="shared" si="40"/>
        <v>1</v>
      </c>
      <c r="I186" s="2" t="str" cm="1">
        <f t="array" ref="I186">IFERROR(INDEX('Budget Planning'!$C:$C, header_row_id), "")</f>
        <v/>
      </c>
      <c r="J186" s="3" t="str" cm="1">
        <f t="array" ref="J186">IFERROR(INDEX('Budget Planning'!$C:$C, row_id), "")</f>
        <v/>
      </c>
      <c r="K186" s="55" t="str" cm="1">
        <f t="array" ref="K18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6" s="56" t="str" cm="1">
        <f t="array" ref="L186">IF(OR(is_header, is_empty), "",
      INDEX('Budget Planning'!$E:$APC, row_id,
                     MATCH(IF(selected_period="Total Year", selected_year, DATE(selected_year, selected_period, 1)), 'Budget Planning'!$E$9:$APC$9, 0) ))</f>
        <v/>
      </c>
      <c r="M186" s="2" t="str" cm="1">
        <f t="array" ref="M186">IF(is_category,
      IF(header_row_id=income_header_row, MATCH(income_min_row, $C:$C, 0),
          IF(header_row_id=savings_header_row, MATCH(savings_min_row, $C:$C, 0),
              IF(header_row_id=expenses_header_row, MATCH(expenses_min_row, $C:$C, 0), ""))), "")</f>
        <v/>
      </c>
      <c r="N186" s="4" t="str" cm="1">
        <f t="array" ref="N186">IF(is_category,
      IF(header_row_id=income_header_row, MATCH(income_max_row, $C:$C, 0),
          IF(header_row_id=savings_header_row, MATCH(savings_max_row, $C:$C, 0),
              IF(header_row_id=expenses_header_row, MATCH(expenses_max_row, $C:$C, 0), ""))), "")</f>
        <v/>
      </c>
      <c r="O186" s="2" t="str">
        <f t="shared" si="41"/>
        <v/>
      </c>
      <c r="P186" s="3" t="str">
        <f t="shared" ca="1" si="42"/>
        <v/>
      </c>
      <c r="Q186" s="3" t="str">
        <f t="shared" si="43"/>
        <v/>
      </c>
      <c r="R186" s="4" t="str">
        <f t="shared" ca="1" si="44"/>
        <v/>
      </c>
      <c r="S186" s="2" t="str">
        <f t="shared" si="45"/>
        <v/>
      </c>
      <c r="T186" s="3" t="str">
        <f t="shared" si="46"/>
        <v/>
      </c>
      <c r="U186" s="3" t="str">
        <f t="shared" ca="1" si="47"/>
        <v/>
      </c>
      <c r="V186" s="3" t="str">
        <f t="shared" si="48"/>
        <v/>
      </c>
      <c r="W186" s="4" t="str">
        <f t="shared" ca="1" si="49"/>
        <v/>
      </c>
      <c r="X186" s="58">
        <f t="shared" si="50"/>
        <v>-1</v>
      </c>
      <c r="Y186" s="59" t="str">
        <f t="shared" si="51"/>
        <v/>
      </c>
      <c r="Z186" s="62" t="str">
        <f t="shared" si="52"/>
        <v/>
      </c>
      <c r="AA186" s="62" t="str">
        <f t="shared" si="53"/>
        <v/>
      </c>
      <c r="AB186" s="61" t="str">
        <f t="shared" si="54"/>
        <v/>
      </c>
      <c r="AC186" s="62" t="str">
        <f t="shared" si="55"/>
        <v/>
      </c>
      <c r="AD186" s="62" t="str">
        <f t="shared" si="56"/>
        <v/>
      </c>
    </row>
    <row r="187" spans="3:30" x14ac:dyDescent="0.35">
      <c r="C187" s="2" cm="1">
        <f t="array" ref="C187">IF(C186=-1, -1,
      IF(C186&lt;income_max_row, C186+1,
          IF(C186=income_max_row, income_total_row,
               IF(C186=income_total_row, "/1",
                    IF(C186="/1", savings_header_row,
                        IF(C186&lt;savings_max_row, C186+1,
                            IF(C186=savings_max_row, savings_total_row,
                                IF(C186=savings_total_row, "/2",
                                    IF(C186="/2", expenses_header_row,
                                        IF(C186&lt;expenses_max_row, C186+1,
                                            IF(C186=expenses_max_row, expenses_total_row, -1)))))))))))</f>
        <v>-1</v>
      </c>
      <c r="D187" s="4">
        <f t="shared" si="38"/>
        <v>-1</v>
      </c>
      <c r="E187" s="2" cm="1">
        <f t="array" ref="E187">1*OR(row_id=income_header_row, row_id=savings_header_row, row_id=expenses_header_row)</f>
        <v>0</v>
      </c>
      <c r="F187" s="3">
        <f t="shared" si="39"/>
        <v>0</v>
      </c>
      <c r="G187" s="3" cm="1">
        <f t="array" ref="G187">1*OR(row_id=income_total_row, row_id=savings_total_row, row_id=expenses_total_row)</f>
        <v>0</v>
      </c>
      <c r="H187" s="4">
        <f t="shared" si="40"/>
        <v>1</v>
      </c>
      <c r="I187" s="2" t="str" cm="1">
        <f t="array" ref="I187">IFERROR(INDEX('Budget Planning'!$C:$C, header_row_id), "")</f>
        <v/>
      </c>
      <c r="J187" s="3" t="str" cm="1">
        <f t="array" ref="J187">IFERROR(INDEX('Budget Planning'!$C:$C, row_id), "")</f>
        <v/>
      </c>
      <c r="K187" s="55" t="str" cm="1">
        <f t="array" ref="K18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7" s="56" t="str" cm="1">
        <f t="array" ref="L187">IF(OR(is_header, is_empty), "",
      INDEX('Budget Planning'!$E:$APC, row_id,
                     MATCH(IF(selected_period="Total Year", selected_year, DATE(selected_year, selected_period, 1)), 'Budget Planning'!$E$9:$APC$9, 0) ))</f>
        <v/>
      </c>
      <c r="M187" s="2" t="str" cm="1">
        <f t="array" ref="M187">IF(is_category,
      IF(header_row_id=income_header_row, MATCH(income_min_row, $C:$C, 0),
          IF(header_row_id=savings_header_row, MATCH(savings_min_row, $C:$C, 0),
              IF(header_row_id=expenses_header_row, MATCH(expenses_min_row, $C:$C, 0), ""))), "")</f>
        <v/>
      </c>
      <c r="N187" s="4" t="str" cm="1">
        <f t="array" ref="N187">IF(is_category,
      IF(header_row_id=income_header_row, MATCH(income_max_row, $C:$C, 0),
          IF(header_row_id=savings_header_row, MATCH(savings_max_row, $C:$C, 0),
              IF(header_row_id=expenses_header_row, MATCH(expenses_max_row, $C:$C, 0), ""))), "")</f>
        <v/>
      </c>
      <c r="O187" s="2" t="str">
        <f t="shared" si="41"/>
        <v/>
      </c>
      <c r="P187" s="3" t="str">
        <f t="shared" ca="1" si="42"/>
        <v/>
      </c>
      <c r="Q187" s="3" t="str">
        <f t="shared" si="43"/>
        <v/>
      </c>
      <c r="R187" s="4" t="str">
        <f t="shared" ca="1" si="44"/>
        <v/>
      </c>
      <c r="S187" s="2" t="str">
        <f t="shared" si="45"/>
        <v/>
      </c>
      <c r="T187" s="3" t="str">
        <f t="shared" si="46"/>
        <v/>
      </c>
      <c r="U187" s="3" t="str">
        <f t="shared" ca="1" si="47"/>
        <v/>
      </c>
      <c r="V187" s="3" t="str">
        <f t="shared" si="48"/>
        <v/>
      </c>
      <c r="W187" s="4" t="str">
        <f t="shared" ca="1" si="49"/>
        <v/>
      </c>
      <c r="X187" s="58">
        <f t="shared" si="50"/>
        <v>-1</v>
      </c>
      <c r="Y187" s="59" t="str">
        <f t="shared" si="51"/>
        <v/>
      </c>
      <c r="Z187" s="62" t="str">
        <f t="shared" si="52"/>
        <v/>
      </c>
      <c r="AA187" s="62" t="str">
        <f t="shared" si="53"/>
        <v/>
      </c>
      <c r="AB187" s="61" t="str">
        <f t="shared" si="54"/>
        <v/>
      </c>
      <c r="AC187" s="62" t="str">
        <f t="shared" si="55"/>
        <v/>
      </c>
      <c r="AD187" s="62" t="str">
        <f t="shared" si="56"/>
        <v/>
      </c>
    </row>
    <row r="188" spans="3:30" x14ac:dyDescent="0.35">
      <c r="C188" s="2" cm="1">
        <f t="array" ref="C188">IF(C187=-1, -1,
      IF(C187&lt;income_max_row, C187+1,
          IF(C187=income_max_row, income_total_row,
               IF(C187=income_total_row, "/1",
                    IF(C187="/1", savings_header_row,
                        IF(C187&lt;savings_max_row, C187+1,
                            IF(C187=savings_max_row, savings_total_row,
                                IF(C187=savings_total_row, "/2",
                                    IF(C187="/2", expenses_header_row,
                                        IF(C187&lt;expenses_max_row, C187+1,
                                            IF(C187=expenses_max_row, expenses_total_row, -1)))))))))))</f>
        <v>-1</v>
      </c>
      <c r="D188" s="4">
        <f t="shared" si="38"/>
        <v>-1</v>
      </c>
      <c r="E188" s="2" cm="1">
        <f t="array" ref="E188">1*OR(row_id=income_header_row, row_id=savings_header_row, row_id=expenses_header_row)</f>
        <v>0</v>
      </c>
      <c r="F188" s="3">
        <f t="shared" si="39"/>
        <v>0</v>
      </c>
      <c r="G188" s="3" cm="1">
        <f t="array" ref="G188">1*OR(row_id=income_total_row, row_id=savings_total_row, row_id=expenses_total_row)</f>
        <v>0</v>
      </c>
      <c r="H188" s="4">
        <f t="shared" si="40"/>
        <v>1</v>
      </c>
      <c r="I188" s="2" t="str" cm="1">
        <f t="array" ref="I188">IFERROR(INDEX('Budget Planning'!$C:$C, header_row_id), "")</f>
        <v/>
      </c>
      <c r="J188" s="3" t="str" cm="1">
        <f t="array" ref="J188">IFERROR(INDEX('Budget Planning'!$C:$C, row_id), "")</f>
        <v/>
      </c>
      <c r="K188" s="55" t="str" cm="1">
        <f t="array" ref="K18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8" s="56" t="str" cm="1">
        <f t="array" ref="L188">IF(OR(is_header, is_empty), "",
      INDEX('Budget Planning'!$E:$APC, row_id,
                     MATCH(IF(selected_period="Total Year", selected_year, DATE(selected_year, selected_period, 1)), 'Budget Planning'!$E$9:$APC$9, 0) ))</f>
        <v/>
      </c>
      <c r="M188" s="2" t="str" cm="1">
        <f t="array" ref="M188">IF(is_category,
      IF(header_row_id=income_header_row, MATCH(income_min_row, $C:$C, 0),
          IF(header_row_id=savings_header_row, MATCH(savings_min_row, $C:$C, 0),
              IF(header_row_id=expenses_header_row, MATCH(expenses_min_row, $C:$C, 0), ""))), "")</f>
        <v/>
      </c>
      <c r="N188" s="4" t="str" cm="1">
        <f t="array" ref="N188">IF(is_category,
      IF(header_row_id=income_header_row, MATCH(income_max_row, $C:$C, 0),
          IF(header_row_id=savings_header_row, MATCH(savings_max_row, $C:$C, 0),
              IF(header_row_id=expenses_header_row, MATCH(expenses_max_row, $C:$C, 0), ""))), "")</f>
        <v/>
      </c>
      <c r="O188" s="2" t="str">
        <f t="shared" si="41"/>
        <v/>
      </c>
      <c r="P188" s="3" t="str">
        <f t="shared" ca="1" si="42"/>
        <v/>
      </c>
      <c r="Q188" s="3" t="str">
        <f t="shared" si="43"/>
        <v/>
      </c>
      <c r="R188" s="4" t="str">
        <f t="shared" ca="1" si="44"/>
        <v/>
      </c>
      <c r="S188" s="2" t="str">
        <f t="shared" si="45"/>
        <v/>
      </c>
      <c r="T188" s="3" t="str">
        <f t="shared" si="46"/>
        <v/>
      </c>
      <c r="U188" s="3" t="str">
        <f t="shared" ca="1" si="47"/>
        <v/>
      </c>
      <c r="V188" s="3" t="str">
        <f t="shared" si="48"/>
        <v/>
      </c>
      <c r="W188" s="4" t="str">
        <f t="shared" ca="1" si="49"/>
        <v/>
      </c>
      <c r="X188" s="58">
        <f t="shared" si="50"/>
        <v>-1</v>
      </c>
      <c r="Y188" s="59" t="str">
        <f t="shared" si="51"/>
        <v/>
      </c>
      <c r="Z188" s="62" t="str">
        <f t="shared" si="52"/>
        <v/>
      </c>
      <c r="AA188" s="62" t="str">
        <f t="shared" si="53"/>
        <v/>
      </c>
      <c r="AB188" s="61" t="str">
        <f t="shared" si="54"/>
        <v/>
      </c>
      <c r="AC188" s="62" t="str">
        <f t="shared" si="55"/>
        <v/>
      </c>
      <c r="AD188" s="62" t="str">
        <f t="shared" si="56"/>
        <v/>
      </c>
    </row>
    <row r="189" spans="3:30" x14ac:dyDescent="0.35">
      <c r="C189" s="2" cm="1">
        <f t="array" ref="C189">IF(C188=-1, -1,
      IF(C188&lt;income_max_row, C188+1,
          IF(C188=income_max_row, income_total_row,
               IF(C188=income_total_row, "/1",
                    IF(C188="/1", savings_header_row,
                        IF(C188&lt;savings_max_row, C188+1,
                            IF(C188=savings_max_row, savings_total_row,
                                IF(C188=savings_total_row, "/2",
                                    IF(C188="/2", expenses_header_row,
                                        IF(C188&lt;expenses_max_row, C188+1,
                                            IF(C188=expenses_max_row, expenses_total_row, -1)))))))))))</f>
        <v>-1</v>
      </c>
      <c r="D189" s="4">
        <f t="shared" si="38"/>
        <v>-1</v>
      </c>
      <c r="E189" s="2" cm="1">
        <f t="array" ref="E189">1*OR(row_id=income_header_row, row_id=savings_header_row, row_id=expenses_header_row)</f>
        <v>0</v>
      </c>
      <c r="F189" s="3">
        <f t="shared" si="39"/>
        <v>0</v>
      </c>
      <c r="G189" s="3" cm="1">
        <f t="array" ref="G189">1*OR(row_id=income_total_row, row_id=savings_total_row, row_id=expenses_total_row)</f>
        <v>0</v>
      </c>
      <c r="H189" s="4">
        <f t="shared" si="40"/>
        <v>1</v>
      </c>
      <c r="I189" s="2" t="str" cm="1">
        <f t="array" ref="I189">IFERROR(INDEX('Budget Planning'!$C:$C, header_row_id), "")</f>
        <v/>
      </c>
      <c r="J189" s="3" t="str" cm="1">
        <f t="array" ref="J189">IFERROR(INDEX('Budget Planning'!$C:$C, row_id), "")</f>
        <v/>
      </c>
      <c r="K189" s="55" t="str" cm="1">
        <f t="array" ref="K18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89" s="56" t="str" cm="1">
        <f t="array" ref="L189">IF(OR(is_header, is_empty), "",
      INDEX('Budget Planning'!$E:$APC, row_id,
                     MATCH(IF(selected_period="Total Year", selected_year, DATE(selected_year, selected_period, 1)), 'Budget Planning'!$E$9:$APC$9, 0) ))</f>
        <v/>
      </c>
      <c r="M189" s="2" t="str" cm="1">
        <f t="array" ref="M189">IF(is_category,
      IF(header_row_id=income_header_row, MATCH(income_min_row, $C:$C, 0),
          IF(header_row_id=savings_header_row, MATCH(savings_min_row, $C:$C, 0),
              IF(header_row_id=expenses_header_row, MATCH(expenses_min_row, $C:$C, 0), ""))), "")</f>
        <v/>
      </c>
      <c r="N189" s="4" t="str" cm="1">
        <f t="array" ref="N189">IF(is_category,
      IF(header_row_id=income_header_row, MATCH(income_max_row, $C:$C, 0),
          IF(header_row_id=savings_header_row, MATCH(savings_max_row, $C:$C, 0),
              IF(header_row_id=expenses_header_row, MATCH(expenses_max_row, $C:$C, 0), ""))), "")</f>
        <v/>
      </c>
      <c r="O189" s="2" t="str">
        <f t="shared" si="41"/>
        <v/>
      </c>
      <c r="P189" s="3" t="str">
        <f t="shared" ca="1" si="42"/>
        <v/>
      </c>
      <c r="Q189" s="3" t="str">
        <f t="shared" si="43"/>
        <v/>
      </c>
      <c r="R189" s="4" t="str">
        <f t="shared" ca="1" si="44"/>
        <v/>
      </c>
      <c r="S189" s="2" t="str">
        <f t="shared" si="45"/>
        <v/>
      </c>
      <c r="T189" s="3" t="str">
        <f t="shared" si="46"/>
        <v/>
      </c>
      <c r="U189" s="3" t="str">
        <f t="shared" ca="1" si="47"/>
        <v/>
      </c>
      <c r="V189" s="3" t="str">
        <f t="shared" si="48"/>
        <v/>
      </c>
      <c r="W189" s="4" t="str">
        <f t="shared" ca="1" si="49"/>
        <v/>
      </c>
      <c r="X189" s="58">
        <f t="shared" si="50"/>
        <v>-1</v>
      </c>
      <c r="Y189" s="59" t="str">
        <f t="shared" si="51"/>
        <v/>
      </c>
      <c r="Z189" s="62" t="str">
        <f t="shared" si="52"/>
        <v/>
      </c>
      <c r="AA189" s="62" t="str">
        <f t="shared" si="53"/>
        <v/>
      </c>
      <c r="AB189" s="61" t="str">
        <f t="shared" si="54"/>
        <v/>
      </c>
      <c r="AC189" s="62" t="str">
        <f t="shared" si="55"/>
        <v/>
      </c>
      <c r="AD189" s="62" t="str">
        <f t="shared" si="56"/>
        <v/>
      </c>
    </row>
    <row r="190" spans="3:30" x14ac:dyDescent="0.35">
      <c r="C190" s="2" cm="1">
        <f t="array" ref="C190">IF(C189=-1, -1,
      IF(C189&lt;income_max_row, C189+1,
          IF(C189=income_max_row, income_total_row,
               IF(C189=income_total_row, "/1",
                    IF(C189="/1", savings_header_row,
                        IF(C189&lt;savings_max_row, C189+1,
                            IF(C189=savings_max_row, savings_total_row,
                                IF(C189=savings_total_row, "/2",
                                    IF(C189="/2", expenses_header_row,
                                        IF(C189&lt;expenses_max_row, C189+1,
                                            IF(C189=expenses_max_row, expenses_total_row, -1)))))))))))</f>
        <v>-1</v>
      </c>
      <c r="D190" s="4">
        <f t="shared" si="38"/>
        <v>-1</v>
      </c>
      <c r="E190" s="2" cm="1">
        <f t="array" ref="E190">1*OR(row_id=income_header_row, row_id=savings_header_row, row_id=expenses_header_row)</f>
        <v>0</v>
      </c>
      <c r="F190" s="3">
        <f t="shared" si="39"/>
        <v>0</v>
      </c>
      <c r="G190" s="3" cm="1">
        <f t="array" ref="G190">1*OR(row_id=income_total_row, row_id=savings_total_row, row_id=expenses_total_row)</f>
        <v>0</v>
      </c>
      <c r="H190" s="4">
        <f t="shared" si="40"/>
        <v>1</v>
      </c>
      <c r="I190" s="2" t="str" cm="1">
        <f t="array" ref="I190">IFERROR(INDEX('Budget Planning'!$C:$C, header_row_id), "")</f>
        <v/>
      </c>
      <c r="J190" s="3" t="str" cm="1">
        <f t="array" ref="J190">IFERROR(INDEX('Budget Planning'!$C:$C, row_id), "")</f>
        <v/>
      </c>
      <c r="K190" s="55" t="str" cm="1">
        <f t="array" ref="K19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0" s="56" t="str" cm="1">
        <f t="array" ref="L190">IF(OR(is_header, is_empty), "",
      INDEX('Budget Planning'!$E:$APC, row_id,
                     MATCH(IF(selected_period="Total Year", selected_year, DATE(selected_year, selected_period, 1)), 'Budget Planning'!$E$9:$APC$9, 0) ))</f>
        <v/>
      </c>
      <c r="M190" s="2" t="str" cm="1">
        <f t="array" ref="M190">IF(is_category,
      IF(header_row_id=income_header_row, MATCH(income_min_row, $C:$C, 0),
          IF(header_row_id=savings_header_row, MATCH(savings_min_row, $C:$C, 0),
              IF(header_row_id=expenses_header_row, MATCH(expenses_min_row, $C:$C, 0), ""))), "")</f>
        <v/>
      </c>
      <c r="N190" s="4" t="str" cm="1">
        <f t="array" ref="N190">IF(is_category,
      IF(header_row_id=income_header_row, MATCH(income_max_row, $C:$C, 0),
          IF(header_row_id=savings_header_row, MATCH(savings_max_row, $C:$C, 0),
              IF(header_row_id=expenses_header_row, MATCH(expenses_max_row, $C:$C, 0), ""))), "")</f>
        <v/>
      </c>
      <c r="O190" s="2" t="str">
        <f t="shared" si="41"/>
        <v/>
      </c>
      <c r="P190" s="3" t="str">
        <f t="shared" ca="1" si="42"/>
        <v/>
      </c>
      <c r="Q190" s="3" t="str">
        <f t="shared" si="43"/>
        <v/>
      </c>
      <c r="R190" s="4" t="str">
        <f t="shared" ca="1" si="44"/>
        <v/>
      </c>
      <c r="S190" s="2" t="str">
        <f t="shared" si="45"/>
        <v/>
      </c>
      <c r="T190" s="3" t="str">
        <f t="shared" si="46"/>
        <v/>
      </c>
      <c r="U190" s="3" t="str">
        <f t="shared" ca="1" si="47"/>
        <v/>
      </c>
      <c r="V190" s="3" t="str">
        <f t="shared" si="48"/>
        <v/>
      </c>
      <c r="W190" s="4" t="str">
        <f t="shared" ca="1" si="49"/>
        <v/>
      </c>
      <c r="X190" s="58">
        <f t="shared" si="50"/>
        <v>-1</v>
      </c>
      <c r="Y190" s="59" t="str">
        <f t="shared" si="51"/>
        <v/>
      </c>
      <c r="Z190" s="62" t="str">
        <f t="shared" si="52"/>
        <v/>
      </c>
      <c r="AA190" s="62" t="str">
        <f t="shared" si="53"/>
        <v/>
      </c>
      <c r="AB190" s="61" t="str">
        <f t="shared" si="54"/>
        <v/>
      </c>
      <c r="AC190" s="62" t="str">
        <f t="shared" si="55"/>
        <v/>
      </c>
      <c r="AD190" s="62" t="str">
        <f t="shared" si="56"/>
        <v/>
      </c>
    </row>
    <row r="191" spans="3:30" x14ac:dyDescent="0.35">
      <c r="C191" s="2" cm="1">
        <f t="array" ref="C191">IF(C190=-1, -1,
      IF(C190&lt;income_max_row, C190+1,
          IF(C190=income_max_row, income_total_row,
               IF(C190=income_total_row, "/1",
                    IF(C190="/1", savings_header_row,
                        IF(C190&lt;savings_max_row, C190+1,
                            IF(C190=savings_max_row, savings_total_row,
                                IF(C190=savings_total_row, "/2",
                                    IF(C190="/2", expenses_header_row,
                                        IF(C190&lt;expenses_max_row, C190+1,
                                            IF(C190=expenses_max_row, expenses_total_row, -1)))))))))))</f>
        <v>-1</v>
      </c>
      <c r="D191" s="4">
        <f t="shared" si="38"/>
        <v>-1</v>
      </c>
      <c r="E191" s="2" cm="1">
        <f t="array" ref="E191">1*OR(row_id=income_header_row, row_id=savings_header_row, row_id=expenses_header_row)</f>
        <v>0</v>
      </c>
      <c r="F191" s="3">
        <f t="shared" si="39"/>
        <v>0</v>
      </c>
      <c r="G191" s="3" cm="1">
        <f t="array" ref="G191">1*OR(row_id=income_total_row, row_id=savings_total_row, row_id=expenses_total_row)</f>
        <v>0</v>
      </c>
      <c r="H191" s="4">
        <f t="shared" si="40"/>
        <v>1</v>
      </c>
      <c r="I191" s="2" t="str" cm="1">
        <f t="array" ref="I191">IFERROR(INDEX('Budget Planning'!$C:$C, header_row_id), "")</f>
        <v/>
      </c>
      <c r="J191" s="3" t="str" cm="1">
        <f t="array" ref="J191">IFERROR(INDEX('Budget Planning'!$C:$C, row_id), "")</f>
        <v/>
      </c>
      <c r="K191" s="55" t="str" cm="1">
        <f t="array" ref="K19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1" s="56" t="str" cm="1">
        <f t="array" ref="L191">IF(OR(is_header, is_empty), "",
      INDEX('Budget Planning'!$E:$APC, row_id,
                     MATCH(IF(selected_period="Total Year", selected_year, DATE(selected_year, selected_period, 1)), 'Budget Planning'!$E$9:$APC$9, 0) ))</f>
        <v/>
      </c>
      <c r="M191" s="2" t="str" cm="1">
        <f t="array" ref="M191">IF(is_category,
      IF(header_row_id=income_header_row, MATCH(income_min_row, $C:$C, 0),
          IF(header_row_id=savings_header_row, MATCH(savings_min_row, $C:$C, 0),
              IF(header_row_id=expenses_header_row, MATCH(expenses_min_row, $C:$C, 0), ""))), "")</f>
        <v/>
      </c>
      <c r="N191" s="4" t="str" cm="1">
        <f t="array" ref="N191">IF(is_category,
      IF(header_row_id=income_header_row, MATCH(income_max_row, $C:$C, 0),
          IF(header_row_id=savings_header_row, MATCH(savings_max_row, $C:$C, 0),
              IF(header_row_id=expenses_header_row, MATCH(expenses_max_row, $C:$C, 0), ""))), "")</f>
        <v/>
      </c>
      <c r="O191" s="2" t="str">
        <f t="shared" si="41"/>
        <v/>
      </c>
      <c r="P191" s="3" t="str">
        <f t="shared" ca="1" si="42"/>
        <v/>
      </c>
      <c r="Q191" s="3" t="str">
        <f t="shared" si="43"/>
        <v/>
      </c>
      <c r="R191" s="4" t="str">
        <f t="shared" ca="1" si="44"/>
        <v/>
      </c>
      <c r="S191" s="2" t="str">
        <f t="shared" si="45"/>
        <v/>
      </c>
      <c r="T191" s="3" t="str">
        <f t="shared" si="46"/>
        <v/>
      </c>
      <c r="U191" s="3" t="str">
        <f t="shared" ca="1" si="47"/>
        <v/>
      </c>
      <c r="V191" s="3" t="str">
        <f t="shared" si="48"/>
        <v/>
      </c>
      <c r="W191" s="4" t="str">
        <f t="shared" ca="1" si="49"/>
        <v/>
      </c>
      <c r="X191" s="58">
        <f t="shared" si="50"/>
        <v>-1</v>
      </c>
      <c r="Y191" s="59" t="str">
        <f t="shared" si="51"/>
        <v/>
      </c>
      <c r="Z191" s="62" t="str">
        <f t="shared" si="52"/>
        <v/>
      </c>
      <c r="AA191" s="62" t="str">
        <f t="shared" si="53"/>
        <v/>
      </c>
      <c r="AB191" s="61" t="str">
        <f t="shared" si="54"/>
        <v/>
      </c>
      <c r="AC191" s="62" t="str">
        <f t="shared" si="55"/>
        <v/>
      </c>
      <c r="AD191" s="62" t="str">
        <f t="shared" si="56"/>
        <v/>
      </c>
    </row>
    <row r="192" spans="3:30" x14ac:dyDescent="0.35">
      <c r="C192" s="2" cm="1">
        <f t="array" ref="C192">IF(C191=-1, -1,
      IF(C191&lt;income_max_row, C191+1,
          IF(C191=income_max_row, income_total_row,
               IF(C191=income_total_row, "/1",
                    IF(C191="/1", savings_header_row,
                        IF(C191&lt;savings_max_row, C191+1,
                            IF(C191=savings_max_row, savings_total_row,
                                IF(C191=savings_total_row, "/2",
                                    IF(C191="/2", expenses_header_row,
                                        IF(C191&lt;expenses_max_row, C191+1,
                                            IF(C191=expenses_max_row, expenses_total_row, -1)))))))))))</f>
        <v>-1</v>
      </c>
      <c r="D192" s="4">
        <f t="shared" si="38"/>
        <v>-1</v>
      </c>
      <c r="E192" s="2" cm="1">
        <f t="array" ref="E192">1*OR(row_id=income_header_row, row_id=savings_header_row, row_id=expenses_header_row)</f>
        <v>0</v>
      </c>
      <c r="F192" s="3">
        <f t="shared" si="39"/>
        <v>0</v>
      </c>
      <c r="G192" s="3" cm="1">
        <f t="array" ref="G192">1*OR(row_id=income_total_row, row_id=savings_total_row, row_id=expenses_total_row)</f>
        <v>0</v>
      </c>
      <c r="H192" s="4">
        <f t="shared" si="40"/>
        <v>1</v>
      </c>
      <c r="I192" s="2" t="str" cm="1">
        <f t="array" ref="I192">IFERROR(INDEX('Budget Planning'!$C:$C, header_row_id), "")</f>
        <v/>
      </c>
      <c r="J192" s="3" t="str" cm="1">
        <f t="array" ref="J192">IFERROR(INDEX('Budget Planning'!$C:$C, row_id), "")</f>
        <v/>
      </c>
      <c r="K192" s="55" t="str" cm="1">
        <f t="array" ref="K19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2" s="56" t="str" cm="1">
        <f t="array" ref="L192">IF(OR(is_header, is_empty), "",
      INDEX('Budget Planning'!$E:$APC, row_id,
                     MATCH(IF(selected_period="Total Year", selected_year, DATE(selected_year, selected_period, 1)), 'Budget Planning'!$E$9:$APC$9, 0) ))</f>
        <v/>
      </c>
      <c r="M192" s="2" t="str" cm="1">
        <f t="array" ref="M192">IF(is_category,
      IF(header_row_id=income_header_row, MATCH(income_min_row, $C:$C, 0),
          IF(header_row_id=savings_header_row, MATCH(savings_min_row, $C:$C, 0),
              IF(header_row_id=expenses_header_row, MATCH(expenses_min_row, $C:$C, 0), ""))), "")</f>
        <v/>
      </c>
      <c r="N192" s="4" t="str" cm="1">
        <f t="array" ref="N192">IF(is_category,
      IF(header_row_id=income_header_row, MATCH(income_max_row, $C:$C, 0),
          IF(header_row_id=savings_header_row, MATCH(savings_max_row, $C:$C, 0),
              IF(header_row_id=expenses_header_row, MATCH(expenses_max_row, $C:$C, 0), ""))), "")</f>
        <v/>
      </c>
      <c r="O192" s="2" t="str">
        <f t="shared" si="41"/>
        <v/>
      </c>
      <c r="P192" s="3" t="str">
        <f t="shared" ca="1" si="42"/>
        <v/>
      </c>
      <c r="Q192" s="3" t="str">
        <f t="shared" si="43"/>
        <v/>
      </c>
      <c r="R192" s="4" t="str">
        <f t="shared" ca="1" si="44"/>
        <v/>
      </c>
      <c r="S192" s="2" t="str">
        <f t="shared" si="45"/>
        <v/>
      </c>
      <c r="T192" s="3" t="str">
        <f t="shared" si="46"/>
        <v/>
      </c>
      <c r="U192" s="3" t="str">
        <f t="shared" ca="1" si="47"/>
        <v/>
      </c>
      <c r="V192" s="3" t="str">
        <f t="shared" si="48"/>
        <v/>
      </c>
      <c r="W192" s="4" t="str">
        <f t="shared" ca="1" si="49"/>
        <v/>
      </c>
      <c r="X192" s="58">
        <f t="shared" si="50"/>
        <v>-1</v>
      </c>
      <c r="Y192" s="59" t="str">
        <f t="shared" si="51"/>
        <v/>
      </c>
      <c r="Z192" s="62" t="str">
        <f t="shared" si="52"/>
        <v/>
      </c>
      <c r="AA192" s="62" t="str">
        <f t="shared" si="53"/>
        <v/>
      </c>
      <c r="AB192" s="61" t="str">
        <f t="shared" si="54"/>
        <v/>
      </c>
      <c r="AC192" s="62" t="str">
        <f t="shared" si="55"/>
        <v/>
      </c>
      <c r="AD192" s="62" t="str">
        <f t="shared" si="56"/>
        <v/>
      </c>
    </row>
    <row r="193" spans="3:30" x14ac:dyDescent="0.35">
      <c r="C193" s="2" cm="1">
        <f t="array" ref="C193">IF(C192=-1, -1,
      IF(C192&lt;income_max_row, C192+1,
          IF(C192=income_max_row, income_total_row,
               IF(C192=income_total_row, "/1",
                    IF(C192="/1", savings_header_row,
                        IF(C192&lt;savings_max_row, C192+1,
                            IF(C192=savings_max_row, savings_total_row,
                                IF(C192=savings_total_row, "/2",
                                    IF(C192="/2", expenses_header_row,
                                        IF(C192&lt;expenses_max_row, C192+1,
                                            IF(C192=expenses_max_row, expenses_total_row, -1)))))))))))</f>
        <v>-1</v>
      </c>
      <c r="D193" s="4">
        <f t="shared" si="38"/>
        <v>-1</v>
      </c>
      <c r="E193" s="2" cm="1">
        <f t="array" ref="E193">1*OR(row_id=income_header_row, row_id=savings_header_row, row_id=expenses_header_row)</f>
        <v>0</v>
      </c>
      <c r="F193" s="3">
        <f t="shared" si="39"/>
        <v>0</v>
      </c>
      <c r="G193" s="3" cm="1">
        <f t="array" ref="G193">1*OR(row_id=income_total_row, row_id=savings_total_row, row_id=expenses_total_row)</f>
        <v>0</v>
      </c>
      <c r="H193" s="4">
        <f t="shared" si="40"/>
        <v>1</v>
      </c>
      <c r="I193" s="2" t="str" cm="1">
        <f t="array" ref="I193">IFERROR(INDEX('Budget Planning'!$C:$C, header_row_id), "")</f>
        <v/>
      </c>
      <c r="J193" s="3" t="str" cm="1">
        <f t="array" ref="J193">IFERROR(INDEX('Budget Planning'!$C:$C, row_id), "")</f>
        <v/>
      </c>
      <c r="K193" s="55" t="str" cm="1">
        <f t="array" ref="K19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3" s="56" t="str" cm="1">
        <f t="array" ref="L193">IF(OR(is_header, is_empty), "",
      INDEX('Budget Planning'!$E:$APC, row_id,
                     MATCH(IF(selected_period="Total Year", selected_year, DATE(selected_year, selected_period, 1)), 'Budget Planning'!$E$9:$APC$9, 0) ))</f>
        <v/>
      </c>
      <c r="M193" s="2" t="str" cm="1">
        <f t="array" ref="M193">IF(is_category,
      IF(header_row_id=income_header_row, MATCH(income_min_row, $C:$C, 0),
          IF(header_row_id=savings_header_row, MATCH(savings_min_row, $C:$C, 0),
              IF(header_row_id=expenses_header_row, MATCH(expenses_min_row, $C:$C, 0), ""))), "")</f>
        <v/>
      </c>
      <c r="N193" s="4" t="str" cm="1">
        <f t="array" ref="N193">IF(is_category,
      IF(header_row_id=income_header_row, MATCH(income_max_row, $C:$C, 0),
          IF(header_row_id=savings_header_row, MATCH(savings_max_row, $C:$C, 0),
              IF(header_row_id=expenses_header_row, MATCH(expenses_max_row, $C:$C, 0), ""))), "")</f>
        <v/>
      </c>
      <c r="O193" s="2" t="str">
        <f t="shared" si="41"/>
        <v/>
      </c>
      <c r="P193" s="3" t="str">
        <f t="shared" ca="1" si="42"/>
        <v/>
      </c>
      <c r="Q193" s="3" t="str">
        <f t="shared" si="43"/>
        <v/>
      </c>
      <c r="R193" s="4" t="str">
        <f t="shared" ca="1" si="44"/>
        <v/>
      </c>
      <c r="S193" s="2" t="str">
        <f t="shared" si="45"/>
        <v/>
      </c>
      <c r="T193" s="3" t="str">
        <f t="shared" si="46"/>
        <v/>
      </c>
      <c r="U193" s="3" t="str">
        <f t="shared" ca="1" si="47"/>
        <v/>
      </c>
      <c r="V193" s="3" t="str">
        <f t="shared" si="48"/>
        <v/>
      </c>
      <c r="W193" s="4" t="str">
        <f t="shared" ca="1" si="49"/>
        <v/>
      </c>
      <c r="X193" s="58">
        <f t="shared" si="50"/>
        <v>-1</v>
      </c>
      <c r="Y193" s="59" t="str">
        <f t="shared" si="51"/>
        <v/>
      </c>
      <c r="Z193" s="62" t="str">
        <f t="shared" si="52"/>
        <v/>
      </c>
      <c r="AA193" s="62" t="str">
        <f t="shared" si="53"/>
        <v/>
      </c>
      <c r="AB193" s="61" t="str">
        <f t="shared" si="54"/>
        <v/>
      </c>
      <c r="AC193" s="62" t="str">
        <f t="shared" si="55"/>
        <v/>
      </c>
      <c r="AD193" s="62" t="str">
        <f t="shared" si="56"/>
        <v/>
      </c>
    </row>
    <row r="194" spans="3:30" x14ac:dyDescent="0.35">
      <c r="C194" s="2" cm="1">
        <f t="array" ref="C194">IF(C193=-1, -1,
      IF(C193&lt;income_max_row, C193+1,
          IF(C193=income_max_row, income_total_row,
               IF(C193=income_total_row, "/1",
                    IF(C193="/1", savings_header_row,
                        IF(C193&lt;savings_max_row, C193+1,
                            IF(C193=savings_max_row, savings_total_row,
                                IF(C193=savings_total_row, "/2",
                                    IF(C193="/2", expenses_header_row,
                                        IF(C193&lt;expenses_max_row, C193+1,
                                            IF(C193=expenses_max_row, expenses_total_row, -1)))))))))))</f>
        <v>-1</v>
      </c>
      <c r="D194" s="4">
        <f t="shared" si="38"/>
        <v>-1</v>
      </c>
      <c r="E194" s="2" cm="1">
        <f t="array" ref="E194">1*OR(row_id=income_header_row, row_id=savings_header_row, row_id=expenses_header_row)</f>
        <v>0</v>
      </c>
      <c r="F194" s="3">
        <f t="shared" si="39"/>
        <v>0</v>
      </c>
      <c r="G194" s="3" cm="1">
        <f t="array" ref="G194">1*OR(row_id=income_total_row, row_id=savings_total_row, row_id=expenses_total_row)</f>
        <v>0</v>
      </c>
      <c r="H194" s="4">
        <f t="shared" si="40"/>
        <v>1</v>
      </c>
      <c r="I194" s="2" t="str" cm="1">
        <f t="array" ref="I194">IFERROR(INDEX('Budget Planning'!$C:$C, header_row_id), "")</f>
        <v/>
      </c>
      <c r="J194" s="3" t="str" cm="1">
        <f t="array" ref="J194">IFERROR(INDEX('Budget Planning'!$C:$C, row_id), "")</f>
        <v/>
      </c>
      <c r="K194" s="55" t="str" cm="1">
        <f t="array" ref="K19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4" s="56" t="str" cm="1">
        <f t="array" ref="L194">IF(OR(is_header, is_empty), "",
      INDEX('Budget Planning'!$E:$APC, row_id,
                     MATCH(IF(selected_period="Total Year", selected_year, DATE(selected_year, selected_period, 1)), 'Budget Planning'!$E$9:$APC$9, 0) ))</f>
        <v/>
      </c>
      <c r="M194" s="2" t="str" cm="1">
        <f t="array" ref="M194">IF(is_category,
      IF(header_row_id=income_header_row, MATCH(income_min_row, $C:$C, 0),
          IF(header_row_id=savings_header_row, MATCH(savings_min_row, $C:$C, 0),
              IF(header_row_id=expenses_header_row, MATCH(expenses_min_row, $C:$C, 0), ""))), "")</f>
        <v/>
      </c>
      <c r="N194" s="4" t="str" cm="1">
        <f t="array" ref="N194">IF(is_category,
      IF(header_row_id=income_header_row, MATCH(income_max_row, $C:$C, 0),
          IF(header_row_id=savings_header_row, MATCH(savings_max_row, $C:$C, 0),
              IF(header_row_id=expenses_header_row, MATCH(expenses_max_row, $C:$C, 0), ""))), "")</f>
        <v/>
      </c>
      <c r="O194" s="2" t="str">
        <f t="shared" si="41"/>
        <v/>
      </c>
      <c r="P194" s="3" t="str">
        <f t="shared" ca="1" si="42"/>
        <v/>
      </c>
      <c r="Q194" s="3" t="str">
        <f t="shared" si="43"/>
        <v/>
      </c>
      <c r="R194" s="4" t="str">
        <f t="shared" ca="1" si="44"/>
        <v/>
      </c>
      <c r="S194" s="2" t="str">
        <f t="shared" si="45"/>
        <v/>
      </c>
      <c r="T194" s="3" t="str">
        <f t="shared" si="46"/>
        <v/>
      </c>
      <c r="U194" s="3" t="str">
        <f t="shared" ca="1" si="47"/>
        <v/>
      </c>
      <c r="V194" s="3" t="str">
        <f t="shared" si="48"/>
        <v/>
      </c>
      <c r="W194" s="4" t="str">
        <f t="shared" ca="1" si="49"/>
        <v/>
      </c>
      <c r="X194" s="58">
        <f t="shared" si="50"/>
        <v>-1</v>
      </c>
      <c r="Y194" s="59" t="str">
        <f t="shared" si="51"/>
        <v/>
      </c>
      <c r="Z194" s="62" t="str">
        <f t="shared" si="52"/>
        <v/>
      </c>
      <c r="AA194" s="62" t="str">
        <f t="shared" si="53"/>
        <v/>
      </c>
      <c r="AB194" s="61" t="str">
        <f t="shared" si="54"/>
        <v/>
      </c>
      <c r="AC194" s="62" t="str">
        <f t="shared" si="55"/>
        <v/>
      </c>
      <c r="AD194" s="62" t="str">
        <f t="shared" si="56"/>
        <v/>
      </c>
    </row>
    <row r="195" spans="3:30" x14ac:dyDescent="0.35">
      <c r="C195" s="2" cm="1">
        <f t="array" ref="C195">IF(C194=-1, -1,
      IF(C194&lt;income_max_row, C194+1,
          IF(C194=income_max_row, income_total_row,
               IF(C194=income_total_row, "/1",
                    IF(C194="/1", savings_header_row,
                        IF(C194&lt;savings_max_row, C194+1,
                            IF(C194=savings_max_row, savings_total_row,
                                IF(C194=savings_total_row, "/2",
                                    IF(C194="/2", expenses_header_row,
                                        IF(C194&lt;expenses_max_row, C194+1,
                                            IF(C194=expenses_max_row, expenses_total_row, -1)))))))))))</f>
        <v>-1</v>
      </c>
      <c r="D195" s="4">
        <f t="shared" si="38"/>
        <v>-1</v>
      </c>
      <c r="E195" s="2" cm="1">
        <f t="array" ref="E195">1*OR(row_id=income_header_row, row_id=savings_header_row, row_id=expenses_header_row)</f>
        <v>0</v>
      </c>
      <c r="F195" s="3">
        <f t="shared" si="39"/>
        <v>0</v>
      </c>
      <c r="G195" s="3" cm="1">
        <f t="array" ref="G195">1*OR(row_id=income_total_row, row_id=savings_total_row, row_id=expenses_total_row)</f>
        <v>0</v>
      </c>
      <c r="H195" s="4">
        <f t="shared" si="40"/>
        <v>1</v>
      </c>
      <c r="I195" s="2" t="str" cm="1">
        <f t="array" ref="I195">IFERROR(INDEX('Budget Planning'!$C:$C, header_row_id), "")</f>
        <v/>
      </c>
      <c r="J195" s="3" t="str" cm="1">
        <f t="array" ref="J195">IFERROR(INDEX('Budget Planning'!$C:$C, row_id), "")</f>
        <v/>
      </c>
      <c r="K195" s="55" t="str" cm="1">
        <f t="array" ref="K19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5" s="56" t="str" cm="1">
        <f t="array" ref="L195">IF(OR(is_header, is_empty), "",
      INDEX('Budget Planning'!$E:$APC, row_id,
                     MATCH(IF(selected_period="Total Year", selected_year, DATE(selected_year, selected_period, 1)), 'Budget Planning'!$E$9:$APC$9, 0) ))</f>
        <v/>
      </c>
      <c r="M195" s="2" t="str" cm="1">
        <f t="array" ref="M195">IF(is_category,
      IF(header_row_id=income_header_row, MATCH(income_min_row, $C:$C, 0),
          IF(header_row_id=savings_header_row, MATCH(savings_min_row, $C:$C, 0),
              IF(header_row_id=expenses_header_row, MATCH(expenses_min_row, $C:$C, 0), ""))), "")</f>
        <v/>
      </c>
      <c r="N195" s="4" t="str" cm="1">
        <f t="array" ref="N195">IF(is_category,
      IF(header_row_id=income_header_row, MATCH(income_max_row, $C:$C, 0),
          IF(header_row_id=savings_header_row, MATCH(savings_max_row, $C:$C, 0),
              IF(header_row_id=expenses_header_row, MATCH(expenses_max_row, $C:$C, 0), ""))), "")</f>
        <v/>
      </c>
      <c r="O195" s="2" t="str">
        <f t="shared" si="41"/>
        <v/>
      </c>
      <c r="P195" s="3" t="str">
        <f t="shared" ca="1" si="42"/>
        <v/>
      </c>
      <c r="Q195" s="3" t="str">
        <f t="shared" si="43"/>
        <v/>
      </c>
      <c r="R195" s="4" t="str">
        <f t="shared" ca="1" si="44"/>
        <v/>
      </c>
      <c r="S195" s="2" t="str">
        <f t="shared" si="45"/>
        <v/>
      </c>
      <c r="T195" s="3" t="str">
        <f t="shared" si="46"/>
        <v/>
      </c>
      <c r="U195" s="3" t="str">
        <f t="shared" ca="1" si="47"/>
        <v/>
      </c>
      <c r="V195" s="3" t="str">
        <f t="shared" si="48"/>
        <v/>
      </c>
      <c r="W195" s="4" t="str">
        <f t="shared" ca="1" si="49"/>
        <v/>
      </c>
      <c r="X195" s="58">
        <f t="shared" si="50"/>
        <v>-1</v>
      </c>
      <c r="Y195" s="59" t="str">
        <f t="shared" si="51"/>
        <v/>
      </c>
      <c r="Z195" s="62" t="str">
        <f t="shared" si="52"/>
        <v/>
      </c>
      <c r="AA195" s="62" t="str">
        <f t="shared" si="53"/>
        <v/>
      </c>
      <c r="AB195" s="61" t="str">
        <f t="shared" si="54"/>
        <v/>
      </c>
      <c r="AC195" s="62" t="str">
        <f t="shared" si="55"/>
        <v/>
      </c>
      <c r="AD195" s="62" t="str">
        <f t="shared" si="56"/>
        <v/>
      </c>
    </row>
    <row r="196" spans="3:30" x14ac:dyDescent="0.35">
      <c r="C196" s="2" cm="1">
        <f t="array" ref="C196">IF(C195=-1, -1,
      IF(C195&lt;income_max_row, C195+1,
          IF(C195=income_max_row, income_total_row,
               IF(C195=income_total_row, "/1",
                    IF(C195="/1", savings_header_row,
                        IF(C195&lt;savings_max_row, C195+1,
                            IF(C195=savings_max_row, savings_total_row,
                                IF(C195=savings_total_row, "/2",
                                    IF(C195="/2", expenses_header_row,
                                        IF(C195&lt;expenses_max_row, C195+1,
                                            IF(C195=expenses_max_row, expenses_total_row, -1)))))))))))</f>
        <v>-1</v>
      </c>
      <c r="D196" s="4">
        <f t="shared" si="38"/>
        <v>-1</v>
      </c>
      <c r="E196" s="2" cm="1">
        <f t="array" ref="E196">1*OR(row_id=income_header_row, row_id=savings_header_row, row_id=expenses_header_row)</f>
        <v>0</v>
      </c>
      <c r="F196" s="3">
        <f t="shared" si="39"/>
        <v>0</v>
      </c>
      <c r="G196" s="3" cm="1">
        <f t="array" ref="G196">1*OR(row_id=income_total_row, row_id=savings_total_row, row_id=expenses_total_row)</f>
        <v>0</v>
      </c>
      <c r="H196" s="4">
        <f t="shared" si="40"/>
        <v>1</v>
      </c>
      <c r="I196" s="2" t="str" cm="1">
        <f t="array" ref="I196">IFERROR(INDEX('Budget Planning'!$C:$C, header_row_id), "")</f>
        <v/>
      </c>
      <c r="J196" s="3" t="str" cm="1">
        <f t="array" ref="J196">IFERROR(INDEX('Budget Planning'!$C:$C, row_id), "")</f>
        <v/>
      </c>
      <c r="K196" s="55" t="str" cm="1">
        <f t="array" ref="K19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6" s="56" t="str" cm="1">
        <f t="array" ref="L196">IF(OR(is_header, is_empty), "",
      INDEX('Budget Planning'!$E:$APC, row_id,
                     MATCH(IF(selected_period="Total Year", selected_year, DATE(selected_year, selected_period, 1)), 'Budget Planning'!$E$9:$APC$9, 0) ))</f>
        <v/>
      </c>
      <c r="M196" s="2" t="str" cm="1">
        <f t="array" ref="M196">IF(is_category,
      IF(header_row_id=income_header_row, MATCH(income_min_row, $C:$C, 0),
          IF(header_row_id=savings_header_row, MATCH(savings_min_row, $C:$C, 0),
              IF(header_row_id=expenses_header_row, MATCH(expenses_min_row, $C:$C, 0), ""))), "")</f>
        <v/>
      </c>
      <c r="N196" s="4" t="str" cm="1">
        <f t="array" ref="N196">IF(is_category,
      IF(header_row_id=income_header_row, MATCH(income_max_row, $C:$C, 0),
          IF(header_row_id=savings_header_row, MATCH(savings_max_row, $C:$C, 0),
              IF(header_row_id=expenses_header_row, MATCH(expenses_max_row, $C:$C, 0), ""))), "")</f>
        <v/>
      </c>
      <c r="O196" s="2" t="str">
        <f t="shared" si="41"/>
        <v/>
      </c>
      <c r="P196" s="3" t="str">
        <f t="shared" ca="1" si="42"/>
        <v/>
      </c>
      <c r="Q196" s="3" t="str">
        <f t="shared" si="43"/>
        <v/>
      </c>
      <c r="R196" s="4" t="str">
        <f t="shared" ca="1" si="44"/>
        <v/>
      </c>
      <c r="S196" s="2" t="str">
        <f t="shared" si="45"/>
        <v/>
      </c>
      <c r="T196" s="3" t="str">
        <f t="shared" si="46"/>
        <v/>
      </c>
      <c r="U196" s="3" t="str">
        <f t="shared" ca="1" si="47"/>
        <v/>
      </c>
      <c r="V196" s="3" t="str">
        <f t="shared" si="48"/>
        <v/>
      </c>
      <c r="W196" s="4" t="str">
        <f t="shared" ca="1" si="49"/>
        <v/>
      </c>
      <c r="X196" s="58">
        <f t="shared" si="50"/>
        <v>-1</v>
      </c>
      <c r="Y196" s="59" t="str">
        <f t="shared" si="51"/>
        <v/>
      </c>
      <c r="Z196" s="62" t="str">
        <f t="shared" si="52"/>
        <v/>
      </c>
      <c r="AA196" s="62" t="str">
        <f t="shared" si="53"/>
        <v/>
      </c>
      <c r="AB196" s="61" t="str">
        <f t="shared" si="54"/>
        <v/>
      </c>
      <c r="AC196" s="62" t="str">
        <f t="shared" si="55"/>
        <v/>
      </c>
      <c r="AD196" s="62" t="str">
        <f t="shared" si="56"/>
        <v/>
      </c>
    </row>
    <row r="197" spans="3:30" x14ac:dyDescent="0.35">
      <c r="C197" s="2" cm="1">
        <f t="array" ref="C197">IF(C196=-1, -1,
      IF(C196&lt;income_max_row, C196+1,
          IF(C196=income_max_row, income_total_row,
               IF(C196=income_total_row, "/1",
                    IF(C196="/1", savings_header_row,
                        IF(C196&lt;savings_max_row, C196+1,
                            IF(C196=savings_max_row, savings_total_row,
                                IF(C196=savings_total_row, "/2",
                                    IF(C196="/2", expenses_header_row,
                                        IF(C196&lt;expenses_max_row, C196+1,
                                            IF(C196=expenses_max_row, expenses_total_row, -1)))))))))))</f>
        <v>-1</v>
      </c>
      <c r="D197" s="4">
        <f t="shared" si="38"/>
        <v>-1</v>
      </c>
      <c r="E197" s="2" cm="1">
        <f t="array" ref="E197">1*OR(row_id=income_header_row, row_id=savings_header_row, row_id=expenses_header_row)</f>
        <v>0</v>
      </c>
      <c r="F197" s="3">
        <f t="shared" si="39"/>
        <v>0</v>
      </c>
      <c r="G197" s="3" cm="1">
        <f t="array" ref="G197">1*OR(row_id=income_total_row, row_id=savings_total_row, row_id=expenses_total_row)</f>
        <v>0</v>
      </c>
      <c r="H197" s="4">
        <f t="shared" si="40"/>
        <v>1</v>
      </c>
      <c r="I197" s="2" t="str" cm="1">
        <f t="array" ref="I197">IFERROR(INDEX('Budget Planning'!$C:$C, header_row_id), "")</f>
        <v/>
      </c>
      <c r="J197" s="3" t="str" cm="1">
        <f t="array" ref="J197">IFERROR(INDEX('Budget Planning'!$C:$C, row_id), "")</f>
        <v/>
      </c>
      <c r="K197" s="55" t="str" cm="1">
        <f t="array" ref="K19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7" s="56" t="str" cm="1">
        <f t="array" ref="L197">IF(OR(is_header, is_empty), "",
      INDEX('Budget Planning'!$E:$APC, row_id,
                     MATCH(IF(selected_period="Total Year", selected_year, DATE(selected_year, selected_period, 1)), 'Budget Planning'!$E$9:$APC$9, 0) ))</f>
        <v/>
      </c>
      <c r="M197" s="2" t="str" cm="1">
        <f t="array" ref="M197">IF(is_category,
      IF(header_row_id=income_header_row, MATCH(income_min_row, $C:$C, 0),
          IF(header_row_id=savings_header_row, MATCH(savings_min_row, $C:$C, 0),
              IF(header_row_id=expenses_header_row, MATCH(expenses_min_row, $C:$C, 0), ""))), "")</f>
        <v/>
      </c>
      <c r="N197" s="4" t="str" cm="1">
        <f t="array" ref="N197">IF(is_category,
      IF(header_row_id=income_header_row, MATCH(income_max_row, $C:$C, 0),
          IF(header_row_id=savings_header_row, MATCH(savings_max_row, $C:$C, 0),
              IF(header_row_id=expenses_header_row, MATCH(expenses_max_row, $C:$C, 0), ""))), "")</f>
        <v/>
      </c>
      <c r="O197" s="2" t="str">
        <f t="shared" si="41"/>
        <v/>
      </c>
      <c r="P197" s="3" t="str">
        <f t="shared" ca="1" si="42"/>
        <v/>
      </c>
      <c r="Q197" s="3" t="str">
        <f t="shared" si="43"/>
        <v/>
      </c>
      <c r="R197" s="4" t="str">
        <f t="shared" ca="1" si="44"/>
        <v/>
      </c>
      <c r="S197" s="2" t="str">
        <f t="shared" si="45"/>
        <v/>
      </c>
      <c r="T197" s="3" t="str">
        <f t="shared" si="46"/>
        <v/>
      </c>
      <c r="U197" s="3" t="str">
        <f t="shared" ca="1" si="47"/>
        <v/>
      </c>
      <c r="V197" s="3" t="str">
        <f t="shared" si="48"/>
        <v/>
      </c>
      <c r="W197" s="4" t="str">
        <f t="shared" ca="1" si="49"/>
        <v/>
      </c>
      <c r="X197" s="58">
        <f t="shared" si="50"/>
        <v>-1</v>
      </c>
      <c r="Y197" s="59" t="str">
        <f t="shared" si="51"/>
        <v/>
      </c>
      <c r="Z197" s="62" t="str">
        <f t="shared" si="52"/>
        <v/>
      </c>
      <c r="AA197" s="62" t="str">
        <f t="shared" si="53"/>
        <v/>
      </c>
      <c r="AB197" s="61" t="str">
        <f t="shared" si="54"/>
        <v/>
      </c>
      <c r="AC197" s="62" t="str">
        <f t="shared" si="55"/>
        <v/>
      </c>
      <c r="AD197" s="62" t="str">
        <f t="shared" si="56"/>
        <v/>
      </c>
    </row>
    <row r="198" spans="3:30" x14ac:dyDescent="0.35">
      <c r="C198" s="2" cm="1">
        <f t="array" ref="C198">IF(C197=-1, -1,
      IF(C197&lt;income_max_row, C197+1,
          IF(C197=income_max_row, income_total_row,
               IF(C197=income_total_row, "/1",
                    IF(C197="/1", savings_header_row,
                        IF(C197&lt;savings_max_row, C197+1,
                            IF(C197=savings_max_row, savings_total_row,
                                IF(C197=savings_total_row, "/2",
                                    IF(C197="/2", expenses_header_row,
                                        IF(C197&lt;expenses_max_row, C197+1,
                                            IF(C197=expenses_max_row, expenses_total_row, -1)))))))))))</f>
        <v>-1</v>
      </c>
      <c r="D198" s="4">
        <f t="shared" si="38"/>
        <v>-1</v>
      </c>
      <c r="E198" s="2" cm="1">
        <f t="array" ref="E198">1*OR(row_id=income_header_row, row_id=savings_header_row, row_id=expenses_header_row)</f>
        <v>0</v>
      </c>
      <c r="F198" s="3">
        <f t="shared" si="39"/>
        <v>0</v>
      </c>
      <c r="G198" s="3" cm="1">
        <f t="array" ref="G198">1*OR(row_id=income_total_row, row_id=savings_total_row, row_id=expenses_total_row)</f>
        <v>0</v>
      </c>
      <c r="H198" s="4">
        <f t="shared" si="40"/>
        <v>1</v>
      </c>
      <c r="I198" s="2" t="str" cm="1">
        <f t="array" ref="I198">IFERROR(INDEX('Budget Planning'!$C:$C, header_row_id), "")</f>
        <v/>
      </c>
      <c r="J198" s="3" t="str" cm="1">
        <f t="array" ref="J198">IFERROR(INDEX('Budget Planning'!$C:$C, row_id), "")</f>
        <v/>
      </c>
      <c r="K198" s="55" t="str" cm="1">
        <f t="array" ref="K19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8" s="56" t="str" cm="1">
        <f t="array" ref="L198">IF(OR(is_header, is_empty), "",
      INDEX('Budget Planning'!$E:$APC, row_id,
                     MATCH(IF(selected_period="Total Year", selected_year, DATE(selected_year, selected_period, 1)), 'Budget Planning'!$E$9:$APC$9, 0) ))</f>
        <v/>
      </c>
      <c r="M198" s="2" t="str" cm="1">
        <f t="array" ref="M198">IF(is_category,
      IF(header_row_id=income_header_row, MATCH(income_min_row, $C:$C, 0),
          IF(header_row_id=savings_header_row, MATCH(savings_min_row, $C:$C, 0),
              IF(header_row_id=expenses_header_row, MATCH(expenses_min_row, $C:$C, 0), ""))), "")</f>
        <v/>
      </c>
      <c r="N198" s="4" t="str" cm="1">
        <f t="array" ref="N198">IF(is_category,
      IF(header_row_id=income_header_row, MATCH(income_max_row, $C:$C, 0),
          IF(header_row_id=savings_header_row, MATCH(savings_max_row, $C:$C, 0),
              IF(header_row_id=expenses_header_row, MATCH(expenses_max_row, $C:$C, 0), ""))), "")</f>
        <v/>
      </c>
      <c r="O198" s="2" t="str">
        <f t="shared" si="41"/>
        <v/>
      </c>
      <c r="P198" s="3" t="str">
        <f t="shared" ca="1" si="42"/>
        <v/>
      </c>
      <c r="Q198" s="3" t="str">
        <f t="shared" si="43"/>
        <v/>
      </c>
      <c r="R198" s="4" t="str">
        <f t="shared" ca="1" si="44"/>
        <v/>
      </c>
      <c r="S198" s="2" t="str">
        <f t="shared" si="45"/>
        <v/>
      </c>
      <c r="T198" s="3" t="str">
        <f t="shared" si="46"/>
        <v/>
      </c>
      <c r="U198" s="3" t="str">
        <f t="shared" ca="1" si="47"/>
        <v/>
      </c>
      <c r="V198" s="3" t="str">
        <f t="shared" si="48"/>
        <v/>
      </c>
      <c r="W198" s="4" t="str">
        <f t="shared" ca="1" si="49"/>
        <v/>
      </c>
      <c r="X198" s="58">
        <f t="shared" si="50"/>
        <v>-1</v>
      </c>
      <c r="Y198" s="59" t="str">
        <f t="shared" si="51"/>
        <v/>
      </c>
      <c r="Z198" s="62" t="str">
        <f t="shared" si="52"/>
        <v/>
      </c>
      <c r="AA198" s="62" t="str">
        <f t="shared" si="53"/>
        <v/>
      </c>
      <c r="AB198" s="61" t="str">
        <f t="shared" si="54"/>
        <v/>
      </c>
      <c r="AC198" s="62" t="str">
        <f t="shared" si="55"/>
        <v/>
      </c>
      <c r="AD198" s="62" t="str">
        <f t="shared" si="56"/>
        <v/>
      </c>
    </row>
    <row r="199" spans="3:30" x14ac:dyDescent="0.35">
      <c r="C199" s="2" cm="1">
        <f t="array" ref="C199">IF(C198=-1, -1,
      IF(C198&lt;income_max_row, C198+1,
          IF(C198=income_max_row, income_total_row,
               IF(C198=income_total_row, "/1",
                    IF(C198="/1", savings_header_row,
                        IF(C198&lt;savings_max_row, C198+1,
                            IF(C198=savings_max_row, savings_total_row,
                                IF(C198=savings_total_row, "/2",
                                    IF(C198="/2", expenses_header_row,
                                        IF(C198&lt;expenses_max_row, C198+1,
                                            IF(C198=expenses_max_row, expenses_total_row, -1)))))))))))</f>
        <v>-1</v>
      </c>
      <c r="D199" s="4">
        <f t="shared" si="38"/>
        <v>-1</v>
      </c>
      <c r="E199" s="2" cm="1">
        <f t="array" ref="E199">1*OR(row_id=income_header_row, row_id=savings_header_row, row_id=expenses_header_row)</f>
        <v>0</v>
      </c>
      <c r="F199" s="3">
        <f t="shared" si="39"/>
        <v>0</v>
      </c>
      <c r="G199" s="3" cm="1">
        <f t="array" ref="G199">1*OR(row_id=income_total_row, row_id=savings_total_row, row_id=expenses_total_row)</f>
        <v>0</v>
      </c>
      <c r="H199" s="4">
        <f t="shared" si="40"/>
        <v>1</v>
      </c>
      <c r="I199" s="2" t="str" cm="1">
        <f t="array" ref="I199">IFERROR(INDEX('Budget Planning'!$C:$C, header_row_id), "")</f>
        <v/>
      </c>
      <c r="J199" s="3" t="str" cm="1">
        <f t="array" ref="J199">IFERROR(INDEX('Budget Planning'!$C:$C, row_id), "")</f>
        <v/>
      </c>
      <c r="K199" s="55" t="str" cm="1">
        <f t="array" ref="K19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199" s="56" t="str" cm="1">
        <f t="array" ref="L199">IF(OR(is_header, is_empty), "",
      INDEX('Budget Planning'!$E:$APC, row_id,
                     MATCH(IF(selected_period="Total Year", selected_year, DATE(selected_year, selected_period, 1)), 'Budget Planning'!$E$9:$APC$9, 0) ))</f>
        <v/>
      </c>
      <c r="M199" s="2" t="str" cm="1">
        <f t="array" ref="M199">IF(is_category,
      IF(header_row_id=income_header_row, MATCH(income_min_row, $C:$C, 0),
          IF(header_row_id=savings_header_row, MATCH(savings_min_row, $C:$C, 0),
              IF(header_row_id=expenses_header_row, MATCH(expenses_min_row, $C:$C, 0), ""))), "")</f>
        <v/>
      </c>
      <c r="N199" s="4" t="str" cm="1">
        <f t="array" ref="N199">IF(is_category,
      IF(header_row_id=income_header_row, MATCH(income_max_row, $C:$C, 0),
          IF(header_row_id=savings_header_row, MATCH(savings_max_row, $C:$C, 0),
              IF(header_row_id=expenses_header_row, MATCH(expenses_max_row, $C:$C, 0), ""))), "")</f>
        <v/>
      </c>
      <c r="O199" s="2" t="str">
        <f t="shared" si="41"/>
        <v/>
      </c>
      <c r="P199" s="3" t="str">
        <f t="shared" ca="1" si="42"/>
        <v/>
      </c>
      <c r="Q199" s="3" t="str">
        <f t="shared" si="43"/>
        <v/>
      </c>
      <c r="R199" s="4" t="str">
        <f t="shared" ca="1" si="44"/>
        <v/>
      </c>
      <c r="S199" s="2" t="str">
        <f t="shared" si="45"/>
        <v/>
      </c>
      <c r="T199" s="3" t="str">
        <f t="shared" si="46"/>
        <v/>
      </c>
      <c r="U199" s="3" t="str">
        <f t="shared" ca="1" si="47"/>
        <v/>
      </c>
      <c r="V199" s="3" t="str">
        <f t="shared" si="48"/>
        <v/>
      </c>
      <c r="W199" s="4" t="str">
        <f t="shared" ca="1" si="49"/>
        <v/>
      </c>
      <c r="X199" s="58">
        <f t="shared" si="50"/>
        <v>-1</v>
      </c>
      <c r="Y199" s="59" t="str">
        <f t="shared" si="51"/>
        <v/>
      </c>
      <c r="Z199" s="62" t="str">
        <f t="shared" si="52"/>
        <v/>
      </c>
      <c r="AA199" s="62" t="str">
        <f t="shared" si="53"/>
        <v/>
      </c>
      <c r="AB199" s="61" t="str">
        <f t="shared" si="54"/>
        <v/>
      </c>
      <c r="AC199" s="62" t="str">
        <f t="shared" si="55"/>
        <v/>
      </c>
      <c r="AD199" s="62" t="str">
        <f t="shared" si="56"/>
        <v/>
      </c>
    </row>
    <row r="200" spans="3:30" x14ac:dyDescent="0.35">
      <c r="C200" s="2" cm="1">
        <f t="array" ref="C200">IF(C199=-1, -1,
      IF(C199&lt;income_max_row, C199+1,
          IF(C199=income_max_row, income_total_row,
               IF(C199=income_total_row, "/1",
                    IF(C199="/1", savings_header_row,
                        IF(C199&lt;savings_max_row, C199+1,
                            IF(C199=savings_max_row, savings_total_row,
                                IF(C199=savings_total_row, "/2",
                                    IF(C199="/2", expenses_header_row,
                                        IF(C199&lt;expenses_max_row, C199+1,
                                            IF(C199=expenses_max_row, expenses_total_row, -1)))))))))))</f>
        <v>-1</v>
      </c>
      <c r="D200" s="4">
        <f t="shared" si="38"/>
        <v>-1</v>
      </c>
      <c r="E200" s="2" cm="1">
        <f t="array" ref="E200">1*OR(row_id=income_header_row, row_id=savings_header_row, row_id=expenses_header_row)</f>
        <v>0</v>
      </c>
      <c r="F200" s="3">
        <f t="shared" si="39"/>
        <v>0</v>
      </c>
      <c r="G200" s="3" cm="1">
        <f t="array" ref="G200">1*OR(row_id=income_total_row, row_id=savings_total_row, row_id=expenses_total_row)</f>
        <v>0</v>
      </c>
      <c r="H200" s="4">
        <f t="shared" si="40"/>
        <v>1</v>
      </c>
      <c r="I200" s="2" t="str" cm="1">
        <f t="array" ref="I200">IFERROR(INDEX('Budget Planning'!$C:$C, header_row_id), "")</f>
        <v/>
      </c>
      <c r="J200" s="3" t="str" cm="1">
        <f t="array" ref="J200">IFERROR(INDEX('Budget Planning'!$C:$C, row_id), "")</f>
        <v/>
      </c>
      <c r="K200" s="55" t="str" cm="1">
        <f t="array" ref="K20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0" s="56" t="str" cm="1">
        <f t="array" ref="L200">IF(OR(is_header, is_empty), "",
      INDEX('Budget Planning'!$E:$APC, row_id,
                     MATCH(IF(selected_period="Total Year", selected_year, DATE(selected_year, selected_period, 1)), 'Budget Planning'!$E$9:$APC$9, 0) ))</f>
        <v/>
      </c>
      <c r="M200" s="2" t="str" cm="1">
        <f t="array" ref="M200">IF(is_category,
      IF(header_row_id=income_header_row, MATCH(income_min_row, $C:$C, 0),
          IF(header_row_id=savings_header_row, MATCH(savings_min_row, $C:$C, 0),
              IF(header_row_id=expenses_header_row, MATCH(expenses_min_row, $C:$C, 0), ""))), "")</f>
        <v/>
      </c>
      <c r="N200" s="4" t="str" cm="1">
        <f t="array" ref="N200">IF(is_category,
      IF(header_row_id=income_header_row, MATCH(income_max_row, $C:$C, 0),
          IF(header_row_id=savings_header_row, MATCH(savings_max_row, $C:$C, 0),
              IF(header_row_id=expenses_header_row, MATCH(expenses_max_row, $C:$C, 0), ""))), "")</f>
        <v/>
      </c>
      <c r="O200" s="2" t="str">
        <f t="shared" si="41"/>
        <v/>
      </c>
      <c r="P200" s="3" t="str">
        <f t="shared" ca="1" si="42"/>
        <v/>
      </c>
      <c r="Q200" s="3" t="str">
        <f t="shared" si="43"/>
        <v/>
      </c>
      <c r="R200" s="4" t="str">
        <f t="shared" ca="1" si="44"/>
        <v/>
      </c>
      <c r="S200" s="2" t="str">
        <f t="shared" si="45"/>
        <v/>
      </c>
      <c r="T200" s="3" t="str">
        <f t="shared" si="46"/>
        <v/>
      </c>
      <c r="U200" s="3" t="str">
        <f t="shared" ca="1" si="47"/>
        <v/>
      </c>
      <c r="V200" s="3" t="str">
        <f t="shared" si="48"/>
        <v/>
      </c>
      <c r="W200" s="4" t="str">
        <f t="shared" ca="1" si="49"/>
        <v/>
      </c>
      <c r="X200" s="58">
        <f t="shared" si="50"/>
        <v>-1</v>
      </c>
      <c r="Y200" s="59" t="str">
        <f t="shared" si="51"/>
        <v/>
      </c>
      <c r="Z200" s="62" t="str">
        <f t="shared" si="52"/>
        <v/>
      </c>
      <c r="AA200" s="62" t="str">
        <f t="shared" si="53"/>
        <v/>
      </c>
      <c r="AB200" s="61" t="str">
        <f t="shared" si="54"/>
        <v/>
      </c>
      <c r="AC200" s="62" t="str">
        <f t="shared" si="55"/>
        <v/>
      </c>
      <c r="AD200" s="62" t="str">
        <f t="shared" si="56"/>
        <v/>
      </c>
    </row>
    <row r="201" spans="3:30" x14ac:dyDescent="0.35">
      <c r="C201" s="2" cm="1">
        <f t="array" ref="C201">IF(C200=-1, -1,
      IF(C200&lt;income_max_row, C200+1,
          IF(C200=income_max_row, income_total_row,
               IF(C200=income_total_row, "/1",
                    IF(C200="/1", savings_header_row,
                        IF(C200&lt;savings_max_row, C200+1,
                            IF(C200=savings_max_row, savings_total_row,
                                IF(C200=savings_total_row, "/2",
                                    IF(C200="/2", expenses_header_row,
                                        IF(C200&lt;expenses_max_row, C200+1,
                                            IF(C200=expenses_max_row, expenses_total_row, -1)))))))))))</f>
        <v>-1</v>
      </c>
      <c r="D201" s="4">
        <f t="shared" si="38"/>
        <v>-1</v>
      </c>
      <c r="E201" s="2" cm="1">
        <f t="array" ref="E201">1*OR(row_id=income_header_row, row_id=savings_header_row, row_id=expenses_header_row)</f>
        <v>0</v>
      </c>
      <c r="F201" s="3">
        <f t="shared" si="39"/>
        <v>0</v>
      </c>
      <c r="G201" s="3" cm="1">
        <f t="array" ref="G201">1*OR(row_id=income_total_row, row_id=savings_total_row, row_id=expenses_total_row)</f>
        <v>0</v>
      </c>
      <c r="H201" s="4">
        <f t="shared" si="40"/>
        <v>1</v>
      </c>
      <c r="I201" s="2" t="str" cm="1">
        <f t="array" ref="I201">IFERROR(INDEX('Budget Planning'!$C:$C, header_row_id), "")</f>
        <v/>
      </c>
      <c r="J201" s="3" t="str" cm="1">
        <f t="array" ref="J201">IFERROR(INDEX('Budget Planning'!$C:$C, row_id), "")</f>
        <v/>
      </c>
      <c r="K201" s="55" t="str" cm="1">
        <f t="array" ref="K20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1" s="56" t="str" cm="1">
        <f t="array" ref="L201">IF(OR(is_header, is_empty), "",
      INDEX('Budget Planning'!$E:$APC, row_id,
                     MATCH(IF(selected_period="Total Year", selected_year, DATE(selected_year, selected_period, 1)), 'Budget Planning'!$E$9:$APC$9, 0) ))</f>
        <v/>
      </c>
      <c r="M201" s="2" t="str" cm="1">
        <f t="array" ref="M201">IF(is_category,
      IF(header_row_id=income_header_row, MATCH(income_min_row, $C:$C, 0),
          IF(header_row_id=savings_header_row, MATCH(savings_min_row, $C:$C, 0),
              IF(header_row_id=expenses_header_row, MATCH(expenses_min_row, $C:$C, 0), ""))), "")</f>
        <v/>
      </c>
      <c r="N201" s="4" t="str" cm="1">
        <f t="array" ref="N201">IF(is_category,
      IF(header_row_id=income_header_row, MATCH(income_max_row, $C:$C, 0),
          IF(header_row_id=savings_header_row, MATCH(savings_max_row, $C:$C, 0),
              IF(header_row_id=expenses_header_row, MATCH(expenses_max_row, $C:$C, 0), ""))), "")</f>
        <v/>
      </c>
      <c r="O201" s="2" t="str">
        <f t="shared" si="41"/>
        <v/>
      </c>
      <c r="P201" s="3" t="str">
        <f t="shared" ca="1" si="42"/>
        <v/>
      </c>
      <c r="Q201" s="3" t="str">
        <f t="shared" si="43"/>
        <v/>
      </c>
      <c r="R201" s="4" t="str">
        <f t="shared" ca="1" si="44"/>
        <v/>
      </c>
      <c r="S201" s="2" t="str">
        <f t="shared" si="45"/>
        <v/>
      </c>
      <c r="T201" s="3" t="str">
        <f t="shared" si="46"/>
        <v/>
      </c>
      <c r="U201" s="3" t="str">
        <f t="shared" ca="1" si="47"/>
        <v/>
      </c>
      <c r="V201" s="3" t="str">
        <f t="shared" si="48"/>
        <v/>
      </c>
      <c r="W201" s="4" t="str">
        <f t="shared" ca="1" si="49"/>
        <v/>
      </c>
      <c r="X201" s="58">
        <f t="shared" si="50"/>
        <v>-1</v>
      </c>
      <c r="Y201" s="59" t="str">
        <f t="shared" si="51"/>
        <v/>
      </c>
      <c r="Z201" s="62" t="str">
        <f t="shared" si="52"/>
        <v/>
      </c>
      <c r="AA201" s="62" t="str">
        <f t="shared" si="53"/>
        <v/>
      </c>
      <c r="AB201" s="61" t="str">
        <f t="shared" si="54"/>
        <v/>
      </c>
      <c r="AC201" s="62" t="str">
        <f t="shared" si="55"/>
        <v/>
      </c>
      <c r="AD201" s="62" t="str">
        <f t="shared" si="56"/>
        <v/>
      </c>
    </row>
    <row r="202" spans="3:30" x14ac:dyDescent="0.35">
      <c r="C202" s="2" cm="1">
        <f t="array" ref="C202">IF(C201=-1, -1,
      IF(C201&lt;income_max_row, C201+1,
          IF(C201=income_max_row, income_total_row,
               IF(C201=income_total_row, "/1",
                    IF(C201="/1", savings_header_row,
                        IF(C201&lt;savings_max_row, C201+1,
                            IF(C201=savings_max_row, savings_total_row,
                                IF(C201=savings_total_row, "/2",
                                    IF(C201="/2", expenses_header_row,
                                        IF(C201&lt;expenses_max_row, C201+1,
                                            IF(C201=expenses_max_row, expenses_total_row, -1)))))))))))</f>
        <v>-1</v>
      </c>
      <c r="D202" s="4">
        <f t="shared" si="38"/>
        <v>-1</v>
      </c>
      <c r="E202" s="2" cm="1">
        <f t="array" ref="E202">1*OR(row_id=income_header_row, row_id=savings_header_row, row_id=expenses_header_row)</f>
        <v>0</v>
      </c>
      <c r="F202" s="3">
        <f t="shared" si="39"/>
        <v>0</v>
      </c>
      <c r="G202" s="3" cm="1">
        <f t="array" ref="G202">1*OR(row_id=income_total_row, row_id=savings_total_row, row_id=expenses_total_row)</f>
        <v>0</v>
      </c>
      <c r="H202" s="4">
        <f t="shared" si="40"/>
        <v>1</v>
      </c>
      <c r="I202" s="2" t="str" cm="1">
        <f t="array" ref="I202">IFERROR(INDEX('Budget Planning'!$C:$C, header_row_id), "")</f>
        <v/>
      </c>
      <c r="J202" s="3" t="str" cm="1">
        <f t="array" ref="J202">IFERROR(INDEX('Budget Planning'!$C:$C, row_id), "")</f>
        <v/>
      </c>
      <c r="K202" s="55" t="str" cm="1">
        <f t="array" ref="K20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2" s="56" t="str" cm="1">
        <f t="array" ref="L202">IF(OR(is_header, is_empty), "",
      INDEX('Budget Planning'!$E:$APC, row_id,
                     MATCH(IF(selected_period="Total Year", selected_year, DATE(selected_year, selected_period, 1)), 'Budget Planning'!$E$9:$APC$9, 0) ))</f>
        <v/>
      </c>
      <c r="M202" s="2" t="str" cm="1">
        <f t="array" ref="M202">IF(is_category,
      IF(header_row_id=income_header_row, MATCH(income_min_row, $C:$C, 0),
          IF(header_row_id=savings_header_row, MATCH(savings_min_row, $C:$C, 0),
              IF(header_row_id=expenses_header_row, MATCH(expenses_min_row, $C:$C, 0), ""))), "")</f>
        <v/>
      </c>
      <c r="N202" s="4" t="str" cm="1">
        <f t="array" ref="N202">IF(is_category,
      IF(header_row_id=income_header_row, MATCH(income_max_row, $C:$C, 0),
          IF(header_row_id=savings_header_row, MATCH(savings_max_row, $C:$C, 0),
              IF(header_row_id=expenses_header_row, MATCH(expenses_max_row, $C:$C, 0), ""))), "")</f>
        <v/>
      </c>
      <c r="O202" s="2" t="str">
        <f t="shared" si="41"/>
        <v/>
      </c>
      <c r="P202" s="3" t="str">
        <f t="shared" ca="1" si="42"/>
        <v/>
      </c>
      <c r="Q202" s="3" t="str">
        <f t="shared" si="43"/>
        <v/>
      </c>
      <c r="R202" s="4" t="str">
        <f t="shared" ca="1" si="44"/>
        <v/>
      </c>
      <c r="S202" s="2" t="str">
        <f t="shared" si="45"/>
        <v/>
      </c>
      <c r="T202" s="3" t="str">
        <f t="shared" si="46"/>
        <v/>
      </c>
      <c r="U202" s="3" t="str">
        <f t="shared" ca="1" si="47"/>
        <v/>
      </c>
      <c r="V202" s="3" t="str">
        <f t="shared" si="48"/>
        <v/>
      </c>
      <c r="W202" s="4" t="str">
        <f t="shared" ca="1" si="49"/>
        <v/>
      </c>
      <c r="X202" s="58">
        <f t="shared" si="50"/>
        <v>-1</v>
      </c>
      <c r="Y202" s="59" t="str">
        <f t="shared" si="51"/>
        <v/>
      </c>
      <c r="Z202" s="62" t="str">
        <f t="shared" si="52"/>
        <v/>
      </c>
      <c r="AA202" s="62" t="str">
        <f t="shared" si="53"/>
        <v/>
      </c>
      <c r="AB202" s="61" t="str">
        <f t="shared" si="54"/>
        <v/>
      </c>
      <c r="AC202" s="62" t="str">
        <f t="shared" si="55"/>
        <v/>
      </c>
      <c r="AD202" s="62" t="str">
        <f t="shared" si="56"/>
        <v/>
      </c>
    </row>
    <row r="203" spans="3:30" x14ac:dyDescent="0.35">
      <c r="C203" s="2" cm="1">
        <f t="array" ref="C203">IF(C202=-1, -1,
      IF(C202&lt;income_max_row, C202+1,
          IF(C202=income_max_row, income_total_row,
               IF(C202=income_total_row, "/1",
                    IF(C202="/1", savings_header_row,
                        IF(C202&lt;savings_max_row, C202+1,
                            IF(C202=savings_max_row, savings_total_row,
                                IF(C202=savings_total_row, "/2",
                                    IF(C202="/2", expenses_header_row,
                                        IF(C202&lt;expenses_max_row, C202+1,
                                            IF(C202=expenses_max_row, expenses_total_row, -1)))))))))))</f>
        <v>-1</v>
      </c>
      <c r="D203" s="4">
        <f t="shared" si="38"/>
        <v>-1</v>
      </c>
      <c r="E203" s="2" cm="1">
        <f t="array" ref="E203">1*OR(row_id=income_header_row, row_id=savings_header_row, row_id=expenses_header_row)</f>
        <v>0</v>
      </c>
      <c r="F203" s="3">
        <f t="shared" si="39"/>
        <v>0</v>
      </c>
      <c r="G203" s="3" cm="1">
        <f t="array" ref="G203">1*OR(row_id=income_total_row, row_id=savings_total_row, row_id=expenses_total_row)</f>
        <v>0</v>
      </c>
      <c r="H203" s="4">
        <f t="shared" si="40"/>
        <v>1</v>
      </c>
      <c r="I203" s="2" t="str" cm="1">
        <f t="array" ref="I203">IFERROR(INDEX('Budget Planning'!$C:$C, header_row_id), "")</f>
        <v/>
      </c>
      <c r="J203" s="3" t="str" cm="1">
        <f t="array" ref="J203">IFERROR(INDEX('Budget Planning'!$C:$C, row_id), "")</f>
        <v/>
      </c>
      <c r="K203" s="55" t="str" cm="1">
        <f t="array" ref="K20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3" s="56" t="str" cm="1">
        <f t="array" ref="L203">IF(OR(is_header, is_empty), "",
      INDEX('Budget Planning'!$E:$APC, row_id,
                     MATCH(IF(selected_period="Total Year", selected_year, DATE(selected_year, selected_period, 1)), 'Budget Planning'!$E$9:$APC$9, 0) ))</f>
        <v/>
      </c>
      <c r="M203" s="2" t="str" cm="1">
        <f t="array" ref="M203">IF(is_category,
      IF(header_row_id=income_header_row, MATCH(income_min_row, $C:$C, 0),
          IF(header_row_id=savings_header_row, MATCH(savings_min_row, $C:$C, 0),
              IF(header_row_id=expenses_header_row, MATCH(expenses_min_row, $C:$C, 0), ""))), "")</f>
        <v/>
      </c>
      <c r="N203" s="4" t="str" cm="1">
        <f t="array" ref="N203">IF(is_category,
      IF(header_row_id=income_header_row, MATCH(income_max_row, $C:$C, 0),
          IF(header_row_id=savings_header_row, MATCH(savings_max_row, $C:$C, 0),
              IF(header_row_id=expenses_header_row, MATCH(expenses_max_row, $C:$C, 0), ""))), "")</f>
        <v/>
      </c>
      <c r="O203" s="2" t="str">
        <f t="shared" si="41"/>
        <v/>
      </c>
      <c r="P203" s="3" t="str">
        <f t="shared" ca="1" si="42"/>
        <v/>
      </c>
      <c r="Q203" s="3" t="str">
        <f t="shared" si="43"/>
        <v/>
      </c>
      <c r="R203" s="4" t="str">
        <f t="shared" ca="1" si="44"/>
        <v/>
      </c>
      <c r="S203" s="2" t="str">
        <f t="shared" si="45"/>
        <v/>
      </c>
      <c r="T203" s="3" t="str">
        <f t="shared" si="46"/>
        <v/>
      </c>
      <c r="U203" s="3" t="str">
        <f t="shared" ca="1" si="47"/>
        <v/>
      </c>
      <c r="V203" s="3" t="str">
        <f t="shared" si="48"/>
        <v/>
      </c>
      <c r="W203" s="4" t="str">
        <f t="shared" ca="1" si="49"/>
        <v/>
      </c>
      <c r="X203" s="58">
        <f t="shared" si="50"/>
        <v>-1</v>
      </c>
      <c r="Y203" s="59" t="str">
        <f t="shared" si="51"/>
        <v/>
      </c>
      <c r="Z203" s="62" t="str">
        <f t="shared" si="52"/>
        <v/>
      </c>
      <c r="AA203" s="62" t="str">
        <f t="shared" si="53"/>
        <v/>
      </c>
      <c r="AB203" s="61" t="str">
        <f t="shared" si="54"/>
        <v/>
      </c>
      <c r="AC203" s="62" t="str">
        <f t="shared" si="55"/>
        <v/>
      </c>
      <c r="AD203" s="62" t="str">
        <f t="shared" si="56"/>
        <v/>
      </c>
    </row>
    <row r="204" spans="3:30" x14ac:dyDescent="0.35">
      <c r="C204" s="2" cm="1">
        <f t="array" ref="C204">IF(C203=-1, -1,
      IF(C203&lt;income_max_row, C203+1,
          IF(C203=income_max_row, income_total_row,
               IF(C203=income_total_row, "/1",
                    IF(C203="/1", savings_header_row,
                        IF(C203&lt;savings_max_row, C203+1,
                            IF(C203=savings_max_row, savings_total_row,
                                IF(C203=savings_total_row, "/2",
                                    IF(C203="/2", expenses_header_row,
                                        IF(C203&lt;expenses_max_row, C203+1,
                                            IF(C203=expenses_max_row, expenses_total_row, -1)))))))))))</f>
        <v>-1</v>
      </c>
      <c r="D204" s="4">
        <f t="shared" si="38"/>
        <v>-1</v>
      </c>
      <c r="E204" s="2" cm="1">
        <f t="array" ref="E204">1*OR(row_id=income_header_row, row_id=savings_header_row, row_id=expenses_header_row)</f>
        <v>0</v>
      </c>
      <c r="F204" s="3">
        <f t="shared" si="39"/>
        <v>0</v>
      </c>
      <c r="G204" s="3" cm="1">
        <f t="array" ref="G204">1*OR(row_id=income_total_row, row_id=savings_total_row, row_id=expenses_total_row)</f>
        <v>0</v>
      </c>
      <c r="H204" s="4">
        <f t="shared" si="40"/>
        <v>1</v>
      </c>
      <c r="I204" s="2" t="str" cm="1">
        <f t="array" ref="I204">IFERROR(INDEX('Budget Planning'!$C:$C, header_row_id), "")</f>
        <v/>
      </c>
      <c r="J204" s="3" t="str" cm="1">
        <f t="array" ref="J204">IFERROR(INDEX('Budget Planning'!$C:$C, row_id), "")</f>
        <v/>
      </c>
      <c r="K204" s="55" t="str" cm="1">
        <f t="array" ref="K20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4" s="56" t="str" cm="1">
        <f t="array" ref="L204">IF(OR(is_header, is_empty), "",
      INDEX('Budget Planning'!$E:$APC, row_id,
                     MATCH(IF(selected_period="Total Year", selected_year, DATE(selected_year, selected_period, 1)), 'Budget Planning'!$E$9:$APC$9, 0) ))</f>
        <v/>
      </c>
      <c r="M204" s="2" t="str" cm="1">
        <f t="array" ref="M204">IF(is_category,
      IF(header_row_id=income_header_row, MATCH(income_min_row, $C:$C, 0),
          IF(header_row_id=savings_header_row, MATCH(savings_min_row, $C:$C, 0),
              IF(header_row_id=expenses_header_row, MATCH(expenses_min_row, $C:$C, 0), ""))), "")</f>
        <v/>
      </c>
      <c r="N204" s="4" t="str" cm="1">
        <f t="array" ref="N204">IF(is_category,
      IF(header_row_id=income_header_row, MATCH(income_max_row, $C:$C, 0),
          IF(header_row_id=savings_header_row, MATCH(savings_max_row, $C:$C, 0),
              IF(header_row_id=expenses_header_row, MATCH(expenses_max_row, $C:$C, 0), ""))), "")</f>
        <v/>
      </c>
      <c r="O204" s="2" t="str">
        <f t="shared" si="41"/>
        <v/>
      </c>
      <c r="P204" s="3" t="str">
        <f t="shared" ca="1" si="42"/>
        <v/>
      </c>
      <c r="Q204" s="3" t="str">
        <f t="shared" si="43"/>
        <v/>
      </c>
      <c r="R204" s="4" t="str">
        <f t="shared" ca="1" si="44"/>
        <v/>
      </c>
      <c r="S204" s="2" t="str">
        <f t="shared" si="45"/>
        <v/>
      </c>
      <c r="T204" s="3" t="str">
        <f t="shared" si="46"/>
        <v/>
      </c>
      <c r="U204" s="3" t="str">
        <f t="shared" ca="1" si="47"/>
        <v/>
      </c>
      <c r="V204" s="3" t="str">
        <f t="shared" si="48"/>
        <v/>
      </c>
      <c r="W204" s="4" t="str">
        <f t="shared" ca="1" si="49"/>
        <v/>
      </c>
      <c r="X204" s="58">
        <f t="shared" si="50"/>
        <v>-1</v>
      </c>
      <c r="Y204" s="59" t="str">
        <f t="shared" si="51"/>
        <v/>
      </c>
      <c r="Z204" s="62" t="str">
        <f t="shared" si="52"/>
        <v/>
      </c>
      <c r="AA204" s="62" t="str">
        <f t="shared" si="53"/>
        <v/>
      </c>
      <c r="AB204" s="61" t="str">
        <f t="shared" si="54"/>
        <v/>
      </c>
      <c r="AC204" s="62" t="str">
        <f t="shared" si="55"/>
        <v/>
      </c>
      <c r="AD204" s="62" t="str">
        <f t="shared" si="56"/>
        <v/>
      </c>
    </row>
    <row r="205" spans="3:30" x14ac:dyDescent="0.35">
      <c r="C205" s="2" cm="1">
        <f t="array" ref="C205">IF(C204=-1, -1,
      IF(C204&lt;income_max_row, C204+1,
          IF(C204=income_max_row, income_total_row,
               IF(C204=income_total_row, "/1",
                    IF(C204="/1", savings_header_row,
                        IF(C204&lt;savings_max_row, C204+1,
                            IF(C204=savings_max_row, savings_total_row,
                                IF(C204=savings_total_row, "/2",
                                    IF(C204="/2", expenses_header_row,
                                        IF(C204&lt;expenses_max_row, C204+1,
                                            IF(C204=expenses_max_row, expenses_total_row, -1)))))))))))</f>
        <v>-1</v>
      </c>
      <c r="D205" s="4">
        <f t="shared" ref="D205:D250" si="57">IF(is_header, row_id,
      IF(NOT(is_empty), D204, -1))</f>
        <v>-1</v>
      </c>
      <c r="E205" s="2" cm="1">
        <f t="array" ref="E205">1*OR(row_id=income_header_row, row_id=savings_header_row, row_id=expenses_header_row)</f>
        <v>0</v>
      </c>
      <c r="F205" s="3">
        <f t="shared" ref="F205:F250" si="58">1*NOT(OR(is_header, is_total, is_empty))</f>
        <v>0</v>
      </c>
      <c r="G205" s="3" cm="1">
        <f t="array" ref="G205">1*OR(row_id=income_total_row, row_id=savings_total_row, row_id=expenses_total_row)</f>
        <v>0</v>
      </c>
      <c r="H205" s="4">
        <f t="shared" ref="H205:H250" si="59">1*OR(row_id="/1", row_id="/2", row_id=-1)</f>
        <v>1</v>
      </c>
      <c r="I205" s="2" t="str" cm="1">
        <f t="array" ref="I205">IFERROR(INDEX('Budget Planning'!$C:$C, header_row_id), "")</f>
        <v/>
      </c>
      <c r="J205" s="3" t="str" cm="1">
        <f t="array" ref="J205">IFERROR(INDEX('Budget Planning'!$C:$C, row_id), "")</f>
        <v/>
      </c>
      <c r="K205" s="55" t="str" cm="1">
        <f t="array" ref="K20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5" s="56" t="str" cm="1">
        <f t="array" ref="L205">IF(OR(is_header, is_empty), "",
      INDEX('Budget Planning'!$E:$APC, row_id,
                     MATCH(IF(selected_period="Total Year", selected_year, DATE(selected_year, selected_period, 1)), 'Budget Planning'!$E$9:$APC$9, 0) ))</f>
        <v/>
      </c>
      <c r="M205" s="2" t="str" cm="1">
        <f t="array" ref="M205">IF(is_category,
      IF(header_row_id=income_header_row, MATCH(income_min_row, $C:$C, 0),
          IF(header_row_id=savings_header_row, MATCH(savings_min_row, $C:$C, 0),
              IF(header_row_id=expenses_header_row, MATCH(expenses_min_row, $C:$C, 0), ""))), "")</f>
        <v/>
      </c>
      <c r="N205" s="4" t="str" cm="1">
        <f t="array" ref="N205">IF(is_category,
      IF(header_row_id=income_header_row, MATCH(income_max_row, $C:$C, 0),
          IF(header_row_id=savings_header_row, MATCH(savings_max_row, $C:$C, 0),
              IF(header_row_id=expenses_header_row, MATCH(expenses_max_row, $C:$C, 0), ""))), "")</f>
        <v/>
      </c>
      <c r="O205" s="2" t="str">
        <f t="shared" ref="O205:O250" si="60">IF(is_category, ADDRESS(sort_min_row, COLUMN(tracked)) &amp; ":" &amp; ADDRESS(sort_max_row, COLUMN(tracked)), "")</f>
        <v/>
      </c>
      <c r="P205" s="3" t="str">
        <f t="shared" ref="P205:P250" ca="1" si="61">IF(is_category, RANK(tracked, INDIRECT(tracked_range), 0), "")</f>
        <v/>
      </c>
      <c r="Q205" s="3" t="str">
        <f t="shared" ref="Q205:Q250" si="62">IF(is_category, ADDRESS(sort_min_row, COLUMN(budget)) &amp; ":" &amp; ADDRESS(sort_max_row, COLUMN(budget)), "")</f>
        <v/>
      </c>
      <c r="R205" s="4" t="str">
        <f t="shared" ref="R205:R250" ca="1" si="63">IF(is_category, RANK(budget, INDIRECT(budget_range), 0), "")</f>
        <v/>
      </c>
      <c r="S205" s="2" t="str">
        <f t="shared" ref="S205:S250" si="64">IF(is_category, _xlfn.NUMBERVALUE(tracked_rank &amp; budget_rank), "")</f>
        <v/>
      </c>
      <c r="T205" s="3" t="str">
        <f t="shared" ref="T205:T250" si="65">IF(is_category, ADDRESS(sort_min_row, COLUMN(combined_rank)) &amp; ":" &amp; ADDRESS(sort_max_row, COLUMN(combined_rank)), "")</f>
        <v/>
      </c>
      <c r="U205" s="3" t="str">
        <f t="shared" ref="U205:U250" ca="1" si="66">IF(is_category, RANK(combined_rank, INDIRECT(combined_rank_range), 1), "")</f>
        <v/>
      </c>
      <c r="V205" s="3" t="str">
        <f t="shared" ref="V205:V250" si="67">IF(is_category, ADDRESS(sort_min_row, COLUMN(combined_rank_normalized)) &amp; ":" &amp; ADDRESS(ROW(), COLUMN(combined_rank_normalized)), "")</f>
        <v/>
      </c>
      <c r="W205" s="4" t="str">
        <f t="shared" ref="W205:W250" ca="1" si="68">IF(is_category, combined_rank_normalized + COUNTIF(INDIRECT(combined_rank_normalized_run_range), combined_rank_normalized)-1, "")</f>
        <v/>
      </c>
      <c r="X205" s="58">
        <f t="shared" ref="X205:X250" si="69">IF(is_category, header_row_id + combined_rank_unique, row_id)</f>
        <v>-1</v>
      </c>
      <c r="Y205" s="59" t="str">
        <f t="shared" ref="Y205:Y250" si="70">IF(is_empty, "", INDEX($J:$J, MATCH(row_id, $X:$X, 0)))</f>
        <v/>
      </c>
      <c r="Z205" s="62" t="str">
        <f t="shared" ref="Z205:Z250" si="71">IF(is_empty, "", IF(is_header, "Tracked", INDEX($K:$K, MATCH(row_id, $X:$X, 0))))</f>
        <v/>
      </c>
      <c r="AA205" s="62" t="str">
        <f t="shared" ref="AA205:AA250" si="72">IF(is_empty, "", IF(is_header, "Budget", INDEX($L:$L, MATCH(row_id, $X:$X, 0))))</f>
        <v/>
      </c>
      <c r="AB205" s="61" t="str">
        <f t="shared" ref="AB205:AB250" si="73">IF(is_empty, "", IF(is_header, "% Completed", IFERROR(output_tracked / output_budget, "-")))</f>
        <v/>
      </c>
      <c r="AC205" s="62" t="str">
        <f t="shared" ref="AC205:AC250" si="74">IF(is_empty, "", IF(is_header, "Remaining", IF(output_budget - output_tracked &gt; 0, output_budget - output_tracked, 0)))</f>
        <v/>
      </c>
      <c r="AD205" s="62" t="str">
        <f t="shared" ref="AD205:AD250" si="75">IF(is_empty, "", IF(is_header, "Excess", IF(output_budget - output_tracked &lt; 0, output_tracked - output_budget, 0)))</f>
        <v/>
      </c>
    </row>
    <row r="206" spans="3:30" x14ac:dyDescent="0.35">
      <c r="C206" s="2" cm="1">
        <f t="array" ref="C206">IF(C205=-1, -1,
      IF(C205&lt;income_max_row, C205+1,
          IF(C205=income_max_row, income_total_row,
               IF(C205=income_total_row, "/1",
                    IF(C205="/1", savings_header_row,
                        IF(C205&lt;savings_max_row, C205+1,
                            IF(C205=savings_max_row, savings_total_row,
                                IF(C205=savings_total_row, "/2",
                                    IF(C205="/2", expenses_header_row,
                                        IF(C205&lt;expenses_max_row, C205+1,
                                            IF(C205=expenses_max_row, expenses_total_row, -1)))))))))))</f>
        <v>-1</v>
      </c>
      <c r="D206" s="4">
        <f t="shared" si="57"/>
        <v>-1</v>
      </c>
      <c r="E206" s="2" cm="1">
        <f t="array" ref="E206">1*OR(row_id=income_header_row, row_id=savings_header_row, row_id=expenses_header_row)</f>
        <v>0</v>
      </c>
      <c r="F206" s="3">
        <f t="shared" si="58"/>
        <v>0</v>
      </c>
      <c r="G206" s="3" cm="1">
        <f t="array" ref="G206">1*OR(row_id=income_total_row, row_id=savings_total_row, row_id=expenses_total_row)</f>
        <v>0</v>
      </c>
      <c r="H206" s="4">
        <f t="shared" si="59"/>
        <v>1</v>
      </c>
      <c r="I206" s="2" t="str" cm="1">
        <f t="array" ref="I206">IFERROR(INDEX('Budget Planning'!$C:$C, header_row_id), "")</f>
        <v/>
      </c>
      <c r="J206" s="3" t="str" cm="1">
        <f t="array" ref="J206">IFERROR(INDEX('Budget Planning'!$C:$C, row_id), "")</f>
        <v/>
      </c>
      <c r="K206" s="55" t="str" cm="1">
        <f t="array" ref="K20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6" s="56" t="str" cm="1">
        <f t="array" ref="L206">IF(OR(is_header, is_empty), "",
      INDEX('Budget Planning'!$E:$APC, row_id,
                     MATCH(IF(selected_period="Total Year", selected_year, DATE(selected_year, selected_period, 1)), 'Budget Planning'!$E$9:$APC$9, 0) ))</f>
        <v/>
      </c>
      <c r="M206" s="2" t="str" cm="1">
        <f t="array" ref="M206">IF(is_category,
      IF(header_row_id=income_header_row, MATCH(income_min_row, $C:$C, 0),
          IF(header_row_id=savings_header_row, MATCH(savings_min_row, $C:$C, 0),
              IF(header_row_id=expenses_header_row, MATCH(expenses_min_row, $C:$C, 0), ""))), "")</f>
        <v/>
      </c>
      <c r="N206" s="4" t="str" cm="1">
        <f t="array" ref="N206">IF(is_category,
      IF(header_row_id=income_header_row, MATCH(income_max_row, $C:$C, 0),
          IF(header_row_id=savings_header_row, MATCH(savings_max_row, $C:$C, 0),
              IF(header_row_id=expenses_header_row, MATCH(expenses_max_row, $C:$C, 0), ""))), "")</f>
        <v/>
      </c>
      <c r="O206" s="2" t="str">
        <f t="shared" si="60"/>
        <v/>
      </c>
      <c r="P206" s="3" t="str">
        <f t="shared" ca="1" si="61"/>
        <v/>
      </c>
      <c r="Q206" s="3" t="str">
        <f t="shared" si="62"/>
        <v/>
      </c>
      <c r="R206" s="4" t="str">
        <f t="shared" ca="1" si="63"/>
        <v/>
      </c>
      <c r="S206" s="2" t="str">
        <f t="shared" si="64"/>
        <v/>
      </c>
      <c r="T206" s="3" t="str">
        <f t="shared" si="65"/>
        <v/>
      </c>
      <c r="U206" s="3" t="str">
        <f t="shared" ca="1" si="66"/>
        <v/>
      </c>
      <c r="V206" s="3" t="str">
        <f t="shared" si="67"/>
        <v/>
      </c>
      <c r="W206" s="4" t="str">
        <f t="shared" ca="1" si="68"/>
        <v/>
      </c>
      <c r="X206" s="58">
        <f t="shared" si="69"/>
        <v>-1</v>
      </c>
      <c r="Y206" s="59" t="str">
        <f t="shared" si="70"/>
        <v/>
      </c>
      <c r="Z206" s="62" t="str">
        <f t="shared" si="71"/>
        <v/>
      </c>
      <c r="AA206" s="62" t="str">
        <f t="shared" si="72"/>
        <v/>
      </c>
      <c r="AB206" s="61" t="str">
        <f t="shared" si="73"/>
        <v/>
      </c>
      <c r="AC206" s="62" t="str">
        <f t="shared" si="74"/>
        <v/>
      </c>
      <c r="AD206" s="62" t="str">
        <f t="shared" si="75"/>
        <v/>
      </c>
    </row>
    <row r="207" spans="3:30" x14ac:dyDescent="0.35">
      <c r="C207" s="2" cm="1">
        <f t="array" ref="C207">IF(C206=-1, -1,
      IF(C206&lt;income_max_row, C206+1,
          IF(C206=income_max_row, income_total_row,
               IF(C206=income_total_row, "/1",
                    IF(C206="/1", savings_header_row,
                        IF(C206&lt;savings_max_row, C206+1,
                            IF(C206=savings_max_row, savings_total_row,
                                IF(C206=savings_total_row, "/2",
                                    IF(C206="/2", expenses_header_row,
                                        IF(C206&lt;expenses_max_row, C206+1,
                                            IF(C206=expenses_max_row, expenses_total_row, -1)))))))))))</f>
        <v>-1</v>
      </c>
      <c r="D207" s="4">
        <f t="shared" si="57"/>
        <v>-1</v>
      </c>
      <c r="E207" s="2" cm="1">
        <f t="array" ref="E207">1*OR(row_id=income_header_row, row_id=savings_header_row, row_id=expenses_header_row)</f>
        <v>0</v>
      </c>
      <c r="F207" s="3">
        <f t="shared" si="58"/>
        <v>0</v>
      </c>
      <c r="G207" s="3" cm="1">
        <f t="array" ref="G207">1*OR(row_id=income_total_row, row_id=savings_total_row, row_id=expenses_total_row)</f>
        <v>0</v>
      </c>
      <c r="H207" s="4">
        <f t="shared" si="59"/>
        <v>1</v>
      </c>
      <c r="I207" s="2" t="str" cm="1">
        <f t="array" ref="I207">IFERROR(INDEX('Budget Planning'!$C:$C, header_row_id), "")</f>
        <v/>
      </c>
      <c r="J207" s="3" t="str" cm="1">
        <f t="array" ref="J207">IFERROR(INDEX('Budget Planning'!$C:$C, row_id), "")</f>
        <v/>
      </c>
      <c r="K207" s="55" t="str" cm="1">
        <f t="array" ref="K20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7" s="56" t="str" cm="1">
        <f t="array" ref="L207">IF(OR(is_header, is_empty), "",
      INDEX('Budget Planning'!$E:$APC, row_id,
                     MATCH(IF(selected_period="Total Year", selected_year, DATE(selected_year, selected_period, 1)), 'Budget Planning'!$E$9:$APC$9, 0) ))</f>
        <v/>
      </c>
      <c r="M207" s="2" t="str" cm="1">
        <f t="array" ref="M207">IF(is_category,
      IF(header_row_id=income_header_row, MATCH(income_min_row, $C:$C, 0),
          IF(header_row_id=savings_header_row, MATCH(savings_min_row, $C:$C, 0),
              IF(header_row_id=expenses_header_row, MATCH(expenses_min_row, $C:$C, 0), ""))), "")</f>
        <v/>
      </c>
      <c r="N207" s="4" t="str" cm="1">
        <f t="array" ref="N207">IF(is_category,
      IF(header_row_id=income_header_row, MATCH(income_max_row, $C:$C, 0),
          IF(header_row_id=savings_header_row, MATCH(savings_max_row, $C:$C, 0),
              IF(header_row_id=expenses_header_row, MATCH(expenses_max_row, $C:$C, 0), ""))), "")</f>
        <v/>
      </c>
      <c r="O207" s="2" t="str">
        <f t="shared" si="60"/>
        <v/>
      </c>
      <c r="P207" s="3" t="str">
        <f t="shared" ca="1" si="61"/>
        <v/>
      </c>
      <c r="Q207" s="3" t="str">
        <f t="shared" si="62"/>
        <v/>
      </c>
      <c r="R207" s="4" t="str">
        <f t="shared" ca="1" si="63"/>
        <v/>
      </c>
      <c r="S207" s="2" t="str">
        <f t="shared" si="64"/>
        <v/>
      </c>
      <c r="T207" s="3" t="str">
        <f t="shared" si="65"/>
        <v/>
      </c>
      <c r="U207" s="3" t="str">
        <f t="shared" ca="1" si="66"/>
        <v/>
      </c>
      <c r="V207" s="3" t="str">
        <f t="shared" si="67"/>
        <v/>
      </c>
      <c r="W207" s="4" t="str">
        <f t="shared" ca="1" si="68"/>
        <v/>
      </c>
      <c r="X207" s="58">
        <f t="shared" si="69"/>
        <v>-1</v>
      </c>
      <c r="Y207" s="59" t="str">
        <f t="shared" si="70"/>
        <v/>
      </c>
      <c r="Z207" s="62" t="str">
        <f t="shared" si="71"/>
        <v/>
      </c>
      <c r="AA207" s="62" t="str">
        <f t="shared" si="72"/>
        <v/>
      </c>
      <c r="AB207" s="61" t="str">
        <f t="shared" si="73"/>
        <v/>
      </c>
      <c r="AC207" s="62" t="str">
        <f t="shared" si="74"/>
        <v/>
      </c>
      <c r="AD207" s="62" t="str">
        <f t="shared" si="75"/>
        <v/>
      </c>
    </row>
    <row r="208" spans="3:30" x14ac:dyDescent="0.35">
      <c r="C208" s="2" cm="1">
        <f t="array" ref="C208">IF(C207=-1, -1,
      IF(C207&lt;income_max_row, C207+1,
          IF(C207=income_max_row, income_total_row,
               IF(C207=income_total_row, "/1",
                    IF(C207="/1", savings_header_row,
                        IF(C207&lt;savings_max_row, C207+1,
                            IF(C207=savings_max_row, savings_total_row,
                                IF(C207=savings_total_row, "/2",
                                    IF(C207="/2", expenses_header_row,
                                        IF(C207&lt;expenses_max_row, C207+1,
                                            IF(C207=expenses_max_row, expenses_total_row, -1)))))))))))</f>
        <v>-1</v>
      </c>
      <c r="D208" s="4">
        <f t="shared" si="57"/>
        <v>-1</v>
      </c>
      <c r="E208" s="2" cm="1">
        <f t="array" ref="E208">1*OR(row_id=income_header_row, row_id=savings_header_row, row_id=expenses_header_row)</f>
        <v>0</v>
      </c>
      <c r="F208" s="3">
        <f t="shared" si="58"/>
        <v>0</v>
      </c>
      <c r="G208" s="3" cm="1">
        <f t="array" ref="G208">1*OR(row_id=income_total_row, row_id=savings_total_row, row_id=expenses_total_row)</f>
        <v>0</v>
      </c>
      <c r="H208" s="4">
        <f t="shared" si="59"/>
        <v>1</v>
      </c>
      <c r="I208" s="2" t="str" cm="1">
        <f t="array" ref="I208">IFERROR(INDEX('Budget Planning'!$C:$C, header_row_id), "")</f>
        <v/>
      </c>
      <c r="J208" s="3" t="str" cm="1">
        <f t="array" ref="J208">IFERROR(INDEX('Budget Planning'!$C:$C, row_id), "")</f>
        <v/>
      </c>
      <c r="K208" s="55" t="str" cm="1">
        <f t="array" ref="K20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8" s="56" t="str" cm="1">
        <f t="array" ref="L208">IF(OR(is_header, is_empty), "",
      INDEX('Budget Planning'!$E:$APC, row_id,
                     MATCH(IF(selected_period="Total Year", selected_year, DATE(selected_year, selected_period, 1)), 'Budget Planning'!$E$9:$APC$9, 0) ))</f>
        <v/>
      </c>
      <c r="M208" s="2" t="str" cm="1">
        <f t="array" ref="M208">IF(is_category,
      IF(header_row_id=income_header_row, MATCH(income_min_row, $C:$C, 0),
          IF(header_row_id=savings_header_row, MATCH(savings_min_row, $C:$C, 0),
              IF(header_row_id=expenses_header_row, MATCH(expenses_min_row, $C:$C, 0), ""))), "")</f>
        <v/>
      </c>
      <c r="N208" s="4" t="str" cm="1">
        <f t="array" ref="N208">IF(is_category,
      IF(header_row_id=income_header_row, MATCH(income_max_row, $C:$C, 0),
          IF(header_row_id=savings_header_row, MATCH(savings_max_row, $C:$C, 0),
              IF(header_row_id=expenses_header_row, MATCH(expenses_max_row, $C:$C, 0), ""))), "")</f>
        <v/>
      </c>
      <c r="O208" s="2" t="str">
        <f t="shared" si="60"/>
        <v/>
      </c>
      <c r="P208" s="3" t="str">
        <f t="shared" ca="1" si="61"/>
        <v/>
      </c>
      <c r="Q208" s="3" t="str">
        <f t="shared" si="62"/>
        <v/>
      </c>
      <c r="R208" s="4" t="str">
        <f t="shared" ca="1" si="63"/>
        <v/>
      </c>
      <c r="S208" s="2" t="str">
        <f t="shared" si="64"/>
        <v/>
      </c>
      <c r="T208" s="3" t="str">
        <f t="shared" si="65"/>
        <v/>
      </c>
      <c r="U208" s="3" t="str">
        <f t="shared" ca="1" si="66"/>
        <v/>
      </c>
      <c r="V208" s="3" t="str">
        <f t="shared" si="67"/>
        <v/>
      </c>
      <c r="W208" s="4" t="str">
        <f t="shared" ca="1" si="68"/>
        <v/>
      </c>
      <c r="X208" s="58">
        <f t="shared" si="69"/>
        <v>-1</v>
      </c>
      <c r="Y208" s="59" t="str">
        <f t="shared" si="70"/>
        <v/>
      </c>
      <c r="Z208" s="62" t="str">
        <f t="shared" si="71"/>
        <v/>
      </c>
      <c r="AA208" s="62" t="str">
        <f t="shared" si="72"/>
        <v/>
      </c>
      <c r="AB208" s="61" t="str">
        <f t="shared" si="73"/>
        <v/>
      </c>
      <c r="AC208" s="62" t="str">
        <f t="shared" si="74"/>
        <v/>
      </c>
      <c r="AD208" s="62" t="str">
        <f t="shared" si="75"/>
        <v/>
      </c>
    </row>
    <row r="209" spans="3:30" x14ac:dyDescent="0.35">
      <c r="C209" s="2" cm="1">
        <f t="array" ref="C209">IF(C208=-1, -1,
      IF(C208&lt;income_max_row, C208+1,
          IF(C208=income_max_row, income_total_row,
               IF(C208=income_total_row, "/1",
                    IF(C208="/1", savings_header_row,
                        IF(C208&lt;savings_max_row, C208+1,
                            IF(C208=savings_max_row, savings_total_row,
                                IF(C208=savings_total_row, "/2",
                                    IF(C208="/2", expenses_header_row,
                                        IF(C208&lt;expenses_max_row, C208+1,
                                            IF(C208=expenses_max_row, expenses_total_row, -1)))))))))))</f>
        <v>-1</v>
      </c>
      <c r="D209" s="4">
        <f t="shared" si="57"/>
        <v>-1</v>
      </c>
      <c r="E209" s="2" cm="1">
        <f t="array" ref="E209">1*OR(row_id=income_header_row, row_id=savings_header_row, row_id=expenses_header_row)</f>
        <v>0</v>
      </c>
      <c r="F209" s="3">
        <f t="shared" si="58"/>
        <v>0</v>
      </c>
      <c r="G209" s="3" cm="1">
        <f t="array" ref="G209">1*OR(row_id=income_total_row, row_id=savings_total_row, row_id=expenses_total_row)</f>
        <v>0</v>
      </c>
      <c r="H209" s="4">
        <f t="shared" si="59"/>
        <v>1</v>
      </c>
      <c r="I209" s="2" t="str" cm="1">
        <f t="array" ref="I209">IFERROR(INDEX('Budget Planning'!$C:$C, header_row_id), "")</f>
        <v/>
      </c>
      <c r="J209" s="3" t="str" cm="1">
        <f t="array" ref="J209">IFERROR(INDEX('Budget Planning'!$C:$C, row_id), "")</f>
        <v/>
      </c>
      <c r="K209" s="55" t="str" cm="1">
        <f t="array" ref="K20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09" s="56" t="str" cm="1">
        <f t="array" ref="L209">IF(OR(is_header, is_empty), "",
      INDEX('Budget Planning'!$E:$APC, row_id,
                     MATCH(IF(selected_period="Total Year", selected_year, DATE(selected_year, selected_period, 1)), 'Budget Planning'!$E$9:$APC$9, 0) ))</f>
        <v/>
      </c>
      <c r="M209" s="2" t="str" cm="1">
        <f t="array" ref="M209">IF(is_category,
      IF(header_row_id=income_header_row, MATCH(income_min_row, $C:$C, 0),
          IF(header_row_id=savings_header_row, MATCH(savings_min_row, $C:$C, 0),
              IF(header_row_id=expenses_header_row, MATCH(expenses_min_row, $C:$C, 0), ""))), "")</f>
        <v/>
      </c>
      <c r="N209" s="4" t="str" cm="1">
        <f t="array" ref="N209">IF(is_category,
      IF(header_row_id=income_header_row, MATCH(income_max_row, $C:$C, 0),
          IF(header_row_id=savings_header_row, MATCH(savings_max_row, $C:$C, 0),
              IF(header_row_id=expenses_header_row, MATCH(expenses_max_row, $C:$C, 0), ""))), "")</f>
        <v/>
      </c>
      <c r="O209" s="2" t="str">
        <f t="shared" si="60"/>
        <v/>
      </c>
      <c r="P209" s="3" t="str">
        <f t="shared" ca="1" si="61"/>
        <v/>
      </c>
      <c r="Q209" s="3" t="str">
        <f t="shared" si="62"/>
        <v/>
      </c>
      <c r="R209" s="4" t="str">
        <f t="shared" ca="1" si="63"/>
        <v/>
      </c>
      <c r="S209" s="2" t="str">
        <f t="shared" si="64"/>
        <v/>
      </c>
      <c r="T209" s="3" t="str">
        <f t="shared" si="65"/>
        <v/>
      </c>
      <c r="U209" s="3" t="str">
        <f t="shared" ca="1" si="66"/>
        <v/>
      </c>
      <c r="V209" s="3" t="str">
        <f t="shared" si="67"/>
        <v/>
      </c>
      <c r="W209" s="4" t="str">
        <f t="shared" ca="1" si="68"/>
        <v/>
      </c>
      <c r="X209" s="58">
        <f t="shared" si="69"/>
        <v>-1</v>
      </c>
      <c r="Y209" s="59" t="str">
        <f t="shared" si="70"/>
        <v/>
      </c>
      <c r="Z209" s="62" t="str">
        <f t="shared" si="71"/>
        <v/>
      </c>
      <c r="AA209" s="62" t="str">
        <f t="shared" si="72"/>
        <v/>
      </c>
      <c r="AB209" s="61" t="str">
        <f t="shared" si="73"/>
        <v/>
      </c>
      <c r="AC209" s="62" t="str">
        <f t="shared" si="74"/>
        <v/>
      </c>
      <c r="AD209" s="62" t="str">
        <f t="shared" si="75"/>
        <v/>
      </c>
    </row>
    <row r="210" spans="3:30" x14ac:dyDescent="0.35">
      <c r="C210" s="2" cm="1">
        <f t="array" ref="C210">IF(C209=-1, -1,
      IF(C209&lt;income_max_row, C209+1,
          IF(C209=income_max_row, income_total_row,
               IF(C209=income_total_row, "/1",
                    IF(C209="/1", savings_header_row,
                        IF(C209&lt;savings_max_row, C209+1,
                            IF(C209=savings_max_row, savings_total_row,
                                IF(C209=savings_total_row, "/2",
                                    IF(C209="/2", expenses_header_row,
                                        IF(C209&lt;expenses_max_row, C209+1,
                                            IF(C209=expenses_max_row, expenses_total_row, -1)))))))))))</f>
        <v>-1</v>
      </c>
      <c r="D210" s="4">
        <f t="shared" si="57"/>
        <v>-1</v>
      </c>
      <c r="E210" s="2" cm="1">
        <f t="array" ref="E210">1*OR(row_id=income_header_row, row_id=savings_header_row, row_id=expenses_header_row)</f>
        <v>0</v>
      </c>
      <c r="F210" s="3">
        <f t="shared" si="58"/>
        <v>0</v>
      </c>
      <c r="G210" s="3" cm="1">
        <f t="array" ref="G210">1*OR(row_id=income_total_row, row_id=savings_total_row, row_id=expenses_total_row)</f>
        <v>0</v>
      </c>
      <c r="H210" s="4">
        <f t="shared" si="59"/>
        <v>1</v>
      </c>
      <c r="I210" s="2" t="str" cm="1">
        <f t="array" ref="I210">IFERROR(INDEX('Budget Planning'!$C:$C, header_row_id), "")</f>
        <v/>
      </c>
      <c r="J210" s="3" t="str" cm="1">
        <f t="array" ref="J210">IFERROR(INDEX('Budget Planning'!$C:$C, row_id), "")</f>
        <v/>
      </c>
      <c r="K210" s="55" t="str" cm="1">
        <f t="array" ref="K21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0" s="56" t="str" cm="1">
        <f t="array" ref="L210">IF(OR(is_header, is_empty), "",
      INDEX('Budget Planning'!$E:$APC, row_id,
                     MATCH(IF(selected_period="Total Year", selected_year, DATE(selected_year, selected_period, 1)), 'Budget Planning'!$E$9:$APC$9, 0) ))</f>
        <v/>
      </c>
      <c r="M210" s="2" t="str" cm="1">
        <f t="array" ref="M210">IF(is_category,
      IF(header_row_id=income_header_row, MATCH(income_min_row, $C:$C, 0),
          IF(header_row_id=savings_header_row, MATCH(savings_min_row, $C:$C, 0),
              IF(header_row_id=expenses_header_row, MATCH(expenses_min_row, $C:$C, 0), ""))), "")</f>
        <v/>
      </c>
      <c r="N210" s="4" t="str" cm="1">
        <f t="array" ref="N210">IF(is_category,
      IF(header_row_id=income_header_row, MATCH(income_max_row, $C:$C, 0),
          IF(header_row_id=savings_header_row, MATCH(savings_max_row, $C:$C, 0),
              IF(header_row_id=expenses_header_row, MATCH(expenses_max_row, $C:$C, 0), ""))), "")</f>
        <v/>
      </c>
      <c r="O210" s="2" t="str">
        <f t="shared" si="60"/>
        <v/>
      </c>
      <c r="P210" s="3" t="str">
        <f t="shared" ca="1" si="61"/>
        <v/>
      </c>
      <c r="Q210" s="3" t="str">
        <f t="shared" si="62"/>
        <v/>
      </c>
      <c r="R210" s="4" t="str">
        <f t="shared" ca="1" si="63"/>
        <v/>
      </c>
      <c r="S210" s="2" t="str">
        <f t="shared" si="64"/>
        <v/>
      </c>
      <c r="T210" s="3" t="str">
        <f t="shared" si="65"/>
        <v/>
      </c>
      <c r="U210" s="3" t="str">
        <f t="shared" ca="1" si="66"/>
        <v/>
      </c>
      <c r="V210" s="3" t="str">
        <f t="shared" si="67"/>
        <v/>
      </c>
      <c r="W210" s="4" t="str">
        <f t="shared" ca="1" si="68"/>
        <v/>
      </c>
      <c r="X210" s="58">
        <f t="shared" si="69"/>
        <v>-1</v>
      </c>
      <c r="Y210" s="59" t="str">
        <f t="shared" si="70"/>
        <v/>
      </c>
      <c r="Z210" s="62" t="str">
        <f t="shared" si="71"/>
        <v/>
      </c>
      <c r="AA210" s="62" t="str">
        <f t="shared" si="72"/>
        <v/>
      </c>
      <c r="AB210" s="61" t="str">
        <f t="shared" si="73"/>
        <v/>
      </c>
      <c r="AC210" s="62" t="str">
        <f t="shared" si="74"/>
        <v/>
      </c>
      <c r="AD210" s="62" t="str">
        <f t="shared" si="75"/>
        <v/>
      </c>
    </row>
    <row r="211" spans="3:30" x14ac:dyDescent="0.35">
      <c r="C211" s="2" cm="1">
        <f t="array" ref="C211">IF(C210=-1, -1,
      IF(C210&lt;income_max_row, C210+1,
          IF(C210=income_max_row, income_total_row,
               IF(C210=income_total_row, "/1",
                    IF(C210="/1", savings_header_row,
                        IF(C210&lt;savings_max_row, C210+1,
                            IF(C210=savings_max_row, savings_total_row,
                                IF(C210=savings_total_row, "/2",
                                    IF(C210="/2", expenses_header_row,
                                        IF(C210&lt;expenses_max_row, C210+1,
                                            IF(C210=expenses_max_row, expenses_total_row, -1)))))))))))</f>
        <v>-1</v>
      </c>
      <c r="D211" s="4">
        <f t="shared" si="57"/>
        <v>-1</v>
      </c>
      <c r="E211" s="2" cm="1">
        <f t="array" ref="E211">1*OR(row_id=income_header_row, row_id=savings_header_row, row_id=expenses_header_row)</f>
        <v>0</v>
      </c>
      <c r="F211" s="3">
        <f t="shared" si="58"/>
        <v>0</v>
      </c>
      <c r="G211" s="3" cm="1">
        <f t="array" ref="G211">1*OR(row_id=income_total_row, row_id=savings_total_row, row_id=expenses_total_row)</f>
        <v>0</v>
      </c>
      <c r="H211" s="4">
        <f t="shared" si="59"/>
        <v>1</v>
      </c>
      <c r="I211" s="2" t="str" cm="1">
        <f t="array" ref="I211">IFERROR(INDEX('Budget Planning'!$C:$C, header_row_id), "")</f>
        <v/>
      </c>
      <c r="J211" s="3" t="str" cm="1">
        <f t="array" ref="J211">IFERROR(INDEX('Budget Planning'!$C:$C, row_id), "")</f>
        <v/>
      </c>
      <c r="K211" s="55" t="str" cm="1">
        <f t="array" ref="K21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1" s="56" t="str" cm="1">
        <f t="array" ref="L211">IF(OR(is_header, is_empty), "",
      INDEX('Budget Planning'!$E:$APC, row_id,
                     MATCH(IF(selected_period="Total Year", selected_year, DATE(selected_year, selected_period, 1)), 'Budget Planning'!$E$9:$APC$9, 0) ))</f>
        <v/>
      </c>
      <c r="M211" s="2" t="str" cm="1">
        <f t="array" ref="M211">IF(is_category,
      IF(header_row_id=income_header_row, MATCH(income_min_row, $C:$C, 0),
          IF(header_row_id=savings_header_row, MATCH(savings_min_row, $C:$C, 0),
              IF(header_row_id=expenses_header_row, MATCH(expenses_min_row, $C:$C, 0), ""))), "")</f>
        <v/>
      </c>
      <c r="N211" s="4" t="str" cm="1">
        <f t="array" ref="N211">IF(is_category,
      IF(header_row_id=income_header_row, MATCH(income_max_row, $C:$C, 0),
          IF(header_row_id=savings_header_row, MATCH(savings_max_row, $C:$C, 0),
              IF(header_row_id=expenses_header_row, MATCH(expenses_max_row, $C:$C, 0), ""))), "")</f>
        <v/>
      </c>
      <c r="O211" s="2" t="str">
        <f t="shared" si="60"/>
        <v/>
      </c>
      <c r="P211" s="3" t="str">
        <f t="shared" ca="1" si="61"/>
        <v/>
      </c>
      <c r="Q211" s="3" t="str">
        <f t="shared" si="62"/>
        <v/>
      </c>
      <c r="R211" s="4" t="str">
        <f t="shared" ca="1" si="63"/>
        <v/>
      </c>
      <c r="S211" s="2" t="str">
        <f t="shared" si="64"/>
        <v/>
      </c>
      <c r="T211" s="3" t="str">
        <f t="shared" si="65"/>
        <v/>
      </c>
      <c r="U211" s="3" t="str">
        <f t="shared" ca="1" si="66"/>
        <v/>
      </c>
      <c r="V211" s="3" t="str">
        <f t="shared" si="67"/>
        <v/>
      </c>
      <c r="W211" s="4" t="str">
        <f t="shared" ca="1" si="68"/>
        <v/>
      </c>
      <c r="X211" s="58">
        <f t="shared" si="69"/>
        <v>-1</v>
      </c>
      <c r="Y211" s="59" t="str">
        <f t="shared" si="70"/>
        <v/>
      </c>
      <c r="Z211" s="62" t="str">
        <f t="shared" si="71"/>
        <v/>
      </c>
      <c r="AA211" s="62" t="str">
        <f t="shared" si="72"/>
        <v/>
      </c>
      <c r="AB211" s="61" t="str">
        <f t="shared" si="73"/>
        <v/>
      </c>
      <c r="AC211" s="62" t="str">
        <f t="shared" si="74"/>
        <v/>
      </c>
      <c r="AD211" s="62" t="str">
        <f t="shared" si="75"/>
        <v/>
      </c>
    </row>
    <row r="212" spans="3:30" x14ac:dyDescent="0.35">
      <c r="C212" s="2" cm="1">
        <f t="array" ref="C212">IF(C211=-1, -1,
      IF(C211&lt;income_max_row, C211+1,
          IF(C211=income_max_row, income_total_row,
               IF(C211=income_total_row, "/1",
                    IF(C211="/1", savings_header_row,
                        IF(C211&lt;savings_max_row, C211+1,
                            IF(C211=savings_max_row, savings_total_row,
                                IF(C211=savings_total_row, "/2",
                                    IF(C211="/2", expenses_header_row,
                                        IF(C211&lt;expenses_max_row, C211+1,
                                            IF(C211=expenses_max_row, expenses_total_row, -1)))))))))))</f>
        <v>-1</v>
      </c>
      <c r="D212" s="4">
        <f t="shared" si="57"/>
        <v>-1</v>
      </c>
      <c r="E212" s="2" cm="1">
        <f t="array" ref="E212">1*OR(row_id=income_header_row, row_id=savings_header_row, row_id=expenses_header_row)</f>
        <v>0</v>
      </c>
      <c r="F212" s="3">
        <f t="shared" si="58"/>
        <v>0</v>
      </c>
      <c r="G212" s="3" cm="1">
        <f t="array" ref="G212">1*OR(row_id=income_total_row, row_id=savings_total_row, row_id=expenses_total_row)</f>
        <v>0</v>
      </c>
      <c r="H212" s="4">
        <f t="shared" si="59"/>
        <v>1</v>
      </c>
      <c r="I212" s="2" t="str" cm="1">
        <f t="array" ref="I212">IFERROR(INDEX('Budget Planning'!$C:$C, header_row_id), "")</f>
        <v/>
      </c>
      <c r="J212" s="3" t="str" cm="1">
        <f t="array" ref="J212">IFERROR(INDEX('Budget Planning'!$C:$C, row_id), "")</f>
        <v/>
      </c>
      <c r="K212" s="55" t="str" cm="1">
        <f t="array" ref="K21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2" s="56" t="str" cm="1">
        <f t="array" ref="L212">IF(OR(is_header, is_empty), "",
      INDEX('Budget Planning'!$E:$APC, row_id,
                     MATCH(IF(selected_period="Total Year", selected_year, DATE(selected_year, selected_period, 1)), 'Budget Planning'!$E$9:$APC$9, 0) ))</f>
        <v/>
      </c>
      <c r="M212" s="2" t="str" cm="1">
        <f t="array" ref="M212">IF(is_category,
      IF(header_row_id=income_header_row, MATCH(income_min_row, $C:$C, 0),
          IF(header_row_id=savings_header_row, MATCH(savings_min_row, $C:$C, 0),
              IF(header_row_id=expenses_header_row, MATCH(expenses_min_row, $C:$C, 0), ""))), "")</f>
        <v/>
      </c>
      <c r="N212" s="4" t="str" cm="1">
        <f t="array" ref="N212">IF(is_category,
      IF(header_row_id=income_header_row, MATCH(income_max_row, $C:$C, 0),
          IF(header_row_id=savings_header_row, MATCH(savings_max_row, $C:$C, 0),
              IF(header_row_id=expenses_header_row, MATCH(expenses_max_row, $C:$C, 0), ""))), "")</f>
        <v/>
      </c>
      <c r="O212" s="2" t="str">
        <f t="shared" si="60"/>
        <v/>
      </c>
      <c r="P212" s="3" t="str">
        <f t="shared" ca="1" si="61"/>
        <v/>
      </c>
      <c r="Q212" s="3" t="str">
        <f t="shared" si="62"/>
        <v/>
      </c>
      <c r="R212" s="4" t="str">
        <f t="shared" ca="1" si="63"/>
        <v/>
      </c>
      <c r="S212" s="2" t="str">
        <f t="shared" si="64"/>
        <v/>
      </c>
      <c r="T212" s="3" t="str">
        <f t="shared" si="65"/>
        <v/>
      </c>
      <c r="U212" s="3" t="str">
        <f t="shared" ca="1" si="66"/>
        <v/>
      </c>
      <c r="V212" s="3" t="str">
        <f t="shared" si="67"/>
        <v/>
      </c>
      <c r="W212" s="4" t="str">
        <f t="shared" ca="1" si="68"/>
        <v/>
      </c>
      <c r="X212" s="58">
        <f t="shared" si="69"/>
        <v>-1</v>
      </c>
      <c r="Y212" s="59" t="str">
        <f t="shared" si="70"/>
        <v/>
      </c>
      <c r="Z212" s="62" t="str">
        <f t="shared" si="71"/>
        <v/>
      </c>
      <c r="AA212" s="62" t="str">
        <f t="shared" si="72"/>
        <v/>
      </c>
      <c r="AB212" s="61" t="str">
        <f t="shared" si="73"/>
        <v/>
      </c>
      <c r="AC212" s="62" t="str">
        <f t="shared" si="74"/>
        <v/>
      </c>
      <c r="AD212" s="62" t="str">
        <f t="shared" si="75"/>
        <v/>
      </c>
    </row>
    <row r="213" spans="3:30" x14ac:dyDescent="0.35">
      <c r="C213" s="2" cm="1">
        <f t="array" ref="C213">IF(C212=-1, -1,
      IF(C212&lt;income_max_row, C212+1,
          IF(C212=income_max_row, income_total_row,
               IF(C212=income_total_row, "/1",
                    IF(C212="/1", savings_header_row,
                        IF(C212&lt;savings_max_row, C212+1,
                            IF(C212=savings_max_row, savings_total_row,
                                IF(C212=savings_total_row, "/2",
                                    IF(C212="/2", expenses_header_row,
                                        IF(C212&lt;expenses_max_row, C212+1,
                                            IF(C212=expenses_max_row, expenses_total_row, -1)))))))))))</f>
        <v>-1</v>
      </c>
      <c r="D213" s="4">
        <f t="shared" si="57"/>
        <v>-1</v>
      </c>
      <c r="E213" s="2" cm="1">
        <f t="array" ref="E213">1*OR(row_id=income_header_row, row_id=savings_header_row, row_id=expenses_header_row)</f>
        <v>0</v>
      </c>
      <c r="F213" s="3">
        <f t="shared" si="58"/>
        <v>0</v>
      </c>
      <c r="G213" s="3" cm="1">
        <f t="array" ref="G213">1*OR(row_id=income_total_row, row_id=savings_total_row, row_id=expenses_total_row)</f>
        <v>0</v>
      </c>
      <c r="H213" s="4">
        <f t="shared" si="59"/>
        <v>1</v>
      </c>
      <c r="I213" s="2" t="str" cm="1">
        <f t="array" ref="I213">IFERROR(INDEX('Budget Planning'!$C:$C, header_row_id), "")</f>
        <v/>
      </c>
      <c r="J213" s="3" t="str" cm="1">
        <f t="array" ref="J213">IFERROR(INDEX('Budget Planning'!$C:$C, row_id), "")</f>
        <v/>
      </c>
      <c r="K213" s="55" t="str" cm="1">
        <f t="array" ref="K21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3" s="56" t="str" cm="1">
        <f t="array" ref="L213">IF(OR(is_header, is_empty), "",
      INDEX('Budget Planning'!$E:$APC, row_id,
                     MATCH(IF(selected_period="Total Year", selected_year, DATE(selected_year, selected_period, 1)), 'Budget Planning'!$E$9:$APC$9, 0) ))</f>
        <v/>
      </c>
      <c r="M213" s="2" t="str" cm="1">
        <f t="array" ref="M213">IF(is_category,
      IF(header_row_id=income_header_row, MATCH(income_min_row, $C:$C, 0),
          IF(header_row_id=savings_header_row, MATCH(savings_min_row, $C:$C, 0),
              IF(header_row_id=expenses_header_row, MATCH(expenses_min_row, $C:$C, 0), ""))), "")</f>
        <v/>
      </c>
      <c r="N213" s="4" t="str" cm="1">
        <f t="array" ref="N213">IF(is_category,
      IF(header_row_id=income_header_row, MATCH(income_max_row, $C:$C, 0),
          IF(header_row_id=savings_header_row, MATCH(savings_max_row, $C:$C, 0),
              IF(header_row_id=expenses_header_row, MATCH(expenses_max_row, $C:$C, 0), ""))), "")</f>
        <v/>
      </c>
      <c r="O213" s="2" t="str">
        <f t="shared" si="60"/>
        <v/>
      </c>
      <c r="P213" s="3" t="str">
        <f t="shared" ca="1" si="61"/>
        <v/>
      </c>
      <c r="Q213" s="3" t="str">
        <f t="shared" si="62"/>
        <v/>
      </c>
      <c r="R213" s="4" t="str">
        <f t="shared" ca="1" si="63"/>
        <v/>
      </c>
      <c r="S213" s="2" t="str">
        <f t="shared" si="64"/>
        <v/>
      </c>
      <c r="T213" s="3" t="str">
        <f t="shared" si="65"/>
        <v/>
      </c>
      <c r="U213" s="3" t="str">
        <f t="shared" ca="1" si="66"/>
        <v/>
      </c>
      <c r="V213" s="3" t="str">
        <f t="shared" si="67"/>
        <v/>
      </c>
      <c r="W213" s="4" t="str">
        <f t="shared" ca="1" si="68"/>
        <v/>
      </c>
      <c r="X213" s="58">
        <f t="shared" si="69"/>
        <v>-1</v>
      </c>
      <c r="Y213" s="59" t="str">
        <f t="shared" si="70"/>
        <v/>
      </c>
      <c r="Z213" s="62" t="str">
        <f t="shared" si="71"/>
        <v/>
      </c>
      <c r="AA213" s="62" t="str">
        <f t="shared" si="72"/>
        <v/>
      </c>
      <c r="AB213" s="61" t="str">
        <f t="shared" si="73"/>
        <v/>
      </c>
      <c r="AC213" s="62" t="str">
        <f t="shared" si="74"/>
        <v/>
      </c>
      <c r="AD213" s="62" t="str">
        <f t="shared" si="75"/>
        <v/>
      </c>
    </row>
    <row r="214" spans="3:30" x14ac:dyDescent="0.35">
      <c r="C214" s="2" cm="1">
        <f t="array" ref="C214">IF(C213=-1, -1,
      IF(C213&lt;income_max_row, C213+1,
          IF(C213=income_max_row, income_total_row,
               IF(C213=income_total_row, "/1",
                    IF(C213="/1", savings_header_row,
                        IF(C213&lt;savings_max_row, C213+1,
                            IF(C213=savings_max_row, savings_total_row,
                                IF(C213=savings_total_row, "/2",
                                    IF(C213="/2", expenses_header_row,
                                        IF(C213&lt;expenses_max_row, C213+1,
                                            IF(C213=expenses_max_row, expenses_total_row, -1)))))))))))</f>
        <v>-1</v>
      </c>
      <c r="D214" s="4">
        <f t="shared" si="57"/>
        <v>-1</v>
      </c>
      <c r="E214" s="2" cm="1">
        <f t="array" ref="E214">1*OR(row_id=income_header_row, row_id=savings_header_row, row_id=expenses_header_row)</f>
        <v>0</v>
      </c>
      <c r="F214" s="3">
        <f t="shared" si="58"/>
        <v>0</v>
      </c>
      <c r="G214" s="3" cm="1">
        <f t="array" ref="G214">1*OR(row_id=income_total_row, row_id=savings_total_row, row_id=expenses_total_row)</f>
        <v>0</v>
      </c>
      <c r="H214" s="4">
        <f t="shared" si="59"/>
        <v>1</v>
      </c>
      <c r="I214" s="2" t="str" cm="1">
        <f t="array" ref="I214">IFERROR(INDEX('Budget Planning'!$C:$C, header_row_id), "")</f>
        <v/>
      </c>
      <c r="J214" s="3" t="str" cm="1">
        <f t="array" ref="J214">IFERROR(INDEX('Budget Planning'!$C:$C, row_id), "")</f>
        <v/>
      </c>
      <c r="K214" s="55" t="str" cm="1">
        <f t="array" ref="K21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4" s="56" t="str" cm="1">
        <f t="array" ref="L214">IF(OR(is_header, is_empty), "",
      INDEX('Budget Planning'!$E:$APC, row_id,
                     MATCH(IF(selected_period="Total Year", selected_year, DATE(selected_year, selected_period, 1)), 'Budget Planning'!$E$9:$APC$9, 0) ))</f>
        <v/>
      </c>
      <c r="M214" s="2" t="str" cm="1">
        <f t="array" ref="M214">IF(is_category,
      IF(header_row_id=income_header_row, MATCH(income_min_row, $C:$C, 0),
          IF(header_row_id=savings_header_row, MATCH(savings_min_row, $C:$C, 0),
              IF(header_row_id=expenses_header_row, MATCH(expenses_min_row, $C:$C, 0), ""))), "")</f>
        <v/>
      </c>
      <c r="N214" s="4" t="str" cm="1">
        <f t="array" ref="N214">IF(is_category,
      IF(header_row_id=income_header_row, MATCH(income_max_row, $C:$C, 0),
          IF(header_row_id=savings_header_row, MATCH(savings_max_row, $C:$C, 0),
              IF(header_row_id=expenses_header_row, MATCH(expenses_max_row, $C:$C, 0), ""))), "")</f>
        <v/>
      </c>
      <c r="O214" s="2" t="str">
        <f t="shared" si="60"/>
        <v/>
      </c>
      <c r="P214" s="3" t="str">
        <f t="shared" ca="1" si="61"/>
        <v/>
      </c>
      <c r="Q214" s="3" t="str">
        <f t="shared" si="62"/>
        <v/>
      </c>
      <c r="R214" s="4" t="str">
        <f t="shared" ca="1" si="63"/>
        <v/>
      </c>
      <c r="S214" s="2" t="str">
        <f t="shared" si="64"/>
        <v/>
      </c>
      <c r="T214" s="3" t="str">
        <f t="shared" si="65"/>
        <v/>
      </c>
      <c r="U214" s="3" t="str">
        <f t="shared" ca="1" si="66"/>
        <v/>
      </c>
      <c r="V214" s="3" t="str">
        <f t="shared" si="67"/>
        <v/>
      </c>
      <c r="W214" s="4" t="str">
        <f t="shared" ca="1" si="68"/>
        <v/>
      </c>
      <c r="X214" s="58">
        <f t="shared" si="69"/>
        <v>-1</v>
      </c>
      <c r="Y214" s="59" t="str">
        <f t="shared" si="70"/>
        <v/>
      </c>
      <c r="Z214" s="62" t="str">
        <f t="shared" si="71"/>
        <v/>
      </c>
      <c r="AA214" s="62" t="str">
        <f t="shared" si="72"/>
        <v/>
      </c>
      <c r="AB214" s="61" t="str">
        <f t="shared" si="73"/>
        <v/>
      </c>
      <c r="AC214" s="62" t="str">
        <f t="shared" si="74"/>
        <v/>
      </c>
      <c r="AD214" s="62" t="str">
        <f t="shared" si="75"/>
        <v/>
      </c>
    </row>
    <row r="215" spans="3:30" x14ac:dyDescent="0.35">
      <c r="C215" s="2" cm="1">
        <f t="array" ref="C215">IF(C214=-1, -1,
      IF(C214&lt;income_max_row, C214+1,
          IF(C214=income_max_row, income_total_row,
               IF(C214=income_total_row, "/1",
                    IF(C214="/1", savings_header_row,
                        IF(C214&lt;savings_max_row, C214+1,
                            IF(C214=savings_max_row, savings_total_row,
                                IF(C214=savings_total_row, "/2",
                                    IF(C214="/2", expenses_header_row,
                                        IF(C214&lt;expenses_max_row, C214+1,
                                            IF(C214=expenses_max_row, expenses_total_row, -1)))))))))))</f>
        <v>-1</v>
      </c>
      <c r="D215" s="4">
        <f t="shared" si="57"/>
        <v>-1</v>
      </c>
      <c r="E215" s="2" cm="1">
        <f t="array" ref="E215">1*OR(row_id=income_header_row, row_id=savings_header_row, row_id=expenses_header_row)</f>
        <v>0</v>
      </c>
      <c r="F215" s="3">
        <f t="shared" si="58"/>
        <v>0</v>
      </c>
      <c r="G215" s="3" cm="1">
        <f t="array" ref="G215">1*OR(row_id=income_total_row, row_id=savings_total_row, row_id=expenses_total_row)</f>
        <v>0</v>
      </c>
      <c r="H215" s="4">
        <f t="shared" si="59"/>
        <v>1</v>
      </c>
      <c r="I215" s="2" t="str" cm="1">
        <f t="array" ref="I215">IFERROR(INDEX('Budget Planning'!$C:$C, header_row_id), "")</f>
        <v/>
      </c>
      <c r="J215" s="3" t="str" cm="1">
        <f t="array" ref="J215">IFERROR(INDEX('Budget Planning'!$C:$C, row_id), "")</f>
        <v/>
      </c>
      <c r="K215" s="55" t="str" cm="1">
        <f t="array" ref="K21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5" s="56" t="str" cm="1">
        <f t="array" ref="L215">IF(OR(is_header, is_empty), "",
      INDEX('Budget Planning'!$E:$APC, row_id,
                     MATCH(IF(selected_period="Total Year", selected_year, DATE(selected_year, selected_period, 1)), 'Budget Planning'!$E$9:$APC$9, 0) ))</f>
        <v/>
      </c>
      <c r="M215" s="2" t="str" cm="1">
        <f t="array" ref="M215">IF(is_category,
      IF(header_row_id=income_header_row, MATCH(income_min_row, $C:$C, 0),
          IF(header_row_id=savings_header_row, MATCH(savings_min_row, $C:$C, 0),
              IF(header_row_id=expenses_header_row, MATCH(expenses_min_row, $C:$C, 0), ""))), "")</f>
        <v/>
      </c>
      <c r="N215" s="4" t="str" cm="1">
        <f t="array" ref="N215">IF(is_category,
      IF(header_row_id=income_header_row, MATCH(income_max_row, $C:$C, 0),
          IF(header_row_id=savings_header_row, MATCH(savings_max_row, $C:$C, 0),
              IF(header_row_id=expenses_header_row, MATCH(expenses_max_row, $C:$C, 0), ""))), "")</f>
        <v/>
      </c>
      <c r="O215" s="2" t="str">
        <f t="shared" si="60"/>
        <v/>
      </c>
      <c r="P215" s="3" t="str">
        <f t="shared" ca="1" si="61"/>
        <v/>
      </c>
      <c r="Q215" s="3" t="str">
        <f t="shared" si="62"/>
        <v/>
      </c>
      <c r="R215" s="4" t="str">
        <f t="shared" ca="1" si="63"/>
        <v/>
      </c>
      <c r="S215" s="2" t="str">
        <f t="shared" si="64"/>
        <v/>
      </c>
      <c r="T215" s="3" t="str">
        <f t="shared" si="65"/>
        <v/>
      </c>
      <c r="U215" s="3" t="str">
        <f t="shared" ca="1" si="66"/>
        <v/>
      </c>
      <c r="V215" s="3" t="str">
        <f t="shared" si="67"/>
        <v/>
      </c>
      <c r="W215" s="4" t="str">
        <f t="shared" ca="1" si="68"/>
        <v/>
      </c>
      <c r="X215" s="58">
        <f t="shared" si="69"/>
        <v>-1</v>
      </c>
      <c r="Y215" s="59" t="str">
        <f t="shared" si="70"/>
        <v/>
      </c>
      <c r="Z215" s="62" t="str">
        <f t="shared" si="71"/>
        <v/>
      </c>
      <c r="AA215" s="62" t="str">
        <f t="shared" si="72"/>
        <v/>
      </c>
      <c r="AB215" s="61" t="str">
        <f t="shared" si="73"/>
        <v/>
      </c>
      <c r="AC215" s="62" t="str">
        <f t="shared" si="74"/>
        <v/>
      </c>
      <c r="AD215" s="62" t="str">
        <f t="shared" si="75"/>
        <v/>
      </c>
    </row>
    <row r="216" spans="3:30" x14ac:dyDescent="0.35">
      <c r="C216" s="2" cm="1">
        <f t="array" ref="C216">IF(C215=-1, -1,
      IF(C215&lt;income_max_row, C215+1,
          IF(C215=income_max_row, income_total_row,
               IF(C215=income_total_row, "/1",
                    IF(C215="/1", savings_header_row,
                        IF(C215&lt;savings_max_row, C215+1,
                            IF(C215=savings_max_row, savings_total_row,
                                IF(C215=savings_total_row, "/2",
                                    IF(C215="/2", expenses_header_row,
                                        IF(C215&lt;expenses_max_row, C215+1,
                                            IF(C215=expenses_max_row, expenses_total_row, -1)))))))))))</f>
        <v>-1</v>
      </c>
      <c r="D216" s="4">
        <f t="shared" si="57"/>
        <v>-1</v>
      </c>
      <c r="E216" s="2" cm="1">
        <f t="array" ref="E216">1*OR(row_id=income_header_row, row_id=savings_header_row, row_id=expenses_header_row)</f>
        <v>0</v>
      </c>
      <c r="F216" s="3">
        <f t="shared" si="58"/>
        <v>0</v>
      </c>
      <c r="G216" s="3" cm="1">
        <f t="array" ref="G216">1*OR(row_id=income_total_row, row_id=savings_total_row, row_id=expenses_total_row)</f>
        <v>0</v>
      </c>
      <c r="H216" s="4">
        <f t="shared" si="59"/>
        <v>1</v>
      </c>
      <c r="I216" s="2" t="str" cm="1">
        <f t="array" ref="I216">IFERROR(INDEX('Budget Planning'!$C:$C, header_row_id), "")</f>
        <v/>
      </c>
      <c r="J216" s="3" t="str" cm="1">
        <f t="array" ref="J216">IFERROR(INDEX('Budget Planning'!$C:$C, row_id), "")</f>
        <v/>
      </c>
      <c r="K216" s="55" t="str" cm="1">
        <f t="array" ref="K21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6" s="56" t="str" cm="1">
        <f t="array" ref="L216">IF(OR(is_header, is_empty), "",
      INDEX('Budget Planning'!$E:$APC, row_id,
                     MATCH(IF(selected_period="Total Year", selected_year, DATE(selected_year, selected_period, 1)), 'Budget Planning'!$E$9:$APC$9, 0) ))</f>
        <v/>
      </c>
      <c r="M216" s="2" t="str" cm="1">
        <f t="array" ref="M216">IF(is_category,
      IF(header_row_id=income_header_row, MATCH(income_min_row, $C:$C, 0),
          IF(header_row_id=savings_header_row, MATCH(savings_min_row, $C:$C, 0),
              IF(header_row_id=expenses_header_row, MATCH(expenses_min_row, $C:$C, 0), ""))), "")</f>
        <v/>
      </c>
      <c r="N216" s="4" t="str" cm="1">
        <f t="array" ref="N216">IF(is_category,
      IF(header_row_id=income_header_row, MATCH(income_max_row, $C:$C, 0),
          IF(header_row_id=savings_header_row, MATCH(savings_max_row, $C:$C, 0),
              IF(header_row_id=expenses_header_row, MATCH(expenses_max_row, $C:$C, 0), ""))), "")</f>
        <v/>
      </c>
      <c r="O216" s="2" t="str">
        <f t="shared" si="60"/>
        <v/>
      </c>
      <c r="P216" s="3" t="str">
        <f t="shared" ca="1" si="61"/>
        <v/>
      </c>
      <c r="Q216" s="3" t="str">
        <f t="shared" si="62"/>
        <v/>
      </c>
      <c r="R216" s="4" t="str">
        <f t="shared" ca="1" si="63"/>
        <v/>
      </c>
      <c r="S216" s="2" t="str">
        <f t="shared" si="64"/>
        <v/>
      </c>
      <c r="T216" s="3" t="str">
        <f t="shared" si="65"/>
        <v/>
      </c>
      <c r="U216" s="3" t="str">
        <f t="shared" ca="1" si="66"/>
        <v/>
      </c>
      <c r="V216" s="3" t="str">
        <f t="shared" si="67"/>
        <v/>
      </c>
      <c r="W216" s="4" t="str">
        <f t="shared" ca="1" si="68"/>
        <v/>
      </c>
      <c r="X216" s="58">
        <f t="shared" si="69"/>
        <v>-1</v>
      </c>
      <c r="Y216" s="59" t="str">
        <f t="shared" si="70"/>
        <v/>
      </c>
      <c r="Z216" s="62" t="str">
        <f t="shared" si="71"/>
        <v/>
      </c>
      <c r="AA216" s="62" t="str">
        <f t="shared" si="72"/>
        <v/>
      </c>
      <c r="AB216" s="61" t="str">
        <f t="shared" si="73"/>
        <v/>
      </c>
      <c r="AC216" s="62" t="str">
        <f t="shared" si="74"/>
        <v/>
      </c>
      <c r="AD216" s="62" t="str">
        <f t="shared" si="75"/>
        <v/>
      </c>
    </row>
    <row r="217" spans="3:30" x14ac:dyDescent="0.35">
      <c r="C217" s="2" cm="1">
        <f t="array" ref="C217">IF(C216=-1, -1,
      IF(C216&lt;income_max_row, C216+1,
          IF(C216=income_max_row, income_total_row,
               IF(C216=income_total_row, "/1",
                    IF(C216="/1", savings_header_row,
                        IF(C216&lt;savings_max_row, C216+1,
                            IF(C216=savings_max_row, savings_total_row,
                                IF(C216=savings_total_row, "/2",
                                    IF(C216="/2", expenses_header_row,
                                        IF(C216&lt;expenses_max_row, C216+1,
                                            IF(C216=expenses_max_row, expenses_total_row, -1)))))))))))</f>
        <v>-1</v>
      </c>
      <c r="D217" s="4">
        <f t="shared" si="57"/>
        <v>-1</v>
      </c>
      <c r="E217" s="2" cm="1">
        <f t="array" ref="E217">1*OR(row_id=income_header_row, row_id=savings_header_row, row_id=expenses_header_row)</f>
        <v>0</v>
      </c>
      <c r="F217" s="3">
        <f t="shared" si="58"/>
        <v>0</v>
      </c>
      <c r="G217" s="3" cm="1">
        <f t="array" ref="G217">1*OR(row_id=income_total_row, row_id=savings_total_row, row_id=expenses_total_row)</f>
        <v>0</v>
      </c>
      <c r="H217" s="4">
        <f t="shared" si="59"/>
        <v>1</v>
      </c>
      <c r="I217" s="2" t="str" cm="1">
        <f t="array" ref="I217">IFERROR(INDEX('Budget Planning'!$C:$C, header_row_id), "")</f>
        <v/>
      </c>
      <c r="J217" s="3" t="str" cm="1">
        <f t="array" ref="J217">IFERROR(INDEX('Budget Planning'!$C:$C, row_id), "")</f>
        <v/>
      </c>
      <c r="K217" s="55" t="str" cm="1">
        <f t="array" ref="K21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7" s="56" t="str" cm="1">
        <f t="array" ref="L217">IF(OR(is_header, is_empty), "",
      INDEX('Budget Planning'!$E:$APC, row_id,
                     MATCH(IF(selected_period="Total Year", selected_year, DATE(selected_year, selected_period, 1)), 'Budget Planning'!$E$9:$APC$9, 0) ))</f>
        <v/>
      </c>
      <c r="M217" s="2" t="str" cm="1">
        <f t="array" ref="M217">IF(is_category,
      IF(header_row_id=income_header_row, MATCH(income_min_row, $C:$C, 0),
          IF(header_row_id=savings_header_row, MATCH(savings_min_row, $C:$C, 0),
              IF(header_row_id=expenses_header_row, MATCH(expenses_min_row, $C:$C, 0), ""))), "")</f>
        <v/>
      </c>
      <c r="N217" s="4" t="str" cm="1">
        <f t="array" ref="N217">IF(is_category,
      IF(header_row_id=income_header_row, MATCH(income_max_row, $C:$C, 0),
          IF(header_row_id=savings_header_row, MATCH(savings_max_row, $C:$C, 0),
              IF(header_row_id=expenses_header_row, MATCH(expenses_max_row, $C:$C, 0), ""))), "")</f>
        <v/>
      </c>
      <c r="O217" s="2" t="str">
        <f t="shared" si="60"/>
        <v/>
      </c>
      <c r="P217" s="3" t="str">
        <f t="shared" ca="1" si="61"/>
        <v/>
      </c>
      <c r="Q217" s="3" t="str">
        <f t="shared" si="62"/>
        <v/>
      </c>
      <c r="R217" s="4" t="str">
        <f t="shared" ca="1" si="63"/>
        <v/>
      </c>
      <c r="S217" s="2" t="str">
        <f t="shared" si="64"/>
        <v/>
      </c>
      <c r="T217" s="3" t="str">
        <f t="shared" si="65"/>
        <v/>
      </c>
      <c r="U217" s="3" t="str">
        <f t="shared" ca="1" si="66"/>
        <v/>
      </c>
      <c r="V217" s="3" t="str">
        <f t="shared" si="67"/>
        <v/>
      </c>
      <c r="W217" s="4" t="str">
        <f t="shared" ca="1" si="68"/>
        <v/>
      </c>
      <c r="X217" s="58">
        <f t="shared" si="69"/>
        <v>-1</v>
      </c>
      <c r="Y217" s="59" t="str">
        <f t="shared" si="70"/>
        <v/>
      </c>
      <c r="Z217" s="62" t="str">
        <f t="shared" si="71"/>
        <v/>
      </c>
      <c r="AA217" s="62" t="str">
        <f t="shared" si="72"/>
        <v/>
      </c>
      <c r="AB217" s="61" t="str">
        <f t="shared" si="73"/>
        <v/>
      </c>
      <c r="AC217" s="62" t="str">
        <f t="shared" si="74"/>
        <v/>
      </c>
      <c r="AD217" s="62" t="str">
        <f t="shared" si="75"/>
        <v/>
      </c>
    </row>
    <row r="218" spans="3:30" x14ac:dyDescent="0.35">
      <c r="C218" s="2" cm="1">
        <f t="array" ref="C218">IF(C217=-1, -1,
      IF(C217&lt;income_max_row, C217+1,
          IF(C217=income_max_row, income_total_row,
               IF(C217=income_total_row, "/1",
                    IF(C217="/1", savings_header_row,
                        IF(C217&lt;savings_max_row, C217+1,
                            IF(C217=savings_max_row, savings_total_row,
                                IF(C217=savings_total_row, "/2",
                                    IF(C217="/2", expenses_header_row,
                                        IF(C217&lt;expenses_max_row, C217+1,
                                            IF(C217=expenses_max_row, expenses_total_row, -1)))))))))))</f>
        <v>-1</v>
      </c>
      <c r="D218" s="4">
        <f t="shared" si="57"/>
        <v>-1</v>
      </c>
      <c r="E218" s="2" cm="1">
        <f t="array" ref="E218">1*OR(row_id=income_header_row, row_id=savings_header_row, row_id=expenses_header_row)</f>
        <v>0</v>
      </c>
      <c r="F218" s="3">
        <f t="shared" si="58"/>
        <v>0</v>
      </c>
      <c r="G218" s="3" cm="1">
        <f t="array" ref="G218">1*OR(row_id=income_total_row, row_id=savings_total_row, row_id=expenses_total_row)</f>
        <v>0</v>
      </c>
      <c r="H218" s="4">
        <f t="shared" si="59"/>
        <v>1</v>
      </c>
      <c r="I218" s="2" t="str" cm="1">
        <f t="array" ref="I218">IFERROR(INDEX('Budget Planning'!$C:$C, header_row_id), "")</f>
        <v/>
      </c>
      <c r="J218" s="3" t="str" cm="1">
        <f t="array" ref="J218">IFERROR(INDEX('Budget Planning'!$C:$C, row_id), "")</f>
        <v/>
      </c>
      <c r="K218" s="55" t="str" cm="1">
        <f t="array" ref="K21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8" s="56" t="str" cm="1">
        <f t="array" ref="L218">IF(OR(is_header, is_empty), "",
      INDEX('Budget Planning'!$E:$APC, row_id,
                     MATCH(IF(selected_period="Total Year", selected_year, DATE(selected_year, selected_period, 1)), 'Budget Planning'!$E$9:$APC$9, 0) ))</f>
        <v/>
      </c>
      <c r="M218" s="2" t="str" cm="1">
        <f t="array" ref="M218">IF(is_category,
      IF(header_row_id=income_header_row, MATCH(income_min_row, $C:$C, 0),
          IF(header_row_id=savings_header_row, MATCH(savings_min_row, $C:$C, 0),
              IF(header_row_id=expenses_header_row, MATCH(expenses_min_row, $C:$C, 0), ""))), "")</f>
        <v/>
      </c>
      <c r="N218" s="4" t="str" cm="1">
        <f t="array" ref="N218">IF(is_category,
      IF(header_row_id=income_header_row, MATCH(income_max_row, $C:$C, 0),
          IF(header_row_id=savings_header_row, MATCH(savings_max_row, $C:$C, 0),
              IF(header_row_id=expenses_header_row, MATCH(expenses_max_row, $C:$C, 0), ""))), "")</f>
        <v/>
      </c>
      <c r="O218" s="2" t="str">
        <f t="shared" si="60"/>
        <v/>
      </c>
      <c r="P218" s="3" t="str">
        <f t="shared" ca="1" si="61"/>
        <v/>
      </c>
      <c r="Q218" s="3" t="str">
        <f t="shared" si="62"/>
        <v/>
      </c>
      <c r="R218" s="4" t="str">
        <f t="shared" ca="1" si="63"/>
        <v/>
      </c>
      <c r="S218" s="2" t="str">
        <f t="shared" si="64"/>
        <v/>
      </c>
      <c r="T218" s="3" t="str">
        <f t="shared" si="65"/>
        <v/>
      </c>
      <c r="U218" s="3" t="str">
        <f t="shared" ca="1" si="66"/>
        <v/>
      </c>
      <c r="V218" s="3" t="str">
        <f t="shared" si="67"/>
        <v/>
      </c>
      <c r="W218" s="4" t="str">
        <f t="shared" ca="1" si="68"/>
        <v/>
      </c>
      <c r="X218" s="58">
        <f t="shared" si="69"/>
        <v>-1</v>
      </c>
      <c r="Y218" s="59" t="str">
        <f t="shared" si="70"/>
        <v/>
      </c>
      <c r="Z218" s="62" t="str">
        <f t="shared" si="71"/>
        <v/>
      </c>
      <c r="AA218" s="62" t="str">
        <f t="shared" si="72"/>
        <v/>
      </c>
      <c r="AB218" s="61" t="str">
        <f t="shared" si="73"/>
        <v/>
      </c>
      <c r="AC218" s="62" t="str">
        <f t="shared" si="74"/>
        <v/>
      </c>
      <c r="AD218" s="62" t="str">
        <f t="shared" si="75"/>
        <v/>
      </c>
    </row>
    <row r="219" spans="3:30" x14ac:dyDescent="0.35">
      <c r="C219" s="2" cm="1">
        <f t="array" ref="C219">IF(C218=-1, -1,
      IF(C218&lt;income_max_row, C218+1,
          IF(C218=income_max_row, income_total_row,
               IF(C218=income_total_row, "/1",
                    IF(C218="/1", savings_header_row,
                        IF(C218&lt;savings_max_row, C218+1,
                            IF(C218=savings_max_row, savings_total_row,
                                IF(C218=savings_total_row, "/2",
                                    IF(C218="/2", expenses_header_row,
                                        IF(C218&lt;expenses_max_row, C218+1,
                                            IF(C218=expenses_max_row, expenses_total_row, -1)))))))))))</f>
        <v>-1</v>
      </c>
      <c r="D219" s="4">
        <f t="shared" si="57"/>
        <v>-1</v>
      </c>
      <c r="E219" s="2" cm="1">
        <f t="array" ref="E219">1*OR(row_id=income_header_row, row_id=savings_header_row, row_id=expenses_header_row)</f>
        <v>0</v>
      </c>
      <c r="F219" s="3">
        <f t="shared" si="58"/>
        <v>0</v>
      </c>
      <c r="G219" s="3" cm="1">
        <f t="array" ref="G219">1*OR(row_id=income_total_row, row_id=savings_total_row, row_id=expenses_total_row)</f>
        <v>0</v>
      </c>
      <c r="H219" s="4">
        <f t="shared" si="59"/>
        <v>1</v>
      </c>
      <c r="I219" s="2" t="str" cm="1">
        <f t="array" ref="I219">IFERROR(INDEX('Budget Planning'!$C:$C, header_row_id), "")</f>
        <v/>
      </c>
      <c r="J219" s="3" t="str" cm="1">
        <f t="array" ref="J219">IFERROR(INDEX('Budget Planning'!$C:$C, row_id), "")</f>
        <v/>
      </c>
      <c r="K219" s="55" t="str" cm="1">
        <f t="array" ref="K21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19" s="56" t="str" cm="1">
        <f t="array" ref="L219">IF(OR(is_header, is_empty), "",
      INDEX('Budget Planning'!$E:$APC, row_id,
                     MATCH(IF(selected_period="Total Year", selected_year, DATE(selected_year, selected_period, 1)), 'Budget Planning'!$E$9:$APC$9, 0) ))</f>
        <v/>
      </c>
      <c r="M219" s="2" t="str" cm="1">
        <f t="array" ref="M219">IF(is_category,
      IF(header_row_id=income_header_row, MATCH(income_min_row, $C:$C, 0),
          IF(header_row_id=savings_header_row, MATCH(savings_min_row, $C:$C, 0),
              IF(header_row_id=expenses_header_row, MATCH(expenses_min_row, $C:$C, 0), ""))), "")</f>
        <v/>
      </c>
      <c r="N219" s="4" t="str" cm="1">
        <f t="array" ref="N219">IF(is_category,
      IF(header_row_id=income_header_row, MATCH(income_max_row, $C:$C, 0),
          IF(header_row_id=savings_header_row, MATCH(savings_max_row, $C:$C, 0),
              IF(header_row_id=expenses_header_row, MATCH(expenses_max_row, $C:$C, 0), ""))), "")</f>
        <v/>
      </c>
      <c r="O219" s="2" t="str">
        <f t="shared" si="60"/>
        <v/>
      </c>
      <c r="P219" s="3" t="str">
        <f t="shared" ca="1" si="61"/>
        <v/>
      </c>
      <c r="Q219" s="3" t="str">
        <f t="shared" si="62"/>
        <v/>
      </c>
      <c r="R219" s="4" t="str">
        <f t="shared" ca="1" si="63"/>
        <v/>
      </c>
      <c r="S219" s="2" t="str">
        <f t="shared" si="64"/>
        <v/>
      </c>
      <c r="T219" s="3" t="str">
        <f t="shared" si="65"/>
        <v/>
      </c>
      <c r="U219" s="3" t="str">
        <f t="shared" ca="1" si="66"/>
        <v/>
      </c>
      <c r="V219" s="3" t="str">
        <f t="shared" si="67"/>
        <v/>
      </c>
      <c r="W219" s="4" t="str">
        <f t="shared" ca="1" si="68"/>
        <v/>
      </c>
      <c r="X219" s="58">
        <f t="shared" si="69"/>
        <v>-1</v>
      </c>
      <c r="Y219" s="59" t="str">
        <f t="shared" si="70"/>
        <v/>
      </c>
      <c r="Z219" s="62" t="str">
        <f t="shared" si="71"/>
        <v/>
      </c>
      <c r="AA219" s="62" t="str">
        <f t="shared" si="72"/>
        <v/>
      </c>
      <c r="AB219" s="61" t="str">
        <f t="shared" si="73"/>
        <v/>
      </c>
      <c r="AC219" s="62" t="str">
        <f t="shared" si="74"/>
        <v/>
      </c>
      <c r="AD219" s="62" t="str">
        <f t="shared" si="75"/>
        <v/>
      </c>
    </row>
    <row r="220" spans="3:30" x14ac:dyDescent="0.35">
      <c r="C220" s="2" cm="1">
        <f t="array" ref="C220">IF(C219=-1, -1,
      IF(C219&lt;income_max_row, C219+1,
          IF(C219=income_max_row, income_total_row,
               IF(C219=income_total_row, "/1",
                    IF(C219="/1", savings_header_row,
                        IF(C219&lt;savings_max_row, C219+1,
                            IF(C219=savings_max_row, savings_total_row,
                                IF(C219=savings_total_row, "/2",
                                    IF(C219="/2", expenses_header_row,
                                        IF(C219&lt;expenses_max_row, C219+1,
                                            IF(C219=expenses_max_row, expenses_total_row, -1)))))))))))</f>
        <v>-1</v>
      </c>
      <c r="D220" s="4">
        <f t="shared" si="57"/>
        <v>-1</v>
      </c>
      <c r="E220" s="2" cm="1">
        <f t="array" ref="E220">1*OR(row_id=income_header_row, row_id=savings_header_row, row_id=expenses_header_row)</f>
        <v>0</v>
      </c>
      <c r="F220" s="3">
        <f t="shared" si="58"/>
        <v>0</v>
      </c>
      <c r="G220" s="3" cm="1">
        <f t="array" ref="G220">1*OR(row_id=income_total_row, row_id=savings_total_row, row_id=expenses_total_row)</f>
        <v>0</v>
      </c>
      <c r="H220" s="4">
        <f t="shared" si="59"/>
        <v>1</v>
      </c>
      <c r="I220" s="2" t="str" cm="1">
        <f t="array" ref="I220">IFERROR(INDEX('Budget Planning'!$C:$C, header_row_id), "")</f>
        <v/>
      </c>
      <c r="J220" s="3" t="str" cm="1">
        <f t="array" ref="J220">IFERROR(INDEX('Budget Planning'!$C:$C, row_id), "")</f>
        <v/>
      </c>
      <c r="K220" s="55" t="str" cm="1">
        <f t="array" ref="K22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0" s="56" t="str" cm="1">
        <f t="array" ref="L220">IF(OR(is_header, is_empty), "",
      INDEX('Budget Planning'!$E:$APC, row_id,
                     MATCH(IF(selected_period="Total Year", selected_year, DATE(selected_year, selected_period, 1)), 'Budget Planning'!$E$9:$APC$9, 0) ))</f>
        <v/>
      </c>
      <c r="M220" s="2" t="str" cm="1">
        <f t="array" ref="M220">IF(is_category,
      IF(header_row_id=income_header_row, MATCH(income_min_row, $C:$C, 0),
          IF(header_row_id=savings_header_row, MATCH(savings_min_row, $C:$C, 0),
              IF(header_row_id=expenses_header_row, MATCH(expenses_min_row, $C:$C, 0), ""))), "")</f>
        <v/>
      </c>
      <c r="N220" s="4" t="str" cm="1">
        <f t="array" ref="N220">IF(is_category,
      IF(header_row_id=income_header_row, MATCH(income_max_row, $C:$C, 0),
          IF(header_row_id=savings_header_row, MATCH(savings_max_row, $C:$C, 0),
              IF(header_row_id=expenses_header_row, MATCH(expenses_max_row, $C:$C, 0), ""))), "")</f>
        <v/>
      </c>
      <c r="O220" s="2" t="str">
        <f t="shared" si="60"/>
        <v/>
      </c>
      <c r="P220" s="3" t="str">
        <f t="shared" ca="1" si="61"/>
        <v/>
      </c>
      <c r="Q220" s="3" t="str">
        <f t="shared" si="62"/>
        <v/>
      </c>
      <c r="R220" s="4" t="str">
        <f t="shared" ca="1" si="63"/>
        <v/>
      </c>
      <c r="S220" s="2" t="str">
        <f t="shared" si="64"/>
        <v/>
      </c>
      <c r="T220" s="3" t="str">
        <f t="shared" si="65"/>
        <v/>
      </c>
      <c r="U220" s="3" t="str">
        <f t="shared" ca="1" si="66"/>
        <v/>
      </c>
      <c r="V220" s="3" t="str">
        <f t="shared" si="67"/>
        <v/>
      </c>
      <c r="W220" s="4" t="str">
        <f t="shared" ca="1" si="68"/>
        <v/>
      </c>
      <c r="X220" s="58">
        <f t="shared" si="69"/>
        <v>-1</v>
      </c>
      <c r="Y220" s="59" t="str">
        <f t="shared" si="70"/>
        <v/>
      </c>
      <c r="Z220" s="62" t="str">
        <f t="shared" si="71"/>
        <v/>
      </c>
      <c r="AA220" s="62" t="str">
        <f t="shared" si="72"/>
        <v/>
      </c>
      <c r="AB220" s="61" t="str">
        <f t="shared" si="73"/>
        <v/>
      </c>
      <c r="AC220" s="62" t="str">
        <f t="shared" si="74"/>
        <v/>
      </c>
      <c r="AD220" s="62" t="str">
        <f t="shared" si="75"/>
        <v/>
      </c>
    </row>
    <row r="221" spans="3:30" x14ac:dyDescent="0.35">
      <c r="C221" s="2" cm="1">
        <f t="array" ref="C221">IF(C220=-1, -1,
      IF(C220&lt;income_max_row, C220+1,
          IF(C220=income_max_row, income_total_row,
               IF(C220=income_total_row, "/1",
                    IF(C220="/1", savings_header_row,
                        IF(C220&lt;savings_max_row, C220+1,
                            IF(C220=savings_max_row, savings_total_row,
                                IF(C220=savings_total_row, "/2",
                                    IF(C220="/2", expenses_header_row,
                                        IF(C220&lt;expenses_max_row, C220+1,
                                            IF(C220=expenses_max_row, expenses_total_row, -1)))))))))))</f>
        <v>-1</v>
      </c>
      <c r="D221" s="4">
        <f t="shared" si="57"/>
        <v>-1</v>
      </c>
      <c r="E221" s="2" cm="1">
        <f t="array" ref="E221">1*OR(row_id=income_header_row, row_id=savings_header_row, row_id=expenses_header_row)</f>
        <v>0</v>
      </c>
      <c r="F221" s="3">
        <f t="shared" si="58"/>
        <v>0</v>
      </c>
      <c r="G221" s="3" cm="1">
        <f t="array" ref="G221">1*OR(row_id=income_total_row, row_id=savings_total_row, row_id=expenses_total_row)</f>
        <v>0</v>
      </c>
      <c r="H221" s="4">
        <f t="shared" si="59"/>
        <v>1</v>
      </c>
      <c r="I221" s="2" t="str" cm="1">
        <f t="array" ref="I221">IFERROR(INDEX('Budget Planning'!$C:$C, header_row_id), "")</f>
        <v/>
      </c>
      <c r="J221" s="3" t="str" cm="1">
        <f t="array" ref="J221">IFERROR(INDEX('Budget Planning'!$C:$C, row_id), "")</f>
        <v/>
      </c>
      <c r="K221" s="55" t="str" cm="1">
        <f t="array" ref="K22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1" s="56" t="str" cm="1">
        <f t="array" ref="L221">IF(OR(is_header, is_empty), "",
      INDEX('Budget Planning'!$E:$APC, row_id,
                     MATCH(IF(selected_period="Total Year", selected_year, DATE(selected_year, selected_period, 1)), 'Budget Planning'!$E$9:$APC$9, 0) ))</f>
        <v/>
      </c>
      <c r="M221" s="2" t="str" cm="1">
        <f t="array" ref="M221">IF(is_category,
      IF(header_row_id=income_header_row, MATCH(income_min_row, $C:$C, 0),
          IF(header_row_id=savings_header_row, MATCH(savings_min_row, $C:$C, 0),
              IF(header_row_id=expenses_header_row, MATCH(expenses_min_row, $C:$C, 0), ""))), "")</f>
        <v/>
      </c>
      <c r="N221" s="4" t="str" cm="1">
        <f t="array" ref="N221">IF(is_category,
      IF(header_row_id=income_header_row, MATCH(income_max_row, $C:$C, 0),
          IF(header_row_id=savings_header_row, MATCH(savings_max_row, $C:$C, 0),
              IF(header_row_id=expenses_header_row, MATCH(expenses_max_row, $C:$C, 0), ""))), "")</f>
        <v/>
      </c>
      <c r="O221" s="2" t="str">
        <f t="shared" si="60"/>
        <v/>
      </c>
      <c r="P221" s="3" t="str">
        <f t="shared" ca="1" si="61"/>
        <v/>
      </c>
      <c r="Q221" s="3" t="str">
        <f t="shared" si="62"/>
        <v/>
      </c>
      <c r="R221" s="4" t="str">
        <f t="shared" ca="1" si="63"/>
        <v/>
      </c>
      <c r="S221" s="2" t="str">
        <f t="shared" si="64"/>
        <v/>
      </c>
      <c r="T221" s="3" t="str">
        <f t="shared" si="65"/>
        <v/>
      </c>
      <c r="U221" s="3" t="str">
        <f t="shared" ca="1" si="66"/>
        <v/>
      </c>
      <c r="V221" s="3" t="str">
        <f t="shared" si="67"/>
        <v/>
      </c>
      <c r="W221" s="4" t="str">
        <f t="shared" ca="1" si="68"/>
        <v/>
      </c>
      <c r="X221" s="58">
        <f t="shared" si="69"/>
        <v>-1</v>
      </c>
      <c r="Y221" s="59" t="str">
        <f t="shared" si="70"/>
        <v/>
      </c>
      <c r="Z221" s="62" t="str">
        <f t="shared" si="71"/>
        <v/>
      </c>
      <c r="AA221" s="62" t="str">
        <f t="shared" si="72"/>
        <v/>
      </c>
      <c r="AB221" s="61" t="str">
        <f t="shared" si="73"/>
        <v/>
      </c>
      <c r="AC221" s="62" t="str">
        <f t="shared" si="74"/>
        <v/>
      </c>
      <c r="AD221" s="62" t="str">
        <f t="shared" si="75"/>
        <v/>
      </c>
    </row>
    <row r="222" spans="3:30" x14ac:dyDescent="0.35">
      <c r="C222" s="2" cm="1">
        <f t="array" ref="C222">IF(C221=-1, -1,
      IF(C221&lt;income_max_row, C221+1,
          IF(C221=income_max_row, income_total_row,
               IF(C221=income_total_row, "/1",
                    IF(C221="/1", savings_header_row,
                        IF(C221&lt;savings_max_row, C221+1,
                            IF(C221=savings_max_row, savings_total_row,
                                IF(C221=savings_total_row, "/2",
                                    IF(C221="/2", expenses_header_row,
                                        IF(C221&lt;expenses_max_row, C221+1,
                                            IF(C221=expenses_max_row, expenses_total_row, -1)))))))))))</f>
        <v>-1</v>
      </c>
      <c r="D222" s="4">
        <f t="shared" si="57"/>
        <v>-1</v>
      </c>
      <c r="E222" s="2" cm="1">
        <f t="array" ref="E222">1*OR(row_id=income_header_row, row_id=savings_header_row, row_id=expenses_header_row)</f>
        <v>0</v>
      </c>
      <c r="F222" s="3">
        <f t="shared" si="58"/>
        <v>0</v>
      </c>
      <c r="G222" s="3" cm="1">
        <f t="array" ref="G222">1*OR(row_id=income_total_row, row_id=savings_total_row, row_id=expenses_total_row)</f>
        <v>0</v>
      </c>
      <c r="H222" s="4">
        <f t="shared" si="59"/>
        <v>1</v>
      </c>
      <c r="I222" s="2" t="str" cm="1">
        <f t="array" ref="I222">IFERROR(INDEX('Budget Planning'!$C:$C, header_row_id), "")</f>
        <v/>
      </c>
      <c r="J222" s="3" t="str" cm="1">
        <f t="array" ref="J222">IFERROR(INDEX('Budget Planning'!$C:$C, row_id), "")</f>
        <v/>
      </c>
      <c r="K222" s="55" t="str" cm="1">
        <f t="array" ref="K22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2" s="56" t="str" cm="1">
        <f t="array" ref="L222">IF(OR(is_header, is_empty), "",
      INDEX('Budget Planning'!$E:$APC, row_id,
                     MATCH(IF(selected_period="Total Year", selected_year, DATE(selected_year, selected_period, 1)), 'Budget Planning'!$E$9:$APC$9, 0) ))</f>
        <v/>
      </c>
      <c r="M222" s="2" t="str" cm="1">
        <f t="array" ref="M222">IF(is_category,
      IF(header_row_id=income_header_row, MATCH(income_min_row, $C:$C, 0),
          IF(header_row_id=savings_header_row, MATCH(savings_min_row, $C:$C, 0),
              IF(header_row_id=expenses_header_row, MATCH(expenses_min_row, $C:$C, 0), ""))), "")</f>
        <v/>
      </c>
      <c r="N222" s="4" t="str" cm="1">
        <f t="array" ref="N222">IF(is_category,
      IF(header_row_id=income_header_row, MATCH(income_max_row, $C:$C, 0),
          IF(header_row_id=savings_header_row, MATCH(savings_max_row, $C:$C, 0),
              IF(header_row_id=expenses_header_row, MATCH(expenses_max_row, $C:$C, 0), ""))), "")</f>
        <v/>
      </c>
      <c r="O222" s="2" t="str">
        <f t="shared" si="60"/>
        <v/>
      </c>
      <c r="P222" s="3" t="str">
        <f t="shared" ca="1" si="61"/>
        <v/>
      </c>
      <c r="Q222" s="3" t="str">
        <f t="shared" si="62"/>
        <v/>
      </c>
      <c r="R222" s="4" t="str">
        <f t="shared" ca="1" si="63"/>
        <v/>
      </c>
      <c r="S222" s="2" t="str">
        <f t="shared" si="64"/>
        <v/>
      </c>
      <c r="T222" s="3" t="str">
        <f t="shared" si="65"/>
        <v/>
      </c>
      <c r="U222" s="3" t="str">
        <f t="shared" ca="1" si="66"/>
        <v/>
      </c>
      <c r="V222" s="3" t="str">
        <f t="shared" si="67"/>
        <v/>
      </c>
      <c r="W222" s="4" t="str">
        <f t="shared" ca="1" si="68"/>
        <v/>
      </c>
      <c r="X222" s="58">
        <f t="shared" si="69"/>
        <v>-1</v>
      </c>
      <c r="Y222" s="59" t="str">
        <f t="shared" si="70"/>
        <v/>
      </c>
      <c r="Z222" s="62" t="str">
        <f t="shared" si="71"/>
        <v/>
      </c>
      <c r="AA222" s="62" t="str">
        <f t="shared" si="72"/>
        <v/>
      </c>
      <c r="AB222" s="61" t="str">
        <f t="shared" si="73"/>
        <v/>
      </c>
      <c r="AC222" s="62" t="str">
        <f t="shared" si="74"/>
        <v/>
      </c>
      <c r="AD222" s="62" t="str">
        <f t="shared" si="75"/>
        <v/>
      </c>
    </row>
    <row r="223" spans="3:30" x14ac:dyDescent="0.35">
      <c r="C223" s="2" cm="1">
        <f t="array" ref="C223">IF(C222=-1, -1,
      IF(C222&lt;income_max_row, C222+1,
          IF(C222=income_max_row, income_total_row,
               IF(C222=income_total_row, "/1",
                    IF(C222="/1", savings_header_row,
                        IF(C222&lt;savings_max_row, C222+1,
                            IF(C222=savings_max_row, savings_total_row,
                                IF(C222=savings_total_row, "/2",
                                    IF(C222="/2", expenses_header_row,
                                        IF(C222&lt;expenses_max_row, C222+1,
                                            IF(C222=expenses_max_row, expenses_total_row, -1)))))))))))</f>
        <v>-1</v>
      </c>
      <c r="D223" s="4">
        <f t="shared" si="57"/>
        <v>-1</v>
      </c>
      <c r="E223" s="2" cm="1">
        <f t="array" ref="E223">1*OR(row_id=income_header_row, row_id=savings_header_row, row_id=expenses_header_row)</f>
        <v>0</v>
      </c>
      <c r="F223" s="3">
        <f t="shared" si="58"/>
        <v>0</v>
      </c>
      <c r="G223" s="3" cm="1">
        <f t="array" ref="G223">1*OR(row_id=income_total_row, row_id=savings_total_row, row_id=expenses_total_row)</f>
        <v>0</v>
      </c>
      <c r="H223" s="4">
        <f t="shared" si="59"/>
        <v>1</v>
      </c>
      <c r="I223" s="2" t="str" cm="1">
        <f t="array" ref="I223">IFERROR(INDEX('Budget Planning'!$C:$C, header_row_id), "")</f>
        <v/>
      </c>
      <c r="J223" s="3" t="str" cm="1">
        <f t="array" ref="J223">IFERROR(INDEX('Budget Planning'!$C:$C, row_id), "")</f>
        <v/>
      </c>
      <c r="K223" s="55" t="str" cm="1">
        <f t="array" ref="K22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3" s="56" t="str" cm="1">
        <f t="array" ref="L223">IF(OR(is_header, is_empty), "",
      INDEX('Budget Planning'!$E:$APC, row_id,
                     MATCH(IF(selected_period="Total Year", selected_year, DATE(selected_year, selected_period, 1)), 'Budget Planning'!$E$9:$APC$9, 0) ))</f>
        <v/>
      </c>
      <c r="M223" s="2" t="str" cm="1">
        <f t="array" ref="M223">IF(is_category,
      IF(header_row_id=income_header_row, MATCH(income_min_row, $C:$C, 0),
          IF(header_row_id=savings_header_row, MATCH(savings_min_row, $C:$C, 0),
              IF(header_row_id=expenses_header_row, MATCH(expenses_min_row, $C:$C, 0), ""))), "")</f>
        <v/>
      </c>
      <c r="N223" s="4" t="str" cm="1">
        <f t="array" ref="N223">IF(is_category,
      IF(header_row_id=income_header_row, MATCH(income_max_row, $C:$C, 0),
          IF(header_row_id=savings_header_row, MATCH(savings_max_row, $C:$C, 0),
              IF(header_row_id=expenses_header_row, MATCH(expenses_max_row, $C:$C, 0), ""))), "")</f>
        <v/>
      </c>
      <c r="O223" s="2" t="str">
        <f t="shared" si="60"/>
        <v/>
      </c>
      <c r="P223" s="3" t="str">
        <f t="shared" ca="1" si="61"/>
        <v/>
      </c>
      <c r="Q223" s="3" t="str">
        <f t="shared" si="62"/>
        <v/>
      </c>
      <c r="R223" s="4" t="str">
        <f t="shared" ca="1" si="63"/>
        <v/>
      </c>
      <c r="S223" s="2" t="str">
        <f t="shared" si="64"/>
        <v/>
      </c>
      <c r="T223" s="3" t="str">
        <f t="shared" si="65"/>
        <v/>
      </c>
      <c r="U223" s="3" t="str">
        <f t="shared" ca="1" si="66"/>
        <v/>
      </c>
      <c r="V223" s="3" t="str">
        <f t="shared" si="67"/>
        <v/>
      </c>
      <c r="W223" s="4" t="str">
        <f t="shared" ca="1" si="68"/>
        <v/>
      </c>
      <c r="X223" s="58">
        <f t="shared" si="69"/>
        <v>-1</v>
      </c>
      <c r="Y223" s="59" t="str">
        <f t="shared" si="70"/>
        <v/>
      </c>
      <c r="Z223" s="62" t="str">
        <f t="shared" si="71"/>
        <v/>
      </c>
      <c r="AA223" s="62" t="str">
        <f t="shared" si="72"/>
        <v/>
      </c>
      <c r="AB223" s="61" t="str">
        <f t="shared" si="73"/>
        <v/>
      </c>
      <c r="AC223" s="62" t="str">
        <f t="shared" si="74"/>
        <v/>
      </c>
      <c r="AD223" s="62" t="str">
        <f t="shared" si="75"/>
        <v/>
      </c>
    </row>
    <row r="224" spans="3:30" x14ac:dyDescent="0.35">
      <c r="C224" s="2" cm="1">
        <f t="array" ref="C224">IF(C223=-1, -1,
      IF(C223&lt;income_max_row, C223+1,
          IF(C223=income_max_row, income_total_row,
               IF(C223=income_total_row, "/1",
                    IF(C223="/1", savings_header_row,
                        IF(C223&lt;savings_max_row, C223+1,
                            IF(C223=savings_max_row, savings_total_row,
                                IF(C223=savings_total_row, "/2",
                                    IF(C223="/2", expenses_header_row,
                                        IF(C223&lt;expenses_max_row, C223+1,
                                            IF(C223=expenses_max_row, expenses_total_row, -1)))))))))))</f>
        <v>-1</v>
      </c>
      <c r="D224" s="4">
        <f t="shared" si="57"/>
        <v>-1</v>
      </c>
      <c r="E224" s="2" cm="1">
        <f t="array" ref="E224">1*OR(row_id=income_header_row, row_id=savings_header_row, row_id=expenses_header_row)</f>
        <v>0</v>
      </c>
      <c r="F224" s="3">
        <f t="shared" si="58"/>
        <v>0</v>
      </c>
      <c r="G224" s="3" cm="1">
        <f t="array" ref="G224">1*OR(row_id=income_total_row, row_id=savings_total_row, row_id=expenses_total_row)</f>
        <v>0</v>
      </c>
      <c r="H224" s="4">
        <f t="shared" si="59"/>
        <v>1</v>
      </c>
      <c r="I224" s="2" t="str" cm="1">
        <f t="array" ref="I224">IFERROR(INDEX('Budget Planning'!$C:$C, header_row_id), "")</f>
        <v/>
      </c>
      <c r="J224" s="3" t="str" cm="1">
        <f t="array" ref="J224">IFERROR(INDEX('Budget Planning'!$C:$C, row_id), "")</f>
        <v/>
      </c>
      <c r="K224" s="55" t="str" cm="1">
        <f t="array" ref="K22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4" s="56" t="str" cm="1">
        <f t="array" ref="L224">IF(OR(is_header, is_empty), "",
      INDEX('Budget Planning'!$E:$APC, row_id,
                     MATCH(IF(selected_period="Total Year", selected_year, DATE(selected_year, selected_period, 1)), 'Budget Planning'!$E$9:$APC$9, 0) ))</f>
        <v/>
      </c>
      <c r="M224" s="2" t="str" cm="1">
        <f t="array" ref="M224">IF(is_category,
      IF(header_row_id=income_header_row, MATCH(income_min_row, $C:$C, 0),
          IF(header_row_id=savings_header_row, MATCH(savings_min_row, $C:$C, 0),
              IF(header_row_id=expenses_header_row, MATCH(expenses_min_row, $C:$C, 0), ""))), "")</f>
        <v/>
      </c>
      <c r="N224" s="4" t="str" cm="1">
        <f t="array" ref="N224">IF(is_category,
      IF(header_row_id=income_header_row, MATCH(income_max_row, $C:$C, 0),
          IF(header_row_id=savings_header_row, MATCH(savings_max_row, $C:$C, 0),
              IF(header_row_id=expenses_header_row, MATCH(expenses_max_row, $C:$C, 0), ""))), "")</f>
        <v/>
      </c>
      <c r="O224" s="2" t="str">
        <f t="shared" si="60"/>
        <v/>
      </c>
      <c r="P224" s="3" t="str">
        <f t="shared" ca="1" si="61"/>
        <v/>
      </c>
      <c r="Q224" s="3" t="str">
        <f t="shared" si="62"/>
        <v/>
      </c>
      <c r="R224" s="4" t="str">
        <f t="shared" ca="1" si="63"/>
        <v/>
      </c>
      <c r="S224" s="2" t="str">
        <f t="shared" si="64"/>
        <v/>
      </c>
      <c r="T224" s="3" t="str">
        <f t="shared" si="65"/>
        <v/>
      </c>
      <c r="U224" s="3" t="str">
        <f t="shared" ca="1" si="66"/>
        <v/>
      </c>
      <c r="V224" s="3" t="str">
        <f t="shared" si="67"/>
        <v/>
      </c>
      <c r="W224" s="4" t="str">
        <f t="shared" ca="1" si="68"/>
        <v/>
      </c>
      <c r="X224" s="58">
        <f t="shared" si="69"/>
        <v>-1</v>
      </c>
      <c r="Y224" s="59" t="str">
        <f t="shared" si="70"/>
        <v/>
      </c>
      <c r="Z224" s="62" t="str">
        <f t="shared" si="71"/>
        <v/>
      </c>
      <c r="AA224" s="62" t="str">
        <f t="shared" si="72"/>
        <v/>
      </c>
      <c r="AB224" s="61" t="str">
        <f t="shared" si="73"/>
        <v/>
      </c>
      <c r="AC224" s="62" t="str">
        <f t="shared" si="74"/>
        <v/>
      </c>
      <c r="AD224" s="62" t="str">
        <f t="shared" si="75"/>
        <v/>
      </c>
    </row>
    <row r="225" spans="3:30" x14ac:dyDescent="0.35">
      <c r="C225" s="2" cm="1">
        <f t="array" ref="C225">IF(C224=-1, -1,
      IF(C224&lt;income_max_row, C224+1,
          IF(C224=income_max_row, income_total_row,
               IF(C224=income_total_row, "/1",
                    IF(C224="/1", savings_header_row,
                        IF(C224&lt;savings_max_row, C224+1,
                            IF(C224=savings_max_row, savings_total_row,
                                IF(C224=savings_total_row, "/2",
                                    IF(C224="/2", expenses_header_row,
                                        IF(C224&lt;expenses_max_row, C224+1,
                                            IF(C224=expenses_max_row, expenses_total_row, -1)))))))))))</f>
        <v>-1</v>
      </c>
      <c r="D225" s="4">
        <f t="shared" si="57"/>
        <v>-1</v>
      </c>
      <c r="E225" s="2" cm="1">
        <f t="array" ref="E225">1*OR(row_id=income_header_row, row_id=savings_header_row, row_id=expenses_header_row)</f>
        <v>0</v>
      </c>
      <c r="F225" s="3">
        <f t="shared" si="58"/>
        <v>0</v>
      </c>
      <c r="G225" s="3" cm="1">
        <f t="array" ref="G225">1*OR(row_id=income_total_row, row_id=savings_total_row, row_id=expenses_total_row)</f>
        <v>0</v>
      </c>
      <c r="H225" s="4">
        <f t="shared" si="59"/>
        <v>1</v>
      </c>
      <c r="I225" s="2" t="str" cm="1">
        <f t="array" ref="I225">IFERROR(INDEX('Budget Planning'!$C:$C, header_row_id), "")</f>
        <v/>
      </c>
      <c r="J225" s="3" t="str" cm="1">
        <f t="array" ref="J225">IFERROR(INDEX('Budget Planning'!$C:$C, row_id), "")</f>
        <v/>
      </c>
      <c r="K225" s="55" t="str" cm="1">
        <f t="array" ref="K22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5" s="56" t="str" cm="1">
        <f t="array" ref="L225">IF(OR(is_header, is_empty), "",
      INDEX('Budget Planning'!$E:$APC, row_id,
                     MATCH(IF(selected_period="Total Year", selected_year, DATE(selected_year, selected_period, 1)), 'Budget Planning'!$E$9:$APC$9, 0) ))</f>
        <v/>
      </c>
      <c r="M225" s="2" t="str" cm="1">
        <f t="array" ref="M225">IF(is_category,
      IF(header_row_id=income_header_row, MATCH(income_min_row, $C:$C, 0),
          IF(header_row_id=savings_header_row, MATCH(savings_min_row, $C:$C, 0),
              IF(header_row_id=expenses_header_row, MATCH(expenses_min_row, $C:$C, 0), ""))), "")</f>
        <v/>
      </c>
      <c r="N225" s="4" t="str" cm="1">
        <f t="array" ref="N225">IF(is_category,
      IF(header_row_id=income_header_row, MATCH(income_max_row, $C:$C, 0),
          IF(header_row_id=savings_header_row, MATCH(savings_max_row, $C:$C, 0),
              IF(header_row_id=expenses_header_row, MATCH(expenses_max_row, $C:$C, 0), ""))), "")</f>
        <v/>
      </c>
      <c r="O225" s="2" t="str">
        <f t="shared" si="60"/>
        <v/>
      </c>
      <c r="P225" s="3" t="str">
        <f t="shared" ca="1" si="61"/>
        <v/>
      </c>
      <c r="Q225" s="3" t="str">
        <f t="shared" si="62"/>
        <v/>
      </c>
      <c r="R225" s="4" t="str">
        <f t="shared" ca="1" si="63"/>
        <v/>
      </c>
      <c r="S225" s="2" t="str">
        <f t="shared" si="64"/>
        <v/>
      </c>
      <c r="T225" s="3" t="str">
        <f t="shared" si="65"/>
        <v/>
      </c>
      <c r="U225" s="3" t="str">
        <f t="shared" ca="1" si="66"/>
        <v/>
      </c>
      <c r="V225" s="3" t="str">
        <f t="shared" si="67"/>
        <v/>
      </c>
      <c r="W225" s="4" t="str">
        <f t="shared" ca="1" si="68"/>
        <v/>
      </c>
      <c r="X225" s="58">
        <f t="shared" si="69"/>
        <v>-1</v>
      </c>
      <c r="Y225" s="59" t="str">
        <f t="shared" si="70"/>
        <v/>
      </c>
      <c r="Z225" s="62" t="str">
        <f t="shared" si="71"/>
        <v/>
      </c>
      <c r="AA225" s="62" t="str">
        <f t="shared" si="72"/>
        <v/>
      </c>
      <c r="AB225" s="61" t="str">
        <f t="shared" si="73"/>
        <v/>
      </c>
      <c r="AC225" s="62" t="str">
        <f t="shared" si="74"/>
        <v/>
      </c>
      <c r="AD225" s="62" t="str">
        <f t="shared" si="75"/>
        <v/>
      </c>
    </row>
    <row r="226" spans="3:30" x14ac:dyDescent="0.35">
      <c r="C226" s="2" cm="1">
        <f t="array" ref="C226">IF(C225=-1, -1,
      IF(C225&lt;income_max_row, C225+1,
          IF(C225=income_max_row, income_total_row,
               IF(C225=income_total_row, "/1",
                    IF(C225="/1", savings_header_row,
                        IF(C225&lt;savings_max_row, C225+1,
                            IF(C225=savings_max_row, savings_total_row,
                                IF(C225=savings_total_row, "/2",
                                    IF(C225="/2", expenses_header_row,
                                        IF(C225&lt;expenses_max_row, C225+1,
                                            IF(C225=expenses_max_row, expenses_total_row, -1)))))))))))</f>
        <v>-1</v>
      </c>
      <c r="D226" s="4">
        <f t="shared" si="57"/>
        <v>-1</v>
      </c>
      <c r="E226" s="2" cm="1">
        <f t="array" ref="E226">1*OR(row_id=income_header_row, row_id=savings_header_row, row_id=expenses_header_row)</f>
        <v>0</v>
      </c>
      <c r="F226" s="3">
        <f t="shared" si="58"/>
        <v>0</v>
      </c>
      <c r="G226" s="3" cm="1">
        <f t="array" ref="G226">1*OR(row_id=income_total_row, row_id=savings_total_row, row_id=expenses_total_row)</f>
        <v>0</v>
      </c>
      <c r="H226" s="4">
        <f t="shared" si="59"/>
        <v>1</v>
      </c>
      <c r="I226" s="2" t="str" cm="1">
        <f t="array" ref="I226">IFERROR(INDEX('Budget Planning'!$C:$C, header_row_id), "")</f>
        <v/>
      </c>
      <c r="J226" s="3" t="str" cm="1">
        <f t="array" ref="J226">IFERROR(INDEX('Budget Planning'!$C:$C, row_id), "")</f>
        <v/>
      </c>
      <c r="K226" s="55" t="str" cm="1">
        <f t="array" ref="K22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6" s="56" t="str" cm="1">
        <f t="array" ref="L226">IF(OR(is_header, is_empty), "",
      INDEX('Budget Planning'!$E:$APC, row_id,
                     MATCH(IF(selected_period="Total Year", selected_year, DATE(selected_year, selected_period, 1)), 'Budget Planning'!$E$9:$APC$9, 0) ))</f>
        <v/>
      </c>
      <c r="M226" s="2" t="str" cm="1">
        <f t="array" ref="M226">IF(is_category,
      IF(header_row_id=income_header_row, MATCH(income_min_row, $C:$C, 0),
          IF(header_row_id=savings_header_row, MATCH(savings_min_row, $C:$C, 0),
              IF(header_row_id=expenses_header_row, MATCH(expenses_min_row, $C:$C, 0), ""))), "")</f>
        <v/>
      </c>
      <c r="N226" s="4" t="str" cm="1">
        <f t="array" ref="N226">IF(is_category,
      IF(header_row_id=income_header_row, MATCH(income_max_row, $C:$C, 0),
          IF(header_row_id=savings_header_row, MATCH(savings_max_row, $C:$C, 0),
              IF(header_row_id=expenses_header_row, MATCH(expenses_max_row, $C:$C, 0), ""))), "")</f>
        <v/>
      </c>
      <c r="O226" s="2" t="str">
        <f t="shared" si="60"/>
        <v/>
      </c>
      <c r="P226" s="3" t="str">
        <f t="shared" ca="1" si="61"/>
        <v/>
      </c>
      <c r="Q226" s="3" t="str">
        <f t="shared" si="62"/>
        <v/>
      </c>
      <c r="R226" s="4" t="str">
        <f t="shared" ca="1" si="63"/>
        <v/>
      </c>
      <c r="S226" s="2" t="str">
        <f t="shared" si="64"/>
        <v/>
      </c>
      <c r="T226" s="3" t="str">
        <f t="shared" si="65"/>
        <v/>
      </c>
      <c r="U226" s="3" t="str">
        <f t="shared" ca="1" si="66"/>
        <v/>
      </c>
      <c r="V226" s="3" t="str">
        <f t="shared" si="67"/>
        <v/>
      </c>
      <c r="W226" s="4" t="str">
        <f t="shared" ca="1" si="68"/>
        <v/>
      </c>
      <c r="X226" s="58">
        <f t="shared" si="69"/>
        <v>-1</v>
      </c>
      <c r="Y226" s="59" t="str">
        <f t="shared" si="70"/>
        <v/>
      </c>
      <c r="Z226" s="62" t="str">
        <f t="shared" si="71"/>
        <v/>
      </c>
      <c r="AA226" s="62" t="str">
        <f t="shared" si="72"/>
        <v/>
      </c>
      <c r="AB226" s="61" t="str">
        <f t="shared" si="73"/>
        <v/>
      </c>
      <c r="AC226" s="62" t="str">
        <f t="shared" si="74"/>
        <v/>
      </c>
      <c r="AD226" s="62" t="str">
        <f t="shared" si="75"/>
        <v/>
      </c>
    </row>
    <row r="227" spans="3:30" x14ac:dyDescent="0.35">
      <c r="C227" s="2" cm="1">
        <f t="array" ref="C227">IF(C226=-1, -1,
      IF(C226&lt;income_max_row, C226+1,
          IF(C226=income_max_row, income_total_row,
               IF(C226=income_total_row, "/1",
                    IF(C226="/1", savings_header_row,
                        IF(C226&lt;savings_max_row, C226+1,
                            IF(C226=savings_max_row, savings_total_row,
                                IF(C226=savings_total_row, "/2",
                                    IF(C226="/2", expenses_header_row,
                                        IF(C226&lt;expenses_max_row, C226+1,
                                            IF(C226=expenses_max_row, expenses_total_row, -1)))))))))))</f>
        <v>-1</v>
      </c>
      <c r="D227" s="4">
        <f t="shared" si="57"/>
        <v>-1</v>
      </c>
      <c r="E227" s="2" cm="1">
        <f t="array" ref="E227">1*OR(row_id=income_header_row, row_id=savings_header_row, row_id=expenses_header_row)</f>
        <v>0</v>
      </c>
      <c r="F227" s="3">
        <f t="shared" si="58"/>
        <v>0</v>
      </c>
      <c r="G227" s="3" cm="1">
        <f t="array" ref="G227">1*OR(row_id=income_total_row, row_id=savings_total_row, row_id=expenses_total_row)</f>
        <v>0</v>
      </c>
      <c r="H227" s="4">
        <f t="shared" si="59"/>
        <v>1</v>
      </c>
      <c r="I227" s="2" t="str" cm="1">
        <f t="array" ref="I227">IFERROR(INDEX('Budget Planning'!$C:$C, header_row_id), "")</f>
        <v/>
      </c>
      <c r="J227" s="3" t="str" cm="1">
        <f t="array" ref="J227">IFERROR(INDEX('Budget Planning'!$C:$C, row_id), "")</f>
        <v/>
      </c>
      <c r="K227" s="55" t="str" cm="1">
        <f t="array" ref="K22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7" s="56" t="str" cm="1">
        <f t="array" ref="L227">IF(OR(is_header, is_empty), "",
      INDEX('Budget Planning'!$E:$APC, row_id,
                     MATCH(IF(selected_period="Total Year", selected_year, DATE(selected_year, selected_period, 1)), 'Budget Planning'!$E$9:$APC$9, 0) ))</f>
        <v/>
      </c>
      <c r="M227" s="2" t="str" cm="1">
        <f t="array" ref="M227">IF(is_category,
      IF(header_row_id=income_header_row, MATCH(income_min_row, $C:$C, 0),
          IF(header_row_id=savings_header_row, MATCH(savings_min_row, $C:$C, 0),
              IF(header_row_id=expenses_header_row, MATCH(expenses_min_row, $C:$C, 0), ""))), "")</f>
        <v/>
      </c>
      <c r="N227" s="4" t="str" cm="1">
        <f t="array" ref="N227">IF(is_category,
      IF(header_row_id=income_header_row, MATCH(income_max_row, $C:$C, 0),
          IF(header_row_id=savings_header_row, MATCH(savings_max_row, $C:$C, 0),
              IF(header_row_id=expenses_header_row, MATCH(expenses_max_row, $C:$C, 0), ""))), "")</f>
        <v/>
      </c>
      <c r="O227" s="2" t="str">
        <f t="shared" si="60"/>
        <v/>
      </c>
      <c r="P227" s="3" t="str">
        <f t="shared" ca="1" si="61"/>
        <v/>
      </c>
      <c r="Q227" s="3" t="str">
        <f t="shared" si="62"/>
        <v/>
      </c>
      <c r="R227" s="4" t="str">
        <f t="shared" ca="1" si="63"/>
        <v/>
      </c>
      <c r="S227" s="2" t="str">
        <f t="shared" si="64"/>
        <v/>
      </c>
      <c r="T227" s="3" t="str">
        <f t="shared" si="65"/>
        <v/>
      </c>
      <c r="U227" s="3" t="str">
        <f t="shared" ca="1" si="66"/>
        <v/>
      </c>
      <c r="V227" s="3" t="str">
        <f t="shared" si="67"/>
        <v/>
      </c>
      <c r="W227" s="4" t="str">
        <f t="shared" ca="1" si="68"/>
        <v/>
      </c>
      <c r="X227" s="58">
        <f t="shared" si="69"/>
        <v>-1</v>
      </c>
      <c r="Y227" s="59" t="str">
        <f t="shared" si="70"/>
        <v/>
      </c>
      <c r="Z227" s="62" t="str">
        <f t="shared" si="71"/>
        <v/>
      </c>
      <c r="AA227" s="62" t="str">
        <f t="shared" si="72"/>
        <v/>
      </c>
      <c r="AB227" s="61" t="str">
        <f t="shared" si="73"/>
        <v/>
      </c>
      <c r="AC227" s="62" t="str">
        <f t="shared" si="74"/>
        <v/>
      </c>
      <c r="AD227" s="62" t="str">
        <f t="shared" si="75"/>
        <v/>
      </c>
    </row>
    <row r="228" spans="3:30" x14ac:dyDescent="0.35">
      <c r="C228" s="2" cm="1">
        <f t="array" ref="C228">IF(C227=-1, -1,
      IF(C227&lt;income_max_row, C227+1,
          IF(C227=income_max_row, income_total_row,
               IF(C227=income_total_row, "/1",
                    IF(C227="/1", savings_header_row,
                        IF(C227&lt;savings_max_row, C227+1,
                            IF(C227=savings_max_row, savings_total_row,
                                IF(C227=savings_total_row, "/2",
                                    IF(C227="/2", expenses_header_row,
                                        IF(C227&lt;expenses_max_row, C227+1,
                                            IF(C227=expenses_max_row, expenses_total_row, -1)))))))))))</f>
        <v>-1</v>
      </c>
      <c r="D228" s="4">
        <f t="shared" si="57"/>
        <v>-1</v>
      </c>
      <c r="E228" s="2" cm="1">
        <f t="array" ref="E228">1*OR(row_id=income_header_row, row_id=savings_header_row, row_id=expenses_header_row)</f>
        <v>0</v>
      </c>
      <c r="F228" s="3">
        <f t="shared" si="58"/>
        <v>0</v>
      </c>
      <c r="G228" s="3" cm="1">
        <f t="array" ref="G228">1*OR(row_id=income_total_row, row_id=savings_total_row, row_id=expenses_total_row)</f>
        <v>0</v>
      </c>
      <c r="H228" s="4">
        <f t="shared" si="59"/>
        <v>1</v>
      </c>
      <c r="I228" s="2" t="str" cm="1">
        <f t="array" ref="I228">IFERROR(INDEX('Budget Planning'!$C:$C, header_row_id), "")</f>
        <v/>
      </c>
      <c r="J228" s="3" t="str" cm="1">
        <f t="array" ref="J228">IFERROR(INDEX('Budget Planning'!$C:$C, row_id), "")</f>
        <v/>
      </c>
      <c r="K228" s="55" t="str" cm="1">
        <f t="array" ref="K22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8" s="56" t="str" cm="1">
        <f t="array" ref="L228">IF(OR(is_header, is_empty), "",
      INDEX('Budget Planning'!$E:$APC, row_id,
                     MATCH(IF(selected_period="Total Year", selected_year, DATE(selected_year, selected_period, 1)), 'Budget Planning'!$E$9:$APC$9, 0) ))</f>
        <v/>
      </c>
      <c r="M228" s="2" t="str" cm="1">
        <f t="array" ref="M228">IF(is_category,
      IF(header_row_id=income_header_row, MATCH(income_min_row, $C:$C, 0),
          IF(header_row_id=savings_header_row, MATCH(savings_min_row, $C:$C, 0),
              IF(header_row_id=expenses_header_row, MATCH(expenses_min_row, $C:$C, 0), ""))), "")</f>
        <v/>
      </c>
      <c r="N228" s="4" t="str" cm="1">
        <f t="array" ref="N228">IF(is_category,
      IF(header_row_id=income_header_row, MATCH(income_max_row, $C:$C, 0),
          IF(header_row_id=savings_header_row, MATCH(savings_max_row, $C:$C, 0),
              IF(header_row_id=expenses_header_row, MATCH(expenses_max_row, $C:$C, 0), ""))), "")</f>
        <v/>
      </c>
      <c r="O228" s="2" t="str">
        <f t="shared" si="60"/>
        <v/>
      </c>
      <c r="P228" s="3" t="str">
        <f t="shared" ca="1" si="61"/>
        <v/>
      </c>
      <c r="Q228" s="3" t="str">
        <f t="shared" si="62"/>
        <v/>
      </c>
      <c r="R228" s="4" t="str">
        <f t="shared" ca="1" si="63"/>
        <v/>
      </c>
      <c r="S228" s="2" t="str">
        <f t="shared" si="64"/>
        <v/>
      </c>
      <c r="T228" s="3" t="str">
        <f t="shared" si="65"/>
        <v/>
      </c>
      <c r="U228" s="3" t="str">
        <f t="shared" ca="1" si="66"/>
        <v/>
      </c>
      <c r="V228" s="3" t="str">
        <f t="shared" si="67"/>
        <v/>
      </c>
      <c r="W228" s="4" t="str">
        <f t="shared" ca="1" si="68"/>
        <v/>
      </c>
      <c r="X228" s="58">
        <f t="shared" si="69"/>
        <v>-1</v>
      </c>
      <c r="Y228" s="59" t="str">
        <f t="shared" si="70"/>
        <v/>
      </c>
      <c r="Z228" s="62" t="str">
        <f t="shared" si="71"/>
        <v/>
      </c>
      <c r="AA228" s="62" t="str">
        <f t="shared" si="72"/>
        <v/>
      </c>
      <c r="AB228" s="61" t="str">
        <f t="shared" si="73"/>
        <v/>
      </c>
      <c r="AC228" s="62" t="str">
        <f t="shared" si="74"/>
        <v/>
      </c>
      <c r="AD228" s="62" t="str">
        <f t="shared" si="75"/>
        <v/>
      </c>
    </row>
    <row r="229" spans="3:30" x14ac:dyDescent="0.35">
      <c r="C229" s="2" cm="1">
        <f t="array" ref="C229">IF(C228=-1, -1,
      IF(C228&lt;income_max_row, C228+1,
          IF(C228=income_max_row, income_total_row,
               IF(C228=income_total_row, "/1",
                    IF(C228="/1", savings_header_row,
                        IF(C228&lt;savings_max_row, C228+1,
                            IF(C228=savings_max_row, savings_total_row,
                                IF(C228=savings_total_row, "/2",
                                    IF(C228="/2", expenses_header_row,
                                        IF(C228&lt;expenses_max_row, C228+1,
                                            IF(C228=expenses_max_row, expenses_total_row, -1)))))))))))</f>
        <v>-1</v>
      </c>
      <c r="D229" s="4">
        <f t="shared" si="57"/>
        <v>-1</v>
      </c>
      <c r="E229" s="2" cm="1">
        <f t="array" ref="E229">1*OR(row_id=income_header_row, row_id=savings_header_row, row_id=expenses_header_row)</f>
        <v>0</v>
      </c>
      <c r="F229" s="3">
        <f t="shared" si="58"/>
        <v>0</v>
      </c>
      <c r="G229" s="3" cm="1">
        <f t="array" ref="G229">1*OR(row_id=income_total_row, row_id=savings_total_row, row_id=expenses_total_row)</f>
        <v>0</v>
      </c>
      <c r="H229" s="4">
        <f t="shared" si="59"/>
        <v>1</v>
      </c>
      <c r="I229" s="2" t="str" cm="1">
        <f t="array" ref="I229">IFERROR(INDEX('Budget Planning'!$C:$C, header_row_id), "")</f>
        <v/>
      </c>
      <c r="J229" s="3" t="str" cm="1">
        <f t="array" ref="J229">IFERROR(INDEX('Budget Planning'!$C:$C, row_id), "")</f>
        <v/>
      </c>
      <c r="K229" s="55" t="str" cm="1">
        <f t="array" ref="K22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29" s="56" t="str" cm="1">
        <f t="array" ref="L229">IF(OR(is_header, is_empty), "",
      INDEX('Budget Planning'!$E:$APC, row_id,
                     MATCH(IF(selected_period="Total Year", selected_year, DATE(selected_year, selected_period, 1)), 'Budget Planning'!$E$9:$APC$9, 0) ))</f>
        <v/>
      </c>
      <c r="M229" s="2" t="str" cm="1">
        <f t="array" ref="M229">IF(is_category,
      IF(header_row_id=income_header_row, MATCH(income_min_row, $C:$C, 0),
          IF(header_row_id=savings_header_row, MATCH(savings_min_row, $C:$C, 0),
              IF(header_row_id=expenses_header_row, MATCH(expenses_min_row, $C:$C, 0), ""))), "")</f>
        <v/>
      </c>
      <c r="N229" s="4" t="str" cm="1">
        <f t="array" ref="N229">IF(is_category,
      IF(header_row_id=income_header_row, MATCH(income_max_row, $C:$C, 0),
          IF(header_row_id=savings_header_row, MATCH(savings_max_row, $C:$C, 0),
              IF(header_row_id=expenses_header_row, MATCH(expenses_max_row, $C:$C, 0), ""))), "")</f>
        <v/>
      </c>
      <c r="O229" s="2" t="str">
        <f t="shared" si="60"/>
        <v/>
      </c>
      <c r="P229" s="3" t="str">
        <f t="shared" ca="1" si="61"/>
        <v/>
      </c>
      <c r="Q229" s="3" t="str">
        <f t="shared" si="62"/>
        <v/>
      </c>
      <c r="R229" s="4" t="str">
        <f t="shared" ca="1" si="63"/>
        <v/>
      </c>
      <c r="S229" s="2" t="str">
        <f t="shared" si="64"/>
        <v/>
      </c>
      <c r="T229" s="3" t="str">
        <f t="shared" si="65"/>
        <v/>
      </c>
      <c r="U229" s="3" t="str">
        <f t="shared" ca="1" si="66"/>
        <v/>
      </c>
      <c r="V229" s="3" t="str">
        <f t="shared" si="67"/>
        <v/>
      </c>
      <c r="W229" s="4" t="str">
        <f t="shared" ca="1" si="68"/>
        <v/>
      </c>
      <c r="X229" s="58">
        <f t="shared" si="69"/>
        <v>-1</v>
      </c>
      <c r="Y229" s="59" t="str">
        <f t="shared" si="70"/>
        <v/>
      </c>
      <c r="Z229" s="62" t="str">
        <f t="shared" si="71"/>
        <v/>
      </c>
      <c r="AA229" s="62" t="str">
        <f t="shared" si="72"/>
        <v/>
      </c>
      <c r="AB229" s="61" t="str">
        <f t="shared" si="73"/>
        <v/>
      </c>
      <c r="AC229" s="62" t="str">
        <f t="shared" si="74"/>
        <v/>
      </c>
      <c r="AD229" s="62" t="str">
        <f t="shared" si="75"/>
        <v/>
      </c>
    </row>
    <row r="230" spans="3:30" x14ac:dyDescent="0.35">
      <c r="C230" s="2" cm="1">
        <f t="array" ref="C230">IF(C229=-1, -1,
      IF(C229&lt;income_max_row, C229+1,
          IF(C229=income_max_row, income_total_row,
               IF(C229=income_total_row, "/1",
                    IF(C229="/1", savings_header_row,
                        IF(C229&lt;savings_max_row, C229+1,
                            IF(C229=savings_max_row, savings_total_row,
                                IF(C229=savings_total_row, "/2",
                                    IF(C229="/2", expenses_header_row,
                                        IF(C229&lt;expenses_max_row, C229+1,
                                            IF(C229=expenses_max_row, expenses_total_row, -1)))))))))))</f>
        <v>-1</v>
      </c>
      <c r="D230" s="4">
        <f t="shared" si="57"/>
        <v>-1</v>
      </c>
      <c r="E230" s="2" cm="1">
        <f t="array" ref="E230">1*OR(row_id=income_header_row, row_id=savings_header_row, row_id=expenses_header_row)</f>
        <v>0</v>
      </c>
      <c r="F230" s="3">
        <f t="shared" si="58"/>
        <v>0</v>
      </c>
      <c r="G230" s="3" cm="1">
        <f t="array" ref="G230">1*OR(row_id=income_total_row, row_id=savings_total_row, row_id=expenses_total_row)</f>
        <v>0</v>
      </c>
      <c r="H230" s="4">
        <f t="shared" si="59"/>
        <v>1</v>
      </c>
      <c r="I230" s="2" t="str" cm="1">
        <f t="array" ref="I230">IFERROR(INDEX('Budget Planning'!$C:$C, header_row_id), "")</f>
        <v/>
      </c>
      <c r="J230" s="3" t="str" cm="1">
        <f t="array" ref="J230">IFERROR(INDEX('Budget Planning'!$C:$C, row_id), "")</f>
        <v/>
      </c>
      <c r="K230" s="55" t="str" cm="1">
        <f t="array" ref="K23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0" s="56" t="str" cm="1">
        <f t="array" ref="L230">IF(OR(is_header, is_empty), "",
      INDEX('Budget Planning'!$E:$APC, row_id,
                     MATCH(IF(selected_period="Total Year", selected_year, DATE(selected_year, selected_period, 1)), 'Budget Planning'!$E$9:$APC$9, 0) ))</f>
        <v/>
      </c>
      <c r="M230" s="2" t="str" cm="1">
        <f t="array" ref="M230">IF(is_category,
      IF(header_row_id=income_header_row, MATCH(income_min_row, $C:$C, 0),
          IF(header_row_id=savings_header_row, MATCH(savings_min_row, $C:$C, 0),
              IF(header_row_id=expenses_header_row, MATCH(expenses_min_row, $C:$C, 0), ""))), "")</f>
        <v/>
      </c>
      <c r="N230" s="4" t="str" cm="1">
        <f t="array" ref="N230">IF(is_category,
      IF(header_row_id=income_header_row, MATCH(income_max_row, $C:$C, 0),
          IF(header_row_id=savings_header_row, MATCH(savings_max_row, $C:$C, 0),
              IF(header_row_id=expenses_header_row, MATCH(expenses_max_row, $C:$C, 0), ""))), "")</f>
        <v/>
      </c>
      <c r="O230" s="2" t="str">
        <f t="shared" si="60"/>
        <v/>
      </c>
      <c r="P230" s="3" t="str">
        <f t="shared" ca="1" si="61"/>
        <v/>
      </c>
      <c r="Q230" s="3" t="str">
        <f t="shared" si="62"/>
        <v/>
      </c>
      <c r="R230" s="4" t="str">
        <f t="shared" ca="1" si="63"/>
        <v/>
      </c>
      <c r="S230" s="2" t="str">
        <f t="shared" si="64"/>
        <v/>
      </c>
      <c r="T230" s="3" t="str">
        <f t="shared" si="65"/>
        <v/>
      </c>
      <c r="U230" s="3" t="str">
        <f t="shared" ca="1" si="66"/>
        <v/>
      </c>
      <c r="V230" s="3" t="str">
        <f t="shared" si="67"/>
        <v/>
      </c>
      <c r="W230" s="4" t="str">
        <f t="shared" ca="1" si="68"/>
        <v/>
      </c>
      <c r="X230" s="58">
        <f t="shared" si="69"/>
        <v>-1</v>
      </c>
      <c r="Y230" s="59" t="str">
        <f t="shared" si="70"/>
        <v/>
      </c>
      <c r="Z230" s="62" t="str">
        <f t="shared" si="71"/>
        <v/>
      </c>
      <c r="AA230" s="62" t="str">
        <f t="shared" si="72"/>
        <v/>
      </c>
      <c r="AB230" s="61" t="str">
        <f t="shared" si="73"/>
        <v/>
      </c>
      <c r="AC230" s="62" t="str">
        <f t="shared" si="74"/>
        <v/>
      </c>
      <c r="AD230" s="62" t="str">
        <f t="shared" si="75"/>
        <v/>
      </c>
    </row>
    <row r="231" spans="3:30" x14ac:dyDescent="0.35">
      <c r="C231" s="2" cm="1">
        <f t="array" ref="C231">IF(C230=-1, -1,
      IF(C230&lt;income_max_row, C230+1,
          IF(C230=income_max_row, income_total_row,
               IF(C230=income_total_row, "/1",
                    IF(C230="/1", savings_header_row,
                        IF(C230&lt;savings_max_row, C230+1,
                            IF(C230=savings_max_row, savings_total_row,
                                IF(C230=savings_total_row, "/2",
                                    IF(C230="/2", expenses_header_row,
                                        IF(C230&lt;expenses_max_row, C230+1,
                                            IF(C230=expenses_max_row, expenses_total_row, -1)))))))))))</f>
        <v>-1</v>
      </c>
      <c r="D231" s="4">
        <f t="shared" si="57"/>
        <v>-1</v>
      </c>
      <c r="E231" s="2" cm="1">
        <f t="array" ref="E231">1*OR(row_id=income_header_row, row_id=savings_header_row, row_id=expenses_header_row)</f>
        <v>0</v>
      </c>
      <c r="F231" s="3">
        <f t="shared" si="58"/>
        <v>0</v>
      </c>
      <c r="G231" s="3" cm="1">
        <f t="array" ref="G231">1*OR(row_id=income_total_row, row_id=savings_total_row, row_id=expenses_total_row)</f>
        <v>0</v>
      </c>
      <c r="H231" s="4">
        <f t="shared" si="59"/>
        <v>1</v>
      </c>
      <c r="I231" s="2" t="str" cm="1">
        <f t="array" ref="I231">IFERROR(INDEX('Budget Planning'!$C:$C, header_row_id), "")</f>
        <v/>
      </c>
      <c r="J231" s="3" t="str" cm="1">
        <f t="array" ref="J231">IFERROR(INDEX('Budget Planning'!$C:$C, row_id), "")</f>
        <v/>
      </c>
      <c r="K231" s="55" t="str" cm="1">
        <f t="array" ref="K23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1" s="56" t="str" cm="1">
        <f t="array" ref="L231">IF(OR(is_header, is_empty), "",
      INDEX('Budget Planning'!$E:$APC, row_id,
                     MATCH(IF(selected_period="Total Year", selected_year, DATE(selected_year, selected_period, 1)), 'Budget Planning'!$E$9:$APC$9, 0) ))</f>
        <v/>
      </c>
      <c r="M231" s="2" t="str" cm="1">
        <f t="array" ref="M231">IF(is_category,
      IF(header_row_id=income_header_row, MATCH(income_min_row, $C:$C, 0),
          IF(header_row_id=savings_header_row, MATCH(savings_min_row, $C:$C, 0),
              IF(header_row_id=expenses_header_row, MATCH(expenses_min_row, $C:$C, 0), ""))), "")</f>
        <v/>
      </c>
      <c r="N231" s="4" t="str" cm="1">
        <f t="array" ref="N231">IF(is_category,
      IF(header_row_id=income_header_row, MATCH(income_max_row, $C:$C, 0),
          IF(header_row_id=savings_header_row, MATCH(savings_max_row, $C:$C, 0),
              IF(header_row_id=expenses_header_row, MATCH(expenses_max_row, $C:$C, 0), ""))), "")</f>
        <v/>
      </c>
      <c r="O231" s="2" t="str">
        <f t="shared" si="60"/>
        <v/>
      </c>
      <c r="P231" s="3" t="str">
        <f t="shared" ca="1" si="61"/>
        <v/>
      </c>
      <c r="Q231" s="3" t="str">
        <f t="shared" si="62"/>
        <v/>
      </c>
      <c r="R231" s="4" t="str">
        <f t="shared" ca="1" si="63"/>
        <v/>
      </c>
      <c r="S231" s="2" t="str">
        <f t="shared" si="64"/>
        <v/>
      </c>
      <c r="T231" s="3" t="str">
        <f t="shared" si="65"/>
        <v/>
      </c>
      <c r="U231" s="3" t="str">
        <f t="shared" ca="1" si="66"/>
        <v/>
      </c>
      <c r="V231" s="3" t="str">
        <f t="shared" si="67"/>
        <v/>
      </c>
      <c r="W231" s="4" t="str">
        <f t="shared" ca="1" si="68"/>
        <v/>
      </c>
      <c r="X231" s="58">
        <f t="shared" si="69"/>
        <v>-1</v>
      </c>
      <c r="Y231" s="59" t="str">
        <f t="shared" si="70"/>
        <v/>
      </c>
      <c r="Z231" s="62" t="str">
        <f t="shared" si="71"/>
        <v/>
      </c>
      <c r="AA231" s="62" t="str">
        <f t="shared" si="72"/>
        <v/>
      </c>
      <c r="AB231" s="61" t="str">
        <f t="shared" si="73"/>
        <v/>
      </c>
      <c r="AC231" s="62" t="str">
        <f t="shared" si="74"/>
        <v/>
      </c>
      <c r="AD231" s="62" t="str">
        <f t="shared" si="75"/>
        <v/>
      </c>
    </row>
    <row r="232" spans="3:30" x14ac:dyDescent="0.35">
      <c r="C232" s="2" cm="1">
        <f t="array" ref="C232">IF(C231=-1, -1,
      IF(C231&lt;income_max_row, C231+1,
          IF(C231=income_max_row, income_total_row,
               IF(C231=income_total_row, "/1",
                    IF(C231="/1", savings_header_row,
                        IF(C231&lt;savings_max_row, C231+1,
                            IF(C231=savings_max_row, savings_total_row,
                                IF(C231=savings_total_row, "/2",
                                    IF(C231="/2", expenses_header_row,
                                        IF(C231&lt;expenses_max_row, C231+1,
                                            IF(C231=expenses_max_row, expenses_total_row, -1)))))))))))</f>
        <v>-1</v>
      </c>
      <c r="D232" s="4">
        <f t="shared" si="57"/>
        <v>-1</v>
      </c>
      <c r="E232" s="2" cm="1">
        <f t="array" ref="E232">1*OR(row_id=income_header_row, row_id=savings_header_row, row_id=expenses_header_row)</f>
        <v>0</v>
      </c>
      <c r="F232" s="3">
        <f t="shared" si="58"/>
        <v>0</v>
      </c>
      <c r="G232" s="3" cm="1">
        <f t="array" ref="G232">1*OR(row_id=income_total_row, row_id=savings_total_row, row_id=expenses_total_row)</f>
        <v>0</v>
      </c>
      <c r="H232" s="4">
        <f t="shared" si="59"/>
        <v>1</v>
      </c>
      <c r="I232" s="2" t="str" cm="1">
        <f t="array" ref="I232">IFERROR(INDEX('Budget Planning'!$C:$C, header_row_id), "")</f>
        <v/>
      </c>
      <c r="J232" s="3" t="str" cm="1">
        <f t="array" ref="J232">IFERROR(INDEX('Budget Planning'!$C:$C, row_id), "")</f>
        <v/>
      </c>
      <c r="K232" s="55" t="str" cm="1">
        <f t="array" ref="K23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2" s="56" t="str" cm="1">
        <f t="array" ref="L232">IF(OR(is_header, is_empty), "",
      INDEX('Budget Planning'!$E:$APC, row_id,
                     MATCH(IF(selected_period="Total Year", selected_year, DATE(selected_year, selected_period, 1)), 'Budget Planning'!$E$9:$APC$9, 0) ))</f>
        <v/>
      </c>
      <c r="M232" s="2" t="str" cm="1">
        <f t="array" ref="M232">IF(is_category,
      IF(header_row_id=income_header_row, MATCH(income_min_row, $C:$C, 0),
          IF(header_row_id=savings_header_row, MATCH(savings_min_row, $C:$C, 0),
              IF(header_row_id=expenses_header_row, MATCH(expenses_min_row, $C:$C, 0), ""))), "")</f>
        <v/>
      </c>
      <c r="N232" s="4" t="str" cm="1">
        <f t="array" ref="N232">IF(is_category,
      IF(header_row_id=income_header_row, MATCH(income_max_row, $C:$C, 0),
          IF(header_row_id=savings_header_row, MATCH(savings_max_row, $C:$C, 0),
              IF(header_row_id=expenses_header_row, MATCH(expenses_max_row, $C:$C, 0), ""))), "")</f>
        <v/>
      </c>
      <c r="O232" s="2" t="str">
        <f t="shared" si="60"/>
        <v/>
      </c>
      <c r="P232" s="3" t="str">
        <f t="shared" ca="1" si="61"/>
        <v/>
      </c>
      <c r="Q232" s="3" t="str">
        <f t="shared" si="62"/>
        <v/>
      </c>
      <c r="R232" s="4" t="str">
        <f t="shared" ca="1" si="63"/>
        <v/>
      </c>
      <c r="S232" s="2" t="str">
        <f t="shared" si="64"/>
        <v/>
      </c>
      <c r="T232" s="3" t="str">
        <f t="shared" si="65"/>
        <v/>
      </c>
      <c r="U232" s="3" t="str">
        <f t="shared" ca="1" si="66"/>
        <v/>
      </c>
      <c r="V232" s="3" t="str">
        <f t="shared" si="67"/>
        <v/>
      </c>
      <c r="W232" s="4" t="str">
        <f t="shared" ca="1" si="68"/>
        <v/>
      </c>
      <c r="X232" s="58">
        <f t="shared" si="69"/>
        <v>-1</v>
      </c>
      <c r="Y232" s="59" t="str">
        <f t="shared" si="70"/>
        <v/>
      </c>
      <c r="Z232" s="62" t="str">
        <f t="shared" si="71"/>
        <v/>
      </c>
      <c r="AA232" s="62" t="str">
        <f t="shared" si="72"/>
        <v/>
      </c>
      <c r="AB232" s="61" t="str">
        <f t="shared" si="73"/>
        <v/>
      </c>
      <c r="AC232" s="62" t="str">
        <f t="shared" si="74"/>
        <v/>
      </c>
      <c r="AD232" s="62" t="str">
        <f t="shared" si="75"/>
        <v/>
      </c>
    </row>
    <row r="233" spans="3:30" x14ac:dyDescent="0.35">
      <c r="C233" s="2" cm="1">
        <f t="array" ref="C233">IF(C232=-1, -1,
      IF(C232&lt;income_max_row, C232+1,
          IF(C232=income_max_row, income_total_row,
               IF(C232=income_total_row, "/1",
                    IF(C232="/1", savings_header_row,
                        IF(C232&lt;savings_max_row, C232+1,
                            IF(C232=savings_max_row, savings_total_row,
                                IF(C232=savings_total_row, "/2",
                                    IF(C232="/2", expenses_header_row,
                                        IF(C232&lt;expenses_max_row, C232+1,
                                            IF(C232=expenses_max_row, expenses_total_row, -1)))))))))))</f>
        <v>-1</v>
      </c>
      <c r="D233" s="4">
        <f t="shared" si="57"/>
        <v>-1</v>
      </c>
      <c r="E233" s="2" cm="1">
        <f t="array" ref="E233">1*OR(row_id=income_header_row, row_id=savings_header_row, row_id=expenses_header_row)</f>
        <v>0</v>
      </c>
      <c r="F233" s="3">
        <f t="shared" si="58"/>
        <v>0</v>
      </c>
      <c r="G233" s="3" cm="1">
        <f t="array" ref="G233">1*OR(row_id=income_total_row, row_id=savings_total_row, row_id=expenses_total_row)</f>
        <v>0</v>
      </c>
      <c r="H233" s="4">
        <f t="shared" si="59"/>
        <v>1</v>
      </c>
      <c r="I233" s="2" t="str" cm="1">
        <f t="array" ref="I233">IFERROR(INDEX('Budget Planning'!$C:$C, header_row_id), "")</f>
        <v/>
      </c>
      <c r="J233" s="3" t="str" cm="1">
        <f t="array" ref="J233">IFERROR(INDEX('Budget Planning'!$C:$C, row_id), "")</f>
        <v/>
      </c>
      <c r="K233" s="55" t="str" cm="1">
        <f t="array" ref="K23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3" s="56" t="str" cm="1">
        <f t="array" ref="L233">IF(OR(is_header, is_empty), "",
      INDEX('Budget Planning'!$E:$APC, row_id,
                     MATCH(IF(selected_period="Total Year", selected_year, DATE(selected_year, selected_period, 1)), 'Budget Planning'!$E$9:$APC$9, 0) ))</f>
        <v/>
      </c>
      <c r="M233" s="2" t="str" cm="1">
        <f t="array" ref="M233">IF(is_category,
      IF(header_row_id=income_header_row, MATCH(income_min_row, $C:$C, 0),
          IF(header_row_id=savings_header_row, MATCH(savings_min_row, $C:$C, 0),
              IF(header_row_id=expenses_header_row, MATCH(expenses_min_row, $C:$C, 0), ""))), "")</f>
        <v/>
      </c>
      <c r="N233" s="4" t="str" cm="1">
        <f t="array" ref="N233">IF(is_category,
      IF(header_row_id=income_header_row, MATCH(income_max_row, $C:$C, 0),
          IF(header_row_id=savings_header_row, MATCH(savings_max_row, $C:$C, 0),
              IF(header_row_id=expenses_header_row, MATCH(expenses_max_row, $C:$C, 0), ""))), "")</f>
        <v/>
      </c>
      <c r="O233" s="2" t="str">
        <f t="shared" si="60"/>
        <v/>
      </c>
      <c r="P233" s="3" t="str">
        <f t="shared" ca="1" si="61"/>
        <v/>
      </c>
      <c r="Q233" s="3" t="str">
        <f t="shared" si="62"/>
        <v/>
      </c>
      <c r="R233" s="4" t="str">
        <f t="shared" ca="1" si="63"/>
        <v/>
      </c>
      <c r="S233" s="2" t="str">
        <f t="shared" si="64"/>
        <v/>
      </c>
      <c r="T233" s="3" t="str">
        <f t="shared" si="65"/>
        <v/>
      </c>
      <c r="U233" s="3" t="str">
        <f t="shared" ca="1" si="66"/>
        <v/>
      </c>
      <c r="V233" s="3" t="str">
        <f t="shared" si="67"/>
        <v/>
      </c>
      <c r="W233" s="4" t="str">
        <f t="shared" ca="1" si="68"/>
        <v/>
      </c>
      <c r="X233" s="58">
        <f t="shared" si="69"/>
        <v>-1</v>
      </c>
      <c r="Y233" s="59" t="str">
        <f t="shared" si="70"/>
        <v/>
      </c>
      <c r="Z233" s="62" t="str">
        <f t="shared" si="71"/>
        <v/>
      </c>
      <c r="AA233" s="62" t="str">
        <f t="shared" si="72"/>
        <v/>
      </c>
      <c r="AB233" s="61" t="str">
        <f t="shared" si="73"/>
        <v/>
      </c>
      <c r="AC233" s="62" t="str">
        <f t="shared" si="74"/>
        <v/>
      </c>
      <c r="AD233" s="62" t="str">
        <f t="shared" si="75"/>
        <v/>
      </c>
    </row>
    <row r="234" spans="3:30" x14ac:dyDescent="0.35">
      <c r="C234" s="2" cm="1">
        <f t="array" ref="C234">IF(C233=-1, -1,
      IF(C233&lt;income_max_row, C233+1,
          IF(C233=income_max_row, income_total_row,
               IF(C233=income_total_row, "/1",
                    IF(C233="/1", savings_header_row,
                        IF(C233&lt;savings_max_row, C233+1,
                            IF(C233=savings_max_row, savings_total_row,
                                IF(C233=savings_total_row, "/2",
                                    IF(C233="/2", expenses_header_row,
                                        IF(C233&lt;expenses_max_row, C233+1,
                                            IF(C233=expenses_max_row, expenses_total_row, -1)))))))))))</f>
        <v>-1</v>
      </c>
      <c r="D234" s="4">
        <f t="shared" si="57"/>
        <v>-1</v>
      </c>
      <c r="E234" s="2" cm="1">
        <f t="array" ref="E234">1*OR(row_id=income_header_row, row_id=savings_header_row, row_id=expenses_header_row)</f>
        <v>0</v>
      </c>
      <c r="F234" s="3">
        <f t="shared" si="58"/>
        <v>0</v>
      </c>
      <c r="G234" s="3" cm="1">
        <f t="array" ref="G234">1*OR(row_id=income_total_row, row_id=savings_total_row, row_id=expenses_total_row)</f>
        <v>0</v>
      </c>
      <c r="H234" s="4">
        <f t="shared" si="59"/>
        <v>1</v>
      </c>
      <c r="I234" s="2" t="str" cm="1">
        <f t="array" ref="I234">IFERROR(INDEX('Budget Planning'!$C:$C, header_row_id), "")</f>
        <v/>
      </c>
      <c r="J234" s="3" t="str" cm="1">
        <f t="array" ref="J234">IFERROR(INDEX('Budget Planning'!$C:$C, row_id), "")</f>
        <v/>
      </c>
      <c r="K234" s="55" t="str" cm="1">
        <f t="array" ref="K23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4" s="56" t="str" cm="1">
        <f t="array" ref="L234">IF(OR(is_header, is_empty), "",
      INDEX('Budget Planning'!$E:$APC, row_id,
                     MATCH(IF(selected_period="Total Year", selected_year, DATE(selected_year, selected_period, 1)), 'Budget Planning'!$E$9:$APC$9, 0) ))</f>
        <v/>
      </c>
      <c r="M234" s="2" t="str" cm="1">
        <f t="array" ref="M234">IF(is_category,
      IF(header_row_id=income_header_row, MATCH(income_min_row, $C:$C, 0),
          IF(header_row_id=savings_header_row, MATCH(savings_min_row, $C:$C, 0),
              IF(header_row_id=expenses_header_row, MATCH(expenses_min_row, $C:$C, 0), ""))), "")</f>
        <v/>
      </c>
      <c r="N234" s="4" t="str" cm="1">
        <f t="array" ref="N234">IF(is_category,
      IF(header_row_id=income_header_row, MATCH(income_max_row, $C:$C, 0),
          IF(header_row_id=savings_header_row, MATCH(savings_max_row, $C:$C, 0),
              IF(header_row_id=expenses_header_row, MATCH(expenses_max_row, $C:$C, 0), ""))), "")</f>
        <v/>
      </c>
      <c r="O234" s="2" t="str">
        <f t="shared" si="60"/>
        <v/>
      </c>
      <c r="P234" s="3" t="str">
        <f t="shared" ca="1" si="61"/>
        <v/>
      </c>
      <c r="Q234" s="3" t="str">
        <f t="shared" si="62"/>
        <v/>
      </c>
      <c r="R234" s="4" t="str">
        <f t="shared" ca="1" si="63"/>
        <v/>
      </c>
      <c r="S234" s="2" t="str">
        <f t="shared" si="64"/>
        <v/>
      </c>
      <c r="T234" s="3" t="str">
        <f t="shared" si="65"/>
        <v/>
      </c>
      <c r="U234" s="3" t="str">
        <f t="shared" ca="1" si="66"/>
        <v/>
      </c>
      <c r="V234" s="3" t="str">
        <f t="shared" si="67"/>
        <v/>
      </c>
      <c r="W234" s="4" t="str">
        <f t="shared" ca="1" si="68"/>
        <v/>
      </c>
      <c r="X234" s="58">
        <f t="shared" si="69"/>
        <v>-1</v>
      </c>
      <c r="Y234" s="59" t="str">
        <f t="shared" si="70"/>
        <v/>
      </c>
      <c r="Z234" s="62" t="str">
        <f t="shared" si="71"/>
        <v/>
      </c>
      <c r="AA234" s="62" t="str">
        <f t="shared" si="72"/>
        <v/>
      </c>
      <c r="AB234" s="61" t="str">
        <f t="shared" si="73"/>
        <v/>
      </c>
      <c r="AC234" s="62" t="str">
        <f t="shared" si="74"/>
        <v/>
      </c>
      <c r="AD234" s="62" t="str">
        <f t="shared" si="75"/>
        <v/>
      </c>
    </row>
    <row r="235" spans="3:30" x14ac:dyDescent="0.35">
      <c r="C235" s="2" cm="1">
        <f t="array" ref="C235">IF(C234=-1, -1,
      IF(C234&lt;income_max_row, C234+1,
          IF(C234=income_max_row, income_total_row,
               IF(C234=income_total_row, "/1",
                    IF(C234="/1", savings_header_row,
                        IF(C234&lt;savings_max_row, C234+1,
                            IF(C234=savings_max_row, savings_total_row,
                                IF(C234=savings_total_row, "/2",
                                    IF(C234="/2", expenses_header_row,
                                        IF(C234&lt;expenses_max_row, C234+1,
                                            IF(C234=expenses_max_row, expenses_total_row, -1)))))))))))</f>
        <v>-1</v>
      </c>
      <c r="D235" s="4">
        <f t="shared" si="57"/>
        <v>-1</v>
      </c>
      <c r="E235" s="2" cm="1">
        <f t="array" ref="E235">1*OR(row_id=income_header_row, row_id=savings_header_row, row_id=expenses_header_row)</f>
        <v>0</v>
      </c>
      <c r="F235" s="3">
        <f t="shared" si="58"/>
        <v>0</v>
      </c>
      <c r="G235" s="3" cm="1">
        <f t="array" ref="G235">1*OR(row_id=income_total_row, row_id=savings_total_row, row_id=expenses_total_row)</f>
        <v>0</v>
      </c>
      <c r="H235" s="4">
        <f t="shared" si="59"/>
        <v>1</v>
      </c>
      <c r="I235" s="2" t="str" cm="1">
        <f t="array" ref="I235">IFERROR(INDEX('Budget Planning'!$C:$C, header_row_id), "")</f>
        <v/>
      </c>
      <c r="J235" s="3" t="str" cm="1">
        <f t="array" ref="J235">IFERROR(INDEX('Budget Planning'!$C:$C, row_id), "")</f>
        <v/>
      </c>
      <c r="K235" s="55" t="str" cm="1">
        <f t="array" ref="K23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5" s="56" t="str" cm="1">
        <f t="array" ref="L235">IF(OR(is_header, is_empty), "",
      INDEX('Budget Planning'!$E:$APC, row_id,
                     MATCH(IF(selected_period="Total Year", selected_year, DATE(selected_year, selected_period, 1)), 'Budget Planning'!$E$9:$APC$9, 0) ))</f>
        <v/>
      </c>
      <c r="M235" s="2" t="str" cm="1">
        <f t="array" ref="M235">IF(is_category,
      IF(header_row_id=income_header_row, MATCH(income_min_row, $C:$C, 0),
          IF(header_row_id=savings_header_row, MATCH(savings_min_row, $C:$C, 0),
              IF(header_row_id=expenses_header_row, MATCH(expenses_min_row, $C:$C, 0), ""))), "")</f>
        <v/>
      </c>
      <c r="N235" s="4" t="str" cm="1">
        <f t="array" ref="N235">IF(is_category,
      IF(header_row_id=income_header_row, MATCH(income_max_row, $C:$C, 0),
          IF(header_row_id=savings_header_row, MATCH(savings_max_row, $C:$C, 0),
              IF(header_row_id=expenses_header_row, MATCH(expenses_max_row, $C:$C, 0), ""))), "")</f>
        <v/>
      </c>
      <c r="O235" s="2" t="str">
        <f t="shared" si="60"/>
        <v/>
      </c>
      <c r="P235" s="3" t="str">
        <f t="shared" ca="1" si="61"/>
        <v/>
      </c>
      <c r="Q235" s="3" t="str">
        <f t="shared" si="62"/>
        <v/>
      </c>
      <c r="R235" s="4" t="str">
        <f t="shared" ca="1" si="63"/>
        <v/>
      </c>
      <c r="S235" s="2" t="str">
        <f t="shared" si="64"/>
        <v/>
      </c>
      <c r="T235" s="3" t="str">
        <f t="shared" si="65"/>
        <v/>
      </c>
      <c r="U235" s="3" t="str">
        <f t="shared" ca="1" si="66"/>
        <v/>
      </c>
      <c r="V235" s="3" t="str">
        <f t="shared" si="67"/>
        <v/>
      </c>
      <c r="W235" s="4" t="str">
        <f t="shared" ca="1" si="68"/>
        <v/>
      </c>
      <c r="X235" s="58">
        <f t="shared" si="69"/>
        <v>-1</v>
      </c>
      <c r="Y235" s="59" t="str">
        <f t="shared" si="70"/>
        <v/>
      </c>
      <c r="Z235" s="62" t="str">
        <f t="shared" si="71"/>
        <v/>
      </c>
      <c r="AA235" s="62" t="str">
        <f t="shared" si="72"/>
        <v/>
      </c>
      <c r="AB235" s="61" t="str">
        <f t="shared" si="73"/>
        <v/>
      </c>
      <c r="AC235" s="62" t="str">
        <f t="shared" si="74"/>
        <v/>
      </c>
      <c r="AD235" s="62" t="str">
        <f t="shared" si="75"/>
        <v/>
      </c>
    </row>
    <row r="236" spans="3:30" x14ac:dyDescent="0.35">
      <c r="C236" s="2" cm="1">
        <f t="array" ref="C236">IF(C235=-1, -1,
      IF(C235&lt;income_max_row, C235+1,
          IF(C235=income_max_row, income_total_row,
               IF(C235=income_total_row, "/1",
                    IF(C235="/1", savings_header_row,
                        IF(C235&lt;savings_max_row, C235+1,
                            IF(C235=savings_max_row, savings_total_row,
                                IF(C235=savings_total_row, "/2",
                                    IF(C235="/2", expenses_header_row,
                                        IF(C235&lt;expenses_max_row, C235+1,
                                            IF(C235=expenses_max_row, expenses_total_row, -1)))))))))))</f>
        <v>-1</v>
      </c>
      <c r="D236" s="4">
        <f t="shared" si="57"/>
        <v>-1</v>
      </c>
      <c r="E236" s="2" cm="1">
        <f t="array" ref="E236">1*OR(row_id=income_header_row, row_id=savings_header_row, row_id=expenses_header_row)</f>
        <v>0</v>
      </c>
      <c r="F236" s="3">
        <f t="shared" si="58"/>
        <v>0</v>
      </c>
      <c r="G236" s="3" cm="1">
        <f t="array" ref="G236">1*OR(row_id=income_total_row, row_id=savings_total_row, row_id=expenses_total_row)</f>
        <v>0</v>
      </c>
      <c r="H236" s="4">
        <f t="shared" si="59"/>
        <v>1</v>
      </c>
      <c r="I236" s="2" t="str" cm="1">
        <f t="array" ref="I236">IFERROR(INDEX('Budget Planning'!$C:$C, header_row_id), "")</f>
        <v/>
      </c>
      <c r="J236" s="3" t="str" cm="1">
        <f t="array" ref="J236">IFERROR(INDEX('Budget Planning'!$C:$C, row_id), "")</f>
        <v/>
      </c>
      <c r="K236" s="55" t="str" cm="1">
        <f t="array" ref="K23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6" s="56" t="str" cm="1">
        <f t="array" ref="L236">IF(OR(is_header, is_empty), "",
      INDEX('Budget Planning'!$E:$APC, row_id,
                     MATCH(IF(selected_period="Total Year", selected_year, DATE(selected_year, selected_period, 1)), 'Budget Planning'!$E$9:$APC$9, 0) ))</f>
        <v/>
      </c>
      <c r="M236" s="2" t="str" cm="1">
        <f t="array" ref="M236">IF(is_category,
      IF(header_row_id=income_header_row, MATCH(income_min_row, $C:$C, 0),
          IF(header_row_id=savings_header_row, MATCH(savings_min_row, $C:$C, 0),
              IF(header_row_id=expenses_header_row, MATCH(expenses_min_row, $C:$C, 0), ""))), "")</f>
        <v/>
      </c>
      <c r="N236" s="4" t="str" cm="1">
        <f t="array" ref="N236">IF(is_category,
      IF(header_row_id=income_header_row, MATCH(income_max_row, $C:$C, 0),
          IF(header_row_id=savings_header_row, MATCH(savings_max_row, $C:$C, 0),
              IF(header_row_id=expenses_header_row, MATCH(expenses_max_row, $C:$C, 0), ""))), "")</f>
        <v/>
      </c>
      <c r="O236" s="2" t="str">
        <f t="shared" si="60"/>
        <v/>
      </c>
      <c r="P236" s="3" t="str">
        <f t="shared" ca="1" si="61"/>
        <v/>
      </c>
      <c r="Q236" s="3" t="str">
        <f t="shared" si="62"/>
        <v/>
      </c>
      <c r="R236" s="4" t="str">
        <f t="shared" ca="1" si="63"/>
        <v/>
      </c>
      <c r="S236" s="2" t="str">
        <f t="shared" si="64"/>
        <v/>
      </c>
      <c r="T236" s="3" t="str">
        <f t="shared" si="65"/>
        <v/>
      </c>
      <c r="U236" s="3" t="str">
        <f t="shared" ca="1" si="66"/>
        <v/>
      </c>
      <c r="V236" s="3" t="str">
        <f t="shared" si="67"/>
        <v/>
      </c>
      <c r="W236" s="4" t="str">
        <f t="shared" ca="1" si="68"/>
        <v/>
      </c>
      <c r="X236" s="58">
        <f t="shared" si="69"/>
        <v>-1</v>
      </c>
      <c r="Y236" s="59" t="str">
        <f t="shared" si="70"/>
        <v/>
      </c>
      <c r="Z236" s="62" t="str">
        <f t="shared" si="71"/>
        <v/>
      </c>
      <c r="AA236" s="62" t="str">
        <f t="shared" si="72"/>
        <v/>
      </c>
      <c r="AB236" s="61" t="str">
        <f t="shared" si="73"/>
        <v/>
      </c>
      <c r="AC236" s="62" t="str">
        <f t="shared" si="74"/>
        <v/>
      </c>
      <c r="AD236" s="62" t="str">
        <f t="shared" si="75"/>
        <v/>
      </c>
    </row>
    <row r="237" spans="3:30" x14ac:dyDescent="0.35">
      <c r="C237" s="2" cm="1">
        <f t="array" ref="C237">IF(C236=-1, -1,
      IF(C236&lt;income_max_row, C236+1,
          IF(C236=income_max_row, income_total_row,
               IF(C236=income_total_row, "/1",
                    IF(C236="/1", savings_header_row,
                        IF(C236&lt;savings_max_row, C236+1,
                            IF(C236=savings_max_row, savings_total_row,
                                IF(C236=savings_total_row, "/2",
                                    IF(C236="/2", expenses_header_row,
                                        IF(C236&lt;expenses_max_row, C236+1,
                                            IF(C236=expenses_max_row, expenses_total_row, -1)))))))))))</f>
        <v>-1</v>
      </c>
      <c r="D237" s="4">
        <f t="shared" si="57"/>
        <v>-1</v>
      </c>
      <c r="E237" s="2" cm="1">
        <f t="array" ref="E237">1*OR(row_id=income_header_row, row_id=savings_header_row, row_id=expenses_header_row)</f>
        <v>0</v>
      </c>
      <c r="F237" s="3">
        <f t="shared" si="58"/>
        <v>0</v>
      </c>
      <c r="G237" s="3" cm="1">
        <f t="array" ref="G237">1*OR(row_id=income_total_row, row_id=savings_total_row, row_id=expenses_total_row)</f>
        <v>0</v>
      </c>
      <c r="H237" s="4">
        <f t="shared" si="59"/>
        <v>1</v>
      </c>
      <c r="I237" s="2" t="str" cm="1">
        <f t="array" ref="I237">IFERROR(INDEX('Budget Planning'!$C:$C, header_row_id), "")</f>
        <v/>
      </c>
      <c r="J237" s="3" t="str" cm="1">
        <f t="array" ref="J237">IFERROR(INDEX('Budget Planning'!$C:$C, row_id), "")</f>
        <v/>
      </c>
      <c r="K237" s="55" t="str" cm="1">
        <f t="array" ref="K23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7" s="56" t="str" cm="1">
        <f t="array" ref="L237">IF(OR(is_header, is_empty), "",
      INDEX('Budget Planning'!$E:$APC, row_id,
                     MATCH(IF(selected_period="Total Year", selected_year, DATE(selected_year, selected_period, 1)), 'Budget Planning'!$E$9:$APC$9, 0) ))</f>
        <v/>
      </c>
      <c r="M237" s="2" t="str" cm="1">
        <f t="array" ref="M237">IF(is_category,
      IF(header_row_id=income_header_row, MATCH(income_min_row, $C:$C, 0),
          IF(header_row_id=savings_header_row, MATCH(savings_min_row, $C:$C, 0),
              IF(header_row_id=expenses_header_row, MATCH(expenses_min_row, $C:$C, 0), ""))), "")</f>
        <v/>
      </c>
      <c r="N237" s="4" t="str" cm="1">
        <f t="array" ref="N237">IF(is_category,
      IF(header_row_id=income_header_row, MATCH(income_max_row, $C:$C, 0),
          IF(header_row_id=savings_header_row, MATCH(savings_max_row, $C:$C, 0),
              IF(header_row_id=expenses_header_row, MATCH(expenses_max_row, $C:$C, 0), ""))), "")</f>
        <v/>
      </c>
      <c r="O237" s="2" t="str">
        <f t="shared" si="60"/>
        <v/>
      </c>
      <c r="P237" s="3" t="str">
        <f t="shared" ca="1" si="61"/>
        <v/>
      </c>
      <c r="Q237" s="3" t="str">
        <f t="shared" si="62"/>
        <v/>
      </c>
      <c r="R237" s="4" t="str">
        <f t="shared" ca="1" si="63"/>
        <v/>
      </c>
      <c r="S237" s="2" t="str">
        <f t="shared" si="64"/>
        <v/>
      </c>
      <c r="T237" s="3" t="str">
        <f t="shared" si="65"/>
        <v/>
      </c>
      <c r="U237" s="3" t="str">
        <f t="shared" ca="1" si="66"/>
        <v/>
      </c>
      <c r="V237" s="3" t="str">
        <f t="shared" si="67"/>
        <v/>
      </c>
      <c r="W237" s="4" t="str">
        <f t="shared" ca="1" si="68"/>
        <v/>
      </c>
      <c r="X237" s="58">
        <f t="shared" si="69"/>
        <v>-1</v>
      </c>
      <c r="Y237" s="59" t="str">
        <f t="shared" si="70"/>
        <v/>
      </c>
      <c r="Z237" s="62" t="str">
        <f t="shared" si="71"/>
        <v/>
      </c>
      <c r="AA237" s="62" t="str">
        <f t="shared" si="72"/>
        <v/>
      </c>
      <c r="AB237" s="61" t="str">
        <f t="shared" si="73"/>
        <v/>
      </c>
      <c r="AC237" s="62" t="str">
        <f t="shared" si="74"/>
        <v/>
      </c>
      <c r="AD237" s="62" t="str">
        <f t="shared" si="75"/>
        <v/>
      </c>
    </row>
    <row r="238" spans="3:30" x14ac:dyDescent="0.35">
      <c r="C238" s="2" cm="1">
        <f t="array" ref="C238">IF(C237=-1, -1,
      IF(C237&lt;income_max_row, C237+1,
          IF(C237=income_max_row, income_total_row,
               IF(C237=income_total_row, "/1",
                    IF(C237="/1", savings_header_row,
                        IF(C237&lt;savings_max_row, C237+1,
                            IF(C237=savings_max_row, savings_total_row,
                                IF(C237=savings_total_row, "/2",
                                    IF(C237="/2", expenses_header_row,
                                        IF(C237&lt;expenses_max_row, C237+1,
                                            IF(C237=expenses_max_row, expenses_total_row, -1)))))))))))</f>
        <v>-1</v>
      </c>
      <c r="D238" s="4">
        <f t="shared" si="57"/>
        <v>-1</v>
      </c>
      <c r="E238" s="2" cm="1">
        <f t="array" ref="E238">1*OR(row_id=income_header_row, row_id=savings_header_row, row_id=expenses_header_row)</f>
        <v>0</v>
      </c>
      <c r="F238" s="3">
        <f t="shared" si="58"/>
        <v>0</v>
      </c>
      <c r="G238" s="3" cm="1">
        <f t="array" ref="G238">1*OR(row_id=income_total_row, row_id=savings_total_row, row_id=expenses_total_row)</f>
        <v>0</v>
      </c>
      <c r="H238" s="4">
        <f t="shared" si="59"/>
        <v>1</v>
      </c>
      <c r="I238" s="2" t="str" cm="1">
        <f t="array" ref="I238">IFERROR(INDEX('Budget Planning'!$C:$C, header_row_id), "")</f>
        <v/>
      </c>
      <c r="J238" s="3" t="str" cm="1">
        <f t="array" ref="J238">IFERROR(INDEX('Budget Planning'!$C:$C, row_id), "")</f>
        <v/>
      </c>
      <c r="K238" s="55" t="str" cm="1">
        <f t="array" ref="K23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8" s="56" t="str" cm="1">
        <f t="array" ref="L238">IF(OR(is_header, is_empty), "",
      INDEX('Budget Planning'!$E:$APC, row_id,
                     MATCH(IF(selected_period="Total Year", selected_year, DATE(selected_year, selected_period, 1)), 'Budget Planning'!$E$9:$APC$9, 0) ))</f>
        <v/>
      </c>
      <c r="M238" s="2" t="str" cm="1">
        <f t="array" ref="M238">IF(is_category,
      IF(header_row_id=income_header_row, MATCH(income_min_row, $C:$C, 0),
          IF(header_row_id=savings_header_row, MATCH(savings_min_row, $C:$C, 0),
              IF(header_row_id=expenses_header_row, MATCH(expenses_min_row, $C:$C, 0), ""))), "")</f>
        <v/>
      </c>
      <c r="N238" s="4" t="str" cm="1">
        <f t="array" ref="N238">IF(is_category,
      IF(header_row_id=income_header_row, MATCH(income_max_row, $C:$C, 0),
          IF(header_row_id=savings_header_row, MATCH(savings_max_row, $C:$C, 0),
              IF(header_row_id=expenses_header_row, MATCH(expenses_max_row, $C:$C, 0), ""))), "")</f>
        <v/>
      </c>
      <c r="O238" s="2" t="str">
        <f t="shared" si="60"/>
        <v/>
      </c>
      <c r="P238" s="3" t="str">
        <f t="shared" ca="1" si="61"/>
        <v/>
      </c>
      <c r="Q238" s="3" t="str">
        <f t="shared" si="62"/>
        <v/>
      </c>
      <c r="R238" s="4" t="str">
        <f t="shared" ca="1" si="63"/>
        <v/>
      </c>
      <c r="S238" s="2" t="str">
        <f t="shared" si="64"/>
        <v/>
      </c>
      <c r="T238" s="3" t="str">
        <f t="shared" si="65"/>
        <v/>
      </c>
      <c r="U238" s="3" t="str">
        <f t="shared" ca="1" si="66"/>
        <v/>
      </c>
      <c r="V238" s="3" t="str">
        <f t="shared" si="67"/>
        <v/>
      </c>
      <c r="W238" s="4" t="str">
        <f t="shared" ca="1" si="68"/>
        <v/>
      </c>
      <c r="X238" s="58">
        <f t="shared" si="69"/>
        <v>-1</v>
      </c>
      <c r="Y238" s="59" t="str">
        <f t="shared" si="70"/>
        <v/>
      </c>
      <c r="Z238" s="62" t="str">
        <f t="shared" si="71"/>
        <v/>
      </c>
      <c r="AA238" s="62" t="str">
        <f t="shared" si="72"/>
        <v/>
      </c>
      <c r="AB238" s="61" t="str">
        <f t="shared" si="73"/>
        <v/>
      </c>
      <c r="AC238" s="62" t="str">
        <f t="shared" si="74"/>
        <v/>
      </c>
      <c r="AD238" s="62" t="str">
        <f t="shared" si="75"/>
        <v/>
      </c>
    </row>
    <row r="239" spans="3:30" x14ac:dyDescent="0.35">
      <c r="C239" s="2" cm="1">
        <f t="array" ref="C239">IF(C238=-1, -1,
      IF(C238&lt;income_max_row, C238+1,
          IF(C238=income_max_row, income_total_row,
               IF(C238=income_total_row, "/1",
                    IF(C238="/1", savings_header_row,
                        IF(C238&lt;savings_max_row, C238+1,
                            IF(C238=savings_max_row, savings_total_row,
                                IF(C238=savings_total_row, "/2",
                                    IF(C238="/2", expenses_header_row,
                                        IF(C238&lt;expenses_max_row, C238+1,
                                            IF(C238=expenses_max_row, expenses_total_row, -1)))))))))))</f>
        <v>-1</v>
      </c>
      <c r="D239" s="4">
        <f t="shared" si="57"/>
        <v>-1</v>
      </c>
      <c r="E239" s="2" cm="1">
        <f t="array" ref="E239">1*OR(row_id=income_header_row, row_id=savings_header_row, row_id=expenses_header_row)</f>
        <v>0</v>
      </c>
      <c r="F239" s="3">
        <f t="shared" si="58"/>
        <v>0</v>
      </c>
      <c r="G239" s="3" cm="1">
        <f t="array" ref="G239">1*OR(row_id=income_total_row, row_id=savings_total_row, row_id=expenses_total_row)</f>
        <v>0</v>
      </c>
      <c r="H239" s="4">
        <f t="shared" si="59"/>
        <v>1</v>
      </c>
      <c r="I239" s="2" t="str" cm="1">
        <f t="array" ref="I239">IFERROR(INDEX('Budget Planning'!$C:$C, header_row_id), "")</f>
        <v/>
      </c>
      <c r="J239" s="3" t="str" cm="1">
        <f t="array" ref="J239">IFERROR(INDEX('Budget Planning'!$C:$C, row_id), "")</f>
        <v/>
      </c>
      <c r="K239" s="55" t="str" cm="1">
        <f t="array" ref="K23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39" s="56" t="str" cm="1">
        <f t="array" ref="L239">IF(OR(is_header, is_empty), "",
      INDEX('Budget Planning'!$E:$APC, row_id,
                     MATCH(IF(selected_period="Total Year", selected_year, DATE(selected_year, selected_period, 1)), 'Budget Planning'!$E$9:$APC$9, 0) ))</f>
        <v/>
      </c>
      <c r="M239" s="2" t="str" cm="1">
        <f t="array" ref="M239">IF(is_category,
      IF(header_row_id=income_header_row, MATCH(income_min_row, $C:$C, 0),
          IF(header_row_id=savings_header_row, MATCH(savings_min_row, $C:$C, 0),
              IF(header_row_id=expenses_header_row, MATCH(expenses_min_row, $C:$C, 0), ""))), "")</f>
        <v/>
      </c>
      <c r="N239" s="4" t="str" cm="1">
        <f t="array" ref="N239">IF(is_category,
      IF(header_row_id=income_header_row, MATCH(income_max_row, $C:$C, 0),
          IF(header_row_id=savings_header_row, MATCH(savings_max_row, $C:$C, 0),
              IF(header_row_id=expenses_header_row, MATCH(expenses_max_row, $C:$C, 0), ""))), "")</f>
        <v/>
      </c>
      <c r="O239" s="2" t="str">
        <f t="shared" si="60"/>
        <v/>
      </c>
      <c r="P239" s="3" t="str">
        <f t="shared" ca="1" si="61"/>
        <v/>
      </c>
      <c r="Q239" s="3" t="str">
        <f t="shared" si="62"/>
        <v/>
      </c>
      <c r="R239" s="4" t="str">
        <f t="shared" ca="1" si="63"/>
        <v/>
      </c>
      <c r="S239" s="2" t="str">
        <f t="shared" si="64"/>
        <v/>
      </c>
      <c r="T239" s="3" t="str">
        <f t="shared" si="65"/>
        <v/>
      </c>
      <c r="U239" s="3" t="str">
        <f t="shared" ca="1" si="66"/>
        <v/>
      </c>
      <c r="V239" s="3" t="str">
        <f t="shared" si="67"/>
        <v/>
      </c>
      <c r="W239" s="4" t="str">
        <f t="shared" ca="1" si="68"/>
        <v/>
      </c>
      <c r="X239" s="58">
        <f t="shared" si="69"/>
        <v>-1</v>
      </c>
      <c r="Y239" s="59" t="str">
        <f t="shared" si="70"/>
        <v/>
      </c>
      <c r="Z239" s="62" t="str">
        <f t="shared" si="71"/>
        <v/>
      </c>
      <c r="AA239" s="62" t="str">
        <f t="shared" si="72"/>
        <v/>
      </c>
      <c r="AB239" s="61" t="str">
        <f t="shared" si="73"/>
        <v/>
      </c>
      <c r="AC239" s="62" t="str">
        <f t="shared" si="74"/>
        <v/>
      </c>
      <c r="AD239" s="62" t="str">
        <f t="shared" si="75"/>
        <v/>
      </c>
    </row>
    <row r="240" spans="3:30" x14ac:dyDescent="0.35">
      <c r="C240" s="2" cm="1">
        <f t="array" ref="C240">IF(C239=-1, -1,
      IF(C239&lt;income_max_row, C239+1,
          IF(C239=income_max_row, income_total_row,
               IF(C239=income_total_row, "/1",
                    IF(C239="/1", savings_header_row,
                        IF(C239&lt;savings_max_row, C239+1,
                            IF(C239=savings_max_row, savings_total_row,
                                IF(C239=savings_total_row, "/2",
                                    IF(C239="/2", expenses_header_row,
                                        IF(C239&lt;expenses_max_row, C239+1,
                                            IF(C239=expenses_max_row, expenses_total_row, -1)))))))))))</f>
        <v>-1</v>
      </c>
      <c r="D240" s="4">
        <f t="shared" si="57"/>
        <v>-1</v>
      </c>
      <c r="E240" s="2" cm="1">
        <f t="array" ref="E240">1*OR(row_id=income_header_row, row_id=savings_header_row, row_id=expenses_header_row)</f>
        <v>0</v>
      </c>
      <c r="F240" s="3">
        <f t="shared" si="58"/>
        <v>0</v>
      </c>
      <c r="G240" s="3" cm="1">
        <f t="array" ref="G240">1*OR(row_id=income_total_row, row_id=savings_total_row, row_id=expenses_total_row)</f>
        <v>0</v>
      </c>
      <c r="H240" s="4">
        <f t="shared" si="59"/>
        <v>1</v>
      </c>
      <c r="I240" s="2" t="str" cm="1">
        <f t="array" ref="I240">IFERROR(INDEX('Budget Planning'!$C:$C, header_row_id), "")</f>
        <v/>
      </c>
      <c r="J240" s="3" t="str" cm="1">
        <f t="array" ref="J240">IFERROR(INDEX('Budget Planning'!$C:$C, row_id), "")</f>
        <v/>
      </c>
      <c r="K240" s="55" t="str" cm="1">
        <f t="array" ref="K24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0" s="56" t="str" cm="1">
        <f t="array" ref="L240">IF(OR(is_header, is_empty), "",
      INDEX('Budget Planning'!$E:$APC, row_id,
                     MATCH(IF(selected_period="Total Year", selected_year, DATE(selected_year, selected_period, 1)), 'Budget Planning'!$E$9:$APC$9, 0) ))</f>
        <v/>
      </c>
      <c r="M240" s="2" t="str" cm="1">
        <f t="array" ref="M240">IF(is_category,
      IF(header_row_id=income_header_row, MATCH(income_min_row, $C:$C, 0),
          IF(header_row_id=savings_header_row, MATCH(savings_min_row, $C:$C, 0),
              IF(header_row_id=expenses_header_row, MATCH(expenses_min_row, $C:$C, 0), ""))), "")</f>
        <v/>
      </c>
      <c r="N240" s="4" t="str" cm="1">
        <f t="array" ref="N240">IF(is_category,
      IF(header_row_id=income_header_row, MATCH(income_max_row, $C:$C, 0),
          IF(header_row_id=savings_header_row, MATCH(savings_max_row, $C:$C, 0),
              IF(header_row_id=expenses_header_row, MATCH(expenses_max_row, $C:$C, 0), ""))), "")</f>
        <v/>
      </c>
      <c r="O240" s="2" t="str">
        <f t="shared" si="60"/>
        <v/>
      </c>
      <c r="P240" s="3" t="str">
        <f t="shared" ca="1" si="61"/>
        <v/>
      </c>
      <c r="Q240" s="3" t="str">
        <f t="shared" si="62"/>
        <v/>
      </c>
      <c r="R240" s="4" t="str">
        <f t="shared" ca="1" si="63"/>
        <v/>
      </c>
      <c r="S240" s="2" t="str">
        <f t="shared" si="64"/>
        <v/>
      </c>
      <c r="T240" s="3" t="str">
        <f t="shared" si="65"/>
        <v/>
      </c>
      <c r="U240" s="3" t="str">
        <f t="shared" ca="1" si="66"/>
        <v/>
      </c>
      <c r="V240" s="3" t="str">
        <f t="shared" si="67"/>
        <v/>
      </c>
      <c r="W240" s="4" t="str">
        <f t="shared" ca="1" si="68"/>
        <v/>
      </c>
      <c r="X240" s="58">
        <f t="shared" si="69"/>
        <v>-1</v>
      </c>
      <c r="Y240" s="59" t="str">
        <f t="shared" si="70"/>
        <v/>
      </c>
      <c r="Z240" s="62" t="str">
        <f t="shared" si="71"/>
        <v/>
      </c>
      <c r="AA240" s="62" t="str">
        <f t="shared" si="72"/>
        <v/>
      </c>
      <c r="AB240" s="61" t="str">
        <f t="shared" si="73"/>
        <v/>
      </c>
      <c r="AC240" s="62" t="str">
        <f t="shared" si="74"/>
        <v/>
      </c>
      <c r="AD240" s="62" t="str">
        <f t="shared" si="75"/>
        <v/>
      </c>
    </row>
    <row r="241" spans="3:30" x14ac:dyDescent="0.35">
      <c r="C241" s="2" cm="1">
        <f t="array" ref="C241">IF(C240=-1, -1,
      IF(C240&lt;income_max_row, C240+1,
          IF(C240=income_max_row, income_total_row,
               IF(C240=income_total_row, "/1",
                    IF(C240="/1", savings_header_row,
                        IF(C240&lt;savings_max_row, C240+1,
                            IF(C240=savings_max_row, savings_total_row,
                                IF(C240=savings_total_row, "/2",
                                    IF(C240="/2", expenses_header_row,
                                        IF(C240&lt;expenses_max_row, C240+1,
                                            IF(C240=expenses_max_row, expenses_total_row, -1)))))))))))</f>
        <v>-1</v>
      </c>
      <c r="D241" s="4">
        <f t="shared" si="57"/>
        <v>-1</v>
      </c>
      <c r="E241" s="2" cm="1">
        <f t="array" ref="E241">1*OR(row_id=income_header_row, row_id=savings_header_row, row_id=expenses_header_row)</f>
        <v>0</v>
      </c>
      <c r="F241" s="3">
        <f t="shared" si="58"/>
        <v>0</v>
      </c>
      <c r="G241" s="3" cm="1">
        <f t="array" ref="G241">1*OR(row_id=income_total_row, row_id=savings_total_row, row_id=expenses_total_row)</f>
        <v>0</v>
      </c>
      <c r="H241" s="4">
        <f t="shared" si="59"/>
        <v>1</v>
      </c>
      <c r="I241" s="2" t="str" cm="1">
        <f t="array" ref="I241">IFERROR(INDEX('Budget Planning'!$C:$C, header_row_id), "")</f>
        <v/>
      </c>
      <c r="J241" s="3" t="str" cm="1">
        <f t="array" ref="J241">IFERROR(INDEX('Budget Planning'!$C:$C, row_id), "")</f>
        <v/>
      </c>
      <c r="K241" s="55" t="str" cm="1">
        <f t="array" ref="K241">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1" s="56" t="str" cm="1">
        <f t="array" ref="L241">IF(OR(is_header, is_empty), "",
      INDEX('Budget Planning'!$E:$APC, row_id,
                     MATCH(IF(selected_period="Total Year", selected_year, DATE(selected_year, selected_period, 1)), 'Budget Planning'!$E$9:$APC$9, 0) ))</f>
        <v/>
      </c>
      <c r="M241" s="2" t="str" cm="1">
        <f t="array" ref="M241">IF(is_category,
      IF(header_row_id=income_header_row, MATCH(income_min_row, $C:$C, 0),
          IF(header_row_id=savings_header_row, MATCH(savings_min_row, $C:$C, 0),
              IF(header_row_id=expenses_header_row, MATCH(expenses_min_row, $C:$C, 0), ""))), "")</f>
        <v/>
      </c>
      <c r="N241" s="4" t="str" cm="1">
        <f t="array" ref="N241">IF(is_category,
      IF(header_row_id=income_header_row, MATCH(income_max_row, $C:$C, 0),
          IF(header_row_id=savings_header_row, MATCH(savings_max_row, $C:$C, 0),
              IF(header_row_id=expenses_header_row, MATCH(expenses_max_row, $C:$C, 0), ""))), "")</f>
        <v/>
      </c>
      <c r="O241" s="2" t="str">
        <f t="shared" si="60"/>
        <v/>
      </c>
      <c r="P241" s="3" t="str">
        <f t="shared" ca="1" si="61"/>
        <v/>
      </c>
      <c r="Q241" s="3" t="str">
        <f t="shared" si="62"/>
        <v/>
      </c>
      <c r="R241" s="4" t="str">
        <f t="shared" ca="1" si="63"/>
        <v/>
      </c>
      <c r="S241" s="2" t="str">
        <f t="shared" si="64"/>
        <v/>
      </c>
      <c r="T241" s="3" t="str">
        <f t="shared" si="65"/>
        <v/>
      </c>
      <c r="U241" s="3" t="str">
        <f t="shared" ca="1" si="66"/>
        <v/>
      </c>
      <c r="V241" s="3" t="str">
        <f t="shared" si="67"/>
        <v/>
      </c>
      <c r="W241" s="4" t="str">
        <f t="shared" ca="1" si="68"/>
        <v/>
      </c>
      <c r="X241" s="58">
        <f t="shared" si="69"/>
        <v>-1</v>
      </c>
      <c r="Y241" s="59" t="str">
        <f t="shared" si="70"/>
        <v/>
      </c>
      <c r="Z241" s="62" t="str">
        <f t="shared" si="71"/>
        <v/>
      </c>
      <c r="AA241" s="62" t="str">
        <f t="shared" si="72"/>
        <v/>
      </c>
      <c r="AB241" s="61" t="str">
        <f t="shared" si="73"/>
        <v/>
      </c>
      <c r="AC241" s="62" t="str">
        <f t="shared" si="74"/>
        <v/>
      </c>
      <c r="AD241" s="62" t="str">
        <f t="shared" si="75"/>
        <v/>
      </c>
    </row>
    <row r="242" spans="3:30" x14ac:dyDescent="0.35">
      <c r="C242" s="2" cm="1">
        <f t="array" ref="C242">IF(C241=-1, -1,
      IF(C241&lt;income_max_row, C241+1,
          IF(C241=income_max_row, income_total_row,
               IF(C241=income_total_row, "/1",
                    IF(C241="/1", savings_header_row,
                        IF(C241&lt;savings_max_row, C241+1,
                            IF(C241=savings_max_row, savings_total_row,
                                IF(C241=savings_total_row, "/2",
                                    IF(C241="/2", expenses_header_row,
                                        IF(C241&lt;expenses_max_row, C241+1,
                                            IF(C241=expenses_max_row, expenses_total_row, -1)))))))))))</f>
        <v>-1</v>
      </c>
      <c r="D242" s="4">
        <f t="shared" si="57"/>
        <v>-1</v>
      </c>
      <c r="E242" s="2" cm="1">
        <f t="array" ref="E242">1*OR(row_id=income_header_row, row_id=savings_header_row, row_id=expenses_header_row)</f>
        <v>0</v>
      </c>
      <c r="F242" s="3">
        <f t="shared" si="58"/>
        <v>0</v>
      </c>
      <c r="G242" s="3" cm="1">
        <f t="array" ref="G242">1*OR(row_id=income_total_row, row_id=savings_total_row, row_id=expenses_total_row)</f>
        <v>0</v>
      </c>
      <c r="H242" s="4">
        <f t="shared" si="59"/>
        <v>1</v>
      </c>
      <c r="I242" s="2" t="str" cm="1">
        <f t="array" ref="I242">IFERROR(INDEX('Budget Planning'!$C:$C, header_row_id), "")</f>
        <v/>
      </c>
      <c r="J242" s="3" t="str" cm="1">
        <f t="array" ref="J242">IFERROR(INDEX('Budget Planning'!$C:$C, row_id), "")</f>
        <v/>
      </c>
      <c r="K242" s="55" t="str" cm="1">
        <f t="array" ref="K242">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2" s="56" t="str" cm="1">
        <f t="array" ref="L242">IF(OR(is_header, is_empty), "",
      INDEX('Budget Planning'!$E:$APC, row_id,
                     MATCH(IF(selected_period="Total Year", selected_year, DATE(selected_year, selected_period, 1)), 'Budget Planning'!$E$9:$APC$9, 0) ))</f>
        <v/>
      </c>
      <c r="M242" s="2" t="str" cm="1">
        <f t="array" ref="M242">IF(is_category,
      IF(header_row_id=income_header_row, MATCH(income_min_row, $C:$C, 0),
          IF(header_row_id=savings_header_row, MATCH(savings_min_row, $C:$C, 0),
              IF(header_row_id=expenses_header_row, MATCH(expenses_min_row, $C:$C, 0), ""))), "")</f>
        <v/>
      </c>
      <c r="N242" s="4" t="str" cm="1">
        <f t="array" ref="N242">IF(is_category,
      IF(header_row_id=income_header_row, MATCH(income_max_row, $C:$C, 0),
          IF(header_row_id=savings_header_row, MATCH(savings_max_row, $C:$C, 0),
              IF(header_row_id=expenses_header_row, MATCH(expenses_max_row, $C:$C, 0), ""))), "")</f>
        <v/>
      </c>
      <c r="O242" s="2" t="str">
        <f t="shared" si="60"/>
        <v/>
      </c>
      <c r="P242" s="3" t="str">
        <f t="shared" ca="1" si="61"/>
        <v/>
      </c>
      <c r="Q242" s="3" t="str">
        <f t="shared" si="62"/>
        <v/>
      </c>
      <c r="R242" s="4" t="str">
        <f t="shared" ca="1" si="63"/>
        <v/>
      </c>
      <c r="S242" s="2" t="str">
        <f t="shared" si="64"/>
        <v/>
      </c>
      <c r="T242" s="3" t="str">
        <f t="shared" si="65"/>
        <v/>
      </c>
      <c r="U242" s="3" t="str">
        <f t="shared" ca="1" si="66"/>
        <v/>
      </c>
      <c r="V242" s="3" t="str">
        <f t="shared" si="67"/>
        <v/>
      </c>
      <c r="W242" s="4" t="str">
        <f t="shared" ca="1" si="68"/>
        <v/>
      </c>
      <c r="X242" s="58">
        <f t="shared" si="69"/>
        <v>-1</v>
      </c>
      <c r="Y242" s="59" t="str">
        <f t="shared" si="70"/>
        <v/>
      </c>
      <c r="Z242" s="62" t="str">
        <f t="shared" si="71"/>
        <v/>
      </c>
      <c r="AA242" s="62" t="str">
        <f t="shared" si="72"/>
        <v/>
      </c>
      <c r="AB242" s="61" t="str">
        <f t="shared" si="73"/>
        <v/>
      </c>
      <c r="AC242" s="62" t="str">
        <f t="shared" si="74"/>
        <v/>
      </c>
      <c r="AD242" s="62" t="str">
        <f t="shared" si="75"/>
        <v/>
      </c>
    </row>
    <row r="243" spans="3:30" x14ac:dyDescent="0.35">
      <c r="C243" s="2" cm="1">
        <f t="array" ref="C243">IF(C242=-1, -1,
      IF(C242&lt;income_max_row, C242+1,
          IF(C242=income_max_row, income_total_row,
               IF(C242=income_total_row, "/1",
                    IF(C242="/1", savings_header_row,
                        IF(C242&lt;savings_max_row, C242+1,
                            IF(C242=savings_max_row, savings_total_row,
                                IF(C242=savings_total_row, "/2",
                                    IF(C242="/2", expenses_header_row,
                                        IF(C242&lt;expenses_max_row, C242+1,
                                            IF(C242=expenses_max_row, expenses_total_row, -1)))))))))))</f>
        <v>-1</v>
      </c>
      <c r="D243" s="4">
        <f t="shared" si="57"/>
        <v>-1</v>
      </c>
      <c r="E243" s="2" cm="1">
        <f t="array" ref="E243">1*OR(row_id=income_header_row, row_id=savings_header_row, row_id=expenses_header_row)</f>
        <v>0</v>
      </c>
      <c r="F243" s="3">
        <f t="shared" si="58"/>
        <v>0</v>
      </c>
      <c r="G243" s="3" cm="1">
        <f t="array" ref="G243">1*OR(row_id=income_total_row, row_id=savings_total_row, row_id=expenses_total_row)</f>
        <v>0</v>
      </c>
      <c r="H243" s="4">
        <f t="shared" si="59"/>
        <v>1</v>
      </c>
      <c r="I243" s="2" t="str" cm="1">
        <f t="array" ref="I243">IFERROR(INDEX('Budget Planning'!$C:$C, header_row_id), "")</f>
        <v/>
      </c>
      <c r="J243" s="3" t="str" cm="1">
        <f t="array" ref="J243">IFERROR(INDEX('Budget Planning'!$C:$C, row_id), "")</f>
        <v/>
      </c>
      <c r="K243" s="55" t="str" cm="1">
        <f t="array" ref="K243">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3" s="56" t="str" cm="1">
        <f t="array" ref="L243">IF(OR(is_header, is_empty), "",
      INDEX('Budget Planning'!$E:$APC, row_id,
                     MATCH(IF(selected_period="Total Year", selected_year, DATE(selected_year, selected_period, 1)), 'Budget Planning'!$E$9:$APC$9, 0) ))</f>
        <v/>
      </c>
      <c r="M243" s="2" t="str" cm="1">
        <f t="array" ref="M243">IF(is_category,
      IF(header_row_id=income_header_row, MATCH(income_min_row, $C:$C, 0),
          IF(header_row_id=savings_header_row, MATCH(savings_min_row, $C:$C, 0),
              IF(header_row_id=expenses_header_row, MATCH(expenses_min_row, $C:$C, 0), ""))), "")</f>
        <v/>
      </c>
      <c r="N243" s="4" t="str" cm="1">
        <f t="array" ref="N243">IF(is_category,
      IF(header_row_id=income_header_row, MATCH(income_max_row, $C:$C, 0),
          IF(header_row_id=savings_header_row, MATCH(savings_max_row, $C:$C, 0),
              IF(header_row_id=expenses_header_row, MATCH(expenses_max_row, $C:$C, 0), ""))), "")</f>
        <v/>
      </c>
      <c r="O243" s="2" t="str">
        <f t="shared" si="60"/>
        <v/>
      </c>
      <c r="P243" s="3" t="str">
        <f t="shared" ca="1" si="61"/>
        <v/>
      </c>
      <c r="Q243" s="3" t="str">
        <f t="shared" si="62"/>
        <v/>
      </c>
      <c r="R243" s="4" t="str">
        <f t="shared" ca="1" si="63"/>
        <v/>
      </c>
      <c r="S243" s="2" t="str">
        <f t="shared" si="64"/>
        <v/>
      </c>
      <c r="T243" s="3" t="str">
        <f t="shared" si="65"/>
        <v/>
      </c>
      <c r="U243" s="3" t="str">
        <f t="shared" ca="1" si="66"/>
        <v/>
      </c>
      <c r="V243" s="3" t="str">
        <f t="shared" si="67"/>
        <v/>
      </c>
      <c r="W243" s="4" t="str">
        <f t="shared" ca="1" si="68"/>
        <v/>
      </c>
      <c r="X243" s="58">
        <f t="shared" si="69"/>
        <v>-1</v>
      </c>
      <c r="Y243" s="59" t="str">
        <f t="shared" si="70"/>
        <v/>
      </c>
      <c r="Z243" s="62" t="str">
        <f t="shared" si="71"/>
        <v/>
      </c>
      <c r="AA243" s="62" t="str">
        <f t="shared" si="72"/>
        <v/>
      </c>
      <c r="AB243" s="61" t="str">
        <f t="shared" si="73"/>
        <v/>
      </c>
      <c r="AC243" s="62" t="str">
        <f t="shared" si="74"/>
        <v/>
      </c>
      <c r="AD243" s="62" t="str">
        <f t="shared" si="75"/>
        <v/>
      </c>
    </row>
    <row r="244" spans="3:30" x14ac:dyDescent="0.35">
      <c r="C244" s="2" cm="1">
        <f t="array" ref="C244">IF(C243=-1, -1,
      IF(C243&lt;income_max_row, C243+1,
          IF(C243=income_max_row, income_total_row,
               IF(C243=income_total_row, "/1",
                    IF(C243="/1", savings_header_row,
                        IF(C243&lt;savings_max_row, C243+1,
                            IF(C243=savings_max_row, savings_total_row,
                                IF(C243=savings_total_row, "/2",
                                    IF(C243="/2", expenses_header_row,
                                        IF(C243&lt;expenses_max_row, C243+1,
                                            IF(C243=expenses_max_row, expenses_total_row, -1)))))))))))</f>
        <v>-1</v>
      </c>
      <c r="D244" s="4">
        <f t="shared" si="57"/>
        <v>-1</v>
      </c>
      <c r="E244" s="2" cm="1">
        <f t="array" ref="E244">1*OR(row_id=income_header_row, row_id=savings_header_row, row_id=expenses_header_row)</f>
        <v>0</v>
      </c>
      <c r="F244" s="3">
        <f t="shared" si="58"/>
        <v>0</v>
      </c>
      <c r="G244" s="3" cm="1">
        <f t="array" ref="G244">1*OR(row_id=income_total_row, row_id=savings_total_row, row_id=expenses_total_row)</f>
        <v>0</v>
      </c>
      <c r="H244" s="4">
        <f t="shared" si="59"/>
        <v>1</v>
      </c>
      <c r="I244" s="2" t="str" cm="1">
        <f t="array" ref="I244">IFERROR(INDEX('Budget Planning'!$C:$C, header_row_id), "")</f>
        <v/>
      </c>
      <c r="J244" s="3" t="str" cm="1">
        <f t="array" ref="J244">IFERROR(INDEX('Budget Planning'!$C:$C, row_id), "")</f>
        <v/>
      </c>
      <c r="K244" s="55" t="str" cm="1">
        <f t="array" ref="K244">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4" s="56" t="str" cm="1">
        <f t="array" ref="L244">IF(OR(is_header, is_empty), "",
      INDEX('Budget Planning'!$E:$APC, row_id,
                     MATCH(IF(selected_period="Total Year", selected_year, DATE(selected_year, selected_period, 1)), 'Budget Planning'!$E$9:$APC$9, 0) ))</f>
        <v/>
      </c>
      <c r="M244" s="2" t="str" cm="1">
        <f t="array" ref="M244">IF(is_category,
      IF(header_row_id=income_header_row, MATCH(income_min_row, $C:$C, 0),
          IF(header_row_id=savings_header_row, MATCH(savings_min_row, $C:$C, 0),
              IF(header_row_id=expenses_header_row, MATCH(expenses_min_row, $C:$C, 0), ""))), "")</f>
        <v/>
      </c>
      <c r="N244" s="4" t="str" cm="1">
        <f t="array" ref="N244">IF(is_category,
      IF(header_row_id=income_header_row, MATCH(income_max_row, $C:$C, 0),
          IF(header_row_id=savings_header_row, MATCH(savings_max_row, $C:$C, 0),
              IF(header_row_id=expenses_header_row, MATCH(expenses_max_row, $C:$C, 0), ""))), "")</f>
        <v/>
      </c>
      <c r="O244" s="2" t="str">
        <f t="shared" si="60"/>
        <v/>
      </c>
      <c r="P244" s="3" t="str">
        <f t="shared" ca="1" si="61"/>
        <v/>
      </c>
      <c r="Q244" s="3" t="str">
        <f t="shared" si="62"/>
        <v/>
      </c>
      <c r="R244" s="4" t="str">
        <f t="shared" ca="1" si="63"/>
        <v/>
      </c>
      <c r="S244" s="2" t="str">
        <f t="shared" si="64"/>
        <v/>
      </c>
      <c r="T244" s="3" t="str">
        <f t="shared" si="65"/>
        <v/>
      </c>
      <c r="U244" s="3" t="str">
        <f t="shared" ca="1" si="66"/>
        <v/>
      </c>
      <c r="V244" s="3" t="str">
        <f t="shared" si="67"/>
        <v/>
      </c>
      <c r="W244" s="4" t="str">
        <f t="shared" ca="1" si="68"/>
        <v/>
      </c>
      <c r="X244" s="58">
        <f t="shared" si="69"/>
        <v>-1</v>
      </c>
      <c r="Y244" s="59" t="str">
        <f t="shared" si="70"/>
        <v/>
      </c>
      <c r="Z244" s="62" t="str">
        <f t="shared" si="71"/>
        <v/>
      </c>
      <c r="AA244" s="62" t="str">
        <f t="shared" si="72"/>
        <v/>
      </c>
      <c r="AB244" s="61" t="str">
        <f t="shared" si="73"/>
        <v/>
      </c>
      <c r="AC244" s="62" t="str">
        <f t="shared" si="74"/>
        <v/>
      </c>
      <c r="AD244" s="62" t="str">
        <f t="shared" si="75"/>
        <v/>
      </c>
    </row>
    <row r="245" spans="3:30" x14ac:dyDescent="0.35">
      <c r="C245" s="2" cm="1">
        <f t="array" ref="C245">IF(C244=-1, -1,
      IF(C244&lt;income_max_row, C244+1,
          IF(C244=income_max_row, income_total_row,
               IF(C244=income_total_row, "/1",
                    IF(C244="/1", savings_header_row,
                        IF(C244&lt;savings_max_row, C244+1,
                            IF(C244=savings_max_row, savings_total_row,
                                IF(C244=savings_total_row, "/2",
                                    IF(C244="/2", expenses_header_row,
                                        IF(C244&lt;expenses_max_row, C244+1,
                                            IF(C244=expenses_max_row, expenses_total_row, -1)))))))))))</f>
        <v>-1</v>
      </c>
      <c r="D245" s="4">
        <f t="shared" si="57"/>
        <v>-1</v>
      </c>
      <c r="E245" s="2" cm="1">
        <f t="array" ref="E245">1*OR(row_id=income_header_row, row_id=savings_header_row, row_id=expenses_header_row)</f>
        <v>0</v>
      </c>
      <c r="F245" s="3">
        <f t="shared" si="58"/>
        <v>0</v>
      </c>
      <c r="G245" s="3" cm="1">
        <f t="array" ref="G245">1*OR(row_id=income_total_row, row_id=savings_total_row, row_id=expenses_total_row)</f>
        <v>0</v>
      </c>
      <c r="H245" s="4">
        <f t="shared" si="59"/>
        <v>1</v>
      </c>
      <c r="I245" s="2" t="str" cm="1">
        <f t="array" ref="I245">IFERROR(INDEX('Budget Planning'!$C:$C, header_row_id), "")</f>
        <v/>
      </c>
      <c r="J245" s="3" t="str" cm="1">
        <f t="array" ref="J245">IFERROR(INDEX('Budget Planning'!$C:$C, row_id), "")</f>
        <v/>
      </c>
      <c r="K245" s="55" t="str" cm="1">
        <f t="array" ref="K245">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5" s="56" t="str" cm="1">
        <f t="array" ref="L245">IF(OR(is_header, is_empty), "",
      INDEX('Budget Planning'!$E:$APC, row_id,
                     MATCH(IF(selected_period="Total Year", selected_year, DATE(selected_year, selected_period, 1)), 'Budget Planning'!$E$9:$APC$9, 0) ))</f>
        <v/>
      </c>
      <c r="M245" s="2" t="str" cm="1">
        <f t="array" ref="M245">IF(is_category,
      IF(header_row_id=income_header_row, MATCH(income_min_row, $C:$C, 0),
          IF(header_row_id=savings_header_row, MATCH(savings_min_row, $C:$C, 0),
              IF(header_row_id=expenses_header_row, MATCH(expenses_min_row, $C:$C, 0), ""))), "")</f>
        <v/>
      </c>
      <c r="N245" s="4" t="str" cm="1">
        <f t="array" ref="N245">IF(is_category,
      IF(header_row_id=income_header_row, MATCH(income_max_row, $C:$C, 0),
          IF(header_row_id=savings_header_row, MATCH(savings_max_row, $C:$C, 0),
              IF(header_row_id=expenses_header_row, MATCH(expenses_max_row, $C:$C, 0), ""))), "")</f>
        <v/>
      </c>
      <c r="O245" s="2" t="str">
        <f t="shared" si="60"/>
        <v/>
      </c>
      <c r="P245" s="3" t="str">
        <f t="shared" ca="1" si="61"/>
        <v/>
      </c>
      <c r="Q245" s="3" t="str">
        <f t="shared" si="62"/>
        <v/>
      </c>
      <c r="R245" s="4" t="str">
        <f t="shared" ca="1" si="63"/>
        <v/>
      </c>
      <c r="S245" s="2" t="str">
        <f t="shared" si="64"/>
        <v/>
      </c>
      <c r="T245" s="3" t="str">
        <f t="shared" si="65"/>
        <v/>
      </c>
      <c r="U245" s="3" t="str">
        <f t="shared" ca="1" si="66"/>
        <v/>
      </c>
      <c r="V245" s="3" t="str">
        <f t="shared" si="67"/>
        <v/>
      </c>
      <c r="W245" s="4" t="str">
        <f t="shared" ca="1" si="68"/>
        <v/>
      </c>
      <c r="X245" s="58">
        <f t="shared" si="69"/>
        <v>-1</v>
      </c>
      <c r="Y245" s="59" t="str">
        <f t="shared" si="70"/>
        <v/>
      </c>
      <c r="Z245" s="62" t="str">
        <f t="shared" si="71"/>
        <v/>
      </c>
      <c r="AA245" s="62" t="str">
        <f t="shared" si="72"/>
        <v/>
      </c>
      <c r="AB245" s="61" t="str">
        <f t="shared" si="73"/>
        <v/>
      </c>
      <c r="AC245" s="62" t="str">
        <f t="shared" si="74"/>
        <v/>
      </c>
      <c r="AD245" s="62" t="str">
        <f t="shared" si="75"/>
        <v/>
      </c>
    </row>
    <row r="246" spans="3:30" x14ac:dyDescent="0.35">
      <c r="C246" s="2" cm="1">
        <f t="array" ref="C246">IF(C245=-1, -1,
      IF(C245&lt;income_max_row, C245+1,
          IF(C245=income_max_row, income_total_row,
               IF(C245=income_total_row, "/1",
                    IF(C245="/1", savings_header_row,
                        IF(C245&lt;savings_max_row, C245+1,
                            IF(C245=savings_max_row, savings_total_row,
                                IF(C245=savings_total_row, "/2",
                                    IF(C245="/2", expenses_header_row,
                                        IF(C245&lt;expenses_max_row, C245+1,
                                            IF(C245=expenses_max_row, expenses_total_row, -1)))))))))))</f>
        <v>-1</v>
      </c>
      <c r="D246" s="4">
        <f t="shared" si="57"/>
        <v>-1</v>
      </c>
      <c r="E246" s="2" cm="1">
        <f t="array" ref="E246">1*OR(row_id=income_header_row, row_id=savings_header_row, row_id=expenses_header_row)</f>
        <v>0</v>
      </c>
      <c r="F246" s="3">
        <f t="shared" si="58"/>
        <v>0</v>
      </c>
      <c r="G246" s="3" cm="1">
        <f t="array" ref="G246">1*OR(row_id=income_total_row, row_id=savings_total_row, row_id=expenses_total_row)</f>
        <v>0</v>
      </c>
      <c r="H246" s="4">
        <f t="shared" si="59"/>
        <v>1</v>
      </c>
      <c r="I246" s="2" t="str" cm="1">
        <f t="array" ref="I246">IFERROR(INDEX('Budget Planning'!$C:$C, header_row_id), "")</f>
        <v/>
      </c>
      <c r="J246" s="3" t="str" cm="1">
        <f t="array" ref="J246">IFERROR(INDEX('Budget Planning'!$C:$C, row_id), "")</f>
        <v/>
      </c>
      <c r="K246" s="55" t="str" cm="1">
        <f t="array" ref="K246">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6" s="56" t="str" cm="1">
        <f t="array" ref="L246">IF(OR(is_header, is_empty), "",
      INDEX('Budget Planning'!$E:$APC, row_id,
                     MATCH(IF(selected_period="Total Year", selected_year, DATE(selected_year, selected_period, 1)), 'Budget Planning'!$E$9:$APC$9, 0) ))</f>
        <v/>
      </c>
      <c r="M246" s="2" t="str" cm="1">
        <f t="array" ref="M246">IF(is_category,
      IF(header_row_id=income_header_row, MATCH(income_min_row, $C:$C, 0),
          IF(header_row_id=savings_header_row, MATCH(savings_min_row, $C:$C, 0),
              IF(header_row_id=expenses_header_row, MATCH(expenses_min_row, $C:$C, 0), ""))), "")</f>
        <v/>
      </c>
      <c r="N246" s="4" t="str" cm="1">
        <f t="array" ref="N246">IF(is_category,
      IF(header_row_id=income_header_row, MATCH(income_max_row, $C:$C, 0),
          IF(header_row_id=savings_header_row, MATCH(savings_max_row, $C:$C, 0),
              IF(header_row_id=expenses_header_row, MATCH(expenses_max_row, $C:$C, 0), ""))), "")</f>
        <v/>
      </c>
      <c r="O246" s="2" t="str">
        <f t="shared" si="60"/>
        <v/>
      </c>
      <c r="P246" s="3" t="str">
        <f t="shared" ca="1" si="61"/>
        <v/>
      </c>
      <c r="Q246" s="3" t="str">
        <f t="shared" si="62"/>
        <v/>
      </c>
      <c r="R246" s="4" t="str">
        <f t="shared" ca="1" si="63"/>
        <v/>
      </c>
      <c r="S246" s="2" t="str">
        <f t="shared" si="64"/>
        <v/>
      </c>
      <c r="T246" s="3" t="str">
        <f t="shared" si="65"/>
        <v/>
      </c>
      <c r="U246" s="3" t="str">
        <f t="shared" ca="1" si="66"/>
        <v/>
      </c>
      <c r="V246" s="3" t="str">
        <f t="shared" si="67"/>
        <v/>
      </c>
      <c r="W246" s="4" t="str">
        <f t="shared" ca="1" si="68"/>
        <v/>
      </c>
      <c r="X246" s="58">
        <f t="shared" si="69"/>
        <v>-1</v>
      </c>
      <c r="Y246" s="59" t="str">
        <f t="shared" si="70"/>
        <v/>
      </c>
      <c r="Z246" s="62" t="str">
        <f t="shared" si="71"/>
        <v/>
      </c>
      <c r="AA246" s="62" t="str">
        <f t="shared" si="72"/>
        <v/>
      </c>
      <c r="AB246" s="61" t="str">
        <f t="shared" si="73"/>
        <v/>
      </c>
      <c r="AC246" s="62" t="str">
        <f t="shared" si="74"/>
        <v/>
      </c>
      <c r="AD246" s="62" t="str">
        <f t="shared" si="75"/>
        <v/>
      </c>
    </row>
    <row r="247" spans="3:30" x14ac:dyDescent="0.35">
      <c r="C247" s="2" cm="1">
        <f t="array" ref="C247">IF(C246=-1, -1,
      IF(C246&lt;income_max_row, C246+1,
          IF(C246=income_max_row, income_total_row,
               IF(C246=income_total_row, "/1",
                    IF(C246="/1", savings_header_row,
                        IF(C246&lt;savings_max_row, C246+1,
                            IF(C246=savings_max_row, savings_total_row,
                                IF(C246=savings_total_row, "/2",
                                    IF(C246="/2", expenses_header_row,
                                        IF(C246&lt;expenses_max_row, C246+1,
                                            IF(C246=expenses_max_row, expenses_total_row, -1)))))))))))</f>
        <v>-1</v>
      </c>
      <c r="D247" s="4">
        <f t="shared" si="57"/>
        <v>-1</v>
      </c>
      <c r="E247" s="2" cm="1">
        <f t="array" ref="E247">1*OR(row_id=income_header_row, row_id=savings_header_row, row_id=expenses_header_row)</f>
        <v>0</v>
      </c>
      <c r="F247" s="3">
        <f t="shared" si="58"/>
        <v>0</v>
      </c>
      <c r="G247" s="3" cm="1">
        <f t="array" ref="G247">1*OR(row_id=income_total_row, row_id=savings_total_row, row_id=expenses_total_row)</f>
        <v>0</v>
      </c>
      <c r="H247" s="4">
        <f t="shared" si="59"/>
        <v>1</v>
      </c>
      <c r="I247" s="2" t="str" cm="1">
        <f t="array" ref="I247">IFERROR(INDEX('Budget Planning'!$C:$C, header_row_id), "")</f>
        <v/>
      </c>
      <c r="J247" s="3" t="str" cm="1">
        <f t="array" ref="J247">IFERROR(INDEX('Budget Planning'!$C:$C, row_id), "")</f>
        <v/>
      </c>
      <c r="K247" s="55" t="str" cm="1">
        <f t="array" ref="K247">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7" s="56" t="str" cm="1">
        <f t="array" ref="L247">IF(OR(is_header, is_empty), "",
      INDEX('Budget Planning'!$E:$APC, row_id,
                     MATCH(IF(selected_period="Total Year", selected_year, DATE(selected_year, selected_period, 1)), 'Budget Planning'!$E$9:$APC$9, 0) ))</f>
        <v/>
      </c>
      <c r="M247" s="2" t="str" cm="1">
        <f t="array" ref="M247">IF(is_category,
      IF(header_row_id=income_header_row, MATCH(income_min_row, $C:$C, 0),
          IF(header_row_id=savings_header_row, MATCH(savings_min_row, $C:$C, 0),
              IF(header_row_id=expenses_header_row, MATCH(expenses_min_row, $C:$C, 0), ""))), "")</f>
        <v/>
      </c>
      <c r="N247" s="4" t="str" cm="1">
        <f t="array" ref="N247">IF(is_category,
      IF(header_row_id=income_header_row, MATCH(income_max_row, $C:$C, 0),
          IF(header_row_id=savings_header_row, MATCH(savings_max_row, $C:$C, 0),
              IF(header_row_id=expenses_header_row, MATCH(expenses_max_row, $C:$C, 0), ""))), "")</f>
        <v/>
      </c>
      <c r="O247" s="2" t="str">
        <f t="shared" si="60"/>
        <v/>
      </c>
      <c r="P247" s="3" t="str">
        <f t="shared" ca="1" si="61"/>
        <v/>
      </c>
      <c r="Q247" s="3" t="str">
        <f t="shared" si="62"/>
        <v/>
      </c>
      <c r="R247" s="4" t="str">
        <f t="shared" ca="1" si="63"/>
        <v/>
      </c>
      <c r="S247" s="2" t="str">
        <f t="shared" si="64"/>
        <v/>
      </c>
      <c r="T247" s="3" t="str">
        <f t="shared" si="65"/>
        <v/>
      </c>
      <c r="U247" s="3" t="str">
        <f t="shared" ca="1" si="66"/>
        <v/>
      </c>
      <c r="V247" s="3" t="str">
        <f t="shared" si="67"/>
        <v/>
      </c>
      <c r="W247" s="4" t="str">
        <f t="shared" ca="1" si="68"/>
        <v/>
      </c>
      <c r="X247" s="58">
        <f t="shared" si="69"/>
        <v>-1</v>
      </c>
      <c r="Y247" s="59" t="str">
        <f t="shared" si="70"/>
        <v/>
      </c>
      <c r="Z247" s="62" t="str">
        <f t="shared" si="71"/>
        <v/>
      </c>
      <c r="AA247" s="62" t="str">
        <f t="shared" si="72"/>
        <v/>
      </c>
      <c r="AB247" s="61" t="str">
        <f t="shared" si="73"/>
        <v/>
      </c>
      <c r="AC247" s="62" t="str">
        <f t="shared" si="74"/>
        <v/>
      </c>
      <c r="AD247" s="62" t="str">
        <f t="shared" si="75"/>
        <v/>
      </c>
    </row>
    <row r="248" spans="3:30" x14ac:dyDescent="0.35">
      <c r="C248" s="2" cm="1">
        <f t="array" ref="C248">IF(C247=-1, -1,
      IF(C247&lt;income_max_row, C247+1,
          IF(C247=income_max_row, income_total_row,
               IF(C247=income_total_row, "/1",
                    IF(C247="/1", savings_header_row,
                        IF(C247&lt;savings_max_row, C247+1,
                            IF(C247=savings_max_row, savings_total_row,
                                IF(C247=savings_total_row, "/2",
                                    IF(C247="/2", expenses_header_row,
                                        IF(C247&lt;expenses_max_row, C247+1,
                                            IF(C247=expenses_max_row, expenses_total_row, -1)))))))))))</f>
        <v>-1</v>
      </c>
      <c r="D248" s="4">
        <f t="shared" si="57"/>
        <v>-1</v>
      </c>
      <c r="E248" s="2" cm="1">
        <f t="array" ref="E248">1*OR(row_id=income_header_row, row_id=savings_header_row, row_id=expenses_header_row)</f>
        <v>0</v>
      </c>
      <c r="F248" s="3">
        <f t="shared" si="58"/>
        <v>0</v>
      </c>
      <c r="G248" s="3" cm="1">
        <f t="array" ref="G248">1*OR(row_id=income_total_row, row_id=savings_total_row, row_id=expenses_total_row)</f>
        <v>0</v>
      </c>
      <c r="H248" s="4">
        <f t="shared" si="59"/>
        <v>1</v>
      </c>
      <c r="I248" s="2" t="str" cm="1">
        <f t="array" ref="I248">IFERROR(INDEX('Budget Planning'!$C:$C, header_row_id), "")</f>
        <v/>
      </c>
      <c r="J248" s="3" t="str" cm="1">
        <f t="array" ref="J248">IFERROR(INDEX('Budget Planning'!$C:$C, row_id), "")</f>
        <v/>
      </c>
      <c r="K248" s="55" t="str" cm="1">
        <f t="array" ref="K248">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8" s="56" t="str" cm="1">
        <f t="array" ref="L248">IF(OR(is_header, is_empty), "",
      INDEX('Budget Planning'!$E:$APC, row_id,
                     MATCH(IF(selected_period="Total Year", selected_year, DATE(selected_year, selected_period, 1)), 'Budget Planning'!$E$9:$APC$9, 0) ))</f>
        <v/>
      </c>
      <c r="M248" s="2" t="str" cm="1">
        <f t="array" ref="M248">IF(is_category,
      IF(header_row_id=income_header_row, MATCH(income_min_row, $C:$C, 0),
          IF(header_row_id=savings_header_row, MATCH(savings_min_row, $C:$C, 0),
              IF(header_row_id=expenses_header_row, MATCH(expenses_min_row, $C:$C, 0), ""))), "")</f>
        <v/>
      </c>
      <c r="N248" s="4" t="str" cm="1">
        <f t="array" ref="N248">IF(is_category,
      IF(header_row_id=income_header_row, MATCH(income_max_row, $C:$C, 0),
          IF(header_row_id=savings_header_row, MATCH(savings_max_row, $C:$C, 0),
              IF(header_row_id=expenses_header_row, MATCH(expenses_max_row, $C:$C, 0), ""))), "")</f>
        <v/>
      </c>
      <c r="O248" s="2" t="str">
        <f t="shared" si="60"/>
        <v/>
      </c>
      <c r="P248" s="3" t="str">
        <f t="shared" ca="1" si="61"/>
        <v/>
      </c>
      <c r="Q248" s="3" t="str">
        <f t="shared" si="62"/>
        <v/>
      </c>
      <c r="R248" s="4" t="str">
        <f t="shared" ca="1" si="63"/>
        <v/>
      </c>
      <c r="S248" s="2" t="str">
        <f t="shared" si="64"/>
        <v/>
      </c>
      <c r="T248" s="3" t="str">
        <f t="shared" si="65"/>
        <v/>
      </c>
      <c r="U248" s="3" t="str">
        <f t="shared" ca="1" si="66"/>
        <v/>
      </c>
      <c r="V248" s="3" t="str">
        <f t="shared" si="67"/>
        <v/>
      </c>
      <c r="W248" s="4" t="str">
        <f t="shared" ca="1" si="68"/>
        <v/>
      </c>
      <c r="X248" s="58">
        <f t="shared" si="69"/>
        <v>-1</v>
      </c>
      <c r="Y248" s="59" t="str">
        <f t="shared" si="70"/>
        <v/>
      </c>
      <c r="Z248" s="62" t="str">
        <f t="shared" si="71"/>
        <v/>
      </c>
      <c r="AA248" s="62" t="str">
        <f t="shared" si="72"/>
        <v/>
      </c>
      <c r="AB248" s="61" t="str">
        <f t="shared" si="73"/>
        <v/>
      </c>
      <c r="AC248" s="62" t="str">
        <f t="shared" si="74"/>
        <v/>
      </c>
      <c r="AD248" s="62" t="str">
        <f t="shared" si="75"/>
        <v/>
      </c>
    </row>
    <row r="249" spans="3:30" x14ac:dyDescent="0.35">
      <c r="C249" s="2" cm="1">
        <f t="array" ref="C249">IF(C248=-1, -1,
      IF(C248&lt;income_max_row, C248+1,
          IF(C248=income_max_row, income_total_row,
               IF(C248=income_total_row, "/1",
                    IF(C248="/1", savings_header_row,
                        IF(C248&lt;savings_max_row, C248+1,
                            IF(C248=savings_max_row, savings_total_row,
                                IF(C248=savings_total_row, "/2",
                                    IF(C248="/2", expenses_header_row,
                                        IF(C248&lt;expenses_max_row, C248+1,
                                            IF(C248=expenses_max_row, expenses_total_row, -1)))))))))))</f>
        <v>-1</v>
      </c>
      <c r="D249" s="4">
        <f t="shared" si="57"/>
        <v>-1</v>
      </c>
      <c r="E249" s="2" cm="1">
        <f t="array" ref="E249">1*OR(row_id=income_header_row, row_id=savings_header_row, row_id=expenses_header_row)</f>
        <v>0</v>
      </c>
      <c r="F249" s="3">
        <f t="shared" si="58"/>
        <v>0</v>
      </c>
      <c r="G249" s="3" cm="1">
        <f t="array" ref="G249">1*OR(row_id=income_total_row, row_id=savings_total_row, row_id=expenses_total_row)</f>
        <v>0</v>
      </c>
      <c r="H249" s="4">
        <f t="shared" si="59"/>
        <v>1</v>
      </c>
      <c r="I249" s="2" t="str" cm="1">
        <f t="array" ref="I249">IFERROR(INDEX('Budget Planning'!$C:$C, header_row_id), "")</f>
        <v/>
      </c>
      <c r="J249" s="3" t="str" cm="1">
        <f t="array" ref="J249">IFERROR(INDEX('Budget Planning'!$C:$C, row_id), "")</f>
        <v/>
      </c>
      <c r="K249" s="55" t="str" cm="1">
        <f t="array" ref="K249">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49" s="56" t="str" cm="1">
        <f t="array" ref="L249">IF(OR(is_header, is_empty), "",
      INDEX('Budget Planning'!$E:$APC, row_id,
                     MATCH(IF(selected_period="Total Year", selected_year, DATE(selected_year, selected_period, 1)), 'Budget Planning'!$E$9:$APC$9, 0) ))</f>
        <v/>
      </c>
      <c r="M249" s="2" t="str" cm="1">
        <f t="array" ref="M249">IF(is_category,
      IF(header_row_id=income_header_row, MATCH(income_min_row, $C:$C, 0),
          IF(header_row_id=savings_header_row, MATCH(savings_min_row, $C:$C, 0),
              IF(header_row_id=expenses_header_row, MATCH(expenses_min_row, $C:$C, 0), ""))), "")</f>
        <v/>
      </c>
      <c r="N249" s="4" t="str" cm="1">
        <f t="array" ref="N249">IF(is_category,
      IF(header_row_id=income_header_row, MATCH(income_max_row, $C:$C, 0),
          IF(header_row_id=savings_header_row, MATCH(savings_max_row, $C:$C, 0),
              IF(header_row_id=expenses_header_row, MATCH(expenses_max_row, $C:$C, 0), ""))), "")</f>
        <v/>
      </c>
      <c r="O249" s="2" t="str">
        <f t="shared" si="60"/>
        <v/>
      </c>
      <c r="P249" s="3" t="str">
        <f t="shared" ca="1" si="61"/>
        <v/>
      </c>
      <c r="Q249" s="3" t="str">
        <f t="shared" si="62"/>
        <v/>
      </c>
      <c r="R249" s="4" t="str">
        <f t="shared" ca="1" si="63"/>
        <v/>
      </c>
      <c r="S249" s="2" t="str">
        <f t="shared" si="64"/>
        <v/>
      </c>
      <c r="T249" s="3" t="str">
        <f t="shared" si="65"/>
        <v/>
      </c>
      <c r="U249" s="3" t="str">
        <f t="shared" ca="1" si="66"/>
        <v/>
      </c>
      <c r="V249" s="3" t="str">
        <f t="shared" si="67"/>
        <v/>
      </c>
      <c r="W249" s="4" t="str">
        <f t="shared" ca="1" si="68"/>
        <v/>
      </c>
      <c r="X249" s="58">
        <f t="shared" si="69"/>
        <v>-1</v>
      </c>
      <c r="Y249" s="59" t="str">
        <f t="shared" si="70"/>
        <v/>
      </c>
      <c r="Z249" s="62" t="str">
        <f t="shared" si="71"/>
        <v/>
      </c>
      <c r="AA249" s="62" t="str">
        <f t="shared" si="72"/>
        <v/>
      </c>
      <c r="AB249" s="61" t="str">
        <f t="shared" si="73"/>
        <v/>
      </c>
      <c r="AC249" s="62" t="str">
        <f t="shared" si="74"/>
        <v/>
      </c>
      <c r="AD249" s="62" t="str">
        <f t="shared" si="75"/>
        <v/>
      </c>
    </row>
    <row r="250" spans="3:30" x14ac:dyDescent="0.35">
      <c r="C250" s="2" cm="1">
        <f t="array" ref="C250">IF(C249=-1, -1,
      IF(C249&lt;income_max_row, C249+1,
          IF(C249=income_max_row, income_total_row,
               IF(C249=income_total_row, "/1",
                    IF(C249="/1", savings_header_row,
                        IF(C249&lt;savings_max_row, C249+1,
                            IF(C249=savings_max_row, savings_total_row,
                                IF(C249=savings_total_row, "/2",
                                    IF(C249="/2", expenses_header_row,
                                        IF(C249&lt;expenses_max_row, C249+1,
                                            IF(C249=expenses_max_row, expenses_total_row, -1)))))))))))</f>
        <v>-1</v>
      </c>
      <c r="D250" s="4">
        <f t="shared" si="57"/>
        <v>-1</v>
      </c>
      <c r="E250" s="2" cm="1">
        <f t="array" ref="E250">1*OR(row_id=income_header_row, row_id=savings_header_row, row_id=expenses_header_row)</f>
        <v>0</v>
      </c>
      <c r="F250" s="3">
        <f t="shared" si="58"/>
        <v>0</v>
      </c>
      <c r="G250" s="3" cm="1">
        <f t="array" ref="G250">1*OR(row_id=income_total_row, row_id=savings_total_row, row_id=expenses_total_row)</f>
        <v>0</v>
      </c>
      <c r="H250" s="4">
        <f t="shared" si="59"/>
        <v>1</v>
      </c>
      <c r="I250" s="2" t="str" cm="1">
        <f t="array" ref="I250">IFERROR(INDEX('Budget Planning'!$C:$C, header_row_id), "")</f>
        <v/>
      </c>
      <c r="J250" s="3" t="str" cm="1">
        <f t="array" ref="J250">IFERROR(INDEX('Budget Planning'!$C:$C, row_id), "")</f>
        <v/>
      </c>
      <c r="K250" s="55" t="str" cm="1">
        <f t="array" ref="K250">IF(OR(is_header, is_empty), "",
       IF(is_total,
           IF(selected_period="Total Year",
                SUM( tracking[Amount] * (tracking[Type]=type) * (YEAR(tracking[Effective Date])=selected_year) ),
                SUM( tracking[Amount] * (tracking[Type]=type) * (YEAR(tracking[Effective Date])=selected_year) * (MONTH(tracking[Effective Date])=selected_period) )),
           IF(selected_period="Total Year",
                SUM( tracking[Amount] * (tracking[Type]=type) * (tracking[Category]=item) * (YEAR(tracking[Effective Date])=selected_year) ),
                SUM( tracking[Amount] * (tracking[Type]=type) * (tracking[Category]=item) * (YEAR(tracking[Effective Date])=selected_year) * (MONTH(tracking[Effective Date])=selected_period) ))
         )
       )</f>
        <v/>
      </c>
      <c r="L250" s="56" t="str" cm="1">
        <f t="array" ref="L250">IF(OR(is_header, is_empty), "",
      INDEX('Budget Planning'!$E:$APC, row_id,
                     MATCH(IF(selected_period="Total Year", selected_year, DATE(selected_year, selected_period, 1)), 'Budget Planning'!$E$9:$APC$9, 0) ))</f>
        <v/>
      </c>
      <c r="M250" s="2" t="str" cm="1">
        <f t="array" ref="M250">IF(is_category,
      IF(header_row_id=income_header_row, MATCH(income_min_row, $C:$C, 0),
          IF(header_row_id=savings_header_row, MATCH(savings_min_row, $C:$C, 0),
              IF(header_row_id=expenses_header_row, MATCH(expenses_min_row, $C:$C, 0), ""))), "")</f>
        <v/>
      </c>
      <c r="N250" s="4" t="str" cm="1">
        <f t="array" ref="N250">IF(is_category,
      IF(header_row_id=income_header_row, MATCH(income_max_row, $C:$C, 0),
          IF(header_row_id=savings_header_row, MATCH(savings_max_row, $C:$C, 0),
              IF(header_row_id=expenses_header_row, MATCH(expenses_max_row, $C:$C, 0), ""))), "")</f>
        <v/>
      </c>
      <c r="O250" s="2" t="str">
        <f t="shared" si="60"/>
        <v/>
      </c>
      <c r="P250" s="3" t="str">
        <f t="shared" ca="1" si="61"/>
        <v/>
      </c>
      <c r="Q250" s="3" t="str">
        <f t="shared" si="62"/>
        <v/>
      </c>
      <c r="R250" s="4" t="str">
        <f t="shared" ca="1" si="63"/>
        <v/>
      </c>
      <c r="S250" s="2" t="str">
        <f t="shared" si="64"/>
        <v/>
      </c>
      <c r="T250" s="3" t="str">
        <f t="shared" si="65"/>
        <v/>
      </c>
      <c r="U250" s="3" t="str">
        <f t="shared" ca="1" si="66"/>
        <v/>
      </c>
      <c r="V250" s="3" t="str">
        <f t="shared" si="67"/>
        <v/>
      </c>
      <c r="W250" s="4" t="str">
        <f t="shared" ca="1" si="68"/>
        <v/>
      </c>
      <c r="X250" s="58">
        <f t="shared" si="69"/>
        <v>-1</v>
      </c>
      <c r="Y250" s="59" t="str">
        <f t="shared" si="70"/>
        <v/>
      </c>
      <c r="Z250" s="62" t="str">
        <f t="shared" si="71"/>
        <v/>
      </c>
      <c r="AA250" s="62" t="str">
        <f t="shared" si="72"/>
        <v/>
      </c>
      <c r="AB250" s="61" t="str">
        <f t="shared" si="73"/>
        <v/>
      </c>
      <c r="AC250" s="62" t="str">
        <f t="shared" si="74"/>
        <v/>
      </c>
      <c r="AD250" s="62" t="str">
        <f t="shared" si="75"/>
        <v/>
      </c>
    </row>
  </sheetData>
  <mergeCells count="10">
    <mergeCell ref="A1:B3"/>
    <mergeCell ref="Y11:AD11"/>
    <mergeCell ref="AF11:AR11"/>
    <mergeCell ref="AQ5:AR5"/>
    <mergeCell ref="AQ6:AR6"/>
    <mergeCell ref="AN6:AP6"/>
    <mergeCell ref="AQ8:AR8"/>
    <mergeCell ref="AN9:AP9"/>
    <mergeCell ref="AQ9:AR9"/>
    <mergeCell ref="Y1:Y3"/>
  </mergeCells>
  <conditionalFormatting sqref="Y13:AD1048576">
    <cfRule type="expression" dxfId="43" priority="19" stopIfTrue="1">
      <formula>row_id=income_header_row</formula>
    </cfRule>
    <cfRule type="expression" dxfId="42" priority="20" stopIfTrue="1">
      <formula>row_id=savings_header_row</formula>
    </cfRule>
    <cfRule type="expression" dxfId="41" priority="21" stopIfTrue="1">
      <formula>row_id=expenses_header_row</formula>
    </cfRule>
    <cfRule type="expression" dxfId="40" priority="22" stopIfTrue="1">
      <formula>is_total</formula>
    </cfRule>
  </conditionalFormatting>
  <conditionalFormatting sqref="AB13:AB1048576">
    <cfRule type="expression" dxfId="39" priority="23" stopIfTrue="1">
      <formula>AND(OR(is_category, is_total), output_budget &gt; 0, output_percentage_completed &gt;= 1, header_row_id=income_header_row)</formula>
    </cfRule>
    <cfRule type="expression" dxfId="38" priority="24" stopIfTrue="1">
      <formula>AND(OR(is_category, is_total), output_budget &gt; 0, output_percentage_completed &gt;= 1, header_row_id=savings_header_row)</formula>
    </cfRule>
    <cfRule type="expression" dxfId="37" priority="25" stopIfTrue="1">
      <formula>AND(OR(is_category, is_total), output_budget &gt; 0, output_percentage_completed &gt;= 1, header_row_id=expenses_header_row)</formula>
    </cfRule>
    <cfRule type="dataBar" priority="26">
      <dataBar>
        <cfvo type="num" val="0"/>
        <cfvo type="num" val="1"/>
        <color theme="0" tint="-0.14999847407452621"/>
      </dataBar>
      <extLst>
        <ext xmlns:x14="http://schemas.microsoft.com/office/spreadsheetml/2009/9/main" uri="{B025F937-C7B1-47D3-B67F-A62EFF666E3E}">
          <x14:id>{BBD22A18-4BF2-460E-BEC4-4454A2FC2A8C}</x14:id>
        </ext>
      </extLst>
    </cfRule>
  </conditionalFormatting>
  <conditionalFormatting sqref="AH16">
    <cfRule type="expression" dxfId="36" priority="13">
      <formula>AI16&lt;&gt;""</formula>
    </cfRule>
  </conditionalFormatting>
  <conditionalFormatting sqref="AH17">
    <cfRule type="expression" dxfId="35" priority="14">
      <formula>AI17&lt;&gt;""</formula>
    </cfRule>
  </conditionalFormatting>
  <conditionalFormatting sqref="AH18">
    <cfRule type="expression" dxfId="34" priority="15">
      <formula>AI18&lt;&gt;""</formula>
    </cfRule>
  </conditionalFormatting>
  <conditionalFormatting sqref="AH19">
    <cfRule type="expression" dxfId="33" priority="16">
      <formula>AI19&lt;&gt;""</formula>
    </cfRule>
  </conditionalFormatting>
  <conditionalFormatting sqref="AH20">
    <cfRule type="expression" dxfId="32" priority="17">
      <formula>AI20&lt;&gt;""</formula>
    </cfRule>
  </conditionalFormatting>
  <conditionalFormatting sqref="AH21">
    <cfRule type="expression" dxfId="31" priority="18">
      <formula>AI21&lt;&gt;""</formula>
    </cfRule>
  </conditionalFormatting>
  <conditionalFormatting sqref="AH29">
    <cfRule type="expression" dxfId="30" priority="7">
      <formula>AI29&lt;&gt;""</formula>
    </cfRule>
  </conditionalFormatting>
  <conditionalFormatting sqref="AH30">
    <cfRule type="expression" dxfId="29" priority="8">
      <formula>AI30&lt;&gt;""</formula>
    </cfRule>
  </conditionalFormatting>
  <conditionalFormatting sqref="AH31">
    <cfRule type="expression" dxfId="28" priority="9">
      <formula>AI31&lt;&gt;""</formula>
    </cfRule>
  </conditionalFormatting>
  <conditionalFormatting sqref="AH32">
    <cfRule type="expression" dxfId="27" priority="10">
      <formula>AI32&lt;&gt;""</formula>
    </cfRule>
  </conditionalFormatting>
  <conditionalFormatting sqref="AH33">
    <cfRule type="expression" dxfId="26" priority="11">
      <formula>AI33&lt;&gt;""</formula>
    </cfRule>
  </conditionalFormatting>
  <conditionalFormatting sqref="AH34">
    <cfRule type="expression" dxfId="25" priority="12">
      <formula>AI34&lt;&gt;""</formula>
    </cfRule>
  </conditionalFormatting>
  <conditionalFormatting sqref="AO29">
    <cfRule type="expression" dxfId="24" priority="1">
      <formula>AP29&lt;&gt;""</formula>
    </cfRule>
  </conditionalFormatting>
  <conditionalFormatting sqref="AO30">
    <cfRule type="expression" dxfId="23" priority="2">
      <formula>AP30&lt;&gt;""</formula>
    </cfRule>
  </conditionalFormatting>
  <conditionalFormatting sqref="AO31">
    <cfRule type="expression" dxfId="22" priority="3">
      <formula>AP31&lt;&gt;""</formula>
    </cfRule>
  </conditionalFormatting>
  <conditionalFormatting sqref="AO32">
    <cfRule type="expression" dxfId="21" priority="4">
      <formula>AP32&lt;&gt;""</formula>
    </cfRule>
  </conditionalFormatting>
  <conditionalFormatting sqref="AO33">
    <cfRule type="expression" dxfId="20" priority="5">
      <formula>AP33&lt;&gt;""</formula>
    </cfRule>
  </conditionalFormatting>
  <conditionalFormatting sqref="AO34">
    <cfRule type="expression" dxfId="19" priority="6">
      <formula>AP34&lt;&gt;""</formula>
    </cfRule>
  </conditionalFormatting>
  <pageMargins left="0.7" right="0.7" top="0.75" bottom="0.75" header="0.3" footer="0.3"/>
  <pageSetup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6407" r:id="rId4" name="Check Box 23">
              <controlPr defaultSize="0" autoFill="0" autoLine="0" autoPict="0">
                <anchor moveWithCells="1">
                  <from>
                    <xdr:col>42</xdr:col>
                    <xdr:colOff>82550</xdr:colOff>
                    <xdr:row>12</xdr:row>
                    <xdr:rowOff>63500</xdr:rowOff>
                  </from>
                  <to>
                    <xdr:col>43</xdr:col>
                    <xdr:colOff>44450</xdr:colOff>
                    <xdr:row>13</xdr:row>
                    <xdr:rowOff>57150</xdr:rowOff>
                  </to>
                </anchor>
              </controlPr>
            </control>
          </mc:Choice>
        </mc:AlternateContent>
        <mc:AlternateContent xmlns:mc="http://schemas.openxmlformats.org/markup-compatibility/2006">
          <mc:Choice Requires="x14">
            <control shapeId="16408" r:id="rId5" name="Check Box 24">
              <controlPr defaultSize="0" autoFill="0" autoLine="0" autoPict="0">
                <anchor moveWithCells="1">
                  <from>
                    <xdr:col>42</xdr:col>
                    <xdr:colOff>88900</xdr:colOff>
                    <xdr:row>14</xdr:row>
                    <xdr:rowOff>25400</xdr:rowOff>
                  </from>
                  <to>
                    <xdr:col>43</xdr:col>
                    <xdr:colOff>63500</xdr:colOff>
                    <xdr:row>15</xdr:row>
                    <xdr:rowOff>31750</xdr:rowOff>
                  </to>
                </anchor>
              </controlPr>
            </control>
          </mc:Choice>
        </mc:AlternateContent>
        <mc:AlternateContent xmlns:mc="http://schemas.openxmlformats.org/markup-compatibility/2006">
          <mc:Choice Requires="x14">
            <control shapeId="16409" r:id="rId6" name="Check Box 25">
              <controlPr defaultSize="0" autoFill="0" autoLine="0" autoPict="0">
                <anchor moveWithCells="1">
                  <from>
                    <xdr:col>42</xdr:col>
                    <xdr:colOff>88900</xdr:colOff>
                    <xdr:row>13</xdr:row>
                    <xdr:rowOff>57150</xdr:rowOff>
                  </from>
                  <to>
                    <xdr:col>43</xdr:col>
                    <xdr:colOff>50800</xdr:colOff>
                    <xdr:row>14</xdr:row>
                    <xdr:rowOff>31750</xdr:rowOff>
                  </to>
                </anchor>
              </controlPr>
            </control>
          </mc:Choice>
        </mc:AlternateContent>
        <mc:AlternateContent xmlns:mc="http://schemas.openxmlformats.org/markup-compatibility/2006">
          <mc:Choice Requires="x14">
            <control shapeId="16410" r:id="rId7" name="Check Box 26">
              <controlPr defaultSize="0" autoFill="0" autoLine="0" autoPict="0">
                <anchor moveWithCells="1">
                  <from>
                    <xdr:col>41</xdr:col>
                    <xdr:colOff>1377950</xdr:colOff>
                    <xdr:row>12</xdr:row>
                    <xdr:rowOff>63500</xdr:rowOff>
                  </from>
                  <to>
                    <xdr:col>42</xdr:col>
                    <xdr:colOff>12700</xdr:colOff>
                    <xdr:row>13</xdr:row>
                    <xdr:rowOff>69850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BD22A18-4BF2-460E-BEC4-4454A2FC2A8C}">
            <x14:dataBar minLength="0" maxLength="100" gradient="0">
              <x14:cfvo type="num">
                <xm:f>0</xm:f>
              </x14:cfvo>
              <x14:cfvo type="num">
                <xm:f>1</xm:f>
              </x14:cfvo>
              <x14:negativeFillColor rgb="FFFF0000"/>
              <x14:axisColor rgb="FF000000"/>
            </x14:dataBar>
          </x14:cfRule>
          <xm:sqref>AB13:AB1048576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EB22F16B-737B-430C-8CE5-150A6EA2FE50}">
          <x14:formula1>
            <xm:f>'Dropdown Data'!$C$8:$C$86</xm:f>
          </x14:formula1>
          <xm:sqref>AQ6:AR6</xm:sqref>
        </x14:dataValidation>
        <x14:dataValidation type="list" allowBlank="1" showInputMessage="1" showErrorMessage="1" xr:uid="{141DA77F-A73A-45B1-8D2E-0B469ABAEE55}">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26076-4865-41DD-AE54-254985A8F831}">
  <sheetPr>
    <tabColor theme="3" tint="-0.499984740745262"/>
  </sheetPr>
  <dimension ref="A1:R102"/>
  <sheetViews>
    <sheetView showGridLines="0" topLeftCell="B12" zoomScale="90" zoomScaleNormal="90" workbookViewId="0">
      <selection activeCell="I29" sqref="I29"/>
    </sheetView>
  </sheetViews>
  <sheetFormatPr defaultRowHeight="14.5" x14ac:dyDescent="0.35"/>
  <cols>
    <col min="1" max="3" width="1.81640625" customWidth="1"/>
    <col min="4" max="4" width="21.81640625" customWidth="1"/>
    <col min="5" max="5" width="33.6328125" customWidth="1"/>
    <col min="6" max="6" width="14.1796875" customWidth="1"/>
    <col min="7" max="7" width="8.90625" customWidth="1"/>
    <col min="8" max="8" width="21.81640625" customWidth="1"/>
    <col min="9" max="9" width="33.6328125" customWidth="1"/>
    <col min="10" max="10" width="9.54296875" customWidth="1"/>
    <col min="11" max="11" width="8.7265625" customWidth="1"/>
    <col min="12" max="12" width="21.81640625" customWidth="1"/>
    <col min="13" max="13" width="33.6328125" customWidth="1"/>
    <col min="14" max="14" width="9.54296875" bestFit="1" customWidth="1"/>
    <col min="15" max="15" width="13" customWidth="1"/>
    <col min="16" max="16" width="33.6328125" customWidth="1"/>
    <col min="17" max="17" width="9.54296875" bestFit="1" customWidth="1"/>
    <col min="18" max="18" width="13" customWidth="1"/>
  </cols>
  <sheetData>
    <row r="1" spans="1:9" s="39" customFormat="1" ht="14.5" customHeight="1" x14ac:dyDescent="0.35">
      <c r="A1" s="108"/>
      <c r="B1" s="108"/>
      <c r="C1" s="109" t="s">
        <v>4</v>
      </c>
      <c r="D1" s="109"/>
    </row>
    <row r="2" spans="1:9" s="39" customFormat="1" ht="14.5" customHeight="1" x14ac:dyDescent="0.35">
      <c r="A2" s="108"/>
      <c r="B2" s="108"/>
      <c r="C2" s="109"/>
      <c r="D2" s="109"/>
    </row>
    <row r="3" spans="1:9" s="39" customFormat="1" ht="14.5" customHeight="1" x14ac:dyDescent="0.35">
      <c r="A3" s="108"/>
      <c r="B3" s="108"/>
      <c r="C3" s="109"/>
      <c r="D3" s="109"/>
    </row>
    <row r="6" spans="1:9" x14ac:dyDescent="0.35">
      <c r="C6" s="110" t="s">
        <v>54</v>
      </c>
      <c r="D6" s="110"/>
      <c r="E6" s="110"/>
      <c r="F6" s="110"/>
    </row>
    <row r="8" spans="1:9" x14ac:dyDescent="0.35">
      <c r="D8" s="40" t="s">
        <v>55</v>
      </c>
      <c r="E8" s="41" cm="1">
        <f t="array" aca="1" ref="E8" ca="1">current_date</f>
        <v>45007</v>
      </c>
    </row>
    <row r="9" spans="1:9" x14ac:dyDescent="0.35">
      <c r="D9" s="40" t="s">
        <v>56</v>
      </c>
      <c r="E9" s="41">
        <f>MAX(tracking[Date])</f>
        <v>45351</v>
      </c>
    </row>
    <row r="10" spans="1:9" x14ac:dyDescent="0.35">
      <c r="D10" s="40" t="s">
        <v>57</v>
      </c>
      <c r="E10" t="str">
        <f ca="1">IF(E9=0, "", "(" &amp; _xlfn.DAYS(E8, E9) &amp; " days ago)")</f>
        <v>(-344 days ago)</v>
      </c>
    </row>
    <row r="11" spans="1:9" x14ac:dyDescent="0.35">
      <c r="D11" s="40" t="s">
        <v>58</v>
      </c>
      <c r="E11">
        <f>COUNT(tracking[Date])</f>
        <v>89</v>
      </c>
      <c r="I11" s="41"/>
    </row>
    <row r="12" spans="1:9" x14ac:dyDescent="0.35">
      <c r="D12" s="40" t="s">
        <v>59</v>
      </c>
      <c r="E12" t="str" cm="1">
        <f t="array" aca="1" ref="E12" ca="1">"(" &amp; SUMPRODUCT(--(YEAR(tracking[Date])=YEAR(current_date))) &amp; " this year)"</f>
        <v>(87 this year)</v>
      </c>
    </row>
    <row r="13" spans="1:9" x14ac:dyDescent="0.35">
      <c r="D13" s="40" t="s">
        <v>60</v>
      </c>
      <c r="E13" s="42">
        <f>_xlfn.IFNA(INDEX(tracking[Balance], MATCH(Calculations!E9, tracking[Date], 0)), "-")</f>
        <v>52670</v>
      </c>
    </row>
    <row r="14" spans="1:9" x14ac:dyDescent="0.35">
      <c r="D14" s="40" t="s">
        <v>61</v>
      </c>
      <c r="E14" t="str">
        <f>IF(E13&gt;=0, "of tracked income left to be allocated", "allocated not covered by income")</f>
        <v>of tracked income left to be allocated</v>
      </c>
    </row>
    <row r="17" spans="3:14" x14ac:dyDescent="0.35">
      <c r="C17" s="110" t="s">
        <v>71</v>
      </c>
      <c r="D17" s="110"/>
      <c r="E17" s="110"/>
      <c r="F17" s="110"/>
    </row>
    <row r="19" spans="3:14" x14ac:dyDescent="0.35">
      <c r="D19" s="40" t="s">
        <v>72</v>
      </c>
      <c r="E19" cm="1">
        <f t="array" ref="E19">IF('Budget Dashboard'!$AQ$6="Current Year", YEAR(current_date), 'Budget Dashboard'!$AQ$6)</f>
        <v>2024</v>
      </c>
    </row>
    <row r="20" spans="3:14" x14ac:dyDescent="0.35">
      <c r="D20" s="50" t="s">
        <v>73</v>
      </c>
      <c r="E20" s="86" cm="1">
        <f t="array" ref="E20">IF('Budget Dashboard'!$AQ$9="Total Year", "Total Year",
    IF('Budget Dashboard'!$AQ$9="Current Month", MONTH(current_date),
    MONTH('Budget Dashboard'!$AQ$9)))</f>
        <v>3</v>
      </c>
    </row>
    <row r="21" spans="3:14" x14ac:dyDescent="0.35">
      <c r="D21" s="40" t="s">
        <v>74</v>
      </c>
      <c r="E21" s="51" t="str">
        <f>IF(selected_period="Total Year", "Total Year",
       TEXT(DATE(selected_year, selected_period, 1), "mmmm"))</f>
        <v>March</v>
      </c>
    </row>
    <row r="22" spans="3:14" x14ac:dyDescent="0.35">
      <c r="D22" s="40" t="s">
        <v>119</v>
      </c>
      <c r="E22">
        <f>IF(selected_period="Total Year", DATE(selected_year, 12, 31) - DATE(selected_year-1, 12, 31), DAY(EOMONTH(DATE(selected_year, selected_period, 1), 0)))</f>
        <v>31</v>
      </c>
    </row>
    <row r="23" spans="3:14" x14ac:dyDescent="0.35">
      <c r="D23" s="40" t="s">
        <v>120</v>
      </c>
      <c r="E23" cm="1">
        <f t="array" aca="1" ref="E23" ca="1">IF(selected_year=YEAR(current_date),
      IF(selected_period="Total Year", current_date-DATE(selected_year-1, 12, 31),
          IF(selected_period=MONTH(current_date), DAY(current_date),
              IF(selected_period&lt;MONTH(current_date), E22, 0))),
      IF(selected_year&lt;YEAR(current_date), E22, 0))</f>
        <v>0</v>
      </c>
    </row>
    <row r="24" spans="3:14" x14ac:dyDescent="0.35">
      <c r="D24" s="40" t="s">
        <v>121</v>
      </c>
      <c r="E24" s="87">
        <f ca="1">E23/E22</f>
        <v>0</v>
      </c>
    </row>
    <row r="25" spans="3:14" x14ac:dyDescent="0.35">
      <c r="D25" s="40" t="s">
        <v>122</v>
      </c>
      <c r="E25" s="88">
        <f ca="1">F41-(J41+N41)</f>
        <v>1400</v>
      </c>
    </row>
    <row r="26" spans="3:14" x14ac:dyDescent="0.35">
      <c r="D26" s="40" t="s">
        <v>61</v>
      </c>
      <c r="E26" t="str">
        <f ca="1">IF(E25&gt;=0, "of tracked income left to be allocated", "allocated not covered by income")</f>
        <v>of tracked income left to be allocated</v>
      </c>
    </row>
    <row r="27" spans="3:14" x14ac:dyDescent="0.35">
      <c r="D27" s="40" t="s">
        <v>123</v>
      </c>
      <c r="E27" s="87">
        <f ca="1">IFERROR(IF(savings_rate_calculation_type="% allocated to Savings (active)", J41/F41, (F41-N41)/F41), "-")</f>
        <v>0</v>
      </c>
    </row>
    <row r="32" spans="3:14" x14ac:dyDescent="0.35">
      <c r="D32" s="67" t="s">
        <v>100</v>
      </c>
      <c r="E32" s="66"/>
      <c r="F32" s="66"/>
      <c r="G32" s="66"/>
      <c r="H32" s="66"/>
      <c r="I32" s="66"/>
      <c r="J32" s="66"/>
      <c r="K32" s="66"/>
      <c r="L32" s="66"/>
      <c r="M32" s="66"/>
      <c r="N32" s="66"/>
    </row>
    <row r="34" spans="4:14" x14ac:dyDescent="0.35">
      <c r="D34" s="68" t="s">
        <v>11</v>
      </c>
      <c r="E34" s="68" t="s">
        <v>43</v>
      </c>
      <c r="F34" s="68" t="s">
        <v>44</v>
      </c>
      <c r="H34" s="68" t="s">
        <v>23</v>
      </c>
      <c r="I34" s="68" t="s">
        <v>43</v>
      </c>
      <c r="J34" s="68" t="s">
        <v>44</v>
      </c>
      <c r="L34" s="68" t="s">
        <v>25</v>
      </c>
      <c r="M34" s="68" t="s">
        <v>43</v>
      </c>
      <c r="N34" s="68" t="s">
        <v>44</v>
      </c>
    </row>
    <row r="35" spans="4:14" x14ac:dyDescent="0.35">
      <c r="D35" s="69">
        <v>1</v>
      </c>
      <c r="E35" s="69" t="str" cm="1">
        <f t="array" aca="1" ref="E35" ca="1">IF(F35="", "", INDEX('Budget Dashboard'!$J:$J, MATCH(income_header_row + Calculations!D35, 'Budget Dashboard'!$X:$X, 0)))</f>
        <v>Side Hustle (Net) - Payroll Account</v>
      </c>
      <c r="F35" s="72" cm="1">
        <f t="array" aca="1" ref="F35" ca="1">IF(D35&gt;COUNTA(income[]), "",
       IF(INDEX('Budget Dashboard'!$K:$K, MATCH(income_header_row + Calculations!D35, 'Budget Dashboard'!$X:$X, 0))=0, "",
            INDEX('Budget Dashboard'!$K:$K, MATCH(income_header_row + Calculations!D35, 'Budget Dashboard'!$X:$X, 0))))</f>
        <v>1400</v>
      </c>
      <c r="H35" s="69">
        <v>1</v>
      </c>
      <c r="I35" s="69" t="str" cm="1">
        <f t="array" aca="1" ref="I35" ca="1">IF(J35="", "", INDEX('Budget Dashboard'!$J:$J, MATCH(savings_header_row + Calculations!H35, 'Budget Dashboard'!$X:$X, 0)))</f>
        <v/>
      </c>
      <c r="J35" s="72" t="str" cm="1">
        <f t="array" aca="1" ref="J35" ca="1">IF(H35&gt;COUNTA(savings[]), "",
       IF(INDEX('Budget Dashboard'!$K:$K, MATCH(savings_header_row + Calculations!H35, 'Budget Dashboard'!$X:$X, 0))=0, "",
            INDEX('Budget Dashboard'!$K:$K, MATCH(savings_header_row + Calculations!H35, 'Budget Dashboard'!$X:$X, 0))))</f>
        <v/>
      </c>
      <c r="L35" s="69">
        <v>1</v>
      </c>
      <c r="M35" s="69" t="str" cm="1">
        <f t="array" aca="1" ref="M35" ca="1">IF(N35="", "", INDEX('Budget Dashboard'!$J:$J, MATCH(expenses_header_row + Calculations!L35, 'Budget Dashboard'!$X:$X, 0)))</f>
        <v/>
      </c>
      <c r="N35" s="72" t="str" cm="1">
        <f t="array" aca="1" ref="N35" ca="1">IF(L35&gt;COUNTA(expenses[]), "",
       IF(INDEX('Budget Dashboard'!$K:$K, MATCH(expenses_header_row + Calculations!L35, 'Budget Dashboard'!$X:$X, 0))=0, "",
            INDEX('Budget Dashboard'!$K:$K, MATCH(expenses_header_row + Calculations!L35, 'Budget Dashboard'!$X:$X, 0))))</f>
        <v/>
      </c>
    </row>
    <row r="36" spans="4:14" x14ac:dyDescent="0.35">
      <c r="D36" s="69">
        <v>2</v>
      </c>
      <c r="E36" s="69" t="str" cm="1">
        <f t="array" aca="1" ref="E36" ca="1">IF(F36="", "", INDEX('Budget Dashboard'!$J:$J, MATCH(income_header_row + Calculations!D36, 'Budget Dashboard'!$X:$X, 0)))</f>
        <v/>
      </c>
      <c r="F36" s="72" t="str" cm="1">
        <f t="array" aca="1" ref="F36" ca="1">IF(D36&gt;COUNTA(income[]), "",
       IF(INDEX('Budget Dashboard'!$K:$K, MATCH(income_header_row + Calculations!D36, 'Budget Dashboard'!$X:$X, 0))=0, "",
            INDEX('Budget Dashboard'!$K:$K, MATCH(income_header_row + Calculations!D36, 'Budget Dashboard'!$X:$X, 0))))</f>
        <v/>
      </c>
      <c r="H36" s="69">
        <v>2</v>
      </c>
      <c r="I36" s="69" t="str" cm="1">
        <f t="array" aca="1" ref="I36" ca="1">IF(J36="", "", INDEX('Budget Dashboard'!$J:$J, MATCH(savings_header_row + Calculations!H36, 'Budget Dashboard'!$X:$X, 0)))</f>
        <v/>
      </c>
      <c r="J36" s="72" t="str" cm="1">
        <f t="array" aca="1" ref="J36" ca="1">IF(H36&gt;COUNTA(savings[]), "",
       IF(INDEX('Budget Dashboard'!$K:$K, MATCH(savings_header_row + Calculations!H36, 'Budget Dashboard'!$X:$X, 0))=0, "",
            INDEX('Budget Dashboard'!$K:$K, MATCH(savings_header_row + Calculations!H36, 'Budget Dashboard'!$X:$X, 0))))</f>
        <v/>
      </c>
      <c r="L36" s="69">
        <v>2</v>
      </c>
      <c r="M36" s="69" t="str" cm="1">
        <f t="array" aca="1" ref="M36" ca="1">IF(N36="", "", INDEX('Budget Dashboard'!$J:$J, MATCH(expenses_header_row + Calculations!L36, 'Budget Dashboard'!$X:$X, 0)))</f>
        <v/>
      </c>
      <c r="N36" s="72" t="str" cm="1">
        <f t="array" aca="1" ref="N36" ca="1">IF(L36&gt;COUNTA(expenses[]), "",
       IF(INDEX('Budget Dashboard'!$K:$K, MATCH(expenses_header_row + Calculations!L36, 'Budget Dashboard'!$X:$X, 0))=0, "",
            INDEX('Budget Dashboard'!$K:$K, MATCH(expenses_header_row + Calculations!L36, 'Budget Dashboard'!$X:$X, 0))))</f>
        <v/>
      </c>
    </row>
    <row r="37" spans="4:14" x14ac:dyDescent="0.35">
      <c r="D37" s="69">
        <v>3</v>
      </c>
      <c r="E37" s="69" t="str" cm="1">
        <f t="array" aca="1" ref="E37" ca="1">IF(F37="", "", INDEX('Budget Dashboard'!$J:$J, MATCH(income_header_row + Calculations!D37, 'Budget Dashboard'!$X:$X, 0)))</f>
        <v/>
      </c>
      <c r="F37" s="72" t="str" cm="1">
        <f t="array" aca="1" ref="F37" ca="1">IF(D37&gt;COUNTA(income[]), "",
       IF(INDEX('Budget Dashboard'!$K:$K, MATCH(income_header_row + Calculations!D37, 'Budget Dashboard'!$X:$X, 0))=0, "",
            INDEX('Budget Dashboard'!$K:$K, MATCH(income_header_row + Calculations!D37, 'Budget Dashboard'!$X:$X, 0))))</f>
        <v/>
      </c>
      <c r="H37" s="69">
        <v>3</v>
      </c>
      <c r="I37" s="69" t="str" cm="1">
        <f t="array" aca="1" ref="I37" ca="1">IF(J37="", "", INDEX('Budget Dashboard'!$J:$J, MATCH(savings_header_row + Calculations!H37, 'Budget Dashboard'!$X:$X, 0)))</f>
        <v/>
      </c>
      <c r="J37" s="72" t="str" cm="1">
        <f t="array" aca="1" ref="J37" ca="1">IF(H37&gt;COUNTA(savings[]), "",
       IF(INDEX('Budget Dashboard'!$K:$K, MATCH(savings_header_row + Calculations!H37, 'Budget Dashboard'!$X:$X, 0))=0, "",
            INDEX('Budget Dashboard'!$K:$K, MATCH(savings_header_row + Calculations!H37, 'Budget Dashboard'!$X:$X, 0))))</f>
        <v/>
      </c>
      <c r="L37" s="69">
        <v>3</v>
      </c>
      <c r="M37" s="69" t="str" cm="1">
        <f t="array" aca="1" ref="M37" ca="1">IF(N37="", "", INDEX('Budget Dashboard'!$J:$J, MATCH(expenses_header_row + Calculations!L37, 'Budget Dashboard'!$X:$X, 0)))</f>
        <v/>
      </c>
      <c r="N37" s="72" t="str" cm="1">
        <f t="array" aca="1" ref="N37" ca="1">IF(L37&gt;COUNTA(expenses[]), "",
       IF(INDEX('Budget Dashboard'!$K:$K, MATCH(expenses_header_row + Calculations!L37, 'Budget Dashboard'!$X:$X, 0))=0, "",
            INDEX('Budget Dashboard'!$K:$K, MATCH(expenses_header_row + Calculations!L37, 'Budget Dashboard'!$X:$X, 0))))</f>
        <v/>
      </c>
    </row>
    <row r="38" spans="4:14" x14ac:dyDescent="0.35">
      <c r="D38" s="69">
        <v>4</v>
      </c>
      <c r="E38" s="69" t="str" cm="1">
        <f t="array" ref="E38">IF(F38="", "", INDEX('Budget Dashboard'!$J:$J, MATCH(income_header_row + Calculations!D38, 'Budget Dashboard'!$X:$X, 0)))</f>
        <v/>
      </c>
      <c r="F38" s="72" t="str" cm="1">
        <f t="array" ref="F38">IF(D38&gt;COUNTA(income[]), "",
       IF(INDEX('Budget Dashboard'!$K:$K, MATCH(income_header_row + Calculations!D38, 'Budget Dashboard'!$X:$X, 0))=0, "",
            INDEX('Budget Dashboard'!$K:$K, MATCH(income_header_row + Calculations!D38, 'Budget Dashboard'!$X:$X, 0))))</f>
        <v/>
      </c>
      <c r="H38" s="69">
        <v>4</v>
      </c>
      <c r="I38" s="69" t="str" cm="1">
        <f t="array" aca="1" ref="I38" ca="1">IF(J38="", "", INDEX('Budget Dashboard'!$J:$J, MATCH(savings_header_row + Calculations!H38, 'Budget Dashboard'!$X:$X, 0)))</f>
        <v/>
      </c>
      <c r="J38" s="72" t="str" cm="1">
        <f t="array" aca="1" ref="J38" ca="1">IF(H38&gt;COUNTA(savings[]), "",
       IF(INDEX('Budget Dashboard'!$K:$K, MATCH(savings_header_row + Calculations!H38, 'Budget Dashboard'!$X:$X, 0))=0, "",
            INDEX('Budget Dashboard'!$K:$K, MATCH(savings_header_row + Calculations!H38, 'Budget Dashboard'!$X:$X, 0))))</f>
        <v/>
      </c>
      <c r="L38" s="69">
        <v>4</v>
      </c>
      <c r="M38" s="69" t="str" cm="1">
        <f t="array" aca="1" ref="M38" ca="1">IF(N38="", "", INDEX('Budget Dashboard'!$J:$J, MATCH(expenses_header_row + Calculations!L38, 'Budget Dashboard'!$X:$X, 0)))</f>
        <v/>
      </c>
      <c r="N38" s="72" t="str" cm="1">
        <f t="array" aca="1" ref="N38" ca="1">IF(L38&gt;COUNTA(expenses[]), "",
       IF(INDEX('Budget Dashboard'!$K:$K, MATCH(expenses_header_row + Calculations!L38, 'Budget Dashboard'!$X:$X, 0))=0, "",
            INDEX('Budget Dashboard'!$K:$K, MATCH(expenses_header_row + Calculations!L38, 'Budget Dashboard'!$X:$X, 0))))</f>
        <v/>
      </c>
    </row>
    <row r="39" spans="4:14" x14ac:dyDescent="0.35">
      <c r="D39" s="69">
        <v>5</v>
      </c>
      <c r="E39" s="69" t="str" cm="1">
        <f t="array" ref="E39">IF(F39="", "", INDEX('Budget Dashboard'!$J:$J, MATCH(income_header_row + Calculations!D39, 'Budget Dashboard'!$X:$X, 0)))</f>
        <v/>
      </c>
      <c r="F39" s="72" t="str" cm="1">
        <f t="array" ref="F39">IF(D39&gt;COUNTA(income[]), "",
       IF(INDEX('Budget Dashboard'!$K:$K, MATCH(income_header_row + Calculations!D39, 'Budget Dashboard'!$X:$X, 0))=0, "",
            INDEX('Budget Dashboard'!$K:$K, MATCH(income_header_row + Calculations!D39, 'Budget Dashboard'!$X:$X, 0))))</f>
        <v/>
      </c>
      <c r="H39" s="69">
        <v>5</v>
      </c>
      <c r="I39" s="69" t="str" cm="1">
        <f t="array" aca="1" ref="I39" ca="1">IF(J39="", "", INDEX('Budget Dashboard'!$J:$J, MATCH(savings_header_row + Calculations!H39, 'Budget Dashboard'!$X:$X, 0)))</f>
        <v/>
      </c>
      <c r="J39" s="72" t="str" cm="1">
        <f t="array" aca="1" ref="J39" ca="1">IF(H39&gt;COUNTA(savings[]), "",
       IF(INDEX('Budget Dashboard'!$K:$K, MATCH(savings_header_row + Calculations!H39, 'Budget Dashboard'!$X:$X, 0))=0, "",
            INDEX('Budget Dashboard'!$K:$K, MATCH(savings_header_row + Calculations!H39, 'Budget Dashboard'!$X:$X, 0))))</f>
        <v/>
      </c>
      <c r="L39" s="69">
        <v>5</v>
      </c>
      <c r="M39" s="69" t="str" cm="1">
        <f t="array" aca="1" ref="M39" ca="1">IF(N39="", "", INDEX('Budget Dashboard'!$J:$J, MATCH(expenses_header_row + Calculations!L39, 'Budget Dashboard'!$X:$X, 0)))</f>
        <v/>
      </c>
      <c r="N39" s="72" t="str" cm="1">
        <f t="array" aca="1" ref="N39" ca="1">IF(L39&gt;COUNTA(expenses[]), "",
       IF(INDEX('Budget Dashboard'!$K:$K, MATCH(expenses_header_row + Calculations!L39, 'Budget Dashboard'!$X:$X, 0))=0, "",
            INDEX('Budget Dashboard'!$K:$K, MATCH(expenses_header_row + Calculations!L39, 'Budget Dashboard'!$X:$X, 0))))</f>
        <v/>
      </c>
    </row>
    <row r="40" spans="4:14" ht="15" thickBot="1" x14ac:dyDescent="0.4">
      <c r="D40" s="70">
        <v>6</v>
      </c>
      <c r="E40" s="70" t="str">
        <f ca="1">IF(F40="", "", "Other")</f>
        <v/>
      </c>
      <c r="F40" s="73" t="str">
        <f ca="1">IF(F41-SUM(F35:F39)=0, "", F41-SUM(F35:F39))</f>
        <v/>
      </c>
      <c r="H40" s="70">
        <v>6</v>
      </c>
      <c r="I40" s="70" t="str">
        <f ca="1">IF(J40="", "", "Other")</f>
        <v/>
      </c>
      <c r="J40" s="73" t="str">
        <f ca="1">IF(J41-SUM(J35:J39)=0, "", J41-SUM(J35:J39))</f>
        <v/>
      </c>
      <c r="L40" s="70">
        <v>6</v>
      </c>
      <c r="M40" s="70" t="str">
        <f ca="1">IF(N40="", "", "Other")</f>
        <v/>
      </c>
      <c r="N40" s="73" t="str">
        <f ca="1">IF(N41-SUM(N35:N39)=0, "", N41-SUM(N35:N39))</f>
        <v/>
      </c>
    </row>
    <row r="41" spans="4:14" ht="15" thickTop="1" x14ac:dyDescent="0.35">
      <c r="D41" s="69"/>
      <c r="E41" s="71" t="s">
        <v>13</v>
      </c>
      <c r="F41" s="74" cm="1">
        <f t="array" aca="1" ref="F41" ca="1" xml:space="preserve"> INDEX('Budget Dashboard'!$K:$K, MATCH(income_total_row, 'Budget Dashboard'!$X:$X, 0))</f>
        <v>1400</v>
      </c>
      <c r="H41" s="69"/>
      <c r="I41" s="71" t="s">
        <v>13</v>
      </c>
      <c r="J41" s="74" cm="1">
        <f t="array" aca="1" ref="J41" ca="1" xml:space="preserve"> INDEX('Budget Dashboard'!$K:$K, MATCH(savings_total_row, 'Budget Dashboard'!$X:$X, 0))</f>
        <v>0</v>
      </c>
      <c r="L41" s="69"/>
      <c r="M41" s="71" t="s">
        <v>13</v>
      </c>
      <c r="N41" s="74" cm="1">
        <f t="array" aca="1" ref="N41" ca="1" xml:space="preserve"> INDEX('Budget Dashboard'!$K:$K, MATCH(expenses_total_row, 'Budget Dashboard'!$X:$X, 0))</f>
        <v>0</v>
      </c>
    </row>
    <row r="47" spans="4:14" x14ac:dyDescent="0.35">
      <c r="D47" s="67" t="s">
        <v>101</v>
      </c>
      <c r="E47" s="66"/>
      <c r="F47" s="66"/>
      <c r="G47" s="66"/>
      <c r="H47" s="66"/>
      <c r="I47" s="66"/>
      <c r="J47" s="66"/>
      <c r="K47" s="66"/>
      <c r="L47" s="66"/>
      <c r="M47" s="66"/>
      <c r="N47" s="66"/>
    </row>
    <row r="49" spans="4:18" x14ac:dyDescent="0.35">
      <c r="D49" s="83" t="s">
        <v>115</v>
      </c>
      <c r="E49" s="84" t="b">
        <v>1</v>
      </c>
    </row>
    <row r="50" spans="4:18" x14ac:dyDescent="0.35">
      <c r="D50" s="83" t="s">
        <v>116</v>
      </c>
      <c r="E50" s="84" t="b">
        <v>1</v>
      </c>
    </row>
    <row r="51" spans="4:18" x14ac:dyDescent="0.35">
      <c r="D51" s="83" t="s">
        <v>117</v>
      </c>
      <c r="E51" s="84" t="b">
        <v>1</v>
      </c>
    </row>
    <row r="52" spans="4:18" x14ac:dyDescent="0.35">
      <c r="D52" s="83" t="s">
        <v>118</v>
      </c>
      <c r="E52" s="84" t="b">
        <v>1</v>
      </c>
    </row>
    <row r="53" spans="4:18" x14ac:dyDescent="0.35">
      <c r="M53" s="96" t="s">
        <v>110</v>
      </c>
      <c r="N53" s="96"/>
      <c r="O53" s="96"/>
      <c r="P53" s="107" t="s">
        <v>114</v>
      </c>
      <c r="Q53" s="107"/>
      <c r="R53" s="107"/>
    </row>
    <row r="54" spans="4:18" s="71" customFormat="1" x14ac:dyDescent="0.35">
      <c r="D54" s="68" t="s">
        <v>102</v>
      </c>
      <c r="E54" s="68" t="s">
        <v>42</v>
      </c>
      <c r="F54" s="68" t="s">
        <v>103</v>
      </c>
      <c r="G54" s="68" t="s">
        <v>104</v>
      </c>
      <c r="H54" s="68" t="s">
        <v>105</v>
      </c>
      <c r="I54" s="68" t="s">
        <v>106</v>
      </c>
      <c r="J54" s="68" t="s">
        <v>107</v>
      </c>
      <c r="K54" s="68" t="s">
        <v>108</v>
      </c>
      <c r="L54" s="68" t="s">
        <v>109</v>
      </c>
      <c r="M54" s="68" t="s">
        <v>111</v>
      </c>
      <c r="N54" s="68" t="s">
        <v>112</v>
      </c>
      <c r="O54" s="68" t="s">
        <v>113</v>
      </c>
      <c r="P54" s="68" t="s">
        <v>111</v>
      </c>
      <c r="Q54" s="68" t="s">
        <v>112</v>
      </c>
      <c r="R54" s="68" t="s">
        <v>113</v>
      </c>
    </row>
    <row r="55" spans="4:18" x14ac:dyDescent="0.35">
      <c r="D55" s="105">
        <f>DATE(selected_year, 1, 1)</f>
        <v>45292</v>
      </c>
      <c r="E55" s="80" t="s">
        <v>11</v>
      </c>
      <c r="F55" s="80">
        <f>MONTH(D55)</f>
        <v>1</v>
      </c>
      <c r="G55" s="80">
        <f>IF(selected_period="Total Year", 1, IF(selected_period=chart_calc_month_number, 1, 0))</f>
        <v>0</v>
      </c>
      <c r="H55" s="80">
        <f>1*$E$49</f>
        <v>1</v>
      </c>
      <c r="I55" s="80">
        <f>1*$E$52</f>
        <v>1</v>
      </c>
      <c r="J55" s="82" cm="1">
        <f t="array" ref="J55">SUM( tracking[Amount] * (tracking[Type]=chart_calc_type) * (YEAR(tracking[Effective Date])=selected_year) * (MONTH(tracking[Effective Date])=chart_calc_month_number) )</f>
        <v>0</v>
      </c>
      <c r="K55" s="82" cm="1">
        <f t="array" aca="1" ref="K55" ca="1">INDEX('Budget Planning'!$E:$APC, income_total_row, MATCH(DATE(selected_year, chart_calc_month_number, 1), 'Budget Planning'!$E$9:$APC$9, 0) )</f>
        <v>0</v>
      </c>
      <c r="L55" s="82">
        <f ca="1">chart_calc_budget-chart_calc_tracked</f>
        <v>0</v>
      </c>
      <c r="M55" s="42">
        <f ca="1">chart_calc_in_focus * chart_calc_show_type * MIN(chart_calc_tracked, chart_calc_budget)</f>
        <v>0</v>
      </c>
      <c r="N55" s="42">
        <f ca="1">chart_calc_in_focus * chart_calc_show_type * chart_calc_show_remaining_budget * IF(chart_calc_delta&gt;0, chart_calc_delta, 0)</f>
        <v>0</v>
      </c>
      <c r="O55" s="82">
        <f ca="1">chart_calc_in_focus * chart_calc_show_type * IF(chart_calc_delta&lt;0, ABS(chart_calc_delta), 0)</f>
        <v>0</v>
      </c>
      <c r="P55" s="42">
        <f ca="1">NOT(chart_calc_in_focus) * chart_calc_show_type * MIN(chart_calc_tracked, chart_calc_budget)</f>
        <v>0</v>
      </c>
      <c r="Q55" s="42">
        <f ca="1">NOT(chart_calc_in_focus) * chart_calc_show_type * chart_calc_show_remaining_budget * IF(chart_calc_delta&gt;0, chart_calc_delta, 0)</f>
        <v>0</v>
      </c>
      <c r="R55" s="82">
        <f ca="1">NOT(chart_calc_in_focus) * chart_calc_show_type * IF(chart_calc_delta&lt;0, ABS(chart_calc_delta), 0)</f>
        <v>0</v>
      </c>
    </row>
    <row r="56" spans="4:18" x14ac:dyDescent="0.35">
      <c r="D56" s="105"/>
      <c r="E56" s="80" t="s">
        <v>23</v>
      </c>
      <c r="F56" s="80">
        <f>MONTH(D55)</f>
        <v>1</v>
      </c>
      <c r="G56" s="80">
        <f>IF(selected_period="Total Year", 1, IF(selected_period=chart_calc_month_number, 1, 0))</f>
        <v>0</v>
      </c>
      <c r="H56" s="80">
        <f>1*$E$50</f>
        <v>1</v>
      </c>
      <c r="I56" s="80">
        <f t="shared" ref="I56:I57" si="0">1*$E$52</f>
        <v>1</v>
      </c>
      <c r="J56" s="82" cm="1">
        <f t="array" ref="J56">SUM( tracking[Amount] * (tracking[Type]=chart_calc_type) * (YEAR(tracking[Effective Date])=selected_year) * (MONTH(tracking[Effective Date])=chart_calc_month_number) )</f>
        <v>0</v>
      </c>
      <c r="K56" s="82" cm="1">
        <f t="array" aca="1" ref="K56" ca="1">INDEX('Budget Planning'!$E:$APC, savings_total_row, MATCH(DATE(selected_year, chart_calc_month_number, 1), 'Budget Planning'!$E$9:$APC$9, 0) )</f>
        <v>0</v>
      </c>
      <c r="L56" s="82">
        <f ca="1">chart_calc_budget-chart_calc_tracked</f>
        <v>0</v>
      </c>
      <c r="M56" s="42">
        <f ca="1">chart_calc_in_focus * chart_calc_show_type * MIN(chart_calc_tracked, chart_calc_budget)</f>
        <v>0</v>
      </c>
      <c r="N56" s="42">
        <f ca="1">chart_calc_in_focus * chart_calc_show_type * chart_calc_show_remaining_budget * IF(chart_calc_delta&gt;0, chart_calc_delta, 0)</f>
        <v>0</v>
      </c>
      <c r="O56" s="82">
        <f ca="1">chart_calc_in_focus * chart_calc_show_type * IF(chart_calc_delta&lt;0, ABS(chart_calc_delta), 0)</f>
        <v>0</v>
      </c>
      <c r="P56" s="42">
        <f ca="1">NOT(chart_calc_in_focus) * chart_calc_show_type * MIN(chart_calc_tracked, chart_calc_budget)</f>
        <v>0</v>
      </c>
      <c r="Q56" s="42">
        <f ca="1">NOT(chart_calc_in_focus) * chart_calc_show_type * chart_calc_show_remaining_budget * IF(chart_calc_delta&gt;0, chart_calc_delta, 0)</f>
        <v>0</v>
      </c>
      <c r="R56" s="82">
        <f ca="1">NOT(chart_calc_in_focus) * chart_calc_show_type * IF(chart_calc_delta&lt;0, ABS(chart_calc_delta), 0)</f>
        <v>0</v>
      </c>
    </row>
    <row r="57" spans="4:18" x14ac:dyDescent="0.35">
      <c r="D57" s="105"/>
      <c r="E57" s="80" t="s">
        <v>25</v>
      </c>
      <c r="F57" s="80">
        <f>MONTH(D55)</f>
        <v>1</v>
      </c>
      <c r="G57" s="80">
        <f>IF(selected_period="Total Year", 1, IF(selected_period=chart_calc_month_number, 1, 0))</f>
        <v>0</v>
      </c>
      <c r="H57" s="80">
        <f>1*$E$51</f>
        <v>1</v>
      </c>
      <c r="I57" s="80">
        <f t="shared" si="0"/>
        <v>1</v>
      </c>
      <c r="J57" s="82" cm="1">
        <f t="array" ref="J57">SUM( tracking[Amount] * (tracking[Type]=chart_calc_type) * (YEAR(tracking[Effective Date])=selected_year) * (MONTH(tracking[Effective Date])=chart_calc_month_number) )</f>
        <v>0</v>
      </c>
      <c r="K57" s="82" cm="1">
        <f t="array" aca="1" ref="K57" ca="1">INDEX('Budget Planning'!$E:$APC, expenses_total_row, MATCH(DATE(selected_year, chart_calc_month_number, 1), 'Budget Planning'!$E$9:$APC$9, 0) )</f>
        <v>0</v>
      </c>
      <c r="L57" s="82">
        <f ca="1">chart_calc_budget-chart_calc_tracked</f>
        <v>0</v>
      </c>
      <c r="M57" s="42">
        <f ca="1">chart_calc_in_focus * chart_calc_show_type * MIN(chart_calc_tracked, chart_calc_budget)</f>
        <v>0</v>
      </c>
      <c r="N57" s="42">
        <f ca="1">chart_calc_in_focus * chart_calc_show_type * chart_calc_show_remaining_budget * IF(chart_calc_delta&gt;0, chart_calc_delta, 0)</f>
        <v>0</v>
      </c>
      <c r="O57" s="82">
        <f ca="1">chart_calc_in_focus * chart_calc_show_type * IF(chart_calc_delta&lt;0, ABS(chart_calc_delta), 0)</f>
        <v>0</v>
      </c>
      <c r="P57" s="42">
        <f ca="1">NOT(chart_calc_in_focus) * chart_calc_show_type * MIN(chart_calc_tracked, chart_calc_budget)</f>
        <v>0</v>
      </c>
      <c r="Q57" s="42">
        <f ca="1">NOT(chart_calc_in_focus) * chart_calc_show_type * chart_calc_show_remaining_budget * IF(chart_calc_delta&gt;0, chart_calc_delta, 0)</f>
        <v>0</v>
      </c>
      <c r="R57" s="82">
        <f ca="1">NOT(chart_calc_in_focus) * chart_calc_show_type * IF(chart_calc_delta&lt;0, ABS(chart_calc_delta), 0)</f>
        <v>0</v>
      </c>
    </row>
    <row r="58" spans="4:18" x14ac:dyDescent="0.35">
      <c r="D58" s="106"/>
      <c r="E58" s="81"/>
      <c r="F58" s="81"/>
      <c r="G58" s="81"/>
      <c r="H58" s="81"/>
      <c r="I58" s="81"/>
      <c r="J58" s="85"/>
      <c r="K58" s="85"/>
      <c r="L58" s="85"/>
      <c r="M58" s="85"/>
      <c r="N58" s="85"/>
      <c r="O58" s="85"/>
      <c r="P58" s="85"/>
      <c r="Q58" s="85"/>
      <c r="R58" s="85"/>
    </row>
    <row r="59" spans="4:18" x14ac:dyDescent="0.35">
      <c r="D59" s="104">
        <f>DATE(selected_year, 2, 1)</f>
        <v>45323</v>
      </c>
      <c r="E59" s="79" t="s">
        <v>11</v>
      </c>
      <c r="F59" s="80">
        <f t="shared" ref="F59" si="1">MONTH(D59)</f>
        <v>2</v>
      </c>
      <c r="G59" s="80">
        <f>IF(selected_period="Total Year", 1, IF(selected_period=chart_calc_month_number, 1, 0))</f>
        <v>0</v>
      </c>
      <c r="H59" s="80">
        <f t="shared" ref="H59" si="2">1*$E$49</f>
        <v>1</v>
      </c>
      <c r="I59" s="80">
        <f t="shared" ref="I59:I101" si="3">1*$E$52</f>
        <v>1</v>
      </c>
      <c r="J59" s="82" cm="1">
        <f t="array" ref="J59">SUM( tracking[Amount] * (tracking[Type]=chart_calc_type) * (YEAR(tracking[Effective Date])=selected_year) * (MONTH(tracking[Effective Date])=chart_calc_month_number) )</f>
        <v>0</v>
      </c>
      <c r="K59" s="82" cm="1">
        <f t="array" aca="1" ref="K59" ca="1">INDEX('Budget Planning'!$E:$APC, income_total_row, MATCH(DATE(selected_year, chart_calc_month_number, 1), 'Budget Planning'!$E$9:$APC$9, 0) )</f>
        <v>0</v>
      </c>
      <c r="L59" s="82">
        <f ca="1">chart_calc_budget-chart_calc_tracked</f>
        <v>0</v>
      </c>
      <c r="M59" s="42">
        <f ca="1">chart_calc_in_focus * chart_calc_show_type * MIN(chart_calc_tracked, chart_calc_budget)</f>
        <v>0</v>
      </c>
      <c r="N59" s="42">
        <f ca="1">chart_calc_in_focus * chart_calc_show_type * chart_calc_show_remaining_budget * IF(chart_calc_delta&gt;0, chart_calc_delta, 0)</f>
        <v>0</v>
      </c>
      <c r="O59" s="82">
        <f ca="1">chart_calc_in_focus * chart_calc_show_type * IF(chart_calc_delta&lt;0, ABS(chart_calc_delta), 0)</f>
        <v>0</v>
      </c>
      <c r="P59" s="42">
        <f ca="1">NOT(chart_calc_in_focus) * chart_calc_show_type * MIN(chart_calc_tracked, chart_calc_budget)</f>
        <v>0</v>
      </c>
      <c r="Q59" s="42">
        <f ca="1">NOT(chart_calc_in_focus) * chart_calc_show_type * chart_calc_show_remaining_budget * IF(chart_calc_delta&gt;0, chart_calc_delta, 0)</f>
        <v>0</v>
      </c>
      <c r="R59" s="82">
        <f ca="1">NOT(chart_calc_in_focus) * chart_calc_show_type * IF(chart_calc_delta&lt;0, ABS(chart_calc_delta), 0)</f>
        <v>0</v>
      </c>
    </row>
    <row r="60" spans="4:18" x14ac:dyDescent="0.35">
      <c r="D60" s="105"/>
      <c r="E60" s="80" t="s">
        <v>23</v>
      </c>
      <c r="F60" s="80">
        <f t="shared" ref="F60" si="4">MONTH(D59)</f>
        <v>2</v>
      </c>
      <c r="G60" s="80">
        <f>IF(selected_period="Total Year", 1, IF(selected_period=chart_calc_month_number, 1, 0))</f>
        <v>0</v>
      </c>
      <c r="H60" s="80">
        <f t="shared" ref="H60" si="5">1*$E$50</f>
        <v>1</v>
      </c>
      <c r="I60" s="80">
        <f t="shared" si="3"/>
        <v>1</v>
      </c>
      <c r="J60" s="82" cm="1">
        <f t="array" ref="J60">SUM( tracking[Amount] * (tracking[Type]=chart_calc_type) * (YEAR(tracking[Effective Date])=selected_year) * (MONTH(tracking[Effective Date])=chart_calc_month_number) )</f>
        <v>0</v>
      </c>
      <c r="K60" s="82" cm="1">
        <f t="array" aca="1" ref="K60" ca="1">INDEX('Budget Planning'!$E:$APC, savings_total_row, MATCH(DATE(selected_year, chart_calc_month_number, 1), 'Budget Planning'!$E$9:$APC$9, 0) )</f>
        <v>0</v>
      </c>
      <c r="L60" s="82">
        <f ca="1">chart_calc_budget-chart_calc_tracked</f>
        <v>0</v>
      </c>
      <c r="M60" s="42">
        <f ca="1">chart_calc_in_focus * chart_calc_show_type * MIN(chart_calc_tracked, chart_calc_budget)</f>
        <v>0</v>
      </c>
      <c r="N60" s="42">
        <f ca="1">chart_calc_in_focus * chart_calc_show_type * chart_calc_show_remaining_budget * IF(chart_calc_delta&gt;0, chart_calc_delta, 0)</f>
        <v>0</v>
      </c>
      <c r="O60" s="82">
        <f ca="1">chart_calc_in_focus * chart_calc_show_type * IF(chart_calc_delta&lt;0, ABS(chart_calc_delta), 0)</f>
        <v>0</v>
      </c>
      <c r="P60" s="42">
        <f ca="1">NOT(chart_calc_in_focus) * chart_calc_show_type * MIN(chart_calc_tracked, chart_calc_budget)</f>
        <v>0</v>
      </c>
      <c r="Q60" s="42">
        <f ca="1">NOT(chart_calc_in_focus) * chart_calc_show_type * chart_calc_show_remaining_budget * IF(chart_calc_delta&gt;0, chart_calc_delta, 0)</f>
        <v>0</v>
      </c>
      <c r="R60" s="82">
        <f ca="1">NOT(chart_calc_in_focus) * chart_calc_show_type * IF(chart_calc_delta&lt;0, ABS(chart_calc_delta), 0)</f>
        <v>0</v>
      </c>
    </row>
    <row r="61" spans="4:18" x14ac:dyDescent="0.35">
      <c r="D61" s="105"/>
      <c r="E61" s="80" t="s">
        <v>25</v>
      </c>
      <c r="F61" s="80">
        <f t="shared" ref="F61" si="6">MONTH(D59)</f>
        <v>2</v>
      </c>
      <c r="G61" s="80">
        <f>IF(selected_period="Total Year", 1, IF(selected_period=chart_calc_month_number, 1, 0))</f>
        <v>0</v>
      </c>
      <c r="H61" s="80">
        <f t="shared" ref="H61" si="7">1*$E$51</f>
        <v>1</v>
      </c>
      <c r="I61" s="80">
        <f t="shared" si="3"/>
        <v>1</v>
      </c>
      <c r="J61" s="82" cm="1">
        <f t="array" ref="J61">SUM( tracking[Amount] * (tracking[Type]=chart_calc_type) * (YEAR(tracking[Effective Date])=selected_year) * (MONTH(tracking[Effective Date])=chart_calc_month_number) )</f>
        <v>0</v>
      </c>
      <c r="K61" s="82" cm="1">
        <f t="array" aca="1" ref="K61" ca="1">INDEX('Budget Planning'!$E:$APC, expenses_total_row, MATCH(DATE(selected_year, chart_calc_month_number, 1), 'Budget Planning'!$E$9:$APC$9, 0) )</f>
        <v>0</v>
      </c>
      <c r="L61" s="82">
        <f ca="1">chart_calc_budget-chart_calc_tracked</f>
        <v>0</v>
      </c>
      <c r="M61" s="42">
        <f ca="1">chart_calc_in_focus * chart_calc_show_type * MIN(chart_calc_tracked, chart_calc_budget)</f>
        <v>0</v>
      </c>
      <c r="N61" s="42">
        <f ca="1">chart_calc_in_focus * chart_calc_show_type * chart_calc_show_remaining_budget * IF(chart_calc_delta&gt;0, chart_calc_delta, 0)</f>
        <v>0</v>
      </c>
      <c r="O61" s="82">
        <f ca="1">chart_calc_in_focus * chart_calc_show_type * IF(chart_calc_delta&lt;0, ABS(chart_calc_delta), 0)</f>
        <v>0</v>
      </c>
      <c r="P61" s="42">
        <f ca="1">NOT(chart_calc_in_focus) * chart_calc_show_type * MIN(chart_calc_tracked, chart_calc_budget)</f>
        <v>0</v>
      </c>
      <c r="Q61" s="42">
        <f ca="1">NOT(chart_calc_in_focus) * chart_calc_show_type * chart_calc_show_remaining_budget * IF(chart_calc_delta&gt;0, chart_calc_delta, 0)</f>
        <v>0</v>
      </c>
      <c r="R61" s="82">
        <f ca="1">NOT(chart_calc_in_focus) * chart_calc_show_type * IF(chart_calc_delta&lt;0, ABS(chart_calc_delta), 0)</f>
        <v>0</v>
      </c>
    </row>
    <row r="62" spans="4:18" x14ac:dyDescent="0.35">
      <c r="D62" s="106"/>
      <c r="E62" s="81"/>
      <c r="F62" s="81"/>
      <c r="G62" s="81"/>
      <c r="H62" s="81"/>
      <c r="I62" s="81"/>
      <c r="J62" s="85"/>
      <c r="K62" s="85"/>
      <c r="L62" s="85"/>
      <c r="M62" s="85"/>
      <c r="N62" s="85"/>
      <c r="O62" s="85"/>
      <c r="P62" s="85"/>
      <c r="Q62" s="85"/>
      <c r="R62" s="85"/>
    </row>
    <row r="63" spans="4:18" x14ac:dyDescent="0.35">
      <c r="D63" s="104">
        <f>DATE(selected_year, 3, 1)</f>
        <v>45352</v>
      </c>
      <c r="E63" s="79" t="s">
        <v>11</v>
      </c>
      <c r="F63" s="80">
        <f t="shared" ref="F63" si="8">MONTH(D63)</f>
        <v>3</v>
      </c>
      <c r="G63" s="80">
        <f>IF(selected_period="Total Year", 1, IF(selected_period=chart_calc_month_number, 1, 0))</f>
        <v>1</v>
      </c>
      <c r="H63" s="80">
        <f t="shared" ref="H63" si="9">1*$E$49</f>
        <v>1</v>
      </c>
      <c r="I63" s="80">
        <f t="shared" ref="I63" si="10">1*$E$52</f>
        <v>1</v>
      </c>
      <c r="J63" s="82" cm="1">
        <f t="array" ref="J63">SUM( tracking[Amount] * (tracking[Type]=chart_calc_type) * (YEAR(tracking[Effective Date])=selected_year) * (MONTH(tracking[Effective Date])=chart_calc_month_number) )</f>
        <v>1400</v>
      </c>
      <c r="K63" s="82" cm="1">
        <f t="array" aca="1" ref="K63" ca="1">INDEX('Budget Planning'!$E:$APC, income_total_row, MATCH(DATE(selected_year, chart_calc_month_number, 1), 'Budget Planning'!$E$9:$APC$9, 0) )</f>
        <v>0</v>
      </c>
      <c r="L63" s="82">
        <f ca="1">chart_calc_budget-chart_calc_tracked</f>
        <v>-1400</v>
      </c>
      <c r="M63" s="42">
        <f ca="1">chart_calc_in_focus * chart_calc_show_type * MIN(chart_calc_tracked, chart_calc_budget)</f>
        <v>0</v>
      </c>
      <c r="N63" s="42">
        <f ca="1">chart_calc_in_focus * chart_calc_show_type * chart_calc_show_remaining_budget * IF(chart_calc_delta&gt;0, chart_calc_delta, 0)</f>
        <v>0</v>
      </c>
      <c r="O63" s="82">
        <f ca="1">chart_calc_in_focus * chart_calc_show_type * IF(chart_calc_delta&lt;0, ABS(chart_calc_delta), 0)</f>
        <v>1400</v>
      </c>
      <c r="P63" s="42">
        <f ca="1">NOT(chart_calc_in_focus) * chart_calc_show_type * MIN(chart_calc_tracked, chart_calc_budget)</f>
        <v>0</v>
      </c>
      <c r="Q63" s="42">
        <f ca="1">NOT(chart_calc_in_focus) * chart_calc_show_type * chart_calc_show_remaining_budget * IF(chart_calc_delta&gt;0, chart_calc_delta, 0)</f>
        <v>0</v>
      </c>
      <c r="R63" s="82">
        <f ca="1">NOT(chart_calc_in_focus) * chart_calc_show_type * IF(chart_calc_delta&lt;0, ABS(chart_calc_delta), 0)</f>
        <v>0</v>
      </c>
    </row>
    <row r="64" spans="4:18" x14ac:dyDescent="0.35">
      <c r="D64" s="105"/>
      <c r="E64" s="80" t="s">
        <v>23</v>
      </c>
      <c r="F64" s="80">
        <f t="shared" ref="F64" si="11">MONTH(D63)</f>
        <v>3</v>
      </c>
      <c r="G64" s="80">
        <f>IF(selected_period="Total Year", 1, IF(selected_period=chart_calc_month_number, 1, 0))</f>
        <v>1</v>
      </c>
      <c r="H64" s="80">
        <f t="shared" ref="H64" si="12">1*$E$50</f>
        <v>1</v>
      </c>
      <c r="I64" s="80">
        <f t="shared" si="3"/>
        <v>1</v>
      </c>
      <c r="J64" s="82" cm="1">
        <f t="array" ref="J64">SUM( tracking[Amount] * (tracking[Type]=chart_calc_type) * (YEAR(tracking[Effective Date])=selected_year) * (MONTH(tracking[Effective Date])=chart_calc_month_number) )</f>
        <v>0</v>
      </c>
      <c r="K64" s="82" cm="1">
        <f t="array" aca="1" ref="K64" ca="1">INDEX('Budget Planning'!$E:$APC, savings_total_row, MATCH(DATE(selected_year, chart_calc_month_number, 1), 'Budget Planning'!$E$9:$APC$9, 0) )</f>
        <v>0</v>
      </c>
      <c r="L64" s="82">
        <f ca="1">chart_calc_budget-chart_calc_tracked</f>
        <v>0</v>
      </c>
      <c r="M64" s="42">
        <f ca="1">chart_calc_in_focus * chart_calc_show_type * MIN(chart_calc_tracked, chart_calc_budget)</f>
        <v>0</v>
      </c>
      <c r="N64" s="42">
        <f ca="1">chart_calc_in_focus * chart_calc_show_type * chart_calc_show_remaining_budget * IF(chart_calc_delta&gt;0, chart_calc_delta, 0)</f>
        <v>0</v>
      </c>
      <c r="O64" s="82">
        <f ca="1">chart_calc_in_focus * chart_calc_show_type * IF(chart_calc_delta&lt;0, ABS(chart_calc_delta), 0)</f>
        <v>0</v>
      </c>
      <c r="P64" s="42">
        <f ca="1">NOT(chart_calc_in_focus) * chart_calc_show_type * MIN(chart_calc_tracked, chart_calc_budget)</f>
        <v>0</v>
      </c>
      <c r="Q64" s="42">
        <f ca="1">NOT(chart_calc_in_focus) * chart_calc_show_type * chart_calc_show_remaining_budget * IF(chart_calc_delta&gt;0, chart_calc_delta, 0)</f>
        <v>0</v>
      </c>
      <c r="R64" s="82">
        <f ca="1">NOT(chart_calc_in_focus) * chart_calc_show_type * IF(chart_calc_delta&lt;0, ABS(chart_calc_delta), 0)</f>
        <v>0</v>
      </c>
    </row>
    <row r="65" spans="4:18" x14ac:dyDescent="0.35">
      <c r="D65" s="105"/>
      <c r="E65" s="80" t="s">
        <v>25</v>
      </c>
      <c r="F65" s="80">
        <f t="shared" ref="F65" si="13">MONTH(D63)</f>
        <v>3</v>
      </c>
      <c r="G65" s="80">
        <f>IF(selected_period="Total Year", 1, IF(selected_period=chart_calc_month_number, 1, 0))</f>
        <v>1</v>
      </c>
      <c r="H65" s="80">
        <f t="shared" ref="H65" si="14">1*$E$51</f>
        <v>1</v>
      </c>
      <c r="I65" s="80">
        <f t="shared" si="3"/>
        <v>1</v>
      </c>
      <c r="J65" s="82" cm="1">
        <f t="array" ref="J65">SUM( tracking[Amount] * (tracking[Type]=chart_calc_type) * (YEAR(tracking[Effective Date])=selected_year) * (MONTH(tracking[Effective Date])=chart_calc_month_number) )</f>
        <v>0</v>
      </c>
      <c r="K65" s="82" cm="1">
        <f t="array" aca="1" ref="K65" ca="1">INDEX('Budget Planning'!$E:$APC, expenses_total_row, MATCH(DATE(selected_year, chart_calc_month_number, 1), 'Budget Planning'!$E$9:$APC$9, 0) )</f>
        <v>0</v>
      </c>
      <c r="L65" s="82">
        <f ca="1">chart_calc_budget-chart_calc_tracked</f>
        <v>0</v>
      </c>
      <c r="M65" s="42">
        <f ca="1">chart_calc_in_focus * chart_calc_show_type * MIN(chart_calc_tracked, chart_calc_budget)</f>
        <v>0</v>
      </c>
      <c r="N65" s="42">
        <f ca="1">chart_calc_in_focus * chart_calc_show_type * chart_calc_show_remaining_budget * IF(chart_calc_delta&gt;0, chart_calc_delta, 0)</f>
        <v>0</v>
      </c>
      <c r="O65" s="82">
        <f ca="1">chart_calc_in_focus * chart_calc_show_type * IF(chart_calc_delta&lt;0, ABS(chart_calc_delta), 0)</f>
        <v>0</v>
      </c>
      <c r="P65" s="42">
        <f ca="1">NOT(chart_calc_in_focus) * chart_calc_show_type * MIN(chart_calc_tracked, chart_calc_budget)</f>
        <v>0</v>
      </c>
      <c r="Q65" s="42">
        <f ca="1">NOT(chart_calc_in_focus) * chart_calc_show_type * chart_calc_show_remaining_budget * IF(chart_calc_delta&gt;0, chart_calc_delta, 0)</f>
        <v>0</v>
      </c>
      <c r="R65" s="82">
        <f ca="1">NOT(chart_calc_in_focus) * chart_calc_show_type * IF(chart_calc_delta&lt;0, ABS(chart_calc_delta), 0)</f>
        <v>0</v>
      </c>
    </row>
    <row r="66" spans="4:18" x14ac:dyDescent="0.35">
      <c r="D66" s="106"/>
      <c r="E66" s="81"/>
      <c r="F66" s="81"/>
      <c r="G66" s="81"/>
      <c r="H66" s="81"/>
      <c r="I66" s="81"/>
      <c r="J66" s="85"/>
      <c r="K66" s="85"/>
      <c r="L66" s="85"/>
      <c r="M66" s="85"/>
      <c r="N66" s="85"/>
      <c r="O66" s="85"/>
      <c r="P66" s="85"/>
      <c r="Q66" s="85"/>
      <c r="R66" s="85"/>
    </row>
    <row r="67" spans="4:18" x14ac:dyDescent="0.35">
      <c r="D67" s="104">
        <f>DATE(selected_year, 4, 1)</f>
        <v>45383</v>
      </c>
      <c r="E67" s="79" t="s">
        <v>11</v>
      </c>
      <c r="F67" s="80">
        <f t="shared" ref="F67" si="15">MONTH(D67)</f>
        <v>4</v>
      </c>
      <c r="G67" s="80">
        <f>IF(selected_period="Total Year", 1, IF(selected_period=chart_calc_month_number, 1, 0))</f>
        <v>0</v>
      </c>
      <c r="H67" s="80">
        <f t="shared" ref="H67" si="16">1*$E$49</f>
        <v>1</v>
      </c>
      <c r="I67" s="80">
        <f t="shared" ref="I67" si="17">1*$E$52</f>
        <v>1</v>
      </c>
      <c r="J67" s="82" cm="1">
        <f t="array" ref="J67">SUM( tracking[Amount] * (tracking[Type]=chart_calc_type) * (YEAR(tracking[Effective Date])=selected_year) * (MONTH(tracking[Effective Date])=chart_calc_month_number) )</f>
        <v>0</v>
      </c>
      <c r="K67" s="82" cm="1">
        <f t="array" aca="1" ref="K67" ca="1">INDEX('Budget Planning'!$E:$APC, income_total_row, MATCH(DATE(selected_year, chart_calc_month_number, 1), 'Budget Planning'!$E$9:$APC$9, 0) )</f>
        <v>0</v>
      </c>
      <c r="L67" s="82">
        <f ca="1">chart_calc_budget-chart_calc_tracked</f>
        <v>0</v>
      </c>
      <c r="M67" s="42">
        <f ca="1">chart_calc_in_focus * chart_calc_show_type * MIN(chart_calc_tracked, chart_calc_budget)</f>
        <v>0</v>
      </c>
      <c r="N67" s="42">
        <f ca="1">chart_calc_in_focus * chart_calc_show_type * chart_calc_show_remaining_budget * IF(chart_calc_delta&gt;0, chart_calc_delta, 0)</f>
        <v>0</v>
      </c>
      <c r="O67" s="82">
        <f ca="1">chart_calc_in_focus * chart_calc_show_type * IF(chart_calc_delta&lt;0, ABS(chart_calc_delta), 0)</f>
        <v>0</v>
      </c>
      <c r="P67" s="42">
        <f ca="1">NOT(chart_calc_in_focus) * chart_calc_show_type * MIN(chart_calc_tracked, chart_calc_budget)</f>
        <v>0</v>
      </c>
      <c r="Q67" s="42">
        <f ca="1">NOT(chart_calc_in_focus) * chart_calc_show_type * chart_calc_show_remaining_budget * IF(chart_calc_delta&gt;0, chart_calc_delta, 0)</f>
        <v>0</v>
      </c>
      <c r="R67" s="82">
        <f ca="1">NOT(chart_calc_in_focus) * chart_calc_show_type * IF(chart_calc_delta&lt;0, ABS(chart_calc_delta), 0)</f>
        <v>0</v>
      </c>
    </row>
    <row r="68" spans="4:18" x14ac:dyDescent="0.35">
      <c r="D68" s="105"/>
      <c r="E68" s="80" t="s">
        <v>23</v>
      </c>
      <c r="F68" s="80">
        <f t="shared" ref="F68" si="18">MONTH(D67)</f>
        <v>4</v>
      </c>
      <c r="G68" s="80">
        <f>IF(selected_period="Total Year", 1, IF(selected_period=chart_calc_month_number, 1, 0))</f>
        <v>0</v>
      </c>
      <c r="H68" s="80">
        <f t="shared" ref="H68" si="19">1*$E$50</f>
        <v>1</v>
      </c>
      <c r="I68" s="80">
        <f t="shared" si="3"/>
        <v>1</v>
      </c>
      <c r="J68" s="82" cm="1">
        <f t="array" ref="J68">SUM( tracking[Amount] * (tracking[Type]=chart_calc_type) * (YEAR(tracking[Effective Date])=selected_year) * (MONTH(tracking[Effective Date])=chart_calc_month_number) )</f>
        <v>0</v>
      </c>
      <c r="K68" s="82" cm="1">
        <f t="array" aca="1" ref="K68" ca="1">INDEX('Budget Planning'!$E:$APC, savings_total_row, MATCH(DATE(selected_year, chart_calc_month_number, 1), 'Budget Planning'!$E$9:$APC$9, 0) )</f>
        <v>0</v>
      </c>
      <c r="L68" s="82">
        <f ca="1">chart_calc_budget-chart_calc_tracked</f>
        <v>0</v>
      </c>
      <c r="M68" s="42">
        <f ca="1">chart_calc_in_focus * chart_calc_show_type * MIN(chart_calc_tracked, chart_calc_budget)</f>
        <v>0</v>
      </c>
      <c r="N68" s="42">
        <f ca="1">chart_calc_in_focus * chart_calc_show_type * chart_calc_show_remaining_budget * IF(chart_calc_delta&gt;0, chart_calc_delta, 0)</f>
        <v>0</v>
      </c>
      <c r="O68" s="82">
        <f ca="1">chart_calc_in_focus * chart_calc_show_type * IF(chart_calc_delta&lt;0, ABS(chart_calc_delta), 0)</f>
        <v>0</v>
      </c>
      <c r="P68" s="42">
        <f ca="1">NOT(chart_calc_in_focus) * chart_calc_show_type * MIN(chart_calc_tracked, chart_calc_budget)</f>
        <v>0</v>
      </c>
      <c r="Q68" s="42">
        <f ca="1">NOT(chart_calc_in_focus) * chart_calc_show_type * chart_calc_show_remaining_budget * IF(chart_calc_delta&gt;0, chart_calc_delta, 0)</f>
        <v>0</v>
      </c>
      <c r="R68" s="82">
        <f ca="1">NOT(chart_calc_in_focus) * chart_calc_show_type * IF(chart_calc_delta&lt;0, ABS(chart_calc_delta), 0)</f>
        <v>0</v>
      </c>
    </row>
    <row r="69" spans="4:18" x14ac:dyDescent="0.35">
      <c r="D69" s="105"/>
      <c r="E69" s="80" t="s">
        <v>25</v>
      </c>
      <c r="F69" s="80">
        <f t="shared" ref="F69" si="20">MONTH(D67)</f>
        <v>4</v>
      </c>
      <c r="G69" s="80">
        <f>IF(selected_period="Total Year", 1, IF(selected_period=chart_calc_month_number, 1, 0))</f>
        <v>0</v>
      </c>
      <c r="H69" s="80">
        <f t="shared" ref="H69" si="21">1*$E$51</f>
        <v>1</v>
      </c>
      <c r="I69" s="80">
        <f t="shared" si="3"/>
        <v>1</v>
      </c>
      <c r="J69" s="82" cm="1">
        <f t="array" ref="J69">SUM( tracking[Amount] * (tracking[Type]=chart_calc_type) * (YEAR(tracking[Effective Date])=selected_year) * (MONTH(tracking[Effective Date])=chart_calc_month_number) )</f>
        <v>0</v>
      </c>
      <c r="K69" s="82" cm="1">
        <f t="array" aca="1" ref="K69" ca="1">INDEX('Budget Planning'!$E:$APC, expenses_total_row, MATCH(DATE(selected_year, chart_calc_month_number, 1), 'Budget Planning'!$E$9:$APC$9, 0) )</f>
        <v>0</v>
      </c>
      <c r="L69" s="82">
        <f ca="1">chart_calc_budget-chart_calc_tracked</f>
        <v>0</v>
      </c>
      <c r="M69" s="42">
        <f ca="1">chart_calc_in_focus * chart_calc_show_type * MIN(chart_calc_tracked, chart_calc_budget)</f>
        <v>0</v>
      </c>
      <c r="N69" s="42">
        <f ca="1">chart_calc_in_focus * chart_calc_show_type * chart_calc_show_remaining_budget * IF(chart_calc_delta&gt;0, chart_calc_delta, 0)</f>
        <v>0</v>
      </c>
      <c r="O69" s="82">
        <f ca="1">chart_calc_in_focus * chart_calc_show_type * IF(chart_calc_delta&lt;0, ABS(chart_calc_delta), 0)</f>
        <v>0</v>
      </c>
      <c r="P69" s="42">
        <f ca="1">NOT(chart_calc_in_focus) * chart_calc_show_type * MIN(chart_calc_tracked, chart_calc_budget)</f>
        <v>0</v>
      </c>
      <c r="Q69" s="42">
        <f ca="1">NOT(chart_calc_in_focus) * chart_calc_show_type * chart_calc_show_remaining_budget * IF(chart_calc_delta&gt;0, chart_calc_delta, 0)</f>
        <v>0</v>
      </c>
      <c r="R69" s="82">
        <f ca="1">NOT(chart_calc_in_focus) * chart_calc_show_type * IF(chart_calc_delta&lt;0, ABS(chart_calc_delta), 0)</f>
        <v>0</v>
      </c>
    </row>
    <row r="70" spans="4:18" x14ac:dyDescent="0.35">
      <c r="D70" s="106"/>
      <c r="E70" s="81"/>
      <c r="F70" s="81"/>
      <c r="G70" s="81"/>
      <c r="H70" s="81"/>
      <c r="I70" s="81"/>
      <c r="J70" s="85"/>
      <c r="K70" s="85"/>
      <c r="L70" s="85"/>
      <c r="M70" s="85"/>
      <c r="N70" s="85"/>
      <c r="O70" s="85"/>
      <c r="P70" s="85"/>
      <c r="Q70" s="85"/>
      <c r="R70" s="85"/>
    </row>
    <row r="71" spans="4:18" x14ac:dyDescent="0.35">
      <c r="D71" s="104">
        <f>DATE(selected_year, 5, 1)</f>
        <v>45413</v>
      </c>
      <c r="E71" s="79" t="s">
        <v>11</v>
      </c>
      <c r="F71" s="80">
        <f t="shared" ref="F71" si="22">MONTH(D71)</f>
        <v>5</v>
      </c>
      <c r="G71" s="80">
        <f>IF(selected_period="Total Year", 1, IF(selected_period=chart_calc_month_number, 1, 0))</f>
        <v>0</v>
      </c>
      <c r="H71" s="80">
        <f t="shared" ref="H71" si="23">1*$E$49</f>
        <v>1</v>
      </c>
      <c r="I71" s="80">
        <f t="shared" ref="I71" si="24">1*$E$52</f>
        <v>1</v>
      </c>
      <c r="J71" s="82" cm="1">
        <f t="array" ref="J71">SUM( tracking[Amount] * (tracking[Type]=chart_calc_type) * (YEAR(tracking[Effective Date])=selected_year) * (MONTH(tracking[Effective Date])=chart_calc_month_number) )</f>
        <v>0</v>
      </c>
      <c r="K71" s="82" cm="1">
        <f t="array" aca="1" ref="K71" ca="1">INDEX('Budget Planning'!$E:$APC, income_total_row, MATCH(DATE(selected_year, chart_calc_month_number, 1), 'Budget Planning'!$E$9:$APC$9, 0) )</f>
        <v>0</v>
      </c>
      <c r="L71" s="82">
        <f ca="1">chart_calc_budget-chart_calc_tracked</f>
        <v>0</v>
      </c>
      <c r="M71" s="42">
        <f ca="1">chart_calc_in_focus * chart_calc_show_type * MIN(chart_calc_tracked, chart_calc_budget)</f>
        <v>0</v>
      </c>
      <c r="N71" s="42">
        <f ca="1">chart_calc_in_focus * chart_calc_show_type * chart_calc_show_remaining_budget * IF(chart_calc_delta&gt;0, chart_calc_delta, 0)</f>
        <v>0</v>
      </c>
      <c r="O71" s="82">
        <f ca="1">chart_calc_in_focus * chart_calc_show_type * IF(chart_calc_delta&lt;0, ABS(chart_calc_delta), 0)</f>
        <v>0</v>
      </c>
      <c r="P71" s="42">
        <f ca="1">NOT(chart_calc_in_focus) * chart_calc_show_type * MIN(chart_calc_tracked, chart_calc_budget)</f>
        <v>0</v>
      </c>
      <c r="Q71" s="42">
        <f ca="1">NOT(chart_calc_in_focus) * chart_calc_show_type * chart_calc_show_remaining_budget * IF(chart_calc_delta&gt;0, chart_calc_delta, 0)</f>
        <v>0</v>
      </c>
      <c r="R71" s="82">
        <f ca="1">NOT(chart_calc_in_focus) * chart_calc_show_type * IF(chart_calc_delta&lt;0, ABS(chart_calc_delta), 0)</f>
        <v>0</v>
      </c>
    </row>
    <row r="72" spans="4:18" x14ac:dyDescent="0.35">
      <c r="D72" s="105"/>
      <c r="E72" s="80" t="s">
        <v>23</v>
      </c>
      <c r="F72" s="80">
        <f t="shared" ref="F72" si="25">MONTH(D71)</f>
        <v>5</v>
      </c>
      <c r="G72" s="80">
        <f>IF(selected_period="Total Year", 1, IF(selected_period=chart_calc_month_number, 1, 0))</f>
        <v>0</v>
      </c>
      <c r="H72" s="80">
        <f t="shared" ref="H72" si="26">1*$E$50</f>
        <v>1</v>
      </c>
      <c r="I72" s="80">
        <f t="shared" si="3"/>
        <v>1</v>
      </c>
      <c r="J72" s="82" cm="1">
        <f t="array" ref="J72">SUM( tracking[Amount] * (tracking[Type]=chart_calc_type) * (YEAR(tracking[Effective Date])=selected_year) * (MONTH(tracking[Effective Date])=chart_calc_month_number) )</f>
        <v>0</v>
      </c>
      <c r="K72" s="82" cm="1">
        <f t="array" aca="1" ref="K72" ca="1">INDEX('Budget Planning'!$E:$APC, savings_total_row, MATCH(DATE(selected_year, chart_calc_month_number, 1), 'Budget Planning'!$E$9:$APC$9, 0) )</f>
        <v>0</v>
      </c>
      <c r="L72" s="82">
        <f ca="1">chart_calc_budget-chart_calc_tracked</f>
        <v>0</v>
      </c>
      <c r="M72" s="42">
        <f ca="1">chart_calc_in_focus * chart_calc_show_type * MIN(chart_calc_tracked, chart_calc_budget)</f>
        <v>0</v>
      </c>
      <c r="N72" s="42">
        <f ca="1">chart_calc_in_focus * chart_calc_show_type * chart_calc_show_remaining_budget * IF(chart_calc_delta&gt;0, chart_calc_delta, 0)</f>
        <v>0</v>
      </c>
      <c r="O72" s="82">
        <f ca="1">chart_calc_in_focus * chart_calc_show_type * IF(chart_calc_delta&lt;0, ABS(chart_calc_delta), 0)</f>
        <v>0</v>
      </c>
      <c r="P72" s="42">
        <f ca="1">NOT(chart_calc_in_focus) * chart_calc_show_type * MIN(chart_calc_tracked, chart_calc_budget)</f>
        <v>0</v>
      </c>
      <c r="Q72" s="42">
        <f ca="1">NOT(chart_calc_in_focus) * chart_calc_show_type * chart_calc_show_remaining_budget * IF(chart_calc_delta&gt;0, chart_calc_delta, 0)</f>
        <v>0</v>
      </c>
      <c r="R72" s="82">
        <f ca="1">NOT(chart_calc_in_focus) * chart_calc_show_type * IF(chart_calc_delta&lt;0, ABS(chart_calc_delta), 0)</f>
        <v>0</v>
      </c>
    </row>
    <row r="73" spans="4:18" x14ac:dyDescent="0.35">
      <c r="D73" s="105"/>
      <c r="E73" s="80" t="s">
        <v>25</v>
      </c>
      <c r="F73" s="80">
        <f t="shared" ref="F73" si="27">MONTH(D71)</f>
        <v>5</v>
      </c>
      <c r="G73" s="80">
        <f>IF(selected_period="Total Year", 1, IF(selected_period=chart_calc_month_number, 1, 0))</f>
        <v>0</v>
      </c>
      <c r="H73" s="80">
        <f t="shared" ref="H73" si="28">1*$E$51</f>
        <v>1</v>
      </c>
      <c r="I73" s="80">
        <f t="shared" si="3"/>
        <v>1</v>
      </c>
      <c r="J73" s="82" cm="1">
        <f t="array" ref="J73">SUM( tracking[Amount] * (tracking[Type]=chart_calc_type) * (YEAR(tracking[Effective Date])=selected_year) * (MONTH(tracking[Effective Date])=chart_calc_month_number) )</f>
        <v>0</v>
      </c>
      <c r="K73" s="82" cm="1">
        <f t="array" aca="1" ref="K73" ca="1">INDEX('Budget Planning'!$E:$APC, expenses_total_row, MATCH(DATE(selected_year, chart_calc_month_number, 1), 'Budget Planning'!$E$9:$APC$9, 0) )</f>
        <v>0</v>
      </c>
      <c r="L73" s="82">
        <f ca="1">chart_calc_budget-chart_calc_tracked</f>
        <v>0</v>
      </c>
      <c r="M73" s="42">
        <f ca="1">chart_calc_in_focus * chart_calc_show_type * MIN(chart_calc_tracked, chart_calc_budget)</f>
        <v>0</v>
      </c>
      <c r="N73" s="42">
        <f ca="1">chart_calc_in_focus * chart_calc_show_type * chart_calc_show_remaining_budget * IF(chart_calc_delta&gt;0, chart_calc_delta, 0)</f>
        <v>0</v>
      </c>
      <c r="O73" s="82">
        <f ca="1">chart_calc_in_focus * chart_calc_show_type * IF(chart_calc_delta&lt;0, ABS(chart_calc_delta), 0)</f>
        <v>0</v>
      </c>
      <c r="P73" s="42">
        <f ca="1">NOT(chart_calc_in_focus) * chart_calc_show_type * MIN(chart_calc_tracked, chart_calc_budget)</f>
        <v>0</v>
      </c>
      <c r="Q73" s="42">
        <f ca="1">NOT(chart_calc_in_focus) * chart_calc_show_type * chart_calc_show_remaining_budget * IF(chart_calc_delta&gt;0, chart_calc_delta, 0)</f>
        <v>0</v>
      </c>
      <c r="R73" s="82">
        <f ca="1">NOT(chart_calc_in_focus) * chart_calc_show_type * IF(chart_calc_delta&lt;0, ABS(chart_calc_delta), 0)</f>
        <v>0</v>
      </c>
    </row>
    <row r="74" spans="4:18" x14ac:dyDescent="0.35">
      <c r="D74" s="106"/>
      <c r="E74" s="81"/>
      <c r="F74" s="81"/>
      <c r="G74" s="81"/>
      <c r="H74" s="81"/>
      <c r="I74" s="81"/>
      <c r="J74" s="85"/>
      <c r="K74" s="85"/>
      <c r="L74" s="85"/>
      <c r="M74" s="85"/>
      <c r="N74" s="85"/>
      <c r="O74" s="85"/>
      <c r="P74" s="85"/>
      <c r="Q74" s="85"/>
      <c r="R74" s="85"/>
    </row>
    <row r="75" spans="4:18" x14ac:dyDescent="0.35">
      <c r="D75" s="104">
        <f>DATE(selected_year, 6, 1)</f>
        <v>45444</v>
      </c>
      <c r="E75" s="79" t="s">
        <v>11</v>
      </c>
      <c r="F75" s="80">
        <f t="shared" ref="F75" si="29">MONTH(D75)</f>
        <v>6</v>
      </c>
      <c r="G75" s="80">
        <f>IF(selected_period="Total Year", 1, IF(selected_period=chart_calc_month_number, 1, 0))</f>
        <v>0</v>
      </c>
      <c r="H75" s="80">
        <f t="shared" ref="H75" si="30">1*$E$49</f>
        <v>1</v>
      </c>
      <c r="I75" s="80">
        <f t="shared" ref="I75" si="31">1*$E$52</f>
        <v>1</v>
      </c>
      <c r="J75" s="82" cm="1">
        <f t="array" ref="J75">SUM( tracking[Amount] * (tracking[Type]=chart_calc_type) * (YEAR(tracking[Effective Date])=selected_year) * (MONTH(tracking[Effective Date])=chart_calc_month_number) )</f>
        <v>0</v>
      </c>
      <c r="K75" s="82" cm="1">
        <f t="array" aca="1" ref="K75" ca="1">INDEX('Budget Planning'!$E:$APC, income_total_row, MATCH(DATE(selected_year, chart_calc_month_number, 1), 'Budget Planning'!$E$9:$APC$9, 0) )</f>
        <v>0</v>
      </c>
      <c r="L75" s="82">
        <f ca="1">chart_calc_budget-chart_calc_tracked</f>
        <v>0</v>
      </c>
      <c r="M75" s="42">
        <f ca="1">chart_calc_in_focus * chart_calc_show_type * MIN(chart_calc_tracked, chart_calc_budget)</f>
        <v>0</v>
      </c>
      <c r="N75" s="42">
        <f ca="1">chart_calc_in_focus * chart_calc_show_type * chart_calc_show_remaining_budget * IF(chart_calc_delta&gt;0, chart_calc_delta, 0)</f>
        <v>0</v>
      </c>
      <c r="O75" s="82">
        <f ca="1">chart_calc_in_focus * chart_calc_show_type * IF(chart_calc_delta&lt;0, ABS(chart_calc_delta), 0)</f>
        <v>0</v>
      </c>
      <c r="P75" s="42">
        <f ca="1">NOT(chart_calc_in_focus) * chart_calc_show_type * MIN(chart_calc_tracked, chart_calc_budget)</f>
        <v>0</v>
      </c>
      <c r="Q75" s="42">
        <f ca="1">NOT(chart_calc_in_focus) * chart_calc_show_type * chart_calc_show_remaining_budget * IF(chart_calc_delta&gt;0, chart_calc_delta, 0)</f>
        <v>0</v>
      </c>
      <c r="R75" s="82">
        <f ca="1">NOT(chart_calc_in_focus) * chart_calc_show_type * IF(chart_calc_delta&lt;0, ABS(chart_calc_delta), 0)</f>
        <v>0</v>
      </c>
    </row>
    <row r="76" spans="4:18" x14ac:dyDescent="0.35">
      <c r="D76" s="105"/>
      <c r="E76" s="80" t="s">
        <v>23</v>
      </c>
      <c r="F76" s="80">
        <f t="shared" ref="F76" si="32">MONTH(D75)</f>
        <v>6</v>
      </c>
      <c r="G76" s="80">
        <f>IF(selected_period="Total Year", 1, IF(selected_period=chart_calc_month_number, 1, 0))</f>
        <v>0</v>
      </c>
      <c r="H76" s="80">
        <f t="shared" ref="H76" si="33">1*$E$50</f>
        <v>1</v>
      </c>
      <c r="I76" s="80">
        <f t="shared" si="3"/>
        <v>1</v>
      </c>
      <c r="J76" s="82" cm="1">
        <f t="array" ref="J76">SUM( tracking[Amount] * (tracking[Type]=chart_calc_type) * (YEAR(tracking[Effective Date])=selected_year) * (MONTH(tracking[Effective Date])=chart_calc_month_number) )</f>
        <v>0</v>
      </c>
      <c r="K76" s="82" cm="1">
        <f t="array" aca="1" ref="K76" ca="1">INDEX('Budget Planning'!$E:$APC, savings_total_row, MATCH(DATE(selected_year, chart_calc_month_number, 1), 'Budget Planning'!$E$9:$APC$9, 0) )</f>
        <v>0</v>
      </c>
      <c r="L76" s="82">
        <f ca="1">chart_calc_budget-chart_calc_tracked</f>
        <v>0</v>
      </c>
      <c r="M76" s="42">
        <f ca="1">chart_calc_in_focus * chart_calc_show_type * MIN(chart_calc_tracked, chart_calc_budget)</f>
        <v>0</v>
      </c>
      <c r="N76" s="42">
        <f ca="1">chart_calc_in_focus * chart_calc_show_type * chart_calc_show_remaining_budget * IF(chart_calc_delta&gt;0, chart_calc_delta, 0)</f>
        <v>0</v>
      </c>
      <c r="O76" s="82">
        <f ca="1">chart_calc_in_focus * chart_calc_show_type * IF(chart_calc_delta&lt;0, ABS(chart_calc_delta), 0)</f>
        <v>0</v>
      </c>
      <c r="P76" s="42">
        <f ca="1">NOT(chart_calc_in_focus) * chart_calc_show_type * MIN(chart_calc_tracked, chart_calc_budget)</f>
        <v>0</v>
      </c>
      <c r="Q76" s="42">
        <f ca="1">NOT(chart_calc_in_focus) * chart_calc_show_type * chart_calc_show_remaining_budget * IF(chart_calc_delta&gt;0, chart_calc_delta, 0)</f>
        <v>0</v>
      </c>
      <c r="R76" s="82">
        <f ca="1">NOT(chart_calc_in_focus) * chart_calc_show_type * IF(chart_calc_delta&lt;0, ABS(chart_calc_delta), 0)</f>
        <v>0</v>
      </c>
    </row>
    <row r="77" spans="4:18" x14ac:dyDescent="0.35">
      <c r="D77" s="105"/>
      <c r="E77" s="80" t="s">
        <v>25</v>
      </c>
      <c r="F77" s="80">
        <f t="shared" ref="F77" si="34">MONTH(D75)</f>
        <v>6</v>
      </c>
      <c r="G77" s="80">
        <f>IF(selected_period="Total Year", 1, IF(selected_period=chart_calc_month_number, 1, 0))</f>
        <v>0</v>
      </c>
      <c r="H77" s="80">
        <f t="shared" ref="H77" si="35">1*$E$51</f>
        <v>1</v>
      </c>
      <c r="I77" s="80">
        <f t="shared" si="3"/>
        <v>1</v>
      </c>
      <c r="J77" s="82" cm="1">
        <f t="array" ref="J77">SUM( tracking[Amount] * (tracking[Type]=chart_calc_type) * (YEAR(tracking[Effective Date])=selected_year) * (MONTH(tracking[Effective Date])=chart_calc_month_number) )</f>
        <v>0</v>
      </c>
      <c r="K77" s="82" cm="1">
        <f t="array" aca="1" ref="K77" ca="1">INDEX('Budget Planning'!$E:$APC, expenses_total_row, MATCH(DATE(selected_year, chart_calc_month_number, 1), 'Budget Planning'!$E$9:$APC$9, 0) )</f>
        <v>0</v>
      </c>
      <c r="L77" s="82">
        <f ca="1">chart_calc_budget-chart_calc_tracked</f>
        <v>0</v>
      </c>
      <c r="M77" s="42">
        <f ca="1">chart_calc_in_focus * chart_calc_show_type * MIN(chart_calc_tracked, chart_calc_budget)</f>
        <v>0</v>
      </c>
      <c r="N77" s="42">
        <f ca="1">chart_calc_in_focus * chart_calc_show_type * chart_calc_show_remaining_budget * IF(chart_calc_delta&gt;0, chart_calc_delta, 0)</f>
        <v>0</v>
      </c>
      <c r="O77" s="82">
        <f ca="1">chart_calc_in_focus * chart_calc_show_type * IF(chart_calc_delta&lt;0, ABS(chart_calc_delta), 0)</f>
        <v>0</v>
      </c>
      <c r="P77" s="42">
        <f ca="1">NOT(chart_calc_in_focus) * chart_calc_show_type * MIN(chart_calc_tracked, chart_calc_budget)</f>
        <v>0</v>
      </c>
      <c r="Q77" s="42">
        <f ca="1">NOT(chart_calc_in_focus) * chart_calc_show_type * chart_calc_show_remaining_budget * IF(chart_calc_delta&gt;0, chart_calc_delta, 0)</f>
        <v>0</v>
      </c>
      <c r="R77" s="82">
        <f ca="1">NOT(chart_calc_in_focus) * chart_calc_show_type * IF(chart_calc_delta&lt;0, ABS(chart_calc_delta), 0)</f>
        <v>0</v>
      </c>
    </row>
    <row r="78" spans="4:18" x14ac:dyDescent="0.35">
      <c r="D78" s="106"/>
      <c r="E78" s="81"/>
      <c r="F78" s="81"/>
      <c r="G78" s="81"/>
      <c r="H78" s="81"/>
      <c r="I78" s="81"/>
      <c r="J78" s="85"/>
      <c r="K78" s="85"/>
      <c r="L78" s="85"/>
      <c r="M78" s="85"/>
      <c r="N78" s="85"/>
      <c r="O78" s="85"/>
      <c r="P78" s="85"/>
      <c r="Q78" s="85"/>
      <c r="R78" s="85"/>
    </row>
    <row r="79" spans="4:18" x14ac:dyDescent="0.35">
      <c r="D79" s="104">
        <f>DATE(selected_year, 7, 1)</f>
        <v>45474</v>
      </c>
      <c r="E79" s="79" t="s">
        <v>11</v>
      </c>
      <c r="F79" s="80">
        <f t="shared" ref="F79" si="36">MONTH(D79)</f>
        <v>7</v>
      </c>
      <c r="G79" s="80">
        <f>IF(selected_period="Total Year", 1, IF(selected_period=chart_calc_month_number, 1, 0))</f>
        <v>0</v>
      </c>
      <c r="H79" s="80">
        <f t="shared" ref="H79" si="37">1*$E$49</f>
        <v>1</v>
      </c>
      <c r="I79" s="80">
        <f t="shared" ref="I79" si="38">1*$E$52</f>
        <v>1</v>
      </c>
      <c r="J79" s="82" cm="1">
        <f t="array" ref="J79">SUM( tracking[Amount] * (tracking[Type]=chart_calc_type) * (YEAR(tracking[Effective Date])=selected_year) * (MONTH(tracking[Effective Date])=chart_calc_month_number) )</f>
        <v>0</v>
      </c>
      <c r="K79" s="82" cm="1">
        <f t="array" aca="1" ref="K79" ca="1">INDEX('Budget Planning'!$E:$APC, income_total_row, MATCH(DATE(selected_year, chart_calc_month_number, 1), 'Budget Planning'!$E$9:$APC$9, 0) )</f>
        <v>0</v>
      </c>
      <c r="L79" s="82">
        <f ca="1">chart_calc_budget-chart_calc_tracked</f>
        <v>0</v>
      </c>
      <c r="M79" s="42">
        <f ca="1">chart_calc_in_focus * chart_calc_show_type * MIN(chart_calc_tracked, chart_calc_budget)</f>
        <v>0</v>
      </c>
      <c r="N79" s="42">
        <f ca="1">chart_calc_in_focus * chart_calc_show_type * chart_calc_show_remaining_budget * IF(chart_calc_delta&gt;0, chart_calc_delta, 0)</f>
        <v>0</v>
      </c>
      <c r="O79" s="82">
        <f ca="1">chart_calc_in_focus * chart_calc_show_type * IF(chart_calc_delta&lt;0, ABS(chart_calc_delta), 0)</f>
        <v>0</v>
      </c>
      <c r="P79" s="42">
        <f ca="1">NOT(chart_calc_in_focus) * chart_calc_show_type * MIN(chart_calc_tracked, chart_calc_budget)</f>
        <v>0</v>
      </c>
      <c r="Q79" s="42">
        <f ca="1">NOT(chart_calc_in_focus) * chart_calc_show_type * chart_calc_show_remaining_budget * IF(chart_calc_delta&gt;0, chart_calc_delta, 0)</f>
        <v>0</v>
      </c>
      <c r="R79" s="82">
        <f ca="1">NOT(chart_calc_in_focus) * chart_calc_show_type * IF(chart_calc_delta&lt;0, ABS(chart_calc_delta), 0)</f>
        <v>0</v>
      </c>
    </row>
    <row r="80" spans="4:18" x14ac:dyDescent="0.35">
      <c r="D80" s="105"/>
      <c r="E80" s="80" t="s">
        <v>23</v>
      </c>
      <c r="F80" s="80">
        <f t="shared" ref="F80" si="39">MONTH(D79)</f>
        <v>7</v>
      </c>
      <c r="G80" s="80">
        <f>IF(selected_period="Total Year", 1, IF(selected_period=chart_calc_month_number, 1, 0))</f>
        <v>0</v>
      </c>
      <c r="H80" s="80">
        <f t="shared" ref="H80" si="40">1*$E$50</f>
        <v>1</v>
      </c>
      <c r="I80" s="80">
        <f t="shared" si="3"/>
        <v>1</v>
      </c>
      <c r="J80" s="82" cm="1">
        <f t="array" ref="J80">SUM( tracking[Amount] * (tracking[Type]=chart_calc_type) * (YEAR(tracking[Effective Date])=selected_year) * (MONTH(tracking[Effective Date])=chart_calc_month_number) )</f>
        <v>0</v>
      </c>
      <c r="K80" s="82" cm="1">
        <f t="array" aca="1" ref="K80" ca="1">INDEX('Budget Planning'!$E:$APC, savings_total_row, MATCH(DATE(selected_year, chart_calc_month_number, 1), 'Budget Planning'!$E$9:$APC$9, 0) )</f>
        <v>0</v>
      </c>
      <c r="L80" s="82">
        <f ca="1">chart_calc_budget-chart_calc_tracked</f>
        <v>0</v>
      </c>
      <c r="M80" s="42">
        <f ca="1">chart_calc_in_focus * chart_calc_show_type * MIN(chart_calc_tracked, chart_calc_budget)</f>
        <v>0</v>
      </c>
      <c r="N80" s="42">
        <f ca="1">chart_calc_in_focus * chart_calc_show_type * chart_calc_show_remaining_budget * IF(chart_calc_delta&gt;0, chart_calc_delta, 0)</f>
        <v>0</v>
      </c>
      <c r="O80" s="82">
        <f ca="1">chart_calc_in_focus * chart_calc_show_type * IF(chart_calc_delta&lt;0, ABS(chart_calc_delta), 0)</f>
        <v>0</v>
      </c>
      <c r="P80" s="42">
        <f ca="1">NOT(chart_calc_in_focus) * chart_calc_show_type * MIN(chart_calc_tracked, chart_calc_budget)</f>
        <v>0</v>
      </c>
      <c r="Q80" s="42">
        <f ca="1">NOT(chart_calc_in_focus) * chart_calc_show_type * chart_calc_show_remaining_budget * IF(chart_calc_delta&gt;0, chart_calc_delta, 0)</f>
        <v>0</v>
      </c>
      <c r="R80" s="82">
        <f ca="1">NOT(chart_calc_in_focus) * chart_calc_show_type * IF(chart_calc_delta&lt;0, ABS(chart_calc_delta), 0)</f>
        <v>0</v>
      </c>
    </row>
    <row r="81" spans="4:18" x14ac:dyDescent="0.35">
      <c r="D81" s="105"/>
      <c r="E81" s="80" t="s">
        <v>25</v>
      </c>
      <c r="F81" s="80">
        <f t="shared" ref="F81" si="41">MONTH(D79)</f>
        <v>7</v>
      </c>
      <c r="G81" s="80">
        <f>IF(selected_period="Total Year", 1, IF(selected_period=chart_calc_month_number, 1, 0))</f>
        <v>0</v>
      </c>
      <c r="H81" s="80">
        <f t="shared" ref="H81" si="42">1*$E$51</f>
        <v>1</v>
      </c>
      <c r="I81" s="80">
        <f t="shared" si="3"/>
        <v>1</v>
      </c>
      <c r="J81" s="82" cm="1">
        <f t="array" ref="J81">SUM( tracking[Amount] * (tracking[Type]=chart_calc_type) * (YEAR(tracking[Effective Date])=selected_year) * (MONTH(tracking[Effective Date])=chart_calc_month_number) )</f>
        <v>0</v>
      </c>
      <c r="K81" s="82" cm="1">
        <f t="array" aca="1" ref="K81" ca="1">INDEX('Budget Planning'!$E:$APC, expenses_total_row, MATCH(DATE(selected_year, chart_calc_month_number, 1), 'Budget Planning'!$E$9:$APC$9, 0) )</f>
        <v>0</v>
      </c>
      <c r="L81" s="82">
        <f ca="1">chart_calc_budget-chart_calc_tracked</f>
        <v>0</v>
      </c>
      <c r="M81" s="42">
        <f ca="1">chart_calc_in_focus * chart_calc_show_type * MIN(chart_calc_tracked, chart_calc_budget)</f>
        <v>0</v>
      </c>
      <c r="N81" s="42">
        <f ca="1">chart_calc_in_focus * chart_calc_show_type * chart_calc_show_remaining_budget * IF(chart_calc_delta&gt;0, chart_calc_delta, 0)</f>
        <v>0</v>
      </c>
      <c r="O81" s="82">
        <f ca="1">chart_calc_in_focus * chart_calc_show_type * IF(chart_calc_delta&lt;0, ABS(chart_calc_delta), 0)</f>
        <v>0</v>
      </c>
      <c r="P81" s="42">
        <f ca="1">NOT(chart_calc_in_focus) * chart_calc_show_type * MIN(chart_calc_tracked, chart_calc_budget)</f>
        <v>0</v>
      </c>
      <c r="Q81" s="42">
        <f ca="1">NOT(chart_calc_in_focus) * chart_calc_show_type * chart_calc_show_remaining_budget * IF(chart_calc_delta&gt;0, chart_calc_delta, 0)</f>
        <v>0</v>
      </c>
      <c r="R81" s="82">
        <f ca="1">NOT(chart_calc_in_focus) * chart_calc_show_type * IF(chart_calc_delta&lt;0, ABS(chart_calc_delta), 0)</f>
        <v>0</v>
      </c>
    </row>
    <row r="82" spans="4:18" x14ac:dyDescent="0.35">
      <c r="D82" s="106"/>
      <c r="E82" s="81"/>
      <c r="F82" s="81"/>
      <c r="G82" s="81"/>
      <c r="H82" s="81"/>
      <c r="I82" s="81"/>
      <c r="J82" s="85"/>
      <c r="K82" s="85"/>
      <c r="L82" s="85"/>
      <c r="M82" s="85"/>
      <c r="N82" s="85"/>
      <c r="O82" s="85"/>
      <c r="P82" s="85"/>
      <c r="Q82" s="85"/>
      <c r="R82" s="85"/>
    </row>
    <row r="83" spans="4:18" x14ac:dyDescent="0.35">
      <c r="D83" s="104">
        <f>DATE(selected_year, 8, 1)</f>
        <v>45505</v>
      </c>
      <c r="E83" s="79" t="s">
        <v>11</v>
      </c>
      <c r="F83" s="80">
        <f t="shared" ref="F83" si="43">MONTH(D83)</f>
        <v>8</v>
      </c>
      <c r="G83" s="80">
        <f>IF(selected_period="Total Year", 1, IF(selected_period=chart_calc_month_number, 1, 0))</f>
        <v>0</v>
      </c>
      <c r="H83" s="80">
        <f t="shared" ref="H83" si="44">1*$E$49</f>
        <v>1</v>
      </c>
      <c r="I83" s="80">
        <f t="shared" ref="I83" si="45">1*$E$52</f>
        <v>1</v>
      </c>
      <c r="J83" s="82" cm="1">
        <f t="array" ref="J83">SUM( tracking[Amount] * (tracking[Type]=chart_calc_type) * (YEAR(tracking[Effective Date])=selected_year) * (MONTH(tracking[Effective Date])=chart_calc_month_number) )</f>
        <v>0</v>
      </c>
      <c r="K83" s="82" cm="1">
        <f t="array" aca="1" ref="K83" ca="1">INDEX('Budget Planning'!$E:$APC, income_total_row, MATCH(DATE(selected_year, chart_calc_month_number, 1), 'Budget Planning'!$E$9:$APC$9, 0) )</f>
        <v>0</v>
      </c>
      <c r="L83" s="82">
        <f ca="1">chart_calc_budget-chart_calc_tracked</f>
        <v>0</v>
      </c>
      <c r="M83" s="42">
        <f ca="1">chart_calc_in_focus * chart_calc_show_type * MIN(chart_calc_tracked, chart_calc_budget)</f>
        <v>0</v>
      </c>
      <c r="N83" s="42">
        <f ca="1">chart_calc_in_focus * chart_calc_show_type * chart_calc_show_remaining_budget * IF(chart_calc_delta&gt;0, chart_calc_delta, 0)</f>
        <v>0</v>
      </c>
      <c r="O83" s="82">
        <f ca="1">chart_calc_in_focus * chart_calc_show_type * IF(chart_calc_delta&lt;0, ABS(chart_calc_delta), 0)</f>
        <v>0</v>
      </c>
      <c r="P83" s="42">
        <f ca="1">NOT(chart_calc_in_focus) * chart_calc_show_type * MIN(chart_calc_tracked, chart_calc_budget)</f>
        <v>0</v>
      </c>
      <c r="Q83" s="42">
        <f ca="1">NOT(chart_calc_in_focus) * chart_calc_show_type * chart_calc_show_remaining_budget * IF(chart_calc_delta&gt;0, chart_calc_delta, 0)</f>
        <v>0</v>
      </c>
      <c r="R83" s="82">
        <f ca="1">NOT(chart_calc_in_focus) * chart_calc_show_type * IF(chart_calc_delta&lt;0, ABS(chart_calc_delta), 0)</f>
        <v>0</v>
      </c>
    </row>
    <row r="84" spans="4:18" x14ac:dyDescent="0.35">
      <c r="D84" s="105"/>
      <c r="E84" s="80" t="s">
        <v>23</v>
      </c>
      <c r="F84" s="80">
        <f t="shared" ref="F84" si="46">MONTH(D83)</f>
        <v>8</v>
      </c>
      <c r="G84" s="80">
        <f>IF(selected_period="Total Year", 1, IF(selected_period=chart_calc_month_number, 1, 0))</f>
        <v>0</v>
      </c>
      <c r="H84" s="80">
        <f t="shared" ref="H84" si="47">1*$E$50</f>
        <v>1</v>
      </c>
      <c r="I84" s="80">
        <f t="shared" si="3"/>
        <v>1</v>
      </c>
      <c r="J84" s="82" cm="1">
        <f t="array" ref="J84">SUM( tracking[Amount] * (tracking[Type]=chart_calc_type) * (YEAR(tracking[Effective Date])=selected_year) * (MONTH(tracking[Effective Date])=chart_calc_month_number) )</f>
        <v>0</v>
      </c>
      <c r="K84" s="82" cm="1">
        <f t="array" aca="1" ref="K84" ca="1">INDEX('Budget Planning'!$E:$APC, savings_total_row, MATCH(DATE(selected_year, chart_calc_month_number, 1), 'Budget Planning'!$E$9:$APC$9, 0) )</f>
        <v>0</v>
      </c>
      <c r="L84" s="82">
        <f ca="1">chart_calc_budget-chart_calc_tracked</f>
        <v>0</v>
      </c>
      <c r="M84" s="42">
        <f ca="1">chart_calc_in_focus * chart_calc_show_type * MIN(chart_calc_tracked, chart_calc_budget)</f>
        <v>0</v>
      </c>
      <c r="N84" s="42">
        <f ca="1">chart_calc_in_focus * chart_calc_show_type * chart_calc_show_remaining_budget * IF(chart_calc_delta&gt;0, chart_calc_delta, 0)</f>
        <v>0</v>
      </c>
      <c r="O84" s="82">
        <f ca="1">chart_calc_in_focus * chart_calc_show_type * IF(chart_calc_delta&lt;0, ABS(chart_calc_delta), 0)</f>
        <v>0</v>
      </c>
      <c r="P84" s="42">
        <f ca="1">NOT(chart_calc_in_focus) * chart_calc_show_type * MIN(chart_calc_tracked, chart_calc_budget)</f>
        <v>0</v>
      </c>
      <c r="Q84" s="42">
        <f ca="1">NOT(chart_calc_in_focus) * chart_calc_show_type * chart_calc_show_remaining_budget * IF(chart_calc_delta&gt;0, chart_calc_delta, 0)</f>
        <v>0</v>
      </c>
      <c r="R84" s="82">
        <f ca="1">NOT(chart_calc_in_focus) * chart_calc_show_type * IF(chart_calc_delta&lt;0, ABS(chart_calc_delta), 0)</f>
        <v>0</v>
      </c>
    </row>
    <row r="85" spans="4:18" x14ac:dyDescent="0.35">
      <c r="D85" s="105"/>
      <c r="E85" s="80" t="s">
        <v>25</v>
      </c>
      <c r="F85" s="80">
        <f t="shared" ref="F85" si="48">MONTH(D83)</f>
        <v>8</v>
      </c>
      <c r="G85" s="80">
        <f>IF(selected_period="Total Year", 1, IF(selected_period=chart_calc_month_number, 1, 0))</f>
        <v>0</v>
      </c>
      <c r="H85" s="80">
        <f t="shared" ref="H85" si="49">1*$E$51</f>
        <v>1</v>
      </c>
      <c r="I85" s="80">
        <f t="shared" si="3"/>
        <v>1</v>
      </c>
      <c r="J85" s="82" cm="1">
        <f t="array" ref="J85">SUM( tracking[Amount] * (tracking[Type]=chart_calc_type) * (YEAR(tracking[Effective Date])=selected_year) * (MONTH(tracking[Effective Date])=chart_calc_month_number) )</f>
        <v>0</v>
      </c>
      <c r="K85" s="82" cm="1">
        <f t="array" aca="1" ref="K85" ca="1">INDEX('Budget Planning'!$E:$APC, expenses_total_row, MATCH(DATE(selected_year, chart_calc_month_number, 1), 'Budget Planning'!$E$9:$APC$9, 0) )</f>
        <v>0</v>
      </c>
      <c r="L85" s="82">
        <f ca="1">chart_calc_budget-chart_calc_tracked</f>
        <v>0</v>
      </c>
      <c r="M85" s="42">
        <f ca="1">chart_calc_in_focus * chart_calc_show_type * MIN(chart_calc_tracked, chart_calc_budget)</f>
        <v>0</v>
      </c>
      <c r="N85" s="42">
        <f ca="1">chart_calc_in_focus * chart_calc_show_type * chart_calc_show_remaining_budget * IF(chart_calc_delta&gt;0, chart_calc_delta, 0)</f>
        <v>0</v>
      </c>
      <c r="O85" s="82">
        <f ca="1">chart_calc_in_focus * chart_calc_show_type * IF(chart_calc_delta&lt;0, ABS(chart_calc_delta), 0)</f>
        <v>0</v>
      </c>
      <c r="P85" s="42">
        <f ca="1">NOT(chart_calc_in_focus) * chart_calc_show_type * MIN(chart_calc_tracked, chart_calc_budget)</f>
        <v>0</v>
      </c>
      <c r="Q85" s="42">
        <f ca="1">NOT(chart_calc_in_focus) * chart_calc_show_type * chart_calc_show_remaining_budget * IF(chart_calc_delta&gt;0, chart_calc_delta, 0)</f>
        <v>0</v>
      </c>
      <c r="R85" s="82">
        <f ca="1">NOT(chart_calc_in_focus) * chart_calc_show_type * IF(chart_calc_delta&lt;0, ABS(chart_calc_delta), 0)</f>
        <v>0</v>
      </c>
    </row>
    <row r="86" spans="4:18" x14ac:dyDescent="0.35">
      <c r="D86" s="106"/>
      <c r="E86" s="81"/>
      <c r="F86" s="81"/>
      <c r="G86" s="81"/>
      <c r="H86" s="81"/>
      <c r="I86" s="81"/>
      <c r="J86" s="85"/>
      <c r="K86" s="85"/>
      <c r="L86" s="85"/>
      <c r="M86" s="85"/>
      <c r="N86" s="85"/>
      <c r="O86" s="85"/>
      <c r="P86" s="85"/>
      <c r="Q86" s="85"/>
      <c r="R86" s="85"/>
    </row>
    <row r="87" spans="4:18" x14ac:dyDescent="0.35">
      <c r="D87" s="104">
        <f>DATE(selected_year, 9, 1)</f>
        <v>45536</v>
      </c>
      <c r="E87" s="79" t="s">
        <v>11</v>
      </c>
      <c r="F87" s="80">
        <f t="shared" ref="F87" si="50">MONTH(D87)</f>
        <v>9</v>
      </c>
      <c r="G87" s="80">
        <f>IF(selected_period="Total Year", 1, IF(selected_period=chart_calc_month_number, 1, 0))</f>
        <v>0</v>
      </c>
      <c r="H87" s="80">
        <f t="shared" ref="H87" si="51">1*$E$49</f>
        <v>1</v>
      </c>
      <c r="I87" s="80">
        <f t="shared" ref="I87" si="52">1*$E$52</f>
        <v>1</v>
      </c>
      <c r="J87" s="82" cm="1">
        <f t="array" ref="J87">SUM( tracking[Amount] * (tracking[Type]=chart_calc_type) * (YEAR(tracking[Effective Date])=selected_year) * (MONTH(tracking[Effective Date])=chart_calc_month_number) )</f>
        <v>0</v>
      </c>
      <c r="K87" s="82" cm="1">
        <f t="array" aca="1" ref="K87" ca="1">INDEX('Budget Planning'!$E:$APC, income_total_row, MATCH(DATE(selected_year, chart_calc_month_number, 1), 'Budget Planning'!$E$9:$APC$9, 0) )</f>
        <v>0</v>
      </c>
      <c r="L87" s="82">
        <f ca="1">chart_calc_budget-chart_calc_tracked</f>
        <v>0</v>
      </c>
      <c r="M87" s="42">
        <f ca="1">chart_calc_in_focus * chart_calc_show_type * MIN(chart_calc_tracked, chart_calc_budget)</f>
        <v>0</v>
      </c>
      <c r="N87" s="42">
        <f ca="1">chart_calc_in_focus * chart_calc_show_type * chart_calc_show_remaining_budget * IF(chart_calc_delta&gt;0, chart_calc_delta, 0)</f>
        <v>0</v>
      </c>
      <c r="O87" s="82">
        <f ca="1">chart_calc_in_focus * chart_calc_show_type * IF(chart_calc_delta&lt;0, ABS(chart_calc_delta), 0)</f>
        <v>0</v>
      </c>
      <c r="P87" s="42">
        <f ca="1">NOT(chart_calc_in_focus) * chart_calc_show_type * MIN(chart_calc_tracked, chart_calc_budget)</f>
        <v>0</v>
      </c>
      <c r="Q87" s="42">
        <f ca="1">NOT(chart_calc_in_focus) * chart_calc_show_type * chart_calc_show_remaining_budget * IF(chart_calc_delta&gt;0, chart_calc_delta, 0)</f>
        <v>0</v>
      </c>
      <c r="R87" s="82">
        <f ca="1">NOT(chart_calc_in_focus) * chart_calc_show_type * IF(chart_calc_delta&lt;0, ABS(chart_calc_delta), 0)</f>
        <v>0</v>
      </c>
    </row>
    <row r="88" spans="4:18" x14ac:dyDescent="0.35">
      <c r="D88" s="105"/>
      <c r="E88" s="80" t="s">
        <v>23</v>
      </c>
      <c r="F88" s="80">
        <f t="shared" ref="F88" si="53">MONTH(D87)</f>
        <v>9</v>
      </c>
      <c r="G88" s="80">
        <f>IF(selected_period="Total Year", 1, IF(selected_period=chart_calc_month_number, 1, 0))</f>
        <v>0</v>
      </c>
      <c r="H88" s="80">
        <f t="shared" ref="H88" si="54">1*$E$50</f>
        <v>1</v>
      </c>
      <c r="I88" s="80">
        <f t="shared" si="3"/>
        <v>1</v>
      </c>
      <c r="J88" s="82" cm="1">
        <f t="array" ref="J88">SUM( tracking[Amount] * (tracking[Type]=chart_calc_type) * (YEAR(tracking[Effective Date])=selected_year) * (MONTH(tracking[Effective Date])=chart_calc_month_number) )</f>
        <v>0</v>
      </c>
      <c r="K88" s="82" cm="1">
        <f t="array" aca="1" ref="K88" ca="1">INDEX('Budget Planning'!$E:$APC, savings_total_row, MATCH(DATE(selected_year, chart_calc_month_number, 1), 'Budget Planning'!$E$9:$APC$9, 0) )</f>
        <v>0</v>
      </c>
      <c r="L88" s="82">
        <f ca="1">chart_calc_budget-chart_calc_tracked</f>
        <v>0</v>
      </c>
      <c r="M88" s="42">
        <f ca="1">chart_calc_in_focus * chart_calc_show_type * MIN(chart_calc_tracked, chart_calc_budget)</f>
        <v>0</v>
      </c>
      <c r="N88" s="42">
        <f ca="1">chart_calc_in_focus * chart_calc_show_type * chart_calc_show_remaining_budget * IF(chart_calc_delta&gt;0, chart_calc_delta, 0)</f>
        <v>0</v>
      </c>
      <c r="O88" s="82">
        <f ca="1">chart_calc_in_focus * chart_calc_show_type * IF(chart_calc_delta&lt;0, ABS(chart_calc_delta), 0)</f>
        <v>0</v>
      </c>
      <c r="P88" s="42">
        <f ca="1">NOT(chart_calc_in_focus) * chart_calc_show_type * MIN(chart_calc_tracked, chart_calc_budget)</f>
        <v>0</v>
      </c>
      <c r="Q88" s="42">
        <f ca="1">NOT(chart_calc_in_focus) * chart_calc_show_type * chart_calc_show_remaining_budget * IF(chart_calc_delta&gt;0, chart_calc_delta, 0)</f>
        <v>0</v>
      </c>
      <c r="R88" s="82">
        <f ca="1">NOT(chart_calc_in_focus) * chart_calc_show_type * IF(chart_calc_delta&lt;0, ABS(chart_calc_delta), 0)</f>
        <v>0</v>
      </c>
    </row>
    <row r="89" spans="4:18" x14ac:dyDescent="0.35">
      <c r="D89" s="105"/>
      <c r="E89" s="80" t="s">
        <v>25</v>
      </c>
      <c r="F89" s="80">
        <f t="shared" ref="F89" si="55">MONTH(D87)</f>
        <v>9</v>
      </c>
      <c r="G89" s="80">
        <f>IF(selected_period="Total Year", 1, IF(selected_period=chart_calc_month_number, 1, 0))</f>
        <v>0</v>
      </c>
      <c r="H89" s="80">
        <f t="shared" ref="H89" si="56">1*$E$51</f>
        <v>1</v>
      </c>
      <c r="I89" s="80">
        <f t="shared" si="3"/>
        <v>1</v>
      </c>
      <c r="J89" s="82" cm="1">
        <f t="array" ref="J89">SUM( tracking[Amount] * (tracking[Type]=chart_calc_type) * (YEAR(tracking[Effective Date])=selected_year) * (MONTH(tracking[Effective Date])=chart_calc_month_number) )</f>
        <v>0</v>
      </c>
      <c r="K89" s="82" cm="1">
        <f t="array" aca="1" ref="K89" ca="1">INDEX('Budget Planning'!$E:$APC, expenses_total_row, MATCH(DATE(selected_year, chart_calc_month_number, 1), 'Budget Planning'!$E$9:$APC$9, 0) )</f>
        <v>0</v>
      </c>
      <c r="L89" s="82">
        <f ca="1">chart_calc_budget-chart_calc_tracked</f>
        <v>0</v>
      </c>
      <c r="M89" s="42">
        <f ca="1">chart_calc_in_focus * chart_calc_show_type * MIN(chart_calc_tracked, chart_calc_budget)</f>
        <v>0</v>
      </c>
      <c r="N89" s="42">
        <f ca="1">chart_calc_in_focus * chart_calc_show_type * chart_calc_show_remaining_budget * IF(chart_calc_delta&gt;0, chart_calc_delta, 0)</f>
        <v>0</v>
      </c>
      <c r="O89" s="82">
        <f ca="1">chart_calc_in_focus * chart_calc_show_type * IF(chart_calc_delta&lt;0, ABS(chart_calc_delta), 0)</f>
        <v>0</v>
      </c>
      <c r="P89" s="42">
        <f ca="1">NOT(chart_calc_in_focus) * chart_calc_show_type * MIN(chart_calc_tracked, chart_calc_budget)</f>
        <v>0</v>
      </c>
      <c r="Q89" s="42">
        <f ca="1">NOT(chart_calc_in_focus) * chart_calc_show_type * chart_calc_show_remaining_budget * IF(chart_calc_delta&gt;0, chart_calc_delta, 0)</f>
        <v>0</v>
      </c>
      <c r="R89" s="82">
        <f ca="1">NOT(chart_calc_in_focus) * chart_calc_show_type * IF(chart_calc_delta&lt;0, ABS(chart_calc_delta), 0)</f>
        <v>0</v>
      </c>
    </row>
    <row r="90" spans="4:18" x14ac:dyDescent="0.35">
      <c r="D90" s="106"/>
      <c r="E90" s="81"/>
      <c r="F90" s="81"/>
      <c r="G90" s="81"/>
      <c r="H90" s="81"/>
      <c r="I90" s="81"/>
      <c r="J90" s="85"/>
      <c r="K90" s="85"/>
      <c r="L90" s="85"/>
      <c r="M90" s="85"/>
      <c r="N90" s="85"/>
      <c r="O90" s="85"/>
      <c r="P90" s="85"/>
      <c r="Q90" s="85"/>
      <c r="R90" s="85"/>
    </row>
    <row r="91" spans="4:18" x14ac:dyDescent="0.35">
      <c r="D91" s="104">
        <f>DATE(selected_year, 10, 1)</f>
        <v>45566</v>
      </c>
      <c r="E91" s="79" t="s">
        <v>11</v>
      </c>
      <c r="F91" s="80">
        <f t="shared" ref="F91" si="57">MONTH(D91)</f>
        <v>10</v>
      </c>
      <c r="G91" s="80">
        <f>IF(selected_period="Total Year", 1, IF(selected_period=chart_calc_month_number, 1, 0))</f>
        <v>0</v>
      </c>
      <c r="H91" s="80">
        <f t="shared" ref="H91" si="58">1*$E$49</f>
        <v>1</v>
      </c>
      <c r="I91" s="80">
        <f t="shared" ref="I91" si="59">1*$E$52</f>
        <v>1</v>
      </c>
      <c r="J91" s="82" cm="1">
        <f t="array" ref="J91">SUM( tracking[Amount] * (tracking[Type]=chart_calc_type) * (YEAR(tracking[Effective Date])=selected_year) * (MONTH(tracking[Effective Date])=chart_calc_month_number) )</f>
        <v>0</v>
      </c>
      <c r="K91" s="82" cm="1">
        <f t="array" aca="1" ref="K91" ca="1">INDEX('Budget Planning'!$E:$APC, income_total_row, MATCH(DATE(selected_year, chart_calc_month_number, 1), 'Budget Planning'!$E$9:$APC$9, 0) )</f>
        <v>0</v>
      </c>
      <c r="L91" s="82">
        <f ca="1">chart_calc_budget-chart_calc_tracked</f>
        <v>0</v>
      </c>
      <c r="M91" s="42">
        <f ca="1">chart_calc_in_focus * chart_calc_show_type * MIN(chart_calc_tracked, chart_calc_budget)</f>
        <v>0</v>
      </c>
      <c r="N91" s="42">
        <f ca="1">chart_calc_in_focus * chart_calc_show_type * chart_calc_show_remaining_budget * IF(chart_calc_delta&gt;0, chart_calc_delta, 0)</f>
        <v>0</v>
      </c>
      <c r="O91" s="82">
        <f ca="1">chart_calc_in_focus * chart_calc_show_type * IF(chart_calc_delta&lt;0, ABS(chart_calc_delta), 0)</f>
        <v>0</v>
      </c>
      <c r="P91" s="42">
        <f ca="1">NOT(chart_calc_in_focus) * chart_calc_show_type * MIN(chart_calc_tracked, chart_calc_budget)</f>
        <v>0</v>
      </c>
      <c r="Q91" s="42">
        <f ca="1">NOT(chart_calc_in_focus) * chart_calc_show_type * chart_calc_show_remaining_budget * IF(chart_calc_delta&gt;0, chart_calc_delta, 0)</f>
        <v>0</v>
      </c>
      <c r="R91" s="82">
        <f ca="1">NOT(chart_calc_in_focus) * chart_calc_show_type * IF(chart_calc_delta&lt;0, ABS(chart_calc_delta), 0)</f>
        <v>0</v>
      </c>
    </row>
    <row r="92" spans="4:18" x14ac:dyDescent="0.35">
      <c r="D92" s="105"/>
      <c r="E92" s="80" t="s">
        <v>23</v>
      </c>
      <c r="F92" s="80">
        <f t="shared" ref="F92" si="60">MONTH(D91)</f>
        <v>10</v>
      </c>
      <c r="G92" s="80">
        <f>IF(selected_period="Total Year", 1, IF(selected_period=chart_calc_month_number, 1, 0))</f>
        <v>0</v>
      </c>
      <c r="H92" s="80">
        <f t="shared" ref="H92" si="61">1*$E$50</f>
        <v>1</v>
      </c>
      <c r="I92" s="80">
        <f t="shared" si="3"/>
        <v>1</v>
      </c>
      <c r="J92" s="82" cm="1">
        <f t="array" ref="J92">SUM( tracking[Amount] * (tracking[Type]=chart_calc_type) * (YEAR(tracking[Effective Date])=selected_year) * (MONTH(tracking[Effective Date])=chart_calc_month_number) )</f>
        <v>0</v>
      </c>
      <c r="K92" s="82" cm="1">
        <f t="array" aca="1" ref="K92" ca="1">INDEX('Budget Planning'!$E:$APC, savings_total_row, MATCH(DATE(selected_year, chart_calc_month_number, 1), 'Budget Planning'!$E$9:$APC$9, 0) )</f>
        <v>0</v>
      </c>
      <c r="L92" s="82">
        <f ca="1">chart_calc_budget-chart_calc_tracked</f>
        <v>0</v>
      </c>
      <c r="M92" s="42">
        <f ca="1">chart_calc_in_focus * chart_calc_show_type * MIN(chart_calc_tracked, chart_calc_budget)</f>
        <v>0</v>
      </c>
      <c r="N92" s="42">
        <f ca="1">chart_calc_in_focus * chart_calc_show_type * chart_calc_show_remaining_budget * IF(chart_calc_delta&gt;0, chart_calc_delta, 0)</f>
        <v>0</v>
      </c>
      <c r="O92" s="82">
        <f ca="1">chart_calc_in_focus * chart_calc_show_type * IF(chart_calc_delta&lt;0, ABS(chart_calc_delta), 0)</f>
        <v>0</v>
      </c>
      <c r="P92" s="42">
        <f ca="1">NOT(chart_calc_in_focus) * chart_calc_show_type * MIN(chart_calc_tracked, chart_calc_budget)</f>
        <v>0</v>
      </c>
      <c r="Q92" s="42">
        <f ca="1">NOT(chart_calc_in_focus) * chart_calc_show_type * chart_calc_show_remaining_budget * IF(chart_calc_delta&gt;0, chart_calc_delta, 0)</f>
        <v>0</v>
      </c>
      <c r="R92" s="82">
        <f ca="1">NOT(chart_calc_in_focus) * chart_calc_show_type * IF(chart_calc_delta&lt;0, ABS(chart_calc_delta), 0)</f>
        <v>0</v>
      </c>
    </row>
    <row r="93" spans="4:18" x14ac:dyDescent="0.35">
      <c r="D93" s="105"/>
      <c r="E93" s="80" t="s">
        <v>25</v>
      </c>
      <c r="F93" s="80">
        <f t="shared" ref="F93" si="62">MONTH(D91)</f>
        <v>10</v>
      </c>
      <c r="G93" s="80">
        <f>IF(selected_period="Total Year", 1, IF(selected_period=chart_calc_month_number, 1, 0))</f>
        <v>0</v>
      </c>
      <c r="H93" s="80">
        <f t="shared" ref="H93" si="63">1*$E$51</f>
        <v>1</v>
      </c>
      <c r="I93" s="80">
        <f t="shared" si="3"/>
        <v>1</v>
      </c>
      <c r="J93" s="82" cm="1">
        <f t="array" ref="J93">SUM( tracking[Amount] * (tracking[Type]=chart_calc_type) * (YEAR(tracking[Effective Date])=selected_year) * (MONTH(tracking[Effective Date])=chart_calc_month_number) )</f>
        <v>0</v>
      </c>
      <c r="K93" s="82" cm="1">
        <f t="array" aca="1" ref="K93" ca="1">INDEX('Budget Planning'!$E:$APC, expenses_total_row, MATCH(DATE(selected_year, chart_calc_month_number, 1), 'Budget Planning'!$E$9:$APC$9, 0) )</f>
        <v>0</v>
      </c>
      <c r="L93" s="82">
        <f ca="1">chart_calc_budget-chart_calc_tracked</f>
        <v>0</v>
      </c>
      <c r="M93" s="42">
        <f ca="1">chart_calc_in_focus * chart_calc_show_type * MIN(chart_calc_tracked, chart_calc_budget)</f>
        <v>0</v>
      </c>
      <c r="N93" s="42">
        <f ca="1">chart_calc_in_focus * chart_calc_show_type * chart_calc_show_remaining_budget * IF(chart_calc_delta&gt;0, chart_calc_delta, 0)</f>
        <v>0</v>
      </c>
      <c r="O93" s="82">
        <f ca="1">chart_calc_in_focus * chart_calc_show_type * IF(chart_calc_delta&lt;0, ABS(chart_calc_delta), 0)</f>
        <v>0</v>
      </c>
      <c r="P93" s="42">
        <f ca="1">NOT(chart_calc_in_focus) * chart_calc_show_type * MIN(chart_calc_tracked, chart_calc_budget)</f>
        <v>0</v>
      </c>
      <c r="Q93" s="42">
        <f ca="1">NOT(chart_calc_in_focus) * chart_calc_show_type * chart_calc_show_remaining_budget * IF(chart_calc_delta&gt;0, chart_calc_delta, 0)</f>
        <v>0</v>
      </c>
      <c r="R93" s="82">
        <f ca="1">NOT(chart_calc_in_focus) * chart_calc_show_type * IF(chart_calc_delta&lt;0, ABS(chart_calc_delta), 0)</f>
        <v>0</v>
      </c>
    </row>
    <row r="94" spans="4:18" x14ac:dyDescent="0.35">
      <c r="D94" s="106"/>
      <c r="E94" s="81"/>
      <c r="F94" s="81"/>
      <c r="G94" s="81"/>
      <c r="H94" s="81"/>
      <c r="I94" s="81"/>
      <c r="J94" s="85"/>
      <c r="K94" s="85"/>
      <c r="L94" s="85"/>
      <c r="M94" s="85"/>
      <c r="N94" s="85"/>
      <c r="O94" s="85"/>
      <c r="P94" s="85"/>
      <c r="Q94" s="85"/>
      <c r="R94" s="85"/>
    </row>
    <row r="95" spans="4:18" x14ac:dyDescent="0.35">
      <c r="D95" s="104">
        <f>DATE(selected_year, 11, 1)</f>
        <v>45597</v>
      </c>
      <c r="E95" s="79" t="s">
        <v>11</v>
      </c>
      <c r="F95" s="80">
        <f t="shared" ref="F95" si="64">MONTH(D95)</f>
        <v>11</v>
      </c>
      <c r="G95" s="80">
        <f>IF(selected_period="Total Year", 1, IF(selected_period=chart_calc_month_number, 1, 0))</f>
        <v>0</v>
      </c>
      <c r="H95" s="80">
        <f t="shared" ref="H95" si="65">1*$E$49</f>
        <v>1</v>
      </c>
      <c r="I95" s="80">
        <f t="shared" ref="I95" si="66">1*$E$52</f>
        <v>1</v>
      </c>
      <c r="J95" s="82" cm="1">
        <f t="array" ref="J95">SUM( tracking[Amount] * (tracking[Type]=chart_calc_type) * (YEAR(tracking[Effective Date])=selected_year) * (MONTH(tracking[Effective Date])=chart_calc_month_number) )</f>
        <v>0</v>
      </c>
      <c r="K95" s="82" cm="1">
        <f t="array" aca="1" ref="K95" ca="1">INDEX('Budget Planning'!$E:$APC, income_total_row, MATCH(DATE(selected_year, chart_calc_month_number, 1), 'Budget Planning'!$E$9:$APC$9, 0) )</f>
        <v>0</v>
      </c>
      <c r="L95" s="82">
        <f ca="1">chart_calc_budget-chart_calc_tracked</f>
        <v>0</v>
      </c>
      <c r="M95" s="42">
        <f ca="1">chart_calc_in_focus * chart_calc_show_type * MIN(chart_calc_tracked, chart_calc_budget)</f>
        <v>0</v>
      </c>
      <c r="N95" s="42">
        <f ca="1">chart_calc_in_focus * chart_calc_show_type * chart_calc_show_remaining_budget * IF(chart_calc_delta&gt;0, chart_calc_delta, 0)</f>
        <v>0</v>
      </c>
      <c r="O95" s="82">
        <f ca="1">chart_calc_in_focus * chart_calc_show_type * IF(chart_calc_delta&lt;0, ABS(chart_calc_delta), 0)</f>
        <v>0</v>
      </c>
      <c r="P95" s="42">
        <f ca="1">NOT(chart_calc_in_focus) * chart_calc_show_type * MIN(chart_calc_tracked, chart_calc_budget)</f>
        <v>0</v>
      </c>
      <c r="Q95" s="42">
        <f ca="1">NOT(chart_calc_in_focus) * chart_calc_show_type * chart_calc_show_remaining_budget * IF(chart_calc_delta&gt;0, chart_calc_delta, 0)</f>
        <v>0</v>
      </c>
      <c r="R95" s="82">
        <f ca="1">NOT(chart_calc_in_focus) * chart_calc_show_type * IF(chart_calc_delta&lt;0, ABS(chart_calc_delta), 0)</f>
        <v>0</v>
      </c>
    </row>
    <row r="96" spans="4:18" x14ac:dyDescent="0.35">
      <c r="D96" s="105"/>
      <c r="E96" s="80" t="s">
        <v>23</v>
      </c>
      <c r="F96" s="80">
        <f t="shared" ref="F96" si="67">MONTH(D95)</f>
        <v>11</v>
      </c>
      <c r="G96" s="80">
        <f>IF(selected_period="Total Year", 1, IF(selected_period=chart_calc_month_number, 1, 0))</f>
        <v>0</v>
      </c>
      <c r="H96" s="80">
        <f t="shared" ref="H96" si="68">1*$E$50</f>
        <v>1</v>
      </c>
      <c r="I96" s="80">
        <f t="shared" si="3"/>
        <v>1</v>
      </c>
      <c r="J96" s="82" cm="1">
        <f t="array" ref="J96">SUM( tracking[Amount] * (tracking[Type]=chart_calc_type) * (YEAR(tracking[Effective Date])=selected_year) * (MONTH(tracking[Effective Date])=chart_calc_month_number) )</f>
        <v>0</v>
      </c>
      <c r="K96" s="82" cm="1">
        <f t="array" aca="1" ref="K96" ca="1">INDEX('Budget Planning'!$E:$APC, savings_total_row, MATCH(DATE(selected_year, chart_calc_month_number, 1), 'Budget Planning'!$E$9:$APC$9, 0) )</f>
        <v>0</v>
      </c>
      <c r="L96" s="82">
        <f ca="1">chart_calc_budget-chart_calc_tracked</f>
        <v>0</v>
      </c>
      <c r="M96" s="42">
        <f ca="1">chart_calc_in_focus * chart_calc_show_type * MIN(chart_calc_tracked, chart_calc_budget)</f>
        <v>0</v>
      </c>
      <c r="N96" s="42">
        <f ca="1">chart_calc_in_focus * chart_calc_show_type * chart_calc_show_remaining_budget * IF(chart_calc_delta&gt;0, chart_calc_delta, 0)</f>
        <v>0</v>
      </c>
      <c r="O96" s="82">
        <f ca="1">chart_calc_in_focus * chart_calc_show_type * IF(chart_calc_delta&lt;0, ABS(chart_calc_delta), 0)</f>
        <v>0</v>
      </c>
      <c r="P96" s="42">
        <f ca="1">NOT(chart_calc_in_focus) * chart_calc_show_type * MIN(chart_calc_tracked, chart_calc_budget)</f>
        <v>0</v>
      </c>
      <c r="Q96" s="42">
        <f ca="1">NOT(chart_calc_in_focus) * chart_calc_show_type * chart_calc_show_remaining_budget * IF(chart_calc_delta&gt;0, chart_calc_delta, 0)</f>
        <v>0</v>
      </c>
      <c r="R96" s="82">
        <f ca="1">NOT(chart_calc_in_focus) * chart_calc_show_type * IF(chart_calc_delta&lt;0, ABS(chart_calc_delta), 0)</f>
        <v>0</v>
      </c>
    </row>
    <row r="97" spans="4:18" x14ac:dyDescent="0.35">
      <c r="D97" s="105"/>
      <c r="E97" s="80" t="s">
        <v>25</v>
      </c>
      <c r="F97" s="80">
        <f t="shared" ref="F97" si="69">MONTH(D95)</f>
        <v>11</v>
      </c>
      <c r="G97" s="80">
        <f>IF(selected_period="Total Year", 1, IF(selected_period=chart_calc_month_number, 1, 0))</f>
        <v>0</v>
      </c>
      <c r="H97" s="80">
        <f t="shared" ref="H97" si="70">1*$E$51</f>
        <v>1</v>
      </c>
      <c r="I97" s="80">
        <f t="shared" si="3"/>
        <v>1</v>
      </c>
      <c r="J97" s="82" cm="1">
        <f t="array" ref="J97">SUM( tracking[Amount] * (tracking[Type]=chart_calc_type) * (YEAR(tracking[Effective Date])=selected_year) * (MONTH(tracking[Effective Date])=chart_calc_month_number) )</f>
        <v>0</v>
      </c>
      <c r="K97" s="82" cm="1">
        <f t="array" aca="1" ref="K97" ca="1">INDEX('Budget Planning'!$E:$APC, expenses_total_row, MATCH(DATE(selected_year, chart_calc_month_number, 1), 'Budget Planning'!$E$9:$APC$9, 0) )</f>
        <v>0</v>
      </c>
      <c r="L97" s="82">
        <f ca="1">chart_calc_budget-chart_calc_tracked</f>
        <v>0</v>
      </c>
      <c r="M97" s="42">
        <f ca="1">chart_calc_in_focus * chart_calc_show_type * MIN(chart_calc_tracked, chart_calc_budget)</f>
        <v>0</v>
      </c>
      <c r="N97" s="42">
        <f ca="1">chart_calc_in_focus * chart_calc_show_type * chart_calc_show_remaining_budget * IF(chart_calc_delta&gt;0, chart_calc_delta, 0)</f>
        <v>0</v>
      </c>
      <c r="O97" s="82">
        <f ca="1">chart_calc_in_focus * chart_calc_show_type * IF(chart_calc_delta&lt;0, ABS(chart_calc_delta), 0)</f>
        <v>0</v>
      </c>
      <c r="P97" s="42">
        <f ca="1">NOT(chart_calc_in_focus) * chart_calc_show_type * MIN(chart_calc_tracked, chart_calc_budget)</f>
        <v>0</v>
      </c>
      <c r="Q97" s="42">
        <f ca="1">NOT(chart_calc_in_focus) * chart_calc_show_type * chart_calc_show_remaining_budget * IF(chart_calc_delta&gt;0, chart_calc_delta, 0)</f>
        <v>0</v>
      </c>
      <c r="R97" s="82">
        <f ca="1">NOT(chart_calc_in_focus) * chart_calc_show_type * IF(chart_calc_delta&lt;0, ABS(chart_calc_delta), 0)</f>
        <v>0</v>
      </c>
    </row>
    <row r="98" spans="4:18" x14ac:dyDescent="0.35">
      <c r="D98" s="106"/>
      <c r="E98" s="81"/>
      <c r="F98" s="81"/>
      <c r="G98" s="81"/>
      <c r="H98" s="81"/>
      <c r="I98" s="81"/>
      <c r="J98" s="85"/>
      <c r="K98" s="85"/>
      <c r="L98" s="85"/>
      <c r="M98" s="85"/>
      <c r="N98" s="85"/>
      <c r="O98" s="85"/>
      <c r="P98" s="85"/>
      <c r="Q98" s="85"/>
      <c r="R98" s="85"/>
    </row>
    <row r="99" spans="4:18" x14ac:dyDescent="0.35">
      <c r="D99" s="104">
        <f>DATE(selected_year, 12, 1)</f>
        <v>45627</v>
      </c>
      <c r="E99" s="79" t="s">
        <v>11</v>
      </c>
      <c r="F99" s="80">
        <f t="shared" ref="F99" si="71">MONTH(D99)</f>
        <v>12</v>
      </c>
      <c r="G99" s="80">
        <f>IF(selected_period="Total Year", 1, IF(selected_period=chart_calc_month_number, 1, 0))</f>
        <v>0</v>
      </c>
      <c r="H99" s="80">
        <f t="shared" ref="H99" si="72">1*$E$49</f>
        <v>1</v>
      </c>
      <c r="I99" s="80">
        <f t="shared" ref="I99" si="73">1*$E$52</f>
        <v>1</v>
      </c>
      <c r="J99" s="82" cm="1">
        <f t="array" ref="J99">SUM( tracking[Amount] * (tracking[Type]=chart_calc_type) * (YEAR(tracking[Effective Date])=selected_year) * (MONTH(tracking[Effective Date])=chart_calc_month_number) )</f>
        <v>0</v>
      </c>
      <c r="K99" s="82" cm="1">
        <f t="array" aca="1" ref="K99" ca="1">INDEX('Budget Planning'!$E:$APC, income_total_row, MATCH(DATE(selected_year, chart_calc_month_number, 1), 'Budget Planning'!$E$9:$APC$9, 0) )</f>
        <v>0</v>
      </c>
      <c r="L99" s="82">
        <f ca="1">chart_calc_budget-chart_calc_tracked</f>
        <v>0</v>
      </c>
      <c r="M99" s="42">
        <f ca="1">chart_calc_in_focus * chart_calc_show_type * MIN(chart_calc_tracked, chart_calc_budget)</f>
        <v>0</v>
      </c>
      <c r="N99" s="42">
        <f ca="1">chart_calc_in_focus * chart_calc_show_type * chart_calc_show_remaining_budget * IF(chart_calc_delta&gt;0, chart_calc_delta, 0)</f>
        <v>0</v>
      </c>
      <c r="O99" s="82">
        <f ca="1">chart_calc_in_focus * chart_calc_show_type * IF(chart_calc_delta&lt;0, ABS(chart_calc_delta), 0)</f>
        <v>0</v>
      </c>
      <c r="P99" s="42">
        <f ca="1">NOT(chart_calc_in_focus) * chart_calc_show_type * MIN(chart_calc_tracked, chart_calc_budget)</f>
        <v>0</v>
      </c>
      <c r="Q99" s="42">
        <f ca="1">NOT(chart_calc_in_focus) * chart_calc_show_type * chart_calc_show_remaining_budget * IF(chart_calc_delta&gt;0, chart_calc_delta, 0)</f>
        <v>0</v>
      </c>
      <c r="R99" s="82">
        <f ca="1">NOT(chart_calc_in_focus) * chart_calc_show_type * IF(chart_calc_delta&lt;0, ABS(chart_calc_delta), 0)</f>
        <v>0</v>
      </c>
    </row>
    <row r="100" spans="4:18" x14ac:dyDescent="0.35">
      <c r="D100" s="105"/>
      <c r="E100" s="80" t="s">
        <v>23</v>
      </c>
      <c r="F100" s="80">
        <f t="shared" ref="F100" si="74">MONTH(D99)</f>
        <v>12</v>
      </c>
      <c r="G100" s="80">
        <f>IF(selected_period="Total Year", 1, IF(selected_period=chart_calc_month_number, 1, 0))</f>
        <v>0</v>
      </c>
      <c r="H100" s="80">
        <f t="shared" ref="H100" si="75">1*$E$50</f>
        <v>1</v>
      </c>
      <c r="I100" s="80">
        <f t="shared" si="3"/>
        <v>1</v>
      </c>
      <c r="J100" s="82" cm="1">
        <f t="array" ref="J100">SUM( tracking[Amount] * (tracking[Type]=chart_calc_type) * (YEAR(tracking[Effective Date])=selected_year) * (MONTH(tracking[Effective Date])=chart_calc_month_number) )</f>
        <v>0</v>
      </c>
      <c r="K100" s="82" cm="1">
        <f t="array" aca="1" ref="K100" ca="1">INDEX('Budget Planning'!$E:$APC, savings_total_row, MATCH(DATE(selected_year, chart_calc_month_number, 1), 'Budget Planning'!$E$9:$APC$9, 0) )</f>
        <v>0</v>
      </c>
      <c r="L100" s="82">
        <f ca="1">chart_calc_budget-chart_calc_tracked</f>
        <v>0</v>
      </c>
      <c r="M100" s="42">
        <f ca="1">chart_calc_in_focus * chart_calc_show_type * MIN(chart_calc_tracked, chart_calc_budget)</f>
        <v>0</v>
      </c>
      <c r="N100" s="42">
        <f ca="1">chart_calc_in_focus * chart_calc_show_type * chart_calc_show_remaining_budget * IF(chart_calc_delta&gt;0, chart_calc_delta, 0)</f>
        <v>0</v>
      </c>
      <c r="O100" s="82">
        <f ca="1">chart_calc_in_focus * chart_calc_show_type * IF(chart_calc_delta&lt;0, ABS(chart_calc_delta), 0)</f>
        <v>0</v>
      </c>
      <c r="P100" s="42">
        <f ca="1">NOT(chart_calc_in_focus) * chart_calc_show_type * MIN(chart_calc_tracked, chart_calc_budget)</f>
        <v>0</v>
      </c>
      <c r="Q100" s="42">
        <f ca="1">NOT(chart_calc_in_focus) * chart_calc_show_type * chart_calc_show_remaining_budget * IF(chart_calc_delta&gt;0, chart_calc_delta, 0)</f>
        <v>0</v>
      </c>
      <c r="R100" s="82">
        <f ca="1">NOT(chart_calc_in_focus) * chart_calc_show_type * IF(chart_calc_delta&lt;0, ABS(chart_calc_delta), 0)</f>
        <v>0</v>
      </c>
    </row>
    <row r="101" spans="4:18" x14ac:dyDescent="0.35">
      <c r="D101" s="105"/>
      <c r="E101" s="80" t="s">
        <v>25</v>
      </c>
      <c r="F101" s="80">
        <f t="shared" ref="F101" si="76">MONTH(D99)</f>
        <v>12</v>
      </c>
      <c r="G101" s="80">
        <f>IF(selected_period="Total Year", 1, IF(selected_period=chart_calc_month_number, 1, 0))</f>
        <v>0</v>
      </c>
      <c r="H101" s="80">
        <f t="shared" ref="H101" si="77">1*$E$51</f>
        <v>1</v>
      </c>
      <c r="I101" s="80">
        <f t="shared" si="3"/>
        <v>1</v>
      </c>
      <c r="J101" s="82" cm="1">
        <f t="array" ref="J101">SUM( tracking[Amount] * (tracking[Type]=chart_calc_type) * (YEAR(tracking[Effective Date])=selected_year) * (MONTH(tracking[Effective Date])=chart_calc_month_number) )</f>
        <v>0</v>
      </c>
      <c r="K101" s="82" cm="1">
        <f t="array" aca="1" ref="K101" ca="1">INDEX('Budget Planning'!$E:$APC, expenses_total_row, MATCH(DATE(selected_year, chart_calc_month_number, 1), 'Budget Planning'!$E$9:$APC$9, 0) )</f>
        <v>0</v>
      </c>
      <c r="L101" s="82">
        <f ca="1">chart_calc_budget-chart_calc_tracked</f>
        <v>0</v>
      </c>
      <c r="M101" s="42">
        <f ca="1">chart_calc_in_focus * chart_calc_show_type * MIN(chart_calc_tracked, chart_calc_budget)</f>
        <v>0</v>
      </c>
      <c r="N101" s="42">
        <f ca="1">chart_calc_in_focus * chart_calc_show_type * chart_calc_show_remaining_budget * IF(chart_calc_delta&gt;0, chart_calc_delta, 0)</f>
        <v>0</v>
      </c>
      <c r="O101" s="82">
        <f ca="1">chart_calc_in_focus * chart_calc_show_type * IF(chart_calc_delta&lt;0, ABS(chart_calc_delta), 0)</f>
        <v>0</v>
      </c>
      <c r="P101" s="42">
        <f ca="1">NOT(chart_calc_in_focus) * chart_calc_show_type * MIN(chart_calc_tracked, chart_calc_budget)</f>
        <v>0</v>
      </c>
      <c r="Q101" s="42">
        <f ca="1">NOT(chart_calc_in_focus) * chart_calc_show_type * chart_calc_show_remaining_budget * IF(chart_calc_delta&gt;0, chart_calc_delta, 0)</f>
        <v>0</v>
      </c>
      <c r="R101" s="82">
        <f ca="1">NOT(chart_calc_in_focus) * chart_calc_show_type * IF(chart_calc_delta&lt;0, ABS(chart_calc_delta), 0)</f>
        <v>0</v>
      </c>
    </row>
    <row r="102" spans="4:18" x14ac:dyDescent="0.35">
      <c r="D102" s="106"/>
      <c r="E102" s="81"/>
      <c r="F102" s="81"/>
      <c r="G102" s="81"/>
      <c r="H102" s="81"/>
      <c r="I102" s="81"/>
      <c r="J102" s="85"/>
      <c r="K102" s="85"/>
      <c r="L102" s="85"/>
      <c r="M102" s="85"/>
      <c r="N102" s="85"/>
      <c r="O102" s="85"/>
      <c r="P102" s="85"/>
      <c r="Q102" s="85"/>
      <c r="R102" s="85"/>
    </row>
  </sheetData>
  <mergeCells count="18">
    <mergeCell ref="A1:B3"/>
    <mergeCell ref="C1:D3"/>
    <mergeCell ref="C6:F6"/>
    <mergeCell ref="C17:F17"/>
    <mergeCell ref="M53:O53"/>
    <mergeCell ref="P53:R53"/>
    <mergeCell ref="D55:D58"/>
    <mergeCell ref="D59:D62"/>
    <mergeCell ref="D63:D66"/>
    <mergeCell ref="D67:D70"/>
    <mergeCell ref="D91:D94"/>
    <mergeCell ref="D95:D98"/>
    <mergeCell ref="D99:D102"/>
    <mergeCell ref="D71:D74"/>
    <mergeCell ref="D75:D78"/>
    <mergeCell ref="D79:D82"/>
    <mergeCell ref="D83:D86"/>
    <mergeCell ref="D87:D90"/>
  </mergeCells>
  <phoneticPr fontId="1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C6198-EA8A-4889-9321-04E138B83B36}">
  <sheetPr>
    <tabColor theme="3" tint="-0.499984740745262"/>
  </sheetPr>
  <dimension ref="A1:E86"/>
  <sheetViews>
    <sheetView showGridLines="0" workbookViewId="0">
      <selection activeCell="F8" sqref="F8"/>
    </sheetView>
  </sheetViews>
  <sheetFormatPr defaultRowHeight="14.5" x14ac:dyDescent="0.35"/>
  <cols>
    <col min="1" max="2" width="1.81640625" customWidth="1"/>
    <col min="3" max="3" width="15.453125" style="45" customWidth="1"/>
    <col min="5" max="5" width="15.453125" style="45" customWidth="1"/>
  </cols>
  <sheetData>
    <row r="1" spans="1:5" s="39" customFormat="1" ht="14.5" customHeight="1" x14ac:dyDescent="0.35">
      <c r="A1" s="108"/>
      <c r="B1" s="108"/>
      <c r="C1" s="109" t="s">
        <v>5</v>
      </c>
      <c r="D1" s="109"/>
      <c r="E1" s="109"/>
    </row>
    <row r="2" spans="1:5" s="39" customFormat="1" ht="14.5" customHeight="1" x14ac:dyDescent="0.35">
      <c r="A2" s="108"/>
      <c r="B2" s="108"/>
      <c r="C2" s="109"/>
      <c r="D2" s="109"/>
      <c r="E2" s="109"/>
    </row>
    <row r="3" spans="1:5" s="39" customFormat="1" ht="14.5" customHeight="1" x14ac:dyDescent="0.35">
      <c r="A3" s="108"/>
      <c r="B3" s="108"/>
      <c r="C3" s="109"/>
      <c r="D3" s="109"/>
      <c r="E3" s="109"/>
    </row>
    <row r="4" spans="1:5" x14ac:dyDescent="0.35">
      <c r="C4"/>
      <c r="E4"/>
    </row>
    <row r="5" spans="1:5" x14ac:dyDescent="0.35">
      <c r="C5"/>
      <c r="E5"/>
    </row>
    <row r="6" spans="1:5" x14ac:dyDescent="0.35">
      <c r="C6"/>
      <c r="E6"/>
    </row>
    <row r="7" spans="1:5" x14ac:dyDescent="0.35">
      <c r="C7" s="44" t="s">
        <v>64</v>
      </c>
      <c r="E7" s="44" t="s">
        <v>68</v>
      </c>
    </row>
    <row r="8" spans="1:5" x14ac:dyDescent="0.35">
      <c r="C8" s="46" t="s">
        <v>65</v>
      </c>
      <c r="E8" s="46" t="s">
        <v>69</v>
      </c>
    </row>
    <row r="9" spans="1:5" x14ac:dyDescent="0.35">
      <c r="C9" s="46">
        <f>starting_year</f>
        <v>2023</v>
      </c>
      <c r="E9" s="46" t="s">
        <v>70</v>
      </c>
    </row>
    <row r="10" spans="1:5" x14ac:dyDescent="0.35">
      <c r="C10" s="46">
        <f>C9+1</f>
        <v>2024</v>
      </c>
      <c r="E10" s="48">
        <v>36526</v>
      </c>
    </row>
    <row r="11" spans="1:5" x14ac:dyDescent="0.35">
      <c r="C11" s="46">
        <f t="shared" ref="C11:C74" si="0">C10+1</f>
        <v>2025</v>
      </c>
      <c r="E11" s="48">
        <v>36557</v>
      </c>
    </row>
    <row r="12" spans="1:5" x14ac:dyDescent="0.35">
      <c r="C12" s="46">
        <f t="shared" si="0"/>
        <v>2026</v>
      </c>
      <c r="E12" s="48">
        <v>36586</v>
      </c>
    </row>
    <row r="13" spans="1:5" x14ac:dyDescent="0.35">
      <c r="C13" s="46">
        <f t="shared" si="0"/>
        <v>2027</v>
      </c>
      <c r="E13" s="48">
        <v>36617</v>
      </c>
    </row>
    <row r="14" spans="1:5" x14ac:dyDescent="0.35">
      <c r="C14" s="46">
        <f t="shared" si="0"/>
        <v>2028</v>
      </c>
      <c r="E14" s="48">
        <v>36647</v>
      </c>
    </row>
    <row r="15" spans="1:5" x14ac:dyDescent="0.35">
      <c r="C15" s="46">
        <f t="shared" si="0"/>
        <v>2029</v>
      </c>
      <c r="E15" s="48">
        <v>36678</v>
      </c>
    </row>
    <row r="16" spans="1:5" x14ac:dyDescent="0.35">
      <c r="C16" s="46">
        <f t="shared" si="0"/>
        <v>2030</v>
      </c>
      <c r="E16" s="48">
        <v>36708</v>
      </c>
    </row>
    <row r="17" spans="3:5" x14ac:dyDescent="0.35">
      <c r="C17" s="46">
        <f t="shared" si="0"/>
        <v>2031</v>
      </c>
      <c r="E17" s="48">
        <v>36739</v>
      </c>
    </row>
    <row r="18" spans="3:5" x14ac:dyDescent="0.35">
      <c r="C18" s="46">
        <f t="shared" si="0"/>
        <v>2032</v>
      </c>
      <c r="E18" s="48">
        <v>36770</v>
      </c>
    </row>
    <row r="19" spans="3:5" x14ac:dyDescent="0.35">
      <c r="C19" s="46">
        <f t="shared" si="0"/>
        <v>2033</v>
      </c>
      <c r="E19" s="48">
        <v>36800</v>
      </c>
    </row>
    <row r="20" spans="3:5" x14ac:dyDescent="0.35">
      <c r="C20" s="46">
        <f t="shared" si="0"/>
        <v>2034</v>
      </c>
      <c r="E20" s="48">
        <v>36831</v>
      </c>
    </row>
    <row r="21" spans="3:5" x14ac:dyDescent="0.35">
      <c r="C21" s="46">
        <f t="shared" si="0"/>
        <v>2035</v>
      </c>
      <c r="E21" s="49">
        <v>36861</v>
      </c>
    </row>
    <row r="22" spans="3:5" x14ac:dyDescent="0.35">
      <c r="C22" s="46">
        <f t="shared" si="0"/>
        <v>2036</v>
      </c>
    </row>
    <row r="23" spans="3:5" x14ac:dyDescent="0.35">
      <c r="C23" s="46">
        <f t="shared" si="0"/>
        <v>2037</v>
      </c>
    </row>
    <row r="24" spans="3:5" x14ac:dyDescent="0.35">
      <c r="C24" s="46">
        <f t="shared" si="0"/>
        <v>2038</v>
      </c>
    </row>
    <row r="25" spans="3:5" x14ac:dyDescent="0.35">
      <c r="C25" s="46">
        <f t="shared" si="0"/>
        <v>2039</v>
      </c>
    </row>
    <row r="26" spans="3:5" x14ac:dyDescent="0.35">
      <c r="C26" s="46">
        <f t="shared" si="0"/>
        <v>2040</v>
      </c>
    </row>
    <row r="27" spans="3:5" x14ac:dyDescent="0.35">
      <c r="C27" s="46">
        <f t="shared" si="0"/>
        <v>2041</v>
      </c>
    </row>
    <row r="28" spans="3:5" x14ac:dyDescent="0.35">
      <c r="C28" s="46">
        <f t="shared" si="0"/>
        <v>2042</v>
      </c>
    </row>
    <row r="29" spans="3:5" x14ac:dyDescent="0.35">
      <c r="C29" s="46">
        <f t="shared" si="0"/>
        <v>2043</v>
      </c>
    </row>
    <row r="30" spans="3:5" x14ac:dyDescent="0.35">
      <c r="C30" s="46">
        <f t="shared" si="0"/>
        <v>2044</v>
      </c>
    </row>
    <row r="31" spans="3:5" x14ac:dyDescent="0.35">
      <c r="C31" s="46">
        <f t="shared" si="0"/>
        <v>2045</v>
      </c>
    </row>
    <row r="32" spans="3:5" x14ac:dyDescent="0.35">
      <c r="C32" s="46">
        <f t="shared" si="0"/>
        <v>2046</v>
      </c>
    </row>
    <row r="33" spans="3:3" x14ac:dyDescent="0.35">
      <c r="C33" s="46">
        <f t="shared" si="0"/>
        <v>2047</v>
      </c>
    </row>
    <row r="34" spans="3:3" x14ac:dyDescent="0.35">
      <c r="C34" s="46">
        <f t="shared" si="0"/>
        <v>2048</v>
      </c>
    </row>
    <row r="35" spans="3:3" x14ac:dyDescent="0.35">
      <c r="C35" s="46">
        <f t="shared" si="0"/>
        <v>2049</v>
      </c>
    </row>
    <row r="36" spans="3:3" x14ac:dyDescent="0.35">
      <c r="C36" s="46">
        <f t="shared" si="0"/>
        <v>2050</v>
      </c>
    </row>
    <row r="37" spans="3:3" x14ac:dyDescent="0.35">
      <c r="C37" s="46">
        <f t="shared" si="0"/>
        <v>2051</v>
      </c>
    </row>
    <row r="38" spans="3:3" x14ac:dyDescent="0.35">
      <c r="C38" s="46">
        <f t="shared" si="0"/>
        <v>2052</v>
      </c>
    </row>
    <row r="39" spans="3:3" x14ac:dyDescent="0.35">
      <c r="C39" s="46">
        <f t="shared" si="0"/>
        <v>2053</v>
      </c>
    </row>
    <row r="40" spans="3:3" x14ac:dyDescent="0.35">
      <c r="C40" s="46">
        <f t="shared" si="0"/>
        <v>2054</v>
      </c>
    </row>
    <row r="41" spans="3:3" x14ac:dyDescent="0.35">
      <c r="C41" s="46">
        <f t="shared" si="0"/>
        <v>2055</v>
      </c>
    </row>
    <row r="42" spans="3:3" x14ac:dyDescent="0.35">
      <c r="C42" s="46">
        <f t="shared" si="0"/>
        <v>2056</v>
      </c>
    </row>
    <row r="43" spans="3:3" x14ac:dyDescent="0.35">
      <c r="C43" s="46">
        <f t="shared" si="0"/>
        <v>2057</v>
      </c>
    </row>
    <row r="44" spans="3:3" x14ac:dyDescent="0.35">
      <c r="C44" s="46">
        <f t="shared" si="0"/>
        <v>2058</v>
      </c>
    </row>
    <row r="45" spans="3:3" x14ac:dyDescent="0.35">
      <c r="C45" s="46">
        <f t="shared" si="0"/>
        <v>2059</v>
      </c>
    </row>
    <row r="46" spans="3:3" x14ac:dyDescent="0.35">
      <c r="C46" s="46">
        <f t="shared" si="0"/>
        <v>2060</v>
      </c>
    </row>
    <row r="47" spans="3:3" x14ac:dyDescent="0.35">
      <c r="C47" s="46">
        <f t="shared" si="0"/>
        <v>2061</v>
      </c>
    </row>
    <row r="48" spans="3:3" x14ac:dyDescent="0.35">
      <c r="C48" s="46">
        <f t="shared" si="0"/>
        <v>2062</v>
      </c>
    </row>
    <row r="49" spans="3:3" x14ac:dyDescent="0.35">
      <c r="C49" s="46">
        <f t="shared" si="0"/>
        <v>2063</v>
      </c>
    </row>
    <row r="50" spans="3:3" x14ac:dyDescent="0.35">
      <c r="C50" s="46">
        <f t="shared" si="0"/>
        <v>2064</v>
      </c>
    </row>
    <row r="51" spans="3:3" x14ac:dyDescent="0.35">
      <c r="C51" s="46">
        <f t="shared" si="0"/>
        <v>2065</v>
      </c>
    </row>
    <row r="52" spans="3:3" x14ac:dyDescent="0.35">
      <c r="C52" s="46">
        <f t="shared" si="0"/>
        <v>2066</v>
      </c>
    </row>
    <row r="53" spans="3:3" x14ac:dyDescent="0.35">
      <c r="C53" s="46">
        <f t="shared" si="0"/>
        <v>2067</v>
      </c>
    </row>
    <row r="54" spans="3:3" x14ac:dyDescent="0.35">
      <c r="C54" s="46">
        <f t="shared" si="0"/>
        <v>2068</v>
      </c>
    </row>
    <row r="55" spans="3:3" x14ac:dyDescent="0.35">
      <c r="C55" s="46">
        <f t="shared" si="0"/>
        <v>2069</v>
      </c>
    </row>
    <row r="56" spans="3:3" x14ac:dyDescent="0.35">
      <c r="C56" s="46">
        <f t="shared" si="0"/>
        <v>2070</v>
      </c>
    </row>
    <row r="57" spans="3:3" x14ac:dyDescent="0.35">
      <c r="C57" s="46">
        <f t="shared" si="0"/>
        <v>2071</v>
      </c>
    </row>
    <row r="58" spans="3:3" x14ac:dyDescent="0.35">
      <c r="C58" s="46">
        <f t="shared" si="0"/>
        <v>2072</v>
      </c>
    </row>
    <row r="59" spans="3:3" x14ac:dyDescent="0.35">
      <c r="C59" s="46">
        <f t="shared" si="0"/>
        <v>2073</v>
      </c>
    </row>
    <row r="60" spans="3:3" x14ac:dyDescent="0.35">
      <c r="C60" s="46">
        <f t="shared" si="0"/>
        <v>2074</v>
      </c>
    </row>
    <row r="61" spans="3:3" x14ac:dyDescent="0.35">
      <c r="C61" s="46">
        <f t="shared" si="0"/>
        <v>2075</v>
      </c>
    </row>
    <row r="62" spans="3:3" x14ac:dyDescent="0.35">
      <c r="C62" s="46">
        <f t="shared" si="0"/>
        <v>2076</v>
      </c>
    </row>
    <row r="63" spans="3:3" x14ac:dyDescent="0.35">
      <c r="C63" s="46">
        <f t="shared" si="0"/>
        <v>2077</v>
      </c>
    </row>
    <row r="64" spans="3:3" x14ac:dyDescent="0.35">
      <c r="C64" s="46">
        <f t="shared" si="0"/>
        <v>2078</v>
      </c>
    </row>
    <row r="65" spans="3:3" x14ac:dyDescent="0.35">
      <c r="C65" s="46">
        <f t="shared" si="0"/>
        <v>2079</v>
      </c>
    </row>
    <row r="66" spans="3:3" x14ac:dyDescent="0.35">
      <c r="C66" s="46">
        <f t="shared" si="0"/>
        <v>2080</v>
      </c>
    </row>
    <row r="67" spans="3:3" x14ac:dyDescent="0.35">
      <c r="C67" s="46">
        <f t="shared" si="0"/>
        <v>2081</v>
      </c>
    </row>
    <row r="68" spans="3:3" x14ac:dyDescent="0.35">
      <c r="C68" s="46">
        <f t="shared" si="0"/>
        <v>2082</v>
      </c>
    </row>
    <row r="69" spans="3:3" x14ac:dyDescent="0.35">
      <c r="C69" s="46">
        <f t="shared" si="0"/>
        <v>2083</v>
      </c>
    </row>
    <row r="70" spans="3:3" x14ac:dyDescent="0.35">
      <c r="C70" s="46">
        <f t="shared" si="0"/>
        <v>2084</v>
      </c>
    </row>
    <row r="71" spans="3:3" x14ac:dyDescent="0.35">
      <c r="C71" s="46">
        <f t="shared" si="0"/>
        <v>2085</v>
      </c>
    </row>
    <row r="72" spans="3:3" x14ac:dyDescent="0.35">
      <c r="C72" s="46">
        <f t="shared" si="0"/>
        <v>2086</v>
      </c>
    </row>
    <row r="73" spans="3:3" x14ac:dyDescent="0.35">
      <c r="C73" s="46">
        <f t="shared" si="0"/>
        <v>2087</v>
      </c>
    </row>
    <row r="74" spans="3:3" x14ac:dyDescent="0.35">
      <c r="C74" s="46">
        <f t="shared" si="0"/>
        <v>2088</v>
      </c>
    </row>
    <row r="75" spans="3:3" x14ac:dyDescent="0.35">
      <c r="C75" s="46">
        <f t="shared" ref="C75:C86" si="1">C74+1</f>
        <v>2089</v>
      </c>
    </row>
    <row r="76" spans="3:3" x14ac:dyDescent="0.35">
      <c r="C76" s="46">
        <f t="shared" si="1"/>
        <v>2090</v>
      </c>
    </row>
    <row r="77" spans="3:3" x14ac:dyDescent="0.35">
      <c r="C77" s="46">
        <f t="shared" si="1"/>
        <v>2091</v>
      </c>
    </row>
    <row r="78" spans="3:3" x14ac:dyDescent="0.35">
      <c r="C78" s="46">
        <f t="shared" si="1"/>
        <v>2092</v>
      </c>
    </row>
    <row r="79" spans="3:3" x14ac:dyDescent="0.35">
      <c r="C79" s="46">
        <f t="shared" si="1"/>
        <v>2093</v>
      </c>
    </row>
    <row r="80" spans="3:3" x14ac:dyDescent="0.35">
      <c r="C80" s="46">
        <f t="shared" si="1"/>
        <v>2094</v>
      </c>
    </row>
    <row r="81" spans="3:3" x14ac:dyDescent="0.35">
      <c r="C81" s="46">
        <f t="shared" si="1"/>
        <v>2095</v>
      </c>
    </row>
    <row r="82" spans="3:3" x14ac:dyDescent="0.35">
      <c r="C82" s="46">
        <f t="shared" si="1"/>
        <v>2096</v>
      </c>
    </row>
    <row r="83" spans="3:3" x14ac:dyDescent="0.35">
      <c r="C83" s="46">
        <f t="shared" si="1"/>
        <v>2097</v>
      </c>
    </row>
    <row r="84" spans="3:3" x14ac:dyDescent="0.35">
      <c r="C84" s="46">
        <f t="shared" si="1"/>
        <v>2098</v>
      </c>
    </row>
    <row r="85" spans="3:3" x14ac:dyDescent="0.35">
      <c r="C85" s="46">
        <f t="shared" si="1"/>
        <v>2099</v>
      </c>
    </row>
    <row r="86" spans="3:3" x14ac:dyDescent="0.35">
      <c r="C86" s="47">
        <f t="shared" si="1"/>
        <v>2100</v>
      </c>
    </row>
  </sheetData>
  <mergeCells count="2">
    <mergeCell ref="A1:B3"/>
    <mergeCell ref="C1: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Settings</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Calculations!chart_calc_budget</vt:lpstr>
      <vt:lpstr>Calculations!chart_calc_delta</vt:lpstr>
      <vt:lpstr>Calculations!chart_calc_in_focus</vt:lpstr>
      <vt:lpstr>Calculations!chart_calc_month_number</vt:lpstr>
      <vt:lpstr>Calculations!chart_calc_show_remaining_budget</vt:lpstr>
      <vt:lpstr>Calculations!chart_calc_show_type</vt:lpstr>
      <vt:lpstr>Calculations!chart_calc_tracked</vt:lpstr>
      <vt:lpstr>Calculations!chart_calc_type</vt:lpstr>
      <vt:lpstr>'Budget Dashboard'!combined_rank</vt:lpstr>
      <vt:lpstr>'Budget Dashboard'!combined_rank_normalized</vt:lpstr>
      <vt:lpstr>'Budget Dashboard'!combined_rank_normalized_run_range</vt:lpstr>
      <vt:lpstr>'Budget Dashboard'!combined_rank_range</vt:lpstr>
      <vt:lpstr>'Budget Dashboard'!combined_rank_unique</vt:lpstr>
      <vt:lpstr>'Budget Dashboard'!header_row_id</vt:lpstr>
      <vt:lpstr>'Budget Dashboard'!is_category</vt:lpstr>
      <vt:lpstr>'Budget Dashboard'!is_empty</vt:lpstr>
      <vt:lpstr>'Budget Dashboard'!is_header</vt:lpstr>
      <vt:lpstr>'Budget Dashboard'!is_total</vt:lpstr>
      <vt:lpstr>'Budget Dashboard'!item</vt:lpstr>
      <vt:lpstr>'Budget Dashboard'!output_budget</vt:lpstr>
      <vt:lpstr>'Budget Dashboard'!output_percentage_completed</vt:lpstr>
      <vt:lpstr>'Budget Dashboard'!output_tracked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 Mamangun</dc:creator>
  <cp:lastModifiedBy>JD Mamangun</cp:lastModifiedBy>
  <dcterms:created xsi:type="dcterms:W3CDTF">2023-03-18T01:14:30Z</dcterms:created>
  <dcterms:modified xsi:type="dcterms:W3CDTF">2023-03-22T00:35:10Z</dcterms:modified>
</cp:coreProperties>
</file>