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cuments/SpinPhysics/NMR/JLab-HallB/JLab-HallB-RGC/Proton_CSV_Files/"/>
    </mc:Choice>
  </mc:AlternateContent>
  <xr:revisionPtr revIDLastSave="0" documentId="13_ncr:1_{7369A012-2FA6-774F-87DB-D2F9B789F22F}" xr6:coauthVersionLast="47" xr6:coauthVersionMax="47" xr10:uidLastSave="{00000000-0000-0000-0000-000000000000}"/>
  <bookViews>
    <workbookView xWindow="20" yWindow="500" windowWidth="28800" windowHeight="165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11" i="1"/>
  <c r="D11" i="1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<sst xmlns="http://schemas.openxmlformats.org/spreadsheetml/2006/main" count="36" uniqueCount="18">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</sst>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1.4618913600000001</v>
      </c>
      <c r="B2" s="3">
        <v>-4.7813400000000001E-4</v>
      </c>
      <c r="C2" s="4">
        <f t="shared" ref="C2:C11" si="0">IF(EXACT($F$5,"Proton"), TANH($G$5*$E$9*$E$5/$F$9/A2), IF(EXACT($F$5,"Deuteron"),(4*TANH($G$5*$E$9*$E$5/2/$F$9/A2)/(3+TANH($G$5*$E$9*$E$5/2/$F$9/A2)^2)), Error))</f>
        <v>3.4941956317706036E-3</v>
      </c>
      <c r="D2" s="3">
        <f t="shared" ref="D2:D8" si="1">C2/B2</f>
        <v>-7.3079840207360354</v>
      </c>
    </row>
    <row r="3" spans="1:7" ht="15.75" customHeight="1" x14ac:dyDescent="0.15">
      <c r="A3" s="3">
        <v>1.4585176</v>
      </c>
      <c r="B3" s="3">
        <v>-4.4414600000000003E-4</v>
      </c>
      <c r="C3" s="4">
        <f t="shared" si="0"/>
        <v>3.5022781404540019E-3</v>
      </c>
      <c r="D3" s="3">
        <f t="shared" si="1"/>
        <v>-7.8854208761398317</v>
      </c>
      <c r="E3" s="5" t="s">
        <v>4</v>
      </c>
      <c r="F3" s="6"/>
      <c r="G3" s="7"/>
    </row>
    <row r="4" spans="1:7" ht="15.75" customHeight="1" x14ac:dyDescent="0.15">
      <c r="A4" s="3">
        <v>1.4545910900000001</v>
      </c>
      <c r="B4" s="3">
        <v>-4.3908279999999998E-4</v>
      </c>
      <c r="C4" s="4">
        <f t="shared" si="0"/>
        <v>3.5117320806903737E-3</v>
      </c>
      <c r="D4" s="3">
        <f t="shared" si="1"/>
        <v>-7.9978812212420385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1.4584967600000001</v>
      </c>
      <c r="B5" s="3">
        <v>-4.4007999999999997E-4</v>
      </c>
      <c r="C5" s="4">
        <f t="shared" si="0"/>
        <v>3.5023281829920411E-3</v>
      </c>
      <c r="D5" s="3">
        <f t="shared" si="1"/>
        <v>-7.9583897995638093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1.4629173799999999</v>
      </c>
      <c r="B6" s="3">
        <v>-4.1339000000000002E-4</v>
      </c>
      <c r="C6" s="4">
        <f t="shared" si="0"/>
        <v>3.4917449906747113E-3</v>
      </c>
      <c r="D6" s="3">
        <f t="shared" si="1"/>
        <v>-8.4466121354525043</v>
      </c>
    </row>
    <row r="7" spans="1:7" ht="15.75" customHeight="1" x14ac:dyDescent="0.15">
      <c r="A7" s="3">
        <v>1.46129438</v>
      </c>
      <c r="B7" s="3">
        <v>-4.18057E-4</v>
      </c>
      <c r="C7" s="4">
        <f t="shared" si="0"/>
        <v>3.4956230976853652E-3</v>
      </c>
      <c r="D7" s="3">
        <f t="shared" si="1"/>
        <v>-8.3615944660306258</v>
      </c>
      <c r="E7" s="5" t="s">
        <v>9</v>
      </c>
      <c r="F7" s="6"/>
      <c r="G7" s="7"/>
    </row>
    <row r="8" spans="1:7" ht="15.75" customHeight="1" x14ac:dyDescent="0.15">
      <c r="A8" s="3">
        <v>1.4574109</v>
      </c>
      <c r="B8" s="3">
        <v>-4.3587660000000001E-4</v>
      </c>
      <c r="C8" s="4">
        <f t="shared" si="0"/>
        <v>3.504937609713404E-3</v>
      </c>
      <c r="D8" s="3">
        <f t="shared" si="1"/>
        <v>-8.0411235879911978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1.45650945</v>
      </c>
      <c r="B9" s="3">
        <v>-4.1826709999999998E-4</v>
      </c>
      <c r="C9" s="4">
        <f t="shared" si="0"/>
        <v>3.5071068370455959E-3</v>
      </c>
      <c r="D9" s="3">
        <f t="shared" ref="D9:D11" si="2">C9/B9</f>
        <v>-8.3848498651832664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1.4632039299999999</v>
      </c>
      <c r="B10" s="3">
        <v>-4.5706399999999997E-4</v>
      </c>
      <c r="C10" s="4">
        <f t="shared" si="0"/>
        <v>3.4910611820980694E-3</v>
      </c>
      <c r="D10" s="3">
        <f t="shared" si="2"/>
        <v>-7.6380138932361108</v>
      </c>
    </row>
    <row r="11" spans="1:7" ht="15.75" customHeight="1" x14ac:dyDescent="0.15">
      <c r="A11" s="3">
        <v>1.4632857399999999</v>
      </c>
      <c r="B11" s="3">
        <v>-3.82953E-4</v>
      </c>
      <c r="C11" s="4">
        <f t="shared" si="0"/>
        <v>3.4908660039540081E-3</v>
      </c>
      <c r="D11" s="3">
        <f t="shared" si="2"/>
        <v>-9.1156512782352088</v>
      </c>
      <c r="E11" s="5" t="s">
        <v>12</v>
      </c>
      <c r="F11" s="6"/>
      <c r="G11" s="7" t="s">
        <v>13</v>
      </c>
    </row>
    <row r="12" spans="1:7" ht="15.75" customHeight="1" x14ac:dyDescent="0.15">
      <c r="A12" s="3"/>
      <c r="B12" s="3"/>
      <c r="C12" s="4"/>
      <c r="D12" s="3"/>
      <c r="E12" s="4" t="s">
        <v>14</v>
      </c>
      <c r="F12" s="3">
        <f>AVERAGE($A:$A)</f>
        <v>1.459811859</v>
      </c>
      <c r="G12" s="8">
        <f>STDEV($A:$A)</f>
        <v>3.1104122358135543E-3</v>
      </c>
    </row>
    <row r="13" spans="1:7" ht="15.75" customHeight="1" x14ac:dyDescent="0.15">
      <c r="A13" s="3"/>
      <c r="B13" s="3"/>
      <c r="C13" s="4"/>
      <c r="D13" s="3"/>
      <c r="E13" s="4" t="s">
        <v>15</v>
      </c>
      <c r="F13" s="3">
        <f>AVERAGE($B:$B)</f>
        <v>-4.3270505000000004E-4</v>
      </c>
      <c r="G13" s="8">
        <f>STDEV($B:$B)</f>
        <v>2.6171496362741661E-5</v>
      </c>
    </row>
    <row r="14" spans="1:7" ht="15.75" customHeight="1" x14ac:dyDescent="0.15">
      <c r="A14" s="3"/>
      <c r="B14" s="3"/>
      <c r="C14" s="4"/>
      <c r="D14" s="3"/>
      <c r="E14" s="4" t="s">
        <v>16</v>
      </c>
      <c r="F14" s="3">
        <f>AVERAGE($C:$C)</f>
        <v>3.4991873757078172E-3</v>
      </c>
      <c r="G14" s="8">
        <f>STDEV($C:$C)</f>
        <v>7.4599754988954701E-6</v>
      </c>
    </row>
    <row r="15" spans="1:7" ht="15.75" customHeight="1" x14ac:dyDescent="0.15">
      <c r="A15" s="3"/>
      <c r="B15" s="3"/>
      <c r="C15" s="4"/>
      <c r="D15" s="3"/>
      <c r="E15" s="9" t="s">
        <v>17</v>
      </c>
      <c r="F15" s="10">
        <f>AVERAGE($D:$D)</f>
        <v>-8.1137521143810609</v>
      </c>
      <c r="G15" s="11">
        <f>STDEV($D:$D)</f>
        <v>0.49666445141111892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2024-07-07T18:19:47Z</dcterms:modified>
</cp:coreProperties>
</file>