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cuments/SpinPhysics/NMR/JLab-HallB/JLab-HallB-RGC/Proton_CSV_Files/"/>
    </mc:Choice>
  </mc:AlternateContent>
  <xr:revisionPtr revIDLastSave="0" documentId="13_ncr:1_{494AA3C1-9366-A543-96D5-98793DA9F045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11" i="1"/>
  <c r="D11" i="1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<sst xmlns="http://schemas.openxmlformats.org/spreadsheetml/2006/main" count="36" uniqueCount="18">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</sst>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1.4846847700000001</v>
      </c>
      <c r="B2" s="3">
        <v>-1.0750600000000001E-3</v>
      </c>
      <c r="C2" s="4">
        <f t="shared" ref="C2:C13" si="0">IF(EXACT($F$5,"Proton"), TANH($G$5*$E$9*$E$5/$F$9/A2), IF(EXACT($F$5,"Deuteron"),(4*TANH($G$5*$E$9*$E$5/2/$F$9/A2)/(3+TANH($G$5*$E$9*$E$5/2/$F$9/A2)^2)), Error))</f>
        <v>3.4405519211057932E-3</v>
      </c>
      <c r="D2" s="3">
        <f t="shared" ref="D2:D8" si="1">C2/B2</f>
        <v>-3.200334791644925</v>
      </c>
    </row>
    <row r="3" spans="1:7" ht="15.75" customHeight="1" x14ac:dyDescent="0.15">
      <c r="A3" s="3">
        <v>1.4832307899999999</v>
      </c>
      <c r="B3" s="3">
        <v>-1.291623E-3</v>
      </c>
      <c r="C3" s="4">
        <f t="shared" si="0"/>
        <v>3.4439245952574801E-3</v>
      </c>
      <c r="D3" s="3">
        <f t="shared" si="1"/>
        <v>-2.6663543427590559</v>
      </c>
      <c r="E3" s="5" t="s">
        <v>4</v>
      </c>
      <c r="F3" s="6"/>
      <c r="G3" s="7"/>
    </row>
    <row r="4" spans="1:7" ht="15.75" customHeight="1" x14ac:dyDescent="0.15">
      <c r="A4" s="3">
        <v>1.48304137</v>
      </c>
      <c r="B4" s="3">
        <v>-1.009649E-3</v>
      </c>
      <c r="C4" s="4">
        <f t="shared" si="0"/>
        <v>3.4443644636595757E-3</v>
      </c>
      <c r="D4" s="3">
        <f t="shared" si="1"/>
        <v>-3.4114474076234171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1.4828707699999999</v>
      </c>
      <c r="B5" s="3">
        <v>-1.148706E-3</v>
      </c>
      <c r="C5" s="4">
        <f t="shared" si="0"/>
        <v>3.4447607247101828E-3</v>
      </c>
      <c r="D5" s="3">
        <f t="shared" si="1"/>
        <v>-2.9988184310956703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1.48507992</v>
      </c>
      <c r="B6" s="3">
        <v>-1.0003080000000001E-3</v>
      </c>
      <c r="C6" s="4">
        <f t="shared" si="0"/>
        <v>3.4396364664230688E-3</v>
      </c>
      <c r="D6" s="3">
        <f t="shared" si="1"/>
        <v>-3.4385773845886152</v>
      </c>
    </row>
    <row r="7" spans="1:7" ht="15.75" customHeight="1" x14ac:dyDescent="0.15">
      <c r="A7" s="3">
        <v>1.4866546199999999</v>
      </c>
      <c r="B7" s="3">
        <v>-1.1470606000000001E-3</v>
      </c>
      <c r="C7" s="4">
        <f t="shared" si="0"/>
        <v>3.4359931502033585E-3</v>
      </c>
      <c r="D7" s="3">
        <f t="shared" si="1"/>
        <v>-2.9954765687212674</v>
      </c>
      <c r="E7" s="5" t="s">
        <v>9</v>
      </c>
      <c r="F7" s="6"/>
      <c r="G7" s="7"/>
    </row>
    <row r="8" spans="1:7" ht="15.75" customHeight="1" x14ac:dyDescent="0.15">
      <c r="A8" s="3">
        <v>1.4866919999999999</v>
      </c>
      <c r="B8" s="3">
        <v>-1.0146490000000001E-3</v>
      </c>
      <c r="C8" s="4">
        <f t="shared" si="0"/>
        <v>3.4359067594693679E-3</v>
      </c>
      <c r="D8" s="3">
        <f t="shared" si="1"/>
        <v>-3.3863008384863806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1.4881270600000001</v>
      </c>
      <c r="B9" s="3">
        <v>-1.083128E-3</v>
      </c>
      <c r="C9" s="4">
        <f t="shared" si="0"/>
        <v>3.4325934042213906E-3</v>
      </c>
      <c r="D9" s="3">
        <f t="shared" ref="D9:D13" si="2">C9/B9</f>
        <v>-3.1691484332612494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1.48901777</v>
      </c>
      <c r="B10" s="3">
        <v>-9.5640899999999997E-4</v>
      </c>
      <c r="C10" s="4">
        <f t="shared" si="0"/>
        <v>3.4305400900585068E-3</v>
      </c>
      <c r="D10" s="3">
        <f t="shared" si="2"/>
        <v>-3.5868964951798938</v>
      </c>
    </row>
    <row r="11" spans="1:7" ht="15.75" customHeight="1" x14ac:dyDescent="0.15">
      <c r="A11" s="3">
        <v>1.49034811</v>
      </c>
      <c r="B11" s="3">
        <v>-1.05116E-3</v>
      </c>
      <c r="C11" s="4">
        <f t="shared" si="0"/>
        <v>3.4274778867287091E-3</v>
      </c>
      <c r="D11" s="3">
        <f t="shared" si="2"/>
        <v>-3.2606623984252723</v>
      </c>
      <c r="E11" s="5" t="s">
        <v>12</v>
      </c>
      <c r="F11" s="6"/>
      <c r="G11" s="7" t="s">
        <v>13</v>
      </c>
    </row>
    <row r="12" spans="1:7" ht="15.75" customHeight="1" x14ac:dyDescent="0.15">
      <c r="A12" s="3"/>
      <c r="B12" s="3"/>
      <c r="C12" s="4"/>
      <c r="D12" s="3"/>
      <c r="E12" s="4" t="s">
        <v>14</v>
      </c>
      <c r="F12" s="3">
        <f>AVERAGE($A:$A)</f>
        <v>1.485974718</v>
      </c>
      <c r="G12" s="8">
        <f>STDEV($A:$A)</f>
        <v>2.6295088935422671E-3</v>
      </c>
    </row>
    <row r="13" spans="1:7" ht="15.75" customHeight="1" x14ac:dyDescent="0.15">
      <c r="A13" s="3"/>
      <c r="B13" s="3"/>
      <c r="C13" s="4"/>
      <c r="D13" s="3"/>
      <c r="E13" s="4" t="s">
        <v>15</v>
      </c>
      <c r="F13" s="3">
        <f>AVERAGE($B:$B)</f>
        <v>-1.0777752600000003E-3</v>
      </c>
      <c r="G13" s="8">
        <f>STDEV($B:$B)</f>
        <v>9.7561341437456674E-5</v>
      </c>
    </row>
    <row r="14" spans="1:7" ht="15.75" customHeight="1" x14ac:dyDescent="0.15">
      <c r="A14" s="3"/>
      <c r="B14" s="3"/>
      <c r="C14" s="4"/>
      <c r="D14" s="3"/>
      <c r="E14" s="4" t="s">
        <v>16</v>
      </c>
      <c r="F14" s="3">
        <f>AVERAGE($C:$C)</f>
        <v>3.4375749461837434E-3</v>
      </c>
      <c r="G14" s="8">
        <f>STDEV($C:$C)</f>
        <v>6.0800561531624441E-6</v>
      </c>
    </row>
    <row r="15" spans="1:7" ht="15.75" customHeight="1" x14ac:dyDescent="0.15">
      <c r="A15" s="3"/>
      <c r="B15" s="3"/>
      <c r="C15" s="4"/>
      <c r="D15" s="3"/>
      <c r="E15" s="9" t="s">
        <v>17</v>
      </c>
      <c r="F15" s="10">
        <f>AVERAGE($D:$D)</f>
        <v>-3.2114017091785749</v>
      </c>
      <c r="G15" s="11">
        <f>STDEV($D:$D)</f>
        <v>0.27006984451525262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2024-07-07T16:47:20Z</dcterms:modified>
</cp:coreProperties>
</file>