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ic_Invest\Documents\Jesus Monroy\"/>
    </mc:Choice>
  </mc:AlternateContent>
  <bookViews>
    <workbookView xWindow="0" yWindow="0" windowWidth="28800" windowHeight="12135" firstSheet="1" activeTab="1"/>
  </bookViews>
  <sheets>
    <sheet name="ESTADISTICAS" sheetId="3" r:id="rId1"/>
    <sheet name="GRUPOS DE INVESTIGACIÓN" sheetId="2" r:id="rId2"/>
    <sheet name="LINEAS DE INVESTIGACIÓN" sheetId="4" r:id="rId3"/>
    <sheet name="SECTORES DE APLICACIÓN" sheetId="8" r:id="rId4"/>
    <sheet name="INTEGRANTES" sheetId="5" r:id="rId5"/>
    <sheet name="PRODUCTOS" sheetId="6" r:id="rId6"/>
  </sheets>
  <definedNames>
    <definedName name="_xlnm.Print_Area" localSheetId="0">ESTADISTICAS!$A$1:$H$45</definedName>
    <definedName name="_xlnm.Print_Area" localSheetId="1">Tabla2[#All]</definedName>
  </definedNames>
  <calcPr calcId="152511"/>
  <pivotCaches>
    <pivotCache cacheId="1" r:id="rId7"/>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7" i="3" l="1"/>
  <c r="D17" i="3"/>
  <c r="E17" i="3"/>
  <c r="F17" i="3"/>
  <c r="G17" i="3"/>
  <c r="H17" i="3"/>
  <c r="C18" i="3"/>
  <c r="D18" i="3"/>
  <c r="E18" i="3"/>
  <c r="F18" i="3"/>
  <c r="G18" i="3"/>
  <c r="H18" i="3"/>
  <c r="C19" i="3"/>
  <c r="D19" i="3"/>
  <c r="E19" i="3"/>
  <c r="F19" i="3"/>
  <c r="G19" i="3"/>
  <c r="H19" i="3"/>
  <c r="C20" i="3"/>
  <c r="D20" i="3"/>
  <c r="E20" i="3"/>
  <c r="F20" i="3"/>
  <c r="G20" i="3"/>
  <c r="H20" i="3"/>
  <c r="C21" i="3"/>
  <c r="D21" i="3"/>
  <c r="E21" i="3"/>
  <c r="F21" i="3"/>
  <c r="G21" i="3"/>
  <c r="H21" i="3"/>
  <c r="C22" i="3"/>
  <c r="D22" i="3"/>
  <c r="E22" i="3"/>
  <c r="F22" i="3"/>
  <c r="G22" i="3"/>
  <c r="H22" i="3"/>
  <c r="C23" i="3"/>
  <c r="D23" i="3"/>
  <c r="E23" i="3"/>
  <c r="F23" i="3"/>
  <c r="G23" i="3"/>
  <c r="H23" i="3"/>
  <c r="B23" i="3"/>
  <c r="B22" i="3"/>
  <c r="J20" i="3" s="1"/>
  <c r="B21" i="3"/>
  <c r="B20" i="3"/>
  <c r="B19" i="3"/>
  <c r="B18" i="3"/>
  <c r="B17" i="3"/>
  <c r="J21" i="3" l="1"/>
  <c r="D24" i="3"/>
  <c r="J18" i="3"/>
  <c r="J19" i="3"/>
  <c r="H24" i="3"/>
  <c r="A16" i="3" s="1"/>
  <c r="C24" i="3"/>
  <c r="F24" i="3"/>
  <c r="G24" i="3"/>
  <c r="E24" i="3"/>
  <c r="A68" i="4"/>
  <c r="A65" i="4"/>
  <c r="A33" i="4"/>
  <c r="A34" i="4"/>
  <c r="A35" i="4"/>
  <c r="A36" i="4"/>
  <c r="A37" i="4"/>
  <c r="A38" i="4"/>
  <c r="A39" i="4"/>
  <c r="A40" i="4"/>
  <c r="A41" i="4"/>
  <c r="A42" i="4"/>
  <c r="A43" i="4"/>
  <c r="A44" i="4"/>
  <c r="A45" i="4"/>
  <c r="A46" i="4"/>
  <c r="A47" i="4"/>
  <c r="A48" i="4"/>
  <c r="A49" i="4"/>
  <c r="A50" i="4"/>
  <c r="A51" i="4"/>
  <c r="A52" i="4"/>
  <c r="A53" i="4"/>
  <c r="A54" i="4"/>
  <c r="A55" i="4"/>
  <c r="A56" i="4"/>
  <c r="A57" i="4"/>
  <c r="A58" i="4"/>
  <c r="A59" i="4"/>
  <c r="A61" i="4"/>
  <c r="A62" i="4"/>
  <c r="A63" i="4"/>
  <c r="A64" i="4"/>
  <c r="A69" i="4"/>
  <c r="A1246" i="6"/>
  <c r="A1247" i="6"/>
  <c r="A1248" i="6"/>
  <c r="A1249" i="6"/>
  <c r="A1250" i="6"/>
  <c r="A1251" i="6"/>
  <c r="A1252" i="6"/>
  <c r="A1253" i="6"/>
  <c r="A1254" i="6"/>
  <c r="A1255" i="6"/>
  <c r="A1256" i="6"/>
  <c r="A1257" i="6"/>
  <c r="A1258" i="6"/>
  <c r="A1259" i="6"/>
  <c r="A1260" i="6"/>
  <c r="A1261" i="6"/>
  <c r="A1262" i="6"/>
  <c r="A1263" i="6"/>
  <c r="A1264" i="6"/>
  <c r="A1265" i="6"/>
  <c r="A1266" i="6"/>
  <c r="A1267" i="6"/>
  <c r="A1268" i="6"/>
  <c r="A1269" i="6"/>
  <c r="A1270" i="6"/>
  <c r="A1271" i="6"/>
  <c r="A1272" i="6"/>
  <c r="A1273" i="6"/>
  <c r="A1274" i="6"/>
  <c r="A1275" i="6"/>
  <c r="A1276" i="6"/>
  <c r="A1277" i="6"/>
  <c r="A1278" i="6"/>
  <c r="A1279" i="6"/>
  <c r="A1280" i="6"/>
  <c r="A1281" i="6"/>
  <c r="A1282" i="6"/>
  <c r="A1283" i="6"/>
  <c r="A1284" i="6"/>
  <c r="A1285" i="6"/>
  <c r="A1286" i="6"/>
  <c r="A1287" i="6"/>
  <c r="A1288" i="6"/>
  <c r="A1289" i="6"/>
  <c r="A1290" i="6"/>
  <c r="A1291" i="6"/>
  <c r="A1292" i="6"/>
  <c r="A1293" i="6"/>
  <c r="A1294" i="6"/>
  <c r="A1295" i="6"/>
  <c r="A1296" i="6"/>
  <c r="A1297" i="6"/>
  <c r="A1298" i="6"/>
  <c r="A1299" i="6"/>
  <c r="A1300" i="6"/>
  <c r="A1301" i="6"/>
  <c r="A1302" i="6"/>
  <c r="A1303" i="6"/>
  <c r="A1304" i="6"/>
  <c r="A1305" i="6"/>
  <c r="A1306" i="6"/>
  <c r="A1307" i="6"/>
  <c r="A1308" i="6"/>
  <c r="A1309" i="6"/>
  <c r="A1310" i="6"/>
  <c r="A1311" i="6"/>
  <c r="A1312" i="6"/>
  <c r="A1313" i="6"/>
  <c r="A1314" i="6"/>
  <c r="A1315" i="6"/>
  <c r="A1316" i="6"/>
  <c r="A1317" i="6"/>
  <c r="A1318" i="6"/>
  <c r="A1319" i="6"/>
  <c r="A1320" i="6"/>
  <c r="A1321" i="6"/>
  <c r="A1322" i="6"/>
  <c r="A1323" i="6"/>
  <c r="A1324" i="6"/>
  <c r="A1325" i="6"/>
  <c r="A1326" i="6"/>
  <c r="A1327" i="6"/>
  <c r="A1328" i="6"/>
  <c r="A1329" i="6"/>
  <c r="A1330" i="6"/>
  <c r="A1331" i="6"/>
  <c r="A1332" i="6"/>
  <c r="A1333" i="6"/>
  <c r="A1334" i="6"/>
  <c r="A1335" i="6"/>
  <c r="A1336" i="6"/>
  <c r="A1337" i="6"/>
  <c r="A1338" i="6"/>
  <c r="A1339" i="6"/>
  <c r="A1340" i="6"/>
  <c r="A1341" i="6"/>
  <c r="A1342" i="6"/>
  <c r="A1343" i="6"/>
  <c r="A1344" i="6"/>
  <c r="A1345" i="6"/>
  <c r="A1346" i="6"/>
  <c r="A1347" i="6"/>
  <c r="A1348" i="6"/>
  <c r="A1349" i="6"/>
  <c r="A1350" i="6"/>
  <c r="A1351" i="6"/>
  <c r="A1352" i="6"/>
  <c r="A1353" i="6"/>
  <c r="A1354" i="6"/>
  <c r="A1355" i="6"/>
  <c r="A1356" i="6"/>
  <c r="A1357" i="6"/>
  <c r="A1358" i="6"/>
  <c r="A1359" i="6"/>
  <c r="A1360" i="6"/>
  <c r="A1361" i="6"/>
  <c r="A1362" i="6"/>
  <c r="A1363" i="6"/>
  <c r="A1364" i="6"/>
  <c r="A1365" i="6"/>
  <c r="A1366" i="6"/>
  <c r="A1367" i="6"/>
  <c r="A1368" i="6"/>
  <c r="A1369" i="6"/>
  <c r="A1370" i="6"/>
  <c r="A1371" i="6"/>
  <c r="A1372" i="6"/>
  <c r="A1373" i="6"/>
  <c r="A1374" i="6"/>
  <c r="A1375" i="6"/>
  <c r="A1376" i="6"/>
  <c r="A1377" i="6"/>
  <c r="A1378" i="6"/>
  <c r="A1379" i="6"/>
  <c r="A1380" i="6"/>
  <c r="A1381" i="6"/>
  <c r="A1382" i="6"/>
  <c r="A1383" i="6"/>
  <c r="A1384" i="6"/>
  <c r="A1385" i="6"/>
  <c r="A1386" i="6"/>
  <c r="A1387" i="6"/>
  <c r="A1388" i="6"/>
  <c r="A1389" i="6"/>
  <c r="A1390" i="6"/>
  <c r="A1391" i="6"/>
  <c r="A1392" i="6"/>
  <c r="A1393" i="6"/>
  <c r="A1394" i="6"/>
  <c r="A1395" i="6"/>
  <c r="A1396" i="6"/>
  <c r="A1397" i="6"/>
  <c r="A1398" i="6"/>
  <c r="A1399" i="6"/>
  <c r="A1400" i="6"/>
  <c r="A1401" i="6"/>
  <c r="A1402" i="6"/>
  <c r="A1403" i="6"/>
  <c r="A1404" i="6"/>
  <c r="A1405" i="6"/>
  <c r="A1406" i="6"/>
  <c r="A1407" i="6"/>
  <c r="A1408" i="6"/>
  <c r="A1409" i="6"/>
  <c r="A1410" i="6"/>
  <c r="A1411" i="6"/>
  <c r="A1412" i="6"/>
  <c r="A1413" i="6"/>
  <c r="A1414" i="6"/>
  <c r="A1415" i="6"/>
  <c r="A1416" i="6"/>
  <c r="A1417" i="6"/>
  <c r="A1418" i="6"/>
  <c r="A1419" i="6"/>
  <c r="A1420" i="6"/>
  <c r="A1421" i="6"/>
  <c r="A1422" i="6"/>
  <c r="A1423" i="6"/>
  <c r="A1424" i="6"/>
  <c r="A1425" i="6"/>
  <c r="A1426" i="6"/>
  <c r="A1427" i="6"/>
  <c r="A1428" i="6"/>
  <c r="A1429" i="6"/>
  <c r="A1430" i="6"/>
  <c r="A1431" i="6"/>
  <c r="A1432" i="6"/>
  <c r="A1433" i="6"/>
  <c r="A1434" i="6"/>
  <c r="A1435" i="6"/>
  <c r="A1436" i="6"/>
  <c r="A1437" i="6"/>
  <c r="A1438" i="6"/>
  <c r="A1439" i="6"/>
  <c r="A1440" i="6"/>
  <c r="A1441" i="6"/>
  <c r="A1442" i="6"/>
  <c r="A1443" i="6"/>
  <c r="A1444" i="6"/>
  <c r="A1445" i="6"/>
  <c r="A1446" i="6"/>
  <c r="A1447" i="6"/>
  <c r="A1448" i="6"/>
  <c r="A1449" i="6"/>
  <c r="A1450" i="6"/>
  <c r="A1451" i="6"/>
  <c r="A1452" i="6"/>
  <c r="A1453" i="6"/>
  <c r="A1454" i="6"/>
  <c r="A1455" i="6"/>
  <c r="A1456" i="6"/>
  <c r="A1457" i="6"/>
  <c r="A1458" i="6"/>
  <c r="A1459" i="6"/>
  <c r="A1460" i="6"/>
  <c r="A1461" i="6"/>
  <c r="A1462" i="6"/>
  <c r="A1463" i="6"/>
  <c r="A1464" i="6"/>
  <c r="A1465" i="6"/>
  <c r="A1466" i="6"/>
  <c r="A1467" i="6"/>
  <c r="A1468" i="6"/>
  <c r="A1469" i="6"/>
  <c r="A1470" i="6"/>
  <c r="A1471" i="6"/>
  <c r="A1472" i="6"/>
  <c r="A1473" i="6"/>
  <c r="A1474" i="6"/>
  <c r="A1475" i="6"/>
  <c r="A1476" i="6"/>
  <c r="A1477" i="6"/>
  <c r="A1478" i="6"/>
  <c r="A1479" i="6"/>
  <c r="A1480" i="6"/>
  <c r="A1481" i="6"/>
  <c r="A1482" i="6"/>
  <c r="A1483" i="6"/>
  <c r="A1484" i="6"/>
  <c r="A1485" i="6"/>
  <c r="A1486" i="6"/>
  <c r="A1487" i="6"/>
  <c r="A1488" i="6"/>
  <c r="A1489" i="6"/>
  <c r="A1490" i="6"/>
  <c r="A1491" i="6"/>
  <c r="A1492" i="6"/>
  <c r="A1493" i="6"/>
  <c r="A1494" i="6"/>
  <c r="A1495" i="6"/>
  <c r="A1496" i="6"/>
  <c r="A1497" i="6"/>
  <c r="A1498" i="6"/>
  <c r="A1499" i="6"/>
  <c r="A1500" i="6"/>
  <c r="A1501" i="6"/>
  <c r="A1502" i="6"/>
  <c r="A1503" i="6"/>
  <c r="A1504" i="6"/>
  <c r="A1505" i="6"/>
  <c r="A1506" i="6"/>
  <c r="A1507" i="6"/>
  <c r="A1508" i="6"/>
  <c r="A1509" i="6"/>
  <c r="A1510" i="6"/>
  <c r="A1511" i="6"/>
  <c r="A1512" i="6"/>
  <c r="A1513" i="6"/>
  <c r="A1514" i="6"/>
  <c r="A1515" i="6"/>
  <c r="A1516" i="6"/>
  <c r="A1517" i="6"/>
  <c r="A1518" i="6"/>
  <c r="A1519" i="6"/>
  <c r="A1520" i="6"/>
  <c r="A1521" i="6"/>
  <c r="A1522" i="6"/>
  <c r="A1523" i="6"/>
  <c r="A1524" i="6"/>
  <c r="A1525" i="6"/>
  <c r="A1526" i="6"/>
  <c r="A1527" i="6"/>
  <c r="A1528" i="6"/>
  <c r="A1529" i="6"/>
  <c r="A1530" i="6"/>
  <c r="A1531" i="6"/>
  <c r="A1532" i="6"/>
  <c r="A1533" i="6"/>
  <c r="A1534" i="6"/>
  <c r="A1535" i="6"/>
  <c r="A1536" i="6"/>
  <c r="A1537" i="6"/>
  <c r="A1538" i="6"/>
  <c r="A1539" i="6"/>
  <c r="A1540" i="6"/>
  <c r="A1541" i="6"/>
  <c r="A1542" i="6"/>
  <c r="A1543" i="6"/>
  <c r="A1544" i="6"/>
  <c r="A1545" i="6"/>
  <c r="A1546" i="6"/>
  <c r="A1547" i="6"/>
  <c r="A1548" i="6"/>
  <c r="A1549" i="6"/>
  <c r="A1550" i="6"/>
  <c r="A1551" i="6"/>
  <c r="A1552" i="6"/>
  <c r="A1553" i="6"/>
  <c r="A1554" i="6"/>
  <c r="A1555" i="6"/>
  <c r="A1556" i="6"/>
  <c r="A1557" i="6"/>
  <c r="A1558" i="6"/>
  <c r="A1559" i="6"/>
  <c r="A1560" i="6"/>
  <c r="A1561" i="6"/>
  <c r="A1562" i="6"/>
  <c r="A1563" i="6"/>
  <c r="A1564" i="6"/>
  <c r="A1565" i="6"/>
  <c r="A1566" i="6"/>
  <c r="A1567" i="6"/>
  <c r="A1568" i="6"/>
  <c r="A1569" i="6"/>
  <c r="A1570" i="6"/>
  <c r="A1571" i="6"/>
  <c r="A1572" i="6"/>
  <c r="A1573" i="6"/>
  <c r="A1574" i="6"/>
  <c r="A1575" i="6"/>
  <c r="A1576" i="6"/>
  <c r="A1577" i="6"/>
  <c r="A1578" i="6"/>
  <c r="A1579" i="6"/>
  <c r="A1580" i="6"/>
  <c r="A1581" i="6"/>
  <c r="A1582" i="6"/>
  <c r="A1583" i="6"/>
  <c r="A1584" i="6"/>
  <c r="A1585" i="6"/>
  <c r="A1586" i="6"/>
  <c r="A1587" i="6"/>
  <c r="A1588" i="6"/>
  <c r="A1589" i="6"/>
  <c r="A1590" i="6"/>
  <c r="A1591" i="6"/>
  <c r="A1592" i="6"/>
  <c r="A1593" i="6"/>
  <c r="A1594" i="6"/>
  <c r="A1595" i="6"/>
  <c r="A1596" i="6"/>
  <c r="A1597" i="6"/>
  <c r="A1598" i="6"/>
  <c r="A1599" i="6"/>
  <c r="A1600" i="6"/>
  <c r="A1601" i="6"/>
  <c r="A1602" i="6"/>
  <c r="A1603" i="6"/>
  <c r="A1604" i="6"/>
  <c r="A1605" i="6"/>
  <c r="A1606" i="6"/>
  <c r="A1607" i="6"/>
  <c r="A1608" i="6"/>
  <c r="A1609" i="6"/>
  <c r="A1610" i="6"/>
  <c r="A1611" i="6"/>
  <c r="A1612" i="6"/>
  <c r="A1613" i="6"/>
  <c r="A1614" i="6"/>
  <c r="A1615" i="6"/>
  <c r="A1616" i="6"/>
  <c r="A1617" i="6"/>
  <c r="A1618" i="6"/>
  <c r="A1619" i="6"/>
  <c r="A1620" i="6"/>
  <c r="A1621" i="6"/>
  <c r="A1622" i="6"/>
  <c r="A1623" i="6"/>
  <c r="A1624" i="6"/>
  <c r="A1625" i="6"/>
  <c r="A1626" i="6"/>
  <c r="A1627" i="6"/>
  <c r="A1628" i="6"/>
  <c r="A1629" i="6"/>
  <c r="A1630" i="6"/>
  <c r="A1631" i="6"/>
  <c r="A1632" i="6"/>
  <c r="A1633" i="6"/>
  <c r="A1634" i="6"/>
  <c r="A1635" i="6"/>
  <c r="A1636" i="6"/>
  <c r="A1637" i="6"/>
  <c r="A1638" i="6"/>
  <c r="A1639" i="6"/>
  <c r="A1640" i="6"/>
  <c r="A1641" i="6"/>
  <c r="A1642" i="6"/>
  <c r="A1643" i="6"/>
  <c r="A1644" i="6"/>
  <c r="A1645" i="6"/>
  <c r="A1646" i="6"/>
  <c r="A1647" i="6"/>
  <c r="A1648" i="6"/>
  <c r="A1649" i="6"/>
  <c r="A1650" i="6"/>
  <c r="A1651" i="6"/>
  <c r="A1652" i="6"/>
  <c r="A1653" i="6"/>
  <c r="A1654" i="6"/>
  <c r="A1655" i="6"/>
  <c r="A1656" i="6"/>
  <c r="A1657" i="6"/>
  <c r="A1658" i="6"/>
  <c r="A1659" i="6"/>
  <c r="A1660" i="6"/>
  <c r="A1661" i="6"/>
  <c r="A1662" i="6"/>
  <c r="A1663" i="6"/>
  <c r="A1664" i="6"/>
  <c r="A1665" i="6"/>
  <c r="A1666" i="6"/>
  <c r="A1667" i="6"/>
  <c r="A1668" i="6"/>
  <c r="A1669" i="6"/>
  <c r="A1670" i="6"/>
  <c r="A1671" i="6"/>
  <c r="A1672" i="6"/>
  <c r="A1673" i="6"/>
  <c r="A1674" i="6"/>
  <c r="A1675" i="6"/>
  <c r="A1676" i="6"/>
  <c r="A1677" i="6"/>
  <c r="A1678" i="6"/>
  <c r="A1679" i="6"/>
  <c r="A1680" i="6"/>
  <c r="A1681" i="6"/>
  <c r="A1682" i="6"/>
  <c r="A1683" i="6"/>
  <c r="A1684" i="6"/>
  <c r="A1685" i="6"/>
  <c r="A1686" i="6"/>
  <c r="A1687" i="6"/>
  <c r="A1688" i="6"/>
  <c r="A1689" i="6"/>
  <c r="A1690" i="6"/>
  <c r="A1691" i="6"/>
  <c r="A1692" i="6"/>
  <c r="A1693" i="6"/>
  <c r="A1694" i="6"/>
  <c r="A1695" i="6"/>
  <c r="A1696" i="6"/>
  <c r="A1697" i="6"/>
  <c r="A1698" i="6"/>
  <c r="A1699" i="6"/>
  <c r="A1700" i="6"/>
  <c r="A1701" i="6"/>
  <c r="A1702" i="6"/>
  <c r="A1703" i="6"/>
  <c r="A1704" i="6"/>
  <c r="A1705" i="6"/>
  <c r="A1706" i="6"/>
  <c r="A1707" i="6"/>
  <c r="A1708" i="6"/>
  <c r="A1709" i="6"/>
  <c r="A1710" i="6"/>
  <c r="A1711" i="6"/>
  <c r="A1712" i="6"/>
  <c r="A1713" i="6"/>
  <c r="A1714" i="6"/>
  <c r="A1715" i="6"/>
  <c r="A1716" i="6"/>
  <c r="A1717" i="6"/>
  <c r="A1718" i="6"/>
  <c r="A1719" i="6"/>
  <c r="A1720" i="6"/>
  <c r="A1721" i="6"/>
  <c r="A1722" i="6"/>
  <c r="A1723" i="6"/>
  <c r="A1724" i="6"/>
  <c r="A1725" i="6"/>
  <c r="A1726" i="6"/>
  <c r="A1727" i="6"/>
  <c r="A1728" i="6"/>
  <c r="A1729" i="6"/>
  <c r="A1730" i="6"/>
  <c r="A1731" i="6"/>
  <c r="A1732" i="6"/>
  <c r="A1733" i="6"/>
  <c r="A1734" i="6"/>
  <c r="A1735" i="6"/>
  <c r="A1736" i="6"/>
  <c r="A1737" i="6"/>
  <c r="A1738" i="6"/>
  <c r="A1739" i="6"/>
  <c r="A1740" i="6"/>
  <c r="A1741" i="6"/>
  <c r="A1742" i="6"/>
  <c r="A1743" i="6"/>
  <c r="A1744" i="6"/>
  <c r="A1745" i="6"/>
  <c r="A1746" i="6"/>
  <c r="A1747" i="6"/>
  <c r="A1748" i="6"/>
  <c r="A1749" i="6"/>
  <c r="A1750" i="6"/>
  <c r="A1751" i="6"/>
  <c r="A1752" i="6"/>
  <c r="A1753" i="6"/>
  <c r="A1754" i="6"/>
  <c r="A1755" i="6"/>
  <c r="A1756" i="6"/>
  <c r="A1757" i="6"/>
  <c r="A1758" i="6"/>
  <c r="A1759" i="6"/>
  <c r="A1760" i="6"/>
  <c r="A1761" i="6"/>
  <c r="A1762" i="6"/>
  <c r="A1763" i="6"/>
  <c r="A1764" i="6"/>
  <c r="A1765" i="6"/>
  <c r="A1766" i="6"/>
  <c r="A1767" i="6"/>
  <c r="A1768" i="6"/>
  <c r="A1769" i="6"/>
  <c r="A1770" i="6"/>
  <c r="A1771" i="6"/>
  <c r="A1772" i="6"/>
  <c r="A1773" i="6"/>
  <c r="A1774" i="6"/>
  <c r="A1775" i="6"/>
  <c r="A1776" i="6"/>
  <c r="A1777" i="6"/>
  <c r="A1778" i="6"/>
  <c r="A1779" i="6"/>
  <c r="A1780" i="6"/>
  <c r="A1781" i="6"/>
  <c r="A1782" i="6"/>
  <c r="A1783" i="6"/>
  <c r="A1784" i="6"/>
  <c r="A1785" i="6"/>
  <c r="A1786" i="6"/>
  <c r="A1787" i="6"/>
  <c r="A1788" i="6"/>
  <c r="A1789" i="6"/>
  <c r="A1790" i="6"/>
  <c r="A1791" i="6"/>
  <c r="A1792" i="6"/>
  <c r="A1793" i="6"/>
  <c r="A1794" i="6"/>
  <c r="A1795" i="6"/>
  <c r="A1796" i="6"/>
  <c r="A1797" i="6"/>
  <c r="A1798" i="6"/>
  <c r="A1799" i="6"/>
  <c r="A1800" i="6"/>
  <c r="A1801" i="6"/>
  <c r="A1802" i="6"/>
  <c r="A1803" i="6"/>
  <c r="A1804" i="6"/>
  <c r="A1805" i="6"/>
  <c r="A1806" i="6"/>
  <c r="A1807" i="6"/>
  <c r="A1808" i="6"/>
  <c r="A1809" i="6"/>
  <c r="A1810" i="6"/>
  <c r="A1811" i="6"/>
  <c r="A1812" i="6"/>
  <c r="A1813" i="6"/>
  <c r="A1814" i="6"/>
  <c r="A1815" i="6"/>
  <c r="A1816" i="6"/>
  <c r="A1817" i="6"/>
  <c r="A1818" i="6"/>
  <c r="A1819" i="6"/>
  <c r="A1820" i="6"/>
  <c r="A1821" i="6"/>
  <c r="A1822" i="6"/>
  <c r="A1823" i="6"/>
  <c r="A1824" i="6"/>
  <c r="A1825" i="6"/>
  <c r="A1826" i="6"/>
  <c r="A1827" i="6"/>
  <c r="A1828" i="6"/>
  <c r="A1829" i="6"/>
  <c r="A1830" i="6"/>
  <c r="A1831" i="6"/>
  <c r="A1832" i="6"/>
  <c r="A1833" i="6"/>
  <c r="A1834" i="6"/>
  <c r="A1835" i="6"/>
  <c r="A1836" i="6"/>
  <c r="A1837" i="6"/>
  <c r="A1838" i="6"/>
  <c r="A1839" i="6"/>
  <c r="A1840" i="6"/>
  <c r="A1841" i="6"/>
  <c r="A1842" i="6"/>
  <c r="A1843" i="6"/>
  <c r="A1844" i="6"/>
  <c r="A1845" i="6"/>
  <c r="A1846" i="6"/>
  <c r="A1847" i="6"/>
  <c r="A1848" i="6"/>
  <c r="A1849" i="6"/>
  <c r="A1850" i="6"/>
  <c r="A1851" i="6"/>
  <c r="A1852" i="6"/>
  <c r="A1853" i="6"/>
  <c r="A1854" i="6"/>
  <c r="A1855" i="6"/>
  <c r="A1856" i="6"/>
  <c r="A1857" i="6"/>
  <c r="A1858" i="6"/>
  <c r="A1859" i="6"/>
  <c r="A1860" i="6"/>
  <c r="A1861" i="6"/>
  <c r="A1862" i="6"/>
  <c r="A1863" i="6"/>
  <c r="A1864" i="6"/>
  <c r="A1865" i="6"/>
  <c r="A1866" i="6"/>
  <c r="A1867" i="6"/>
  <c r="A1868" i="6"/>
  <c r="A1869" i="6"/>
  <c r="A1870" i="6"/>
  <c r="A1871" i="6"/>
  <c r="A1872" i="6"/>
  <c r="A1873" i="6"/>
  <c r="A1874" i="6"/>
  <c r="A1875" i="6"/>
  <c r="A1876" i="6"/>
  <c r="A1877" i="6"/>
  <c r="A1878" i="6"/>
  <c r="A1879" i="6"/>
  <c r="A1880" i="6"/>
  <c r="A1881" i="6"/>
  <c r="A1882" i="6"/>
  <c r="A1883" i="6"/>
  <c r="A1884" i="6"/>
  <c r="A1885" i="6"/>
  <c r="A1886" i="6"/>
  <c r="A1887" i="6"/>
  <c r="A1888" i="6"/>
  <c r="A1889" i="6"/>
  <c r="A1890" i="6"/>
  <c r="A1891" i="6"/>
  <c r="A1892" i="6"/>
  <c r="A1893" i="6"/>
  <c r="A1894" i="6"/>
  <c r="A1895" i="6"/>
  <c r="A1896" i="6"/>
  <c r="A1897" i="6"/>
  <c r="A1898" i="6"/>
  <c r="A1899" i="6"/>
  <c r="A1900" i="6"/>
  <c r="A1901" i="6"/>
  <c r="A1902" i="6"/>
  <c r="A1903" i="6"/>
  <c r="A1904" i="6"/>
  <c r="A1905" i="6"/>
  <c r="A1906" i="6"/>
  <c r="A1907" i="6"/>
  <c r="A1908" i="6"/>
  <c r="A1909" i="6"/>
  <c r="A1910" i="6"/>
  <c r="A1911" i="6"/>
  <c r="A1912" i="6"/>
  <c r="A1913" i="6"/>
  <c r="A1914" i="6"/>
  <c r="A1915" i="6"/>
  <c r="A1916" i="6"/>
  <c r="A1917" i="6"/>
  <c r="A1918" i="6"/>
  <c r="A1919" i="6"/>
  <c r="A1920" i="6"/>
  <c r="A1921" i="6"/>
  <c r="A1922" i="6"/>
  <c r="A1923" i="6"/>
  <c r="A1924" i="6"/>
  <c r="A1925" i="6"/>
  <c r="A1926" i="6"/>
  <c r="A1927" i="6"/>
  <c r="A1928" i="6"/>
  <c r="A1929" i="6"/>
  <c r="A1930" i="6"/>
  <c r="A1931" i="6"/>
  <c r="A1932" i="6"/>
  <c r="A1933" i="6"/>
  <c r="A1934" i="6"/>
  <c r="A1935" i="6"/>
  <c r="A1936" i="6"/>
  <c r="A1937" i="6"/>
  <c r="A1938" i="6"/>
  <c r="A1939" i="6"/>
  <c r="A1940" i="6"/>
  <c r="A1941" i="6"/>
  <c r="A1942" i="6"/>
  <c r="A1943" i="6"/>
  <c r="A1944" i="6"/>
  <c r="A1945" i="6"/>
  <c r="A1946" i="6"/>
  <c r="A1947" i="6"/>
  <c r="A1948" i="6"/>
  <c r="A1949" i="6"/>
  <c r="A1950" i="6"/>
  <c r="A1951" i="6"/>
  <c r="A1952" i="6"/>
  <c r="A1953" i="6"/>
  <c r="A1954" i="6"/>
  <c r="A1955" i="6"/>
  <c r="A1956" i="6"/>
  <c r="A1957" i="6"/>
  <c r="A1958" i="6"/>
  <c r="A1959" i="6"/>
  <c r="A1960" i="6"/>
  <c r="A1961" i="6"/>
  <c r="A1962" i="6"/>
  <c r="A1963" i="6"/>
  <c r="A1964" i="6"/>
  <c r="A1965" i="6"/>
  <c r="A1966" i="6"/>
  <c r="A1967" i="6"/>
  <c r="A1968" i="6"/>
  <c r="A1969" i="6"/>
  <c r="A1970" i="6"/>
  <c r="A1971" i="6"/>
  <c r="A1972" i="6"/>
  <c r="A1973" i="6"/>
  <c r="A1974" i="6"/>
  <c r="A1975" i="6"/>
  <c r="A1976" i="6"/>
  <c r="A1977" i="6"/>
  <c r="A1978" i="6"/>
  <c r="A1979" i="6"/>
  <c r="A1980" i="6"/>
  <c r="A1981" i="6"/>
  <c r="A1982" i="6"/>
  <c r="A1983" i="6"/>
  <c r="A1984" i="6"/>
  <c r="A1985" i="6"/>
  <c r="A1986" i="6"/>
  <c r="A1987" i="6"/>
  <c r="A1988" i="6"/>
  <c r="A1989" i="6"/>
  <c r="A1990" i="6"/>
  <c r="A1991" i="6"/>
  <c r="A1992" i="6"/>
  <c r="A1993" i="6"/>
  <c r="A1994" i="6"/>
  <c r="A1995" i="6"/>
  <c r="A1996" i="6"/>
  <c r="A1997" i="6"/>
  <c r="A1998" i="6"/>
  <c r="A1999" i="6"/>
  <c r="A2000" i="6"/>
  <c r="A2001" i="6"/>
  <c r="A2002" i="6"/>
  <c r="A2003" i="6"/>
  <c r="A2004" i="6"/>
  <c r="A2005" i="6"/>
  <c r="A2006" i="6"/>
  <c r="A2007" i="6"/>
  <c r="A2008" i="6"/>
  <c r="A2009" i="6"/>
  <c r="A2010" i="6"/>
  <c r="A2011" i="6"/>
  <c r="A2012" i="6"/>
  <c r="A2013" i="6"/>
  <c r="A2014" i="6"/>
  <c r="A2015" i="6"/>
  <c r="A2016" i="6"/>
  <c r="A2017" i="6"/>
  <c r="A2018" i="6"/>
  <c r="A2019" i="6"/>
  <c r="A2020" i="6"/>
  <c r="A2021" i="6"/>
  <c r="A2022" i="6"/>
  <c r="A2023" i="6"/>
  <c r="A2024" i="6"/>
  <c r="A2025" i="6"/>
  <c r="A2026" i="6"/>
  <c r="A2027" i="6"/>
  <c r="A2028" i="6"/>
  <c r="A2029" i="6"/>
  <c r="A2030" i="6"/>
  <c r="A2031" i="6"/>
  <c r="A2032" i="6"/>
  <c r="A2033" i="6"/>
  <c r="A2034" i="6"/>
  <c r="A2035" i="6"/>
  <c r="A2036" i="6"/>
  <c r="A2037" i="6"/>
  <c r="A2038" i="6"/>
  <c r="A2039" i="6"/>
  <c r="A2040" i="6"/>
  <c r="A2041" i="6"/>
  <c r="A2042" i="6"/>
  <c r="A2043" i="6"/>
  <c r="A2044" i="6"/>
  <c r="A2045" i="6"/>
  <c r="A2046" i="6"/>
  <c r="A2047" i="6"/>
  <c r="A2048" i="6"/>
  <c r="A2049" i="6"/>
  <c r="A2050" i="6"/>
  <c r="A2051" i="6"/>
  <c r="A2052" i="6"/>
  <c r="A2053" i="6"/>
  <c r="A2054" i="6"/>
  <c r="A2055" i="6"/>
  <c r="A2056" i="6"/>
  <c r="A2057" i="6"/>
  <c r="A2058" i="6"/>
  <c r="A2059" i="6"/>
  <c r="A2060" i="6"/>
  <c r="A2061" i="6"/>
  <c r="A2062" i="6"/>
  <c r="A2063" i="6"/>
  <c r="A2064" i="6"/>
  <c r="A2065" i="6"/>
  <c r="A2066" i="6"/>
  <c r="A2067" i="6"/>
  <c r="A2068" i="6"/>
  <c r="A2069" i="6"/>
  <c r="A2070" i="6"/>
  <c r="A2071" i="6"/>
  <c r="A2072" i="6"/>
  <c r="A2073" i="6"/>
  <c r="A2074" i="6"/>
  <c r="A2075" i="6"/>
  <c r="A2076" i="6"/>
  <c r="A2077" i="6"/>
  <c r="A2078" i="6"/>
  <c r="A2079" i="6"/>
  <c r="A2080" i="6"/>
  <c r="A2081" i="6"/>
  <c r="A2082" i="6"/>
  <c r="A2083" i="6"/>
  <c r="A2084" i="6"/>
  <c r="A2085" i="6"/>
  <c r="A2086" i="6"/>
  <c r="A2087" i="6"/>
  <c r="A2088" i="6"/>
  <c r="A2089" i="6"/>
  <c r="A2090" i="6"/>
  <c r="A2091" i="6"/>
  <c r="A2092" i="6"/>
  <c r="A2093" i="6"/>
  <c r="A2094" i="6"/>
  <c r="A2095" i="6"/>
  <c r="A2096" i="6"/>
  <c r="A2097" i="6"/>
  <c r="A2098" i="6"/>
  <c r="A2099" i="6"/>
  <c r="A2100" i="6"/>
  <c r="A2101" i="6"/>
  <c r="A2102" i="6"/>
  <c r="A2103" i="6"/>
  <c r="A2104" i="6"/>
  <c r="A2105" i="6"/>
  <c r="A2106" i="6"/>
  <c r="A2107" i="6"/>
  <c r="A2108" i="6"/>
  <c r="A2109" i="6"/>
  <c r="A2110" i="6"/>
  <c r="A2111" i="6"/>
  <c r="A2112" i="6"/>
  <c r="A2113" i="6"/>
  <c r="A2114" i="6"/>
  <c r="A2115" i="6"/>
  <c r="A2116" i="6"/>
  <c r="A2117" i="6"/>
  <c r="A2118" i="6"/>
  <c r="A2119" i="6"/>
  <c r="A2120" i="6"/>
  <c r="A2121" i="6"/>
  <c r="A2122" i="6"/>
  <c r="A2123" i="6"/>
  <c r="A2124" i="6"/>
  <c r="A2125" i="6"/>
  <c r="A2126" i="6"/>
  <c r="A2127" i="6"/>
  <c r="A2128" i="6"/>
  <c r="A2129" i="6"/>
  <c r="A2130" i="6"/>
  <c r="A2131" i="6"/>
  <c r="A2132" i="6"/>
  <c r="A2133" i="6"/>
  <c r="A2134" i="6"/>
  <c r="A2135" i="6"/>
  <c r="A2136" i="6"/>
  <c r="A2137" i="6"/>
  <c r="A2138" i="6"/>
  <c r="A2139" i="6"/>
  <c r="A2140" i="6"/>
  <c r="A2141" i="6"/>
  <c r="A2142" i="6"/>
  <c r="A2143" i="6"/>
  <c r="A2144" i="6"/>
  <c r="A2145" i="6"/>
  <c r="A2146" i="6"/>
  <c r="A2147" i="6"/>
  <c r="A2148" i="6"/>
  <c r="A2149" i="6"/>
  <c r="A2150" i="6"/>
  <c r="A2151" i="6"/>
  <c r="A2152" i="6"/>
  <c r="A2153" i="6"/>
  <c r="A2154" i="6"/>
  <c r="A2155" i="6"/>
  <c r="A2156" i="6"/>
  <c r="A2157" i="6"/>
  <c r="A2158" i="6"/>
  <c r="A2159" i="6"/>
  <c r="A2160" i="6"/>
  <c r="A2161" i="6"/>
  <c r="A2162" i="6"/>
  <c r="A2163" i="6"/>
  <c r="A2164" i="6"/>
  <c r="A2165" i="6"/>
  <c r="A2166" i="6"/>
  <c r="A2167" i="6"/>
  <c r="A2168" i="6"/>
  <c r="A2169" i="6"/>
  <c r="A2170" i="6"/>
  <c r="A2171" i="6"/>
  <c r="A2172" i="6"/>
  <c r="A2173" i="6"/>
  <c r="A2174" i="6"/>
  <c r="A2175" i="6"/>
  <c r="A2176" i="6"/>
  <c r="A2177" i="6"/>
  <c r="A2178" i="6"/>
  <c r="A2179" i="6"/>
  <c r="A2180" i="6"/>
  <c r="A2181" i="6"/>
  <c r="A2182" i="6"/>
  <c r="A2183" i="6"/>
  <c r="A2184" i="6"/>
  <c r="A2185" i="6"/>
  <c r="A2186" i="6"/>
  <c r="A2187" i="6"/>
  <c r="A2188" i="6"/>
  <c r="A2189" i="6"/>
  <c r="A2190" i="6"/>
  <c r="A2191" i="6"/>
  <c r="A2192" i="6"/>
  <c r="A2193" i="6"/>
  <c r="A2194" i="6"/>
  <c r="A2195" i="6"/>
  <c r="A2196" i="6"/>
  <c r="A2197" i="6"/>
  <c r="A2198" i="6"/>
  <c r="A2199" i="6"/>
  <c r="A2200" i="6"/>
  <c r="A2201" i="6"/>
  <c r="A2202" i="6"/>
  <c r="A2203" i="6"/>
  <c r="A2204" i="6"/>
  <c r="A2205" i="6"/>
  <c r="A2206" i="6"/>
  <c r="A2207" i="6"/>
  <c r="A2208" i="6"/>
  <c r="A2209" i="6"/>
  <c r="A2210" i="6"/>
  <c r="A2211" i="6"/>
  <c r="A2212" i="6"/>
  <c r="A2213" i="6"/>
  <c r="A2214" i="6"/>
  <c r="A2215" i="6"/>
  <c r="A2216" i="6"/>
  <c r="A2217" i="6"/>
  <c r="A2218" i="6"/>
  <c r="A2219" i="6"/>
  <c r="A2220" i="6"/>
  <c r="A2221" i="6"/>
  <c r="A2222" i="6"/>
  <c r="A2223" i="6"/>
  <c r="A2224" i="6"/>
  <c r="A2225" i="6"/>
  <c r="A2226" i="6"/>
  <c r="A2227" i="6"/>
  <c r="A2228" i="6"/>
  <c r="A2229" i="6"/>
  <c r="A2230" i="6"/>
  <c r="A2231" i="6"/>
  <c r="A2232" i="6"/>
  <c r="A2233" i="6"/>
  <c r="A2234" i="6"/>
  <c r="A2235" i="6"/>
  <c r="A2236" i="6"/>
  <c r="A2237" i="6"/>
  <c r="A2238" i="6"/>
  <c r="A2239" i="6"/>
  <c r="A2240" i="6"/>
  <c r="A2241" i="6"/>
  <c r="A2242" i="6"/>
  <c r="A2243" i="6"/>
  <c r="A2244" i="6"/>
  <c r="A2245" i="6"/>
  <c r="A2246" i="6"/>
  <c r="A2247" i="6"/>
  <c r="A2248" i="6"/>
  <c r="A2249" i="6"/>
  <c r="A2250" i="6"/>
  <c r="A2251" i="6"/>
  <c r="A2252" i="6"/>
  <c r="A2253" i="6"/>
  <c r="A2254" i="6"/>
  <c r="A2255" i="6"/>
  <c r="A2256" i="6"/>
  <c r="A2257" i="6"/>
  <c r="A2258" i="6"/>
  <c r="A2259" i="6"/>
  <c r="A2260" i="6"/>
  <c r="A2261" i="6"/>
  <c r="A2262" i="6"/>
  <c r="A2263" i="6"/>
  <c r="A2264" i="6"/>
  <c r="A2265" i="6"/>
  <c r="A2266" i="6"/>
  <c r="A2267" i="6"/>
  <c r="A2268" i="6"/>
  <c r="A2269" i="6"/>
  <c r="A2270" i="6"/>
  <c r="A2271" i="6"/>
  <c r="A2272" i="6"/>
  <c r="A2273" i="6"/>
  <c r="A2274" i="6"/>
  <c r="A2275" i="6"/>
  <c r="A2276" i="6"/>
  <c r="A2277" i="6"/>
  <c r="A2278" i="6"/>
  <c r="A2279" i="6"/>
  <c r="A2280" i="6"/>
  <c r="A2281" i="6"/>
  <c r="A2282" i="6"/>
  <c r="A2283" i="6"/>
  <c r="A2284" i="6"/>
  <c r="A2285" i="6"/>
  <c r="A2286" i="6"/>
  <c r="A2287" i="6"/>
  <c r="A2288" i="6"/>
  <c r="A2289" i="6"/>
  <c r="A2290" i="6"/>
  <c r="A2291" i="6"/>
  <c r="A2292" i="6"/>
  <c r="A2293" i="6"/>
  <c r="A2294" i="6"/>
  <c r="A2295" i="6"/>
  <c r="A2296" i="6"/>
  <c r="A2297" i="6"/>
  <c r="A2298" i="6"/>
  <c r="A2299" i="6"/>
  <c r="A2300" i="6"/>
  <c r="A2301" i="6"/>
  <c r="A2302" i="6"/>
  <c r="A2303" i="6"/>
  <c r="A2304" i="6"/>
  <c r="A2305" i="6"/>
  <c r="A2306" i="6"/>
  <c r="A2307" i="6"/>
  <c r="A2308" i="6"/>
  <c r="A2309" i="6"/>
  <c r="A2310" i="6"/>
  <c r="A2311" i="6"/>
  <c r="A2312" i="6"/>
  <c r="A2313" i="6"/>
  <c r="A2314" i="6"/>
  <c r="A2315" i="6"/>
  <c r="A2316" i="6"/>
  <c r="A2317" i="6"/>
  <c r="A2318" i="6"/>
  <c r="A2319" i="6"/>
  <c r="A2320" i="6"/>
  <c r="A2321" i="6"/>
  <c r="A2322" i="6"/>
  <c r="A2323" i="6"/>
  <c r="A2324" i="6"/>
  <c r="A2325" i="6"/>
  <c r="A2326" i="6"/>
  <c r="A2327" i="6"/>
  <c r="A2328" i="6"/>
  <c r="A2329" i="6"/>
  <c r="A2330" i="6"/>
  <c r="A2331" i="6"/>
  <c r="A2332" i="6"/>
  <c r="A2333" i="6"/>
  <c r="A2334" i="6"/>
  <c r="A2335" i="6"/>
  <c r="A2336" i="6"/>
  <c r="A2337" i="6"/>
  <c r="A2338" i="6"/>
  <c r="A2339" i="6"/>
  <c r="A2340" i="6"/>
  <c r="A2341" i="6"/>
  <c r="A2342" i="6"/>
  <c r="A2343" i="6"/>
  <c r="A2344" i="6"/>
  <c r="A2345" i="6"/>
  <c r="A2346" i="6"/>
  <c r="A2347" i="6"/>
  <c r="A2348" i="6"/>
  <c r="A2349" i="6"/>
  <c r="A2350" i="6"/>
  <c r="A2351" i="6"/>
  <c r="A2352" i="6"/>
  <c r="A2353" i="6"/>
  <c r="A2354" i="6"/>
  <c r="A2355" i="6"/>
  <c r="A2356" i="6"/>
  <c r="A2357" i="6"/>
  <c r="A2358" i="6"/>
  <c r="A2359" i="6"/>
  <c r="A2360" i="6"/>
  <c r="A2361" i="6"/>
  <c r="A2362" i="6"/>
  <c r="A2363" i="6"/>
  <c r="A2364" i="6"/>
  <c r="A2365" i="6"/>
  <c r="A2366" i="6"/>
  <c r="A2367" i="6"/>
  <c r="A2368" i="6"/>
  <c r="A2369" i="6"/>
  <c r="A2370" i="6"/>
  <c r="A2371" i="6"/>
  <c r="A2372" i="6"/>
  <c r="A2373" i="6"/>
  <c r="A2374" i="6"/>
  <c r="A2375" i="6"/>
  <c r="A2376" i="6"/>
  <c r="A2377" i="6"/>
  <c r="A2378" i="6"/>
  <c r="A2379" i="6"/>
  <c r="A2380" i="6"/>
  <c r="A2381" i="6"/>
  <c r="A2382" i="6"/>
  <c r="A2383" i="6"/>
  <c r="A2384" i="6"/>
  <c r="A2385" i="6"/>
  <c r="A2386" i="6"/>
  <c r="A2387" i="6"/>
  <c r="A2388" i="6"/>
  <c r="A2389" i="6"/>
  <c r="A2390" i="6"/>
  <c r="A2391" i="6"/>
  <c r="A2392" i="6"/>
  <c r="A2393" i="6"/>
  <c r="A2394" i="6"/>
  <c r="A2395" i="6"/>
  <c r="A2396" i="6"/>
  <c r="A2397" i="6"/>
  <c r="A2398" i="6"/>
  <c r="A2399" i="6"/>
  <c r="A2400" i="6"/>
  <c r="A2401" i="6"/>
  <c r="A2402" i="6"/>
  <c r="A2403" i="6"/>
  <c r="A2404" i="6"/>
  <c r="A2405" i="6"/>
  <c r="A2406" i="6"/>
  <c r="A2407" i="6"/>
  <c r="A2408" i="6"/>
  <c r="A2409" i="6"/>
  <c r="A2410" i="6"/>
  <c r="A2411" i="6"/>
  <c r="A2412" i="6"/>
  <c r="A2413" i="6"/>
  <c r="A2414" i="6"/>
  <c r="A2415" i="6"/>
  <c r="A2416" i="6"/>
  <c r="A2417" i="6"/>
  <c r="A2418" i="6"/>
  <c r="A2419" i="6"/>
  <c r="A2420" i="6"/>
  <c r="A2421" i="6"/>
  <c r="A2422" i="6"/>
  <c r="A2423" i="6"/>
  <c r="A2424" i="6"/>
  <c r="A2425" i="6"/>
  <c r="A2426" i="6"/>
  <c r="A2427" i="6"/>
  <c r="A2428" i="6"/>
  <c r="A2429" i="6"/>
  <c r="A2430" i="6"/>
  <c r="A2431" i="6"/>
  <c r="A2432" i="6"/>
  <c r="A2433" i="6"/>
  <c r="A2434" i="6"/>
  <c r="A2435" i="6"/>
  <c r="A2436" i="6"/>
  <c r="A2437" i="6"/>
  <c r="A2438" i="6"/>
  <c r="A2439" i="6"/>
  <c r="A2440" i="6"/>
  <c r="A2441" i="6"/>
  <c r="A2442" i="6"/>
  <c r="A2443" i="6"/>
  <c r="A2444" i="6"/>
  <c r="A2445" i="6"/>
  <c r="A2446" i="6"/>
  <c r="A2447" i="6"/>
  <c r="A2448" i="6"/>
  <c r="A2449" i="6"/>
  <c r="A2450" i="6"/>
  <c r="A2451" i="6"/>
  <c r="A2452" i="6"/>
  <c r="A2453" i="6"/>
  <c r="A2454" i="6"/>
  <c r="A2455" i="6"/>
  <c r="A2456" i="6"/>
  <c r="A2457" i="6"/>
  <c r="A2458" i="6"/>
  <c r="A2459" i="6"/>
  <c r="A2460" i="6"/>
  <c r="A2461" i="6"/>
  <c r="A2462" i="6"/>
  <c r="A2463" i="6"/>
  <c r="A2464" i="6"/>
  <c r="A2465" i="6"/>
  <c r="A2466" i="6"/>
  <c r="A2467" i="6"/>
  <c r="A2468" i="6"/>
  <c r="A2469" i="6"/>
  <c r="A2470" i="6"/>
  <c r="A2471" i="6"/>
  <c r="A2472" i="6"/>
  <c r="A2473" i="6"/>
  <c r="A2474" i="6"/>
  <c r="A2475" i="6"/>
  <c r="A2476" i="6"/>
  <c r="A2477" i="6"/>
  <c r="A2478" i="6"/>
  <c r="A2479" i="6"/>
  <c r="A2480" i="6"/>
  <c r="A2481" i="6"/>
  <c r="A2482" i="6"/>
  <c r="A2483" i="6"/>
  <c r="A2484" i="6"/>
  <c r="A2485" i="6"/>
  <c r="A2486" i="6"/>
  <c r="A2487" i="6"/>
  <c r="A2488" i="6"/>
  <c r="A2489" i="6"/>
  <c r="A2490" i="6"/>
  <c r="A2491" i="6"/>
  <c r="A2492" i="6"/>
  <c r="A2493" i="6"/>
  <c r="A2494" i="6"/>
  <c r="A2495" i="6"/>
  <c r="A2496" i="6"/>
  <c r="A2497" i="6"/>
  <c r="A2498" i="6"/>
  <c r="A2499" i="6"/>
  <c r="A2500" i="6"/>
  <c r="A2501" i="6"/>
  <c r="A2502" i="6"/>
  <c r="A2503" i="6"/>
  <c r="A2504" i="6"/>
  <c r="A2505" i="6"/>
  <c r="A2506" i="6"/>
  <c r="A2507" i="6"/>
  <c r="A2508" i="6"/>
  <c r="A2509" i="6"/>
  <c r="A2510" i="6"/>
  <c r="A2511" i="6"/>
  <c r="A2512" i="6"/>
  <c r="A2513" i="6"/>
  <c r="A2514" i="6"/>
  <c r="A2515" i="6"/>
  <c r="A2516" i="6"/>
  <c r="A2517" i="6"/>
  <c r="A2518" i="6"/>
  <c r="A2519" i="6"/>
  <c r="A2520" i="6"/>
  <c r="A2521" i="6"/>
  <c r="A2522" i="6"/>
  <c r="A2523" i="6"/>
  <c r="A2524" i="6"/>
  <c r="A2525" i="6"/>
  <c r="A2526" i="6"/>
  <c r="A2527" i="6"/>
  <c r="A2528" i="6"/>
  <c r="A2529" i="6"/>
  <c r="A2530" i="6"/>
  <c r="A2531" i="6"/>
  <c r="A2532" i="6"/>
  <c r="A2533" i="6"/>
  <c r="A2534" i="6"/>
  <c r="A2535" i="6"/>
  <c r="A2536" i="6"/>
  <c r="A2537" i="6"/>
  <c r="A2538" i="6"/>
  <c r="A2539" i="6"/>
  <c r="A2540" i="6"/>
  <c r="A2541" i="6"/>
  <c r="A2542" i="6"/>
  <c r="A2543" i="6"/>
  <c r="A2544" i="6"/>
  <c r="A2545" i="6"/>
  <c r="A2546" i="6"/>
  <c r="A2547" i="6"/>
  <c r="A2548" i="6"/>
  <c r="A2549" i="6"/>
  <c r="A2550" i="6"/>
  <c r="A2551" i="6"/>
  <c r="A2552" i="6"/>
  <c r="A2553" i="6"/>
  <c r="A2554" i="6"/>
  <c r="A2555" i="6"/>
  <c r="A2556" i="6"/>
  <c r="A2557" i="6"/>
  <c r="A2558" i="6"/>
  <c r="A2559" i="6"/>
  <c r="A2560" i="6"/>
  <c r="A2561" i="6"/>
  <c r="A2562" i="6"/>
  <c r="A2563" i="6"/>
  <c r="A2564" i="6"/>
  <c r="A2565" i="6"/>
  <c r="A2566" i="6"/>
  <c r="A2567" i="6"/>
  <c r="A2568" i="6"/>
  <c r="A2569" i="6"/>
  <c r="A2570" i="6"/>
  <c r="A2571" i="6"/>
  <c r="A2572" i="6"/>
  <c r="A2573" i="6"/>
  <c r="A2574" i="6"/>
  <c r="A2575" i="6"/>
  <c r="A2576" i="6"/>
  <c r="A2577" i="6"/>
  <c r="A2578" i="6"/>
  <c r="A2579" i="6"/>
  <c r="A2580" i="6"/>
  <c r="A2581" i="6"/>
  <c r="A2582" i="6"/>
  <c r="A2583" i="6"/>
  <c r="A2584" i="6"/>
  <c r="A2585" i="6"/>
  <c r="A2586" i="6"/>
  <c r="A2587" i="6"/>
  <c r="A2588" i="6"/>
  <c r="A2589" i="6"/>
  <c r="A2590" i="6"/>
  <c r="A2591" i="6"/>
  <c r="A2592" i="6"/>
  <c r="A2593" i="6"/>
  <c r="A2594" i="6"/>
  <c r="A2595" i="6"/>
  <c r="A2596" i="6"/>
  <c r="A2597" i="6"/>
  <c r="A2598" i="6"/>
  <c r="A2599" i="6"/>
  <c r="A2600" i="6"/>
  <c r="A2601" i="6"/>
  <c r="A2602" i="6"/>
  <c r="A2603" i="6"/>
  <c r="A2604" i="6"/>
  <c r="A2605" i="6"/>
  <c r="A2606" i="6"/>
  <c r="A2607" i="6"/>
  <c r="A2608" i="6"/>
  <c r="A2609" i="6"/>
  <c r="A2610" i="6"/>
  <c r="A2611" i="6"/>
  <c r="A2612" i="6"/>
  <c r="A2613" i="6"/>
  <c r="A2614" i="6"/>
  <c r="A2615" i="6"/>
  <c r="A2616" i="6"/>
  <c r="A2617" i="6"/>
  <c r="A2618" i="6"/>
  <c r="A2619" i="6"/>
  <c r="A2620" i="6"/>
  <c r="A2621" i="6"/>
  <c r="A2622" i="6"/>
  <c r="A2623" i="6"/>
  <c r="A2624" i="6"/>
  <c r="A2625" i="6"/>
  <c r="A2626" i="6"/>
  <c r="A2627" i="6"/>
  <c r="A2628" i="6"/>
  <c r="A2629" i="6"/>
  <c r="A2630" i="6"/>
  <c r="A2631" i="6"/>
  <c r="A2632" i="6"/>
  <c r="A2633" i="6"/>
  <c r="A2634" i="6"/>
  <c r="A2635" i="6"/>
  <c r="A2636" i="6"/>
  <c r="A2637" i="6"/>
  <c r="A2638" i="6"/>
  <c r="A2639" i="6"/>
  <c r="A2640" i="6"/>
  <c r="A2641" i="6"/>
  <c r="A2642" i="6"/>
  <c r="A2643" i="6"/>
  <c r="A2644" i="6"/>
  <c r="A2645" i="6"/>
  <c r="A2646" i="6"/>
  <c r="A2647" i="6"/>
  <c r="A2648" i="6"/>
  <c r="A2649" i="6"/>
  <c r="A2650" i="6"/>
  <c r="A2651" i="6"/>
  <c r="A2652" i="6"/>
  <c r="A2653" i="6"/>
  <c r="A2654" i="6"/>
  <c r="A2655" i="6"/>
  <c r="A2656" i="6"/>
  <c r="A2657" i="6"/>
  <c r="A2658" i="6"/>
  <c r="A2659" i="6"/>
  <c r="A2660" i="6"/>
  <c r="A2661" i="6"/>
  <c r="A2662" i="6"/>
  <c r="A2663" i="6"/>
  <c r="A2664" i="6"/>
  <c r="A2665" i="6"/>
  <c r="A2666" i="6"/>
  <c r="A2667" i="6"/>
  <c r="A2668" i="6"/>
  <c r="A2669" i="6"/>
  <c r="A2670" i="6"/>
  <c r="A2671" i="6"/>
  <c r="A2672" i="6"/>
  <c r="A2673" i="6"/>
  <c r="A2674" i="6"/>
  <c r="A2675" i="6"/>
  <c r="A2676" i="6"/>
  <c r="A2677" i="6"/>
  <c r="A2678" i="6"/>
  <c r="A2679" i="6"/>
  <c r="A2680" i="6"/>
  <c r="A2681" i="6"/>
  <c r="A2682" i="6"/>
  <c r="A2683" i="6"/>
  <c r="A2684" i="6"/>
  <c r="A2685" i="6"/>
  <c r="A2686" i="6"/>
  <c r="A2687" i="6"/>
  <c r="A2688" i="6"/>
  <c r="A2689" i="6"/>
  <c r="A2690" i="6"/>
  <c r="A2691" i="6"/>
  <c r="A2692" i="6"/>
  <c r="A2693" i="6"/>
  <c r="A2694" i="6"/>
  <c r="A2695" i="6"/>
  <c r="A2696" i="6"/>
  <c r="A2697" i="6"/>
  <c r="A2698" i="6"/>
  <c r="A2699" i="6"/>
  <c r="A2700" i="6"/>
  <c r="A2701" i="6"/>
  <c r="A2702" i="6"/>
  <c r="A2703" i="6"/>
  <c r="A2704" i="6"/>
  <c r="A2705" i="6"/>
  <c r="A2706" i="6"/>
  <c r="A2707" i="6"/>
  <c r="A2708" i="6"/>
  <c r="A2709" i="6"/>
  <c r="A2710" i="6"/>
  <c r="A2711" i="6"/>
  <c r="A2712" i="6"/>
  <c r="A2713" i="6"/>
  <c r="A2714" i="6"/>
  <c r="A2715" i="6"/>
  <c r="A2716" i="6"/>
  <c r="A2717" i="6"/>
  <c r="A2718" i="6"/>
  <c r="A2719" i="6"/>
  <c r="A2720" i="6"/>
  <c r="A2721" i="6"/>
  <c r="A2722" i="6"/>
  <c r="A2723" i="6"/>
  <c r="A2724" i="6"/>
  <c r="A2725" i="6"/>
  <c r="A2726" i="6"/>
  <c r="A2727" i="6"/>
  <c r="A2728" i="6"/>
  <c r="A2729" i="6"/>
  <c r="A2730" i="6"/>
  <c r="A2731" i="6"/>
  <c r="A2732" i="6"/>
  <c r="A2733" i="6"/>
  <c r="A2734" i="6"/>
  <c r="A2735" i="6"/>
  <c r="A2736" i="6"/>
  <c r="A2737" i="6"/>
  <c r="A2738" i="6"/>
  <c r="A2739" i="6"/>
  <c r="A2740" i="6"/>
  <c r="A2741" i="6"/>
  <c r="A2742" i="6"/>
  <c r="A2743" i="6"/>
  <c r="A2744" i="6"/>
  <c r="A2745" i="6"/>
  <c r="A2746" i="6"/>
  <c r="A2747" i="6"/>
  <c r="A2748" i="6"/>
  <c r="A2749" i="6"/>
  <c r="A2750" i="6"/>
  <c r="A2751" i="6"/>
  <c r="A2752" i="6"/>
  <c r="A2753" i="6"/>
  <c r="A2754" i="6"/>
  <c r="A2755" i="6"/>
  <c r="A2756" i="6"/>
  <c r="A2757" i="6"/>
  <c r="A2758" i="6"/>
  <c r="A2759" i="6"/>
  <c r="A2760" i="6"/>
  <c r="A2761" i="6"/>
  <c r="A2762" i="6"/>
  <c r="A2763" i="6"/>
  <c r="A2764" i="6"/>
  <c r="A2765" i="6"/>
  <c r="A2766" i="6"/>
  <c r="A2767" i="6"/>
  <c r="A2768" i="6"/>
  <c r="A2769" i="6"/>
  <c r="A2770" i="6"/>
  <c r="A2771" i="6"/>
  <c r="A2772" i="6"/>
  <c r="A2773" i="6"/>
  <c r="A2774" i="6"/>
  <c r="A2775" i="6"/>
  <c r="A2776" i="6"/>
  <c r="A2777" i="6"/>
  <c r="A2778" i="6"/>
  <c r="A2779" i="6"/>
  <c r="A2780" i="6"/>
  <c r="A2781" i="6"/>
  <c r="A2782" i="6"/>
  <c r="A2783" i="6"/>
  <c r="A2784" i="6"/>
  <c r="A2785" i="6"/>
  <c r="A2786" i="6"/>
  <c r="A2787" i="6"/>
  <c r="A2788" i="6"/>
  <c r="A2789" i="6"/>
  <c r="A2790" i="6"/>
  <c r="A2791" i="6"/>
  <c r="A2792" i="6"/>
  <c r="A2793" i="6"/>
  <c r="A2794" i="6"/>
  <c r="A2795" i="6"/>
  <c r="A2796" i="6"/>
  <c r="A2797" i="6"/>
  <c r="A2798" i="6"/>
  <c r="A2799" i="6"/>
  <c r="A2800" i="6"/>
  <c r="A2801" i="6"/>
  <c r="A2802" i="6"/>
  <c r="A2803" i="6"/>
  <c r="A2804" i="6"/>
  <c r="A2805" i="6"/>
  <c r="A2806" i="6"/>
  <c r="A2807" i="6"/>
  <c r="A2808" i="6"/>
  <c r="A2809" i="6"/>
  <c r="A2810" i="6"/>
  <c r="A2811" i="6"/>
  <c r="A2812" i="6"/>
  <c r="A2813" i="6"/>
  <c r="A2814" i="6"/>
  <c r="A2815" i="6"/>
  <c r="A2816" i="6"/>
  <c r="A2817" i="6"/>
  <c r="A2818" i="6"/>
  <c r="A2819" i="6"/>
  <c r="A2820" i="6"/>
  <c r="A2821" i="6"/>
  <c r="A2822" i="6"/>
  <c r="A2823" i="6"/>
  <c r="A2824" i="6"/>
  <c r="A2825" i="6"/>
  <c r="A2826" i="6"/>
  <c r="A2827" i="6"/>
  <c r="A2828" i="6"/>
  <c r="A2829" i="6"/>
  <c r="A2830" i="6"/>
  <c r="A2831" i="6"/>
  <c r="A2832" i="6"/>
  <c r="A2833" i="6"/>
  <c r="A2834" i="6"/>
  <c r="A2835" i="6"/>
  <c r="A2836" i="6"/>
  <c r="A2837" i="6"/>
  <c r="A2838" i="6"/>
  <c r="A2839" i="6"/>
  <c r="A2840" i="6"/>
  <c r="A2841" i="6"/>
  <c r="A2842" i="6"/>
  <c r="A2843" i="6"/>
  <c r="A2844" i="6"/>
  <c r="A2845" i="6"/>
  <c r="A2846" i="6"/>
  <c r="A2847" i="6"/>
  <c r="A2848" i="6"/>
  <c r="A2849" i="6"/>
  <c r="A2850" i="6"/>
  <c r="A2851" i="6"/>
  <c r="A2852" i="6"/>
  <c r="A2853" i="6"/>
  <c r="A2854" i="6"/>
  <c r="A2855" i="6"/>
  <c r="A2856" i="6"/>
  <c r="A2857" i="6"/>
  <c r="A2858" i="6"/>
  <c r="A2859" i="6"/>
  <c r="A2860" i="6"/>
  <c r="A2861" i="6"/>
  <c r="A2862" i="6"/>
  <c r="A2863" i="6"/>
  <c r="A2864" i="6"/>
  <c r="A2865" i="6"/>
  <c r="A2866" i="6"/>
  <c r="A2867" i="6"/>
  <c r="A2868" i="6"/>
  <c r="A2869" i="6"/>
  <c r="A2870" i="6"/>
  <c r="A2871" i="6"/>
  <c r="A2872" i="6"/>
  <c r="A2873" i="6"/>
  <c r="A2874" i="6"/>
  <c r="A2875" i="6"/>
  <c r="A2876" i="6"/>
  <c r="A2877" i="6"/>
  <c r="A2878" i="6"/>
  <c r="A2879" i="6"/>
  <c r="A2880" i="6"/>
  <c r="A2881" i="6"/>
  <c r="A2882" i="6"/>
  <c r="A2883" i="6"/>
  <c r="A2884" i="6"/>
  <c r="A2885" i="6"/>
  <c r="A2886" i="6"/>
  <c r="A2887" i="6"/>
  <c r="A2888" i="6"/>
  <c r="A2889" i="6"/>
  <c r="A2890" i="6"/>
  <c r="A2891" i="6"/>
  <c r="A2892" i="6"/>
  <c r="A2893" i="6"/>
  <c r="A2894" i="6"/>
  <c r="A2895" i="6"/>
  <c r="A2896" i="6"/>
  <c r="A2897" i="6"/>
  <c r="A2898" i="6"/>
  <c r="A2899" i="6"/>
  <c r="A2900" i="6"/>
  <c r="A2901" i="6"/>
  <c r="A2902" i="6"/>
  <c r="A2903" i="6"/>
  <c r="A2904" i="6"/>
  <c r="A2905" i="6"/>
  <c r="A2906" i="6"/>
  <c r="A2907" i="6"/>
  <c r="A2908" i="6"/>
  <c r="A2909" i="6"/>
  <c r="A2910" i="6"/>
  <c r="A2911" i="6"/>
  <c r="A2912" i="6"/>
  <c r="A2913" i="6"/>
  <c r="A2914" i="6"/>
  <c r="A2915" i="6"/>
  <c r="A2916" i="6"/>
  <c r="A2917" i="6"/>
  <c r="A2918" i="6"/>
  <c r="A2919" i="6"/>
  <c r="A2920" i="6"/>
  <c r="A2921" i="6"/>
  <c r="A2922" i="6"/>
  <c r="A2923" i="6"/>
  <c r="A2924" i="6"/>
  <c r="A2925" i="6"/>
  <c r="A2926" i="6"/>
  <c r="A2927" i="6"/>
  <c r="A2928" i="6"/>
  <c r="A2929" i="6"/>
  <c r="A2930" i="6"/>
  <c r="A2931" i="6"/>
  <c r="A2932" i="6"/>
  <c r="A2933" i="6"/>
  <c r="A2934" i="6"/>
  <c r="A2935" i="6"/>
  <c r="A2936" i="6"/>
  <c r="A2937" i="6"/>
  <c r="A2938" i="6"/>
  <c r="A2939" i="6"/>
  <c r="A2940" i="6"/>
  <c r="A2941" i="6"/>
  <c r="A2942" i="6"/>
  <c r="A2943" i="6"/>
  <c r="A2944" i="6"/>
  <c r="A2945" i="6"/>
  <c r="A2946" i="6"/>
  <c r="A2947" i="6"/>
  <c r="A2948" i="6"/>
  <c r="A2949" i="6"/>
  <c r="A2950" i="6"/>
  <c r="A2951" i="6"/>
  <c r="A2952" i="6"/>
  <c r="A2953" i="6"/>
  <c r="A2954" i="6"/>
  <c r="A2955" i="6"/>
  <c r="A2956" i="6"/>
  <c r="A2957" i="6"/>
  <c r="A2958" i="6"/>
  <c r="A2959" i="6"/>
  <c r="A2960" i="6"/>
  <c r="A2961" i="6"/>
  <c r="A2962" i="6"/>
  <c r="A2963" i="6"/>
  <c r="A2964" i="6"/>
  <c r="A2965" i="6"/>
  <c r="A2966" i="6"/>
  <c r="A2967" i="6"/>
  <c r="A2968" i="6"/>
  <c r="A2969" i="6"/>
  <c r="A2970" i="6"/>
  <c r="A2971" i="6"/>
  <c r="A2972" i="6"/>
  <c r="A2973" i="6"/>
  <c r="A2974" i="6"/>
  <c r="A2975" i="6"/>
  <c r="A2976" i="6"/>
  <c r="A2977" i="6"/>
  <c r="A2978" i="6"/>
  <c r="A2979" i="6"/>
  <c r="A2980" i="6"/>
  <c r="A2981" i="6"/>
  <c r="A2982" i="6"/>
  <c r="A2983" i="6"/>
  <c r="A2984" i="6"/>
  <c r="A2985" i="6"/>
  <c r="A2986" i="6"/>
  <c r="A2987" i="6"/>
  <c r="A2988" i="6"/>
  <c r="A2989" i="6"/>
  <c r="A2990" i="6"/>
  <c r="A2991" i="6"/>
  <c r="A2992" i="6"/>
  <c r="A2993" i="6"/>
  <c r="A2994" i="6"/>
  <c r="A2995" i="6"/>
  <c r="A2996" i="6"/>
  <c r="A2997" i="6"/>
  <c r="A2998" i="6"/>
  <c r="A2999" i="6"/>
  <c r="A3000" i="6"/>
  <c r="A3001" i="6"/>
  <c r="A3002" i="6"/>
  <c r="A3003" i="6"/>
  <c r="A3004" i="6"/>
  <c r="A3005" i="6"/>
  <c r="A3006" i="6"/>
  <c r="A3007" i="6"/>
  <c r="A3008" i="6"/>
  <c r="A3009" i="6"/>
  <c r="A3010" i="6"/>
  <c r="A3011" i="6"/>
  <c r="A3012" i="6"/>
  <c r="A3013" i="6"/>
  <c r="A3014" i="6"/>
  <c r="A3015" i="6"/>
  <c r="A3016" i="6"/>
  <c r="A3017" i="6"/>
  <c r="A3018" i="6"/>
  <c r="A3019" i="6"/>
  <c r="A3020" i="6"/>
  <c r="A3021" i="6"/>
  <c r="A3022" i="6"/>
  <c r="A3023" i="6"/>
  <c r="A3024" i="6"/>
  <c r="A3025" i="6"/>
  <c r="A3026" i="6"/>
  <c r="A3027" i="6"/>
  <c r="A3028" i="6"/>
  <c r="A3029" i="6"/>
  <c r="A3030" i="6"/>
  <c r="A3031" i="6"/>
  <c r="A3032" i="6"/>
  <c r="A3033" i="6"/>
  <c r="A3034" i="6"/>
  <c r="A3035" i="6"/>
  <c r="A3036" i="6"/>
  <c r="A3037" i="6"/>
  <c r="A3038" i="6"/>
  <c r="A3039" i="6"/>
  <c r="A3040" i="6"/>
  <c r="A3041" i="6"/>
  <c r="A3042" i="6"/>
  <c r="A3043" i="6"/>
  <c r="A3044" i="6"/>
  <c r="A3045" i="6"/>
  <c r="A3046" i="6"/>
  <c r="A3047" i="6"/>
  <c r="A3048" i="6"/>
  <c r="A3049" i="6"/>
  <c r="A3050" i="6"/>
  <c r="A3051" i="6"/>
  <c r="A3052" i="6"/>
  <c r="A3053" i="6"/>
  <c r="A3054" i="6"/>
  <c r="A3055" i="6"/>
  <c r="A3056" i="6"/>
  <c r="A3057" i="6"/>
  <c r="A3058" i="6"/>
  <c r="A3059" i="6"/>
  <c r="A3060" i="6"/>
  <c r="A3061" i="6"/>
  <c r="A3062" i="6"/>
  <c r="A3063" i="6"/>
  <c r="A3064" i="6"/>
  <c r="A3065" i="6"/>
  <c r="A3066" i="6"/>
  <c r="A3067" i="6"/>
  <c r="A3068" i="6"/>
  <c r="A3069" i="6"/>
  <c r="A3070" i="6"/>
  <c r="A3071" i="6"/>
  <c r="A3072" i="6"/>
  <c r="A3073" i="6"/>
  <c r="A3074" i="6"/>
  <c r="A3075" i="6"/>
  <c r="A3076" i="6"/>
  <c r="A3077" i="6"/>
  <c r="A3078" i="6"/>
  <c r="A3079" i="6"/>
  <c r="A3080" i="6"/>
  <c r="A3081" i="6"/>
  <c r="A3082" i="6"/>
  <c r="A3083" i="6"/>
  <c r="A3084" i="6"/>
  <c r="A3085" i="6"/>
  <c r="A3086" i="6"/>
  <c r="A3087" i="6"/>
  <c r="A3088" i="6"/>
  <c r="A3089" i="6"/>
  <c r="A3090" i="6"/>
  <c r="A3091" i="6"/>
  <c r="A3092" i="6"/>
  <c r="A3093" i="6"/>
  <c r="A3094" i="6"/>
  <c r="A3095" i="6"/>
  <c r="A3096" i="6"/>
  <c r="A3097" i="6"/>
  <c r="A3098" i="6"/>
  <c r="A3099" i="6"/>
  <c r="A3100" i="6"/>
  <c r="A3101" i="6"/>
  <c r="A3102" i="6"/>
  <c r="A3103" i="6"/>
  <c r="A3104" i="6"/>
  <c r="A3105" i="6"/>
  <c r="A3106" i="6"/>
  <c r="A3107" i="6"/>
  <c r="A3108" i="6"/>
  <c r="A3109" i="6"/>
  <c r="A3110" i="6"/>
  <c r="A3111" i="6"/>
  <c r="A3112" i="6"/>
  <c r="A3113" i="6"/>
  <c r="A3114" i="6"/>
  <c r="A3115" i="6"/>
  <c r="A3116" i="6"/>
  <c r="A3117" i="6"/>
  <c r="A3118" i="6"/>
  <c r="A3119" i="6"/>
  <c r="A3120" i="6"/>
  <c r="A3121" i="6"/>
  <c r="A3122" i="6"/>
  <c r="A3123" i="6"/>
  <c r="A3124" i="6"/>
  <c r="A3125" i="6"/>
  <c r="A3126" i="6"/>
  <c r="A3127" i="6"/>
  <c r="A3128" i="6"/>
  <c r="A3129" i="6"/>
  <c r="A3130" i="6"/>
  <c r="A3131" i="6"/>
  <c r="A3132" i="6"/>
  <c r="A3133" i="6"/>
  <c r="A3134" i="6"/>
  <c r="A3135" i="6"/>
  <c r="A3136" i="6"/>
  <c r="A3137" i="6"/>
  <c r="A3138" i="6"/>
  <c r="A3139" i="6"/>
  <c r="A3140" i="6"/>
  <c r="A3141" i="6"/>
  <c r="A3142" i="6"/>
  <c r="A3143" i="6"/>
  <c r="A3144" i="6"/>
  <c r="A3145" i="6"/>
  <c r="A3146" i="6"/>
  <c r="A3147" i="6"/>
  <c r="A3148" i="6"/>
  <c r="A3149" i="6"/>
  <c r="A3150" i="6"/>
  <c r="A3151" i="6"/>
  <c r="A3152" i="6"/>
  <c r="A3153" i="6"/>
  <c r="A3154" i="6"/>
  <c r="A3155" i="6"/>
  <c r="A3156" i="6"/>
  <c r="A3157" i="6"/>
  <c r="A3158" i="6"/>
  <c r="A3159" i="6"/>
  <c r="A3160" i="6"/>
  <c r="A3161" i="6"/>
  <c r="A3162" i="6"/>
  <c r="A3163" i="6"/>
  <c r="A3164" i="6"/>
  <c r="A3165" i="6"/>
  <c r="A3166" i="6"/>
  <c r="A3167" i="6"/>
  <c r="A3168" i="6"/>
  <c r="A3169" i="6"/>
  <c r="A3170" i="6"/>
  <c r="A3171" i="6"/>
  <c r="A3172" i="6"/>
  <c r="A3173" i="6"/>
  <c r="A3174" i="6"/>
  <c r="A3175" i="6"/>
  <c r="A3176" i="6"/>
  <c r="A3177" i="6"/>
  <c r="A3178" i="6"/>
  <c r="A3179" i="6"/>
  <c r="A3180" i="6"/>
  <c r="A3181" i="6"/>
  <c r="A3182" i="6"/>
  <c r="A3183" i="6"/>
  <c r="A3184" i="6"/>
  <c r="A3185" i="6"/>
  <c r="A3186" i="6"/>
  <c r="A3187" i="6"/>
  <c r="A3188" i="6"/>
  <c r="A3189" i="6"/>
  <c r="A3190" i="6"/>
  <c r="A3191" i="6"/>
  <c r="A3192" i="6"/>
  <c r="A3193" i="6"/>
  <c r="A3194" i="6"/>
  <c r="A3195" i="6"/>
  <c r="A3196" i="6"/>
  <c r="A3197" i="6"/>
  <c r="A3198" i="6"/>
  <c r="A3199" i="6"/>
  <c r="A3200" i="6"/>
  <c r="A3201" i="6"/>
  <c r="A3202" i="6"/>
  <c r="A3203" i="6"/>
  <c r="A3204" i="6"/>
  <c r="A3205" i="6"/>
  <c r="A3206" i="6"/>
  <c r="A3207" i="6"/>
  <c r="A3208" i="6"/>
  <c r="A3209" i="6"/>
  <c r="A3210" i="6"/>
  <c r="A3211" i="6"/>
  <c r="A3212" i="6"/>
  <c r="A3213" i="6"/>
  <c r="A3214" i="6"/>
  <c r="A3215" i="6"/>
  <c r="A3216" i="6"/>
  <c r="A3217" i="6"/>
  <c r="A3218" i="6"/>
  <c r="A3219" i="6"/>
  <c r="A3220" i="6"/>
  <c r="A3221" i="6"/>
  <c r="A3222" i="6"/>
  <c r="A3223" i="6"/>
  <c r="A3224" i="6"/>
  <c r="A3225" i="6"/>
  <c r="A3226" i="6"/>
  <c r="A3227" i="6"/>
  <c r="A3228" i="6"/>
  <c r="A3229" i="6"/>
  <c r="A3230" i="6"/>
  <c r="A3231" i="6"/>
  <c r="A3232" i="6"/>
  <c r="A3233" i="6"/>
  <c r="A3234" i="6"/>
  <c r="A3235" i="6"/>
  <c r="A3236" i="6"/>
  <c r="A3237" i="6"/>
  <c r="A3238" i="6"/>
  <c r="A3239" i="6"/>
  <c r="A3240" i="6"/>
  <c r="A3241" i="6"/>
  <c r="A3242" i="6"/>
  <c r="A3243" i="6"/>
  <c r="A3244" i="6"/>
  <c r="A3245" i="6"/>
  <c r="A3246" i="6"/>
  <c r="A3247" i="6"/>
  <c r="A3248" i="6"/>
  <c r="A3249" i="6"/>
  <c r="A3250" i="6"/>
  <c r="A3251" i="6"/>
  <c r="A3252" i="6"/>
  <c r="A3253" i="6"/>
  <c r="A3254" i="6"/>
  <c r="A3255" i="6"/>
  <c r="A3256" i="6"/>
  <c r="A3257" i="6"/>
  <c r="A3258" i="6"/>
  <c r="A3259" i="6"/>
  <c r="A3260" i="6"/>
  <c r="A3261" i="6"/>
  <c r="A3262" i="6"/>
  <c r="A3263" i="6"/>
  <c r="A3264" i="6"/>
  <c r="A3265" i="6"/>
  <c r="A3266" i="6"/>
  <c r="A3267" i="6"/>
  <c r="A3268" i="6"/>
  <c r="A3269" i="6"/>
  <c r="A3270" i="6"/>
  <c r="A3271" i="6"/>
  <c r="A3272" i="6"/>
  <c r="A3273" i="6"/>
  <c r="A3274" i="6"/>
  <c r="A3275" i="6"/>
  <c r="A3276" i="6"/>
  <c r="A3277" i="6"/>
  <c r="A3278" i="6"/>
  <c r="A3279" i="6"/>
  <c r="A3280" i="6"/>
  <c r="A3281" i="6"/>
  <c r="A3282" i="6"/>
  <c r="A3283" i="6"/>
  <c r="A3284" i="6"/>
  <c r="A3285" i="6"/>
  <c r="A3286" i="6"/>
  <c r="A3287" i="6"/>
  <c r="A3288" i="6"/>
  <c r="A3289" i="6"/>
  <c r="A3290" i="6"/>
  <c r="A3291" i="6"/>
  <c r="A3292" i="6"/>
  <c r="A3293" i="6"/>
  <c r="A3294" i="6"/>
  <c r="A3295" i="6"/>
  <c r="A3296" i="6"/>
  <c r="A3297" i="6"/>
  <c r="A3298" i="6"/>
  <c r="A3299" i="6"/>
  <c r="A3300" i="6"/>
  <c r="A3301" i="6"/>
  <c r="A3302" i="6"/>
  <c r="A3303" i="6"/>
  <c r="A3304" i="6"/>
  <c r="A3305" i="6"/>
  <c r="A3306" i="6"/>
  <c r="A3307" i="6"/>
  <c r="A3308" i="6"/>
  <c r="A3309" i="6"/>
  <c r="A3310" i="6"/>
  <c r="A3311" i="6"/>
  <c r="A3312" i="6"/>
  <c r="A3313" i="6"/>
  <c r="A3314" i="6"/>
  <c r="A3315" i="6"/>
  <c r="A3316" i="6"/>
  <c r="A3317" i="6"/>
  <c r="A3318" i="6"/>
  <c r="A3319" i="6"/>
  <c r="A3320" i="6"/>
  <c r="A3321" i="6"/>
  <c r="A3322" i="6"/>
  <c r="A3323" i="6"/>
  <c r="A3324" i="6"/>
  <c r="A3325" i="6"/>
  <c r="A3326" i="6"/>
  <c r="A3327" i="6"/>
  <c r="A3328" i="6"/>
  <c r="A3329" i="6"/>
  <c r="A3330" i="6"/>
  <c r="A3331" i="6"/>
  <c r="A3332" i="6"/>
  <c r="A3333" i="6"/>
  <c r="A3334" i="6"/>
  <c r="A3335" i="6"/>
  <c r="A3336" i="6"/>
  <c r="A3337" i="6"/>
  <c r="A3338" i="6"/>
  <c r="A3339" i="6"/>
  <c r="A3340" i="6"/>
  <c r="A3341" i="6"/>
  <c r="A3342" i="6"/>
  <c r="A3343" i="6"/>
  <c r="A3344" i="6"/>
  <c r="A3345" i="6"/>
  <c r="A3346" i="6"/>
  <c r="A3347" i="6"/>
  <c r="A3348" i="6"/>
  <c r="A3349" i="6"/>
  <c r="A3350" i="6"/>
  <c r="A3351" i="6"/>
  <c r="A3352" i="6"/>
  <c r="A3353" i="6"/>
  <c r="A3354" i="6"/>
  <c r="A3355" i="6"/>
  <c r="A3356" i="6"/>
  <c r="A3357" i="6"/>
  <c r="A3358" i="6"/>
  <c r="A3359" i="6"/>
  <c r="A3360" i="6"/>
  <c r="A3361" i="6"/>
  <c r="A3362" i="6"/>
  <c r="A3363" i="6"/>
  <c r="A3364" i="6"/>
  <c r="A3365" i="6"/>
  <c r="A3366" i="6"/>
  <c r="A3367" i="6"/>
  <c r="A3368" i="6"/>
  <c r="A3369" i="6"/>
  <c r="A3370" i="6"/>
  <c r="A3371" i="6"/>
  <c r="A3372" i="6"/>
  <c r="A3373" i="6"/>
  <c r="A3374" i="6"/>
  <c r="A3375" i="6"/>
  <c r="A3376" i="6"/>
  <c r="A3377" i="6"/>
  <c r="A3378" i="6"/>
  <c r="A3379" i="6"/>
  <c r="A3380" i="6"/>
  <c r="A3381" i="6"/>
  <c r="A3382" i="6"/>
  <c r="A3383" i="6"/>
  <c r="A3384" i="6"/>
  <c r="A3385" i="6"/>
  <c r="A3386" i="6"/>
  <c r="A3387" i="6"/>
  <c r="A3388" i="6"/>
  <c r="A3389" i="6"/>
  <c r="A3390" i="6"/>
  <c r="A3391" i="6"/>
  <c r="A3392" i="6"/>
  <c r="A3393" i="6"/>
  <c r="A3394" i="6"/>
  <c r="A3395" i="6"/>
  <c r="A3396" i="6"/>
  <c r="A3397" i="6"/>
  <c r="A3398" i="6"/>
  <c r="A3399" i="6"/>
  <c r="A3400" i="6"/>
  <c r="A3401" i="6"/>
  <c r="A3402" i="6"/>
  <c r="A3403" i="6"/>
  <c r="A3404" i="6"/>
  <c r="A3405" i="6"/>
  <c r="A3406" i="6"/>
  <c r="A3407" i="6"/>
  <c r="A3408" i="6"/>
  <c r="A3409" i="6"/>
  <c r="A3410" i="6"/>
  <c r="A3411" i="6"/>
  <c r="A3412" i="6"/>
  <c r="A3413" i="6"/>
  <c r="A3414" i="6"/>
  <c r="A3415" i="6"/>
  <c r="A3416" i="6"/>
  <c r="A3417" i="6"/>
  <c r="A3418" i="6"/>
  <c r="A3419" i="6"/>
  <c r="A3420" i="6"/>
  <c r="A3421" i="6"/>
  <c r="A3422" i="6"/>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A337" i="5"/>
  <c r="A338" i="5"/>
  <c r="A339" i="5"/>
  <c r="A340" i="5"/>
  <c r="A341" i="5"/>
  <c r="A342" i="5"/>
  <c r="A343" i="5"/>
  <c r="A344" i="5"/>
  <c r="A345" i="5"/>
  <c r="A346" i="5"/>
  <c r="A347" i="5"/>
  <c r="A348" i="5"/>
  <c r="A349" i="5"/>
  <c r="A350" i="5"/>
  <c r="A351" i="5"/>
  <c r="A352" i="5"/>
  <c r="A353" i="5"/>
  <c r="A354" i="5"/>
  <c r="A355" i="5"/>
  <c r="A356" i="5"/>
  <c r="A357" i="5"/>
  <c r="A358" i="5"/>
  <c r="A359" i="5"/>
  <c r="A360" i="5"/>
  <c r="A361" i="5"/>
  <c r="A362" i="5"/>
  <c r="A363" i="5"/>
  <c r="A364" i="5"/>
  <c r="A365" i="5"/>
  <c r="A366" i="5"/>
  <c r="A367" i="5"/>
  <c r="A368" i="5"/>
  <c r="A369" i="5"/>
  <c r="A370" i="5"/>
  <c r="A371" i="5"/>
  <c r="A372" i="5"/>
  <c r="A373" i="5"/>
  <c r="A374" i="5"/>
  <c r="A375" i="5"/>
  <c r="A376" i="5"/>
  <c r="A377" i="5"/>
  <c r="A378" i="5"/>
  <c r="A379" i="5"/>
  <c r="A380" i="5"/>
  <c r="A381" i="5"/>
  <c r="A382" i="5"/>
  <c r="A383" i="5"/>
  <c r="A384" i="5"/>
  <c r="A385" i="5"/>
  <c r="A386" i="5"/>
  <c r="A387" i="5"/>
  <c r="A388" i="5"/>
  <c r="A389" i="5"/>
  <c r="A390" i="5"/>
  <c r="A391" i="5"/>
  <c r="A392" i="5"/>
  <c r="A393" i="5"/>
  <c r="A394" i="5"/>
  <c r="A395" i="5"/>
  <c r="A396" i="5"/>
  <c r="A397" i="5"/>
  <c r="A398" i="5"/>
  <c r="A399" i="5"/>
  <c r="A400" i="5"/>
  <c r="A401" i="5"/>
  <c r="A402" i="5"/>
  <c r="A403" i="5"/>
  <c r="A404" i="5"/>
  <c r="A405" i="5"/>
  <c r="A406" i="5"/>
  <c r="A407" i="5"/>
  <c r="A408" i="5"/>
  <c r="A409" i="5"/>
  <c r="A410" i="5"/>
  <c r="A411" i="5"/>
  <c r="A412" i="5"/>
  <c r="A413" i="5"/>
  <c r="A414" i="5"/>
  <c r="A415" i="5"/>
  <c r="A416" i="5"/>
  <c r="A417" i="5"/>
  <c r="A418" i="5"/>
  <c r="A419" i="5"/>
  <c r="A420" i="5"/>
  <c r="A421" i="5"/>
  <c r="A422" i="5"/>
  <c r="A423" i="5"/>
  <c r="A424" i="5"/>
  <c r="A425" i="5"/>
  <c r="A426" i="5"/>
  <c r="A427" i="5"/>
  <c r="A428" i="5"/>
  <c r="A429" i="5"/>
  <c r="A430" i="5"/>
  <c r="A431" i="5"/>
  <c r="A432" i="5"/>
  <c r="A433" i="5"/>
  <c r="A434" i="5"/>
  <c r="A435" i="5"/>
  <c r="A436" i="5"/>
  <c r="A437" i="5"/>
  <c r="A438" i="5"/>
  <c r="A439" i="5"/>
  <c r="A440" i="5"/>
  <c r="A441" i="5"/>
  <c r="A442" i="5"/>
  <c r="A443" i="5"/>
  <c r="A444" i="5"/>
  <c r="A445" i="5"/>
  <c r="A446" i="5"/>
  <c r="A447" i="5"/>
  <c r="A448" i="5"/>
  <c r="A449" i="5"/>
  <c r="A450" i="5"/>
  <c r="A451" i="5"/>
  <c r="A452" i="5"/>
  <c r="A453" i="5"/>
  <c r="A454" i="5"/>
  <c r="A455" i="5"/>
  <c r="A456" i="5"/>
  <c r="A457" i="5"/>
  <c r="A458" i="5"/>
  <c r="A459" i="5"/>
  <c r="A460" i="5"/>
  <c r="A461" i="5"/>
  <c r="A462" i="5"/>
  <c r="A463" i="5"/>
  <c r="A464" i="5"/>
  <c r="A465" i="5"/>
  <c r="A466" i="5"/>
  <c r="A467" i="5"/>
  <c r="A468" i="5"/>
  <c r="A469" i="5"/>
  <c r="A470" i="5"/>
  <c r="A471" i="5"/>
  <c r="A472" i="5"/>
  <c r="A473" i="5"/>
  <c r="A474" i="5"/>
  <c r="A475" i="5"/>
  <c r="A476" i="5"/>
  <c r="A477" i="5"/>
  <c r="A478" i="5"/>
  <c r="A479" i="5"/>
  <c r="A480" i="5"/>
  <c r="A481" i="5"/>
  <c r="A482" i="5"/>
  <c r="A483" i="5"/>
  <c r="A484" i="5"/>
  <c r="A485" i="5"/>
  <c r="A486" i="5"/>
  <c r="A487" i="5"/>
  <c r="A488" i="5"/>
  <c r="A489" i="5"/>
  <c r="A490" i="5"/>
  <c r="A491" i="5"/>
  <c r="A492" i="5"/>
  <c r="A493" i="5"/>
  <c r="A494" i="5"/>
  <c r="A495" i="5"/>
  <c r="A496" i="5"/>
  <c r="A497" i="5"/>
  <c r="A498" i="5"/>
  <c r="A499" i="5"/>
  <c r="A500" i="5"/>
  <c r="A501" i="5"/>
  <c r="A502" i="5"/>
  <c r="A503" i="5"/>
  <c r="A504" i="5"/>
  <c r="A505" i="5"/>
  <c r="A506" i="5"/>
  <c r="A507" i="5"/>
  <c r="A508" i="5"/>
  <c r="A509" i="5"/>
  <c r="A510" i="5"/>
  <c r="A511" i="5"/>
  <c r="A512" i="5"/>
  <c r="A513" i="5"/>
  <c r="A514" i="5"/>
  <c r="A515" i="5"/>
  <c r="A516" i="5"/>
  <c r="A517" i="5"/>
  <c r="A518" i="5"/>
  <c r="A519" i="5"/>
  <c r="A520" i="5"/>
  <c r="A521" i="5"/>
  <c r="A522" i="5"/>
  <c r="A523" i="5"/>
  <c r="A524" i="5"/>
  <c r="A525" i="5"/>
  <c r="A526" i="5"/>
  <c r="A527" i="5"/>
  <c r="A528" i="5"/>
  <c r="A529" i="5"/>
  <c r="A530" i="5"/>
  <c r="A531" i="5"/>
  <c r="A532" i="5"/>
  <c r="A533" i="5"/>
  <c r="A534" i="5"/>
  <c r="A535" i="5"/>
  <c r="A536" i="5"/>
  <c r="A537" i="5"/>
  <c r="A538" i="5"/>
  <c r="A539" i="5"/>
  <c r="A540" i="5"/>
  <c r="A1016" i="6"/>
  <c r="A274" i="6"/>
  <c r="A275" i="6"/>
  <c r="A276" i="6"/>
  <c r="A277" i="6"/>
  <c r="A278" i="6"/>
  <c r="A279" i="6"/>
  <c r="A280" i="6"/>
  <c r="A281" i="6"/>
  <c r="A282" i="6"/>
  <c r="A283" i="6"/>
  <c r="A284" i="6"/>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325" i="6"/>
  <c r="A326" i="6"/>
  <c r="A327" i="6"/>
  <c r="A328" i="6"/>
  <c r="A329" i="6"/>
  <c r="A330" i="6"/>
  <c r="A331" i="6"/>
  <c r="A332" i="6"/>
  <c r="A333" i="6"/>
  <c r="A334" i="6"/>
  <c r="A335" i="6"/>
  <c r="A336" i="6"/>
  <c r="A337" i="6"/>
  <c r="A338" i="6"/>
  <c r="A339" i="6"/>
  <c r="A340" i="6"/>
  <c r="A341" i="6"/>
  <c r="A342" i="6"/>
  <c r="A343" i="6"/>
  <c r="A344" i="6"/>
  <c r="A345" i="6"/>
  <c r="A346" i="6"/>
  <c r="A347" i="6"/>
  <c r="A348" i="6"/>
  <c r="A349" i="6"/>
  <c r="A350" i="6"/>
  <c r="A351" i="6"/>
  <c r="A352" i="6"/>
  <c r="A353" i="6"/>
  <c r="A354" i="6"/>
  <c r="A355" i="6"/>
  <c r="A356" i="6"/>
  <c r="A357" i="6"/>
  <c r="A358" i="6"/>
  <c r="A359" i="6"/>
  <c r="A360" i="6"/>
  <c r="A361" i="6"/>
  <c r="A362" i="6"/>
  <c r="A363" i="6"/>
  <c r="A364" i="6"/>
  <c r="A365" i="6"/>
  <c r="A366" i="6"/>
  <c r="A367" i="6"/>
  <c r="A368" i="6"/>
  <c r="A369" i="6"/>
  <c r="A370" i="6"/>
  <c r="A371" i="6"/>
  <c r="A372" i="6"/>
  <c r="A373" i="6"/>
  <c r="A374" i="6"/>
  <c r="A375" i="6"/>
  <c r="A376" i="6"/>
  <c r="A377" i="6"/>
  <c r="A378" i="6"/>
  <c r="A379" i="6"/>
  <c r="A380" i="6"/>
  <c r="A381" i="6"/>
  <c r="A382" i="6"/>
  <c r="A383" i="6"/>
  <c r="A384" i="6"/>
  <c r="A385" i="6"/>
  <c r="A386" i="6"/>
  <c r="A387" i="6"/>
  <c r="A388" i="6"/>
  <c r="A389" i="6"/>
  <c r="A390" i="6"/>
  <c r="A391" i="6"/>
  <c r="A392" i="6"/>
  <c r="A393" i="6"/>
  <c r="A394" i="6"/>
  <c r="A395" i="6"/>
  <c r="A396" i="6"/>
  <c r="A397" i="6"/>
  <c r="A398" i="6"/>
  <c r="A399" i="6"/>
  <c r="A400" i="6"/>
  <c r="A401" i="6"/>
  <c r="A402" i="6"/>
  <c r="A403" i="6"/>
  <c r="A404" i="6"/>
  <c r="A405" i="6"/>
  <c r="A406" i="6"/>
  <c r="A407" i="6"/>
  <c r="A408" i="6"/>
  <c r="A409" i="6"/>
  <c r="A410" i="6"/>
  <c r="A411" i="6"/>
  <c r="A412" i="6"/>
  <c r="A413" i="6"/>
  <c r="A414" i="6"/>
  <c r="A415" i="6"/>
  <c r="A416" i="6"/>
  <c r="A417" i="6"/>
  <c r="A418" i="6"/>
  <c r="A419" i="6"/>
  <c r="A420" i="6"/>
  <c r="A421" i="6"/>
  <c r="A422" i="6"/>
  <c r="A423" i="6"/>
  <c r="A424" i="6"/>
  <c r="A425" i="6"/>
  <c r="A426" i="6"/>
  <c r="A427" i="6"/>
  <c r="A428" i="6"/>
  <c r="A429" i="6"/>
  <c r="A430" i="6"/>
  <c r="A431" i="6"/>
  <c r="A432" i="6"/>
  <c r="A433" i="6"/>
  <c r="A434" i="6"/>
  <c r="A435" i="6"/>
  <c r="A436" i="6"/>
  <c r="A437" i="6"/>
  <c r="A438" i="6"/>
  <c r="A439" i="6"/>
  <c r="A440" i="6"/>
  <c r="A441" i="6"/>
  <c r="A442" i="6"/>
  <c r="A443" i="6"/>
  <c r="A444" i="6"/>
  <c r="A445" i="6"/>
  <c r="A446" i="6"/>
  <c r="A447" i="6"/>
  <c r="A448" i="6"/>
  <c r="A449" i="6"/>
  <c r="A450" i="6"/>
  <c r="A451" i="6"/>
  <c r="A452" i="6"/>
  <c r="A453" i="6"/>
  <c r="A454" i="6"/>
  <c r="A455" i="6"/>
  <c r="A456" i="6"/>
  <c r="A457" i="6"/>
  <c r="A458" i="6"/>
  <c r="A459" i="6"/>
  <c r="A460" i="6"/>
  <c r="A461" i="6"/>
  <c r="A462" i="6"/>
  <c r="A463" i="6"/>
  <c r="A464" i="6"/>
  <c r="A465" i="6"/>
  <c r="A466" i="6"/>
  <c r="A467" i="6"/>
  <c r="A468" i="6"/>
  <c r="A469" i="6"/>
  <c r="A470" i="6"/>
  <c r="A471" i="6"/>
  <c r="A472" i="6"/>
  <c r="A473" i="6"/>
  <c r="A474" i="6"/>
  <c r="A475" i="6"/>
  <c r="A476" i="6"/>
  <c r="A477" i="6"/>
  <c r="A478" i="6"/>
  <c r="A479" i="6"/>
  <c r="A480" i="6"/>
  <c r="A481" i="6"/>
  <c r="A482" i="6"/>
  <c r="A483" i="6"/>
  <c r="A484" i="6"/>
  <c r="A485" i="6"/>
  <c r="A486" i="6"/>
  <c r="A487" i="6"/>
  <c r="A488" i="6"/>
  <c r="A489" i="6"/>
  <c r="A490" i="6"/>
  <c r="A491" i="6"/>
  <c r="A492" i="6"/>
  <c r="A493" i="6"/>
  <c r="A494" i="6"/>
  <c r="A495" i="6"/>
  <c r="A496" i="6"/>
  <c r="A497" i="6"/>
  <c r="A498" i="6"/>
  <c r="A499" i="6"/>
  <c r="A500" i="6"/>
  <c r="A501" i="6"/>
  <c r="A502" i="6"/>
  <c r="A503" i="6"/>
  <c r="A504" i="6"/>
  <c r="A505" i="6"/>
  <c r="A506" i="6"/>
  <c r="A507" i="6"/>
  <c r="A508" i="6"/>
  <c r="A509" i="6"/>
  <c r="A510" i="6"/>
  <c r="A511" i="6"/>
  <c r="A512" i="6"/>
  <c r="A513" i="6"/>
  <c r="A514" i="6"/>
  <c r="A515" i="6"/>
  <c r="A516" i="6"/>
  <c r="A517" i="6"/>
  <c r="A518" i="6"/>
  <c r="A519" i="6"/>
  <c r="A520" i="6"/>
  <c r="A521" i="6"/>
  <c r="A522" i="6"/>
  <c r="A523" i="6"/>
  <c r="A524" i="6"/>
  <c r="A525" i="6"/>
  <c r="A526" i="6"/>
  <c r="A527" i="6"/>
  <c r="A528" i="6"/>
  <c r="A529" i="6"/>
  <c r="A530" i="6"/>
  <c r="A531" i="6"/>
  <c r="A532" i="6"/>
  <c r="A533" i="6"/>
  <c r="A534" i="6"/>
  <c r="A535" i="6"/>
  <c r="A536" i="6"/>
  <c r="A537" i="6"/>
  <c r="A538" i="6"/>
  <c r="A539" i="6"/>
  <c r="A540" i="6"/>
  <c r="A541" i="6"/>
  <c r="A542" i="6"/>
  <c r="A543" i="6"/>
  <c r="A544" i="6"/>
  <c r="A545" i="6"/>
  <c r="A546" i="6"/>
  <c r="A547" i="6"/>
  <c r="A548" i="6"/>
  <c r="A549" i="6"/>
  <c r="A550" i="6"/>
  <c r="A551" i="6"/>
  <c r="A552" i="6"/>
  <c r="A553" i="6"/>
  <c r="A554" i="6"/>
  <c r="A555" i="6"/>
  <c r="A556" i="6"/>
  <c r="A557" i="6"/>
  <c r="A558" i="6"/>
  <c r="A559" i="6"/>
  <c r="A560" i="6"/>
  <c r="A561" i="6"/>
  <c r="A562" i="6"/>
  <c r="A563" i="6"/>
  <c r="A564" i="6"/>
  <c r="A565" i="6"/>
  <c r="A566" i="6"/>
  <c r="A567" i="6"/>
  <c r="A568" i="6"/>
  <c r="A569" i="6"/>
  <c r="A570" i="6"/>
  <c r="A571" i="6"/>
  <c r="A572" i="6"/>
  <c r="A573" i="6"/>
  <c r="A574" i="6"/>
  <c r="A575" i="6"/>
  <c r="A576" i="6"/>
  <c r="A577" i="6"/>
  <c r="A578" i="6"/>
  <c r="A579" i="6"/>
  <c r="A580" i="6"/>
  <c r="A581" i="6"/>
  <c r="A582" i="6"/>
  <c r="A583" i="6"/>
  <c r="A584" i="6"/>
  <c r="A585" i="6"/>
  <c r="A586" i="6"/>
  <c r="A587" i="6"/>
  <c r="A588" i="6"/>
  <c r="A589" i="6"/>
  <c r="A590" i="6"/>
  <c r="A591" i="6"/>
  <c r="A592" i="6"/>
  <c r="A593" i="6"/>
  <c r="A594" i="6"/>
  <c r="A595" i="6"/>
  <c r="A596" i="6"/>
  <c r="A597" i="6"/>
  <c r="A598" i="6"/>
  <c r="A599" i="6"/>
  <c r="A600" i="6"/>
  <c r="A601" i="6"/>
  <c r="A602" i="6"/>
  <c r="A603" i="6"/>
  <c r="A604" i="6"/>
  <c r="A605" i="6"/>
  <c r="A606" i="6"/>
  <c r="A607" i="6"/>
  <c r="A608" i="6"/>
  <c r="A609" i="6"/>
  <c r="A610" i="6"/>
  <c r="A611" i="6"/>
  <c r="A612" i="6"/>
  <c r="A613" i="6"/>
  <c r="A614" i="6"/>
  <c r="A615" i="6"/>
  <c r="A616" i="6"/>
  <c r="A617" i="6"/>
  <c r="A618" i="6"/>
  <c r="A619" i="6"/>
  <c r="A620" i="6"/>
  <c r="A621" i="6"/>
  <c r="A622" i="6"/>
  <c r="A623" i="6"/>
  <c r="A624" i="6"/>
  <c r="A625" i="6"/>
  <c r="A626" i="6"/>
  <c r="A627" i="6"/>
  <c r="A628" i="6"/>
  <c r="A629" i="6"/>
  <c r="A630" i="6"/>
  <c r="A631" i="6"/>
  <c r="A632" i="6"/>
  <c r="A633" i="6"/>
  <c r="A634" i="6"/>
  <c r="A635" i="6"/>
  <c r="A636" i="6"/>
  <c r="A637" i="6"/>
  <c r="A638" i="6"/>
  <c r="A639" i="6"/>
  <c r="A640" i="6"/>
  <c r="A641" i="6"/>
  <c r="A642" i="6"/>
  <c r="A643" i="6"/>
  <c r="A644" i="6"/>
  <c r="A645" i="6"/>
  <c r="A646" i="6"/>
  <c r="A647" i="6"/>
  <c r="A648" i="6"/>
  <c r="A649" i="6"/>
  <c r="A650" i="6"/>
  <c r="A651" i="6"/>
  <c r="A652" i="6"/>
  <c r="A653" i="6"/>
  <c r="A654" i="6"/>
  <c r="A655" i="6"/>
  <c r="A656" i="6"/>
  <c r="A657" i="6"/>
  <c r="A658" i="6"/>
  <c r="A659" i="6"/>
  <c r="A660" i="6"/>
  <c r="A661" i="6"/>
  <c r="A662" i="6"/>
  <c r="A663" i="6"/>
  <c r="A664" i="6"/>
  <c r="A665" i="6"/>
  <c r="A666" i="6"/>
  <c r="A667" i="6"/>
  <c r="A668" i="6"/>
  <c r="A669" i="6"/>
  <c r="A670" i="6"/>
  <c r="A671" i="6"/>
  <c r="A672" i="6"/>
  <c r="A673" i="6"/>
  <c r="A674" i="6"/>
  <c r="A675" i="6"/>
  <c r="A676" i="6"/>
  <c r="A677" i="6"/>
  <c r="A678" i="6"/>
  <c r="A679" i="6"/>
  <c r="A680" i="6"/>
  <c r="A681" i="6"/>
  <c r="A682" i="6"/>
  <c r="A683" i="6"/>
  <c r="A684" i="6"/>
  <c r="A685" i="6"/>
  <c r="A686" i="6"/>
  <c r="A687" i="6"/>
  <c r="A688" i="6"/>
  <c r="A689" i="6"/>
  <c r="A690" i="6"/>
  <c r="A691" i="6"/>
  <c r="A692" i="6"/>
  <c r="A693" i="6"/>
  <c r="A694" i="6"/>
  <c r="A695" i="6"/>
  <c r="A696" i="6"/>
  <c r="A697" i="6"/>
  <c r="A698" i="6"/>
  <c r="A699" i="6"/>
  <c r="A700" i="6"/>
  <c r="A701" i="6"/>
  <c r="A702" i="6"/>
  <c r="A703" i="6"/>
  <c r="A704" i="6"/>
  <c r="A705" i="6"/>
  <c r="A706" i="6"/>
  <c r="A707" i="6"/>
  <c r="A708" i="6"/>
  <c r="A709" i="6"/>
  <c r="A710" i="6"/>
  <c r="A711" i="6"/>
  <c r="A712" i="6"/>
  <c r="A713" i="6"/>
  <c r="A714" i="6"/>
  <c r="A715" i="6"/>
  <c r="A716" i="6"/>
  <c r="A717" i="6"/>
  <c r="A718" i="6"/>
  <c r="A719" i="6"/>
  <c r="A720" i="6"/>
  <c r="A721" i="6"/>
  <c r="A722" i="6"/>
  <c r="A723" i="6"/>
  <c r="A724" i="6"/>
  <c r="A725" i="6"/>
  <c r="A726" i="6"/>
  <c r="A727" i="6"/>
  <c r="A728" i="6"/>
  <c r="A729" i="6"/>
  <c r="A730" i="6"/>
  <c r="A731" i="6"/>
  <c r="A732" i="6"/>
  <c r="A733" i="6"/>
  <c r="A734" i="6"/>
  <c r="A735" i="6"/>
  <c r="A736" i="6"/>
  <c r="A737" i="6"/>
  <c r="A738" i="6"/>
  <c r="A739" i="6"/>
  <c r="A740" i="6"/>
  <c r="A741" i="6"/>
  <c r="A742" i="6"/>
  <c r="A743" i="6"/>
  <c r="A744" i="6"/>
  <c r="A745" i="6"/>
  <c r="A746" i="6"/>
  <c r="A747" i="6"/>
  <c r="A748" i="6"/>
  <c r="A749" i="6"/>
  <c r="A750" i="6"/>
  <c r="A751" i="6"/>
  <c r="A752" i="6"/>
  <c r="A753" i="6"/>
  <c r="A754" i="6"/>
  <c r="A755" i="6"/>
  <c r="A756" i="6"/>
  <c r="A757" i="6"/>
  <c r="A758" i="6"/>
  <c r="A759" i="6"/>
  <c r="A760" i="6"/>
  <c r="A761" i="6"/>
  <c r="A762" i="6"/>
  <c r="A763" i="6"/>
  <c r="A764" i="6"/>
  <c r="A765" i="6"/>
  <c r="A766" i="6"/>
  <c r="A767" i="6"/>
  <c r="A768" i="6"/>
  <c r="A769" i="6"/>
  <c r="A770" i="6"/>
  <c r="A771" i="6"/>
  <c r="A772" i="6"/>
  <c r="A773" i="6"/>
  <c r="A774" i="6"/>
  <c r="A775" i="6"/>
  <c r="A776" i="6"/>
  <c r="A777" i="6"/>
  <c r="A778" i="6"/>
  <c r="A779" i="6"/>
  <c r="A780" i="6"/>
  <c r="A781" i="6"/>
  <c r="A782" i="6"/>
  <c r="A783" i="6"/>
  <c r="A784" i="6"/>
  <c r="A785" i="6"/>
  <c r="A786" i="6"/>
  <c r="A787" i="6"/>
  <c r="A788" i="6"/>
  <c r="A789" i="6"/>
  <c r="A790" i="6"/>
  <c r="A791" i="6"/>
  <c r="A792" i="6"/>
  <c r="A793" i="6"/>
  <c r="A794" i="6"/>
  <c r="A795" i="6"/>
  <c r="A796" i="6"/>
  <c r="A797" i="6"/>
  <c r="A798" i="6"/>
  <c r="A799" i="6"/>
  <c r="A800" i="6"/>
  <c r="A801" i="6"/>
  <c r="A802" i="6"/>
  <c r="A803" i="6"/>
  <c r="A804" i="6"/>
  <c r="A805" i="6"/>
  <c r="A806" i="6"/>
  <c r="A807" i="6"/>
  <c r="A808" i="6"/>
  <c r="A809" i="6"/>
  <c r="A810" i="6"/>
  <c r="A811" i="6"/>
  <c r="A812" i="6"/>
  <c r="A813" i="6"/>
  <c r="A814" i="6"/>
  <c r="A815" i="6"/>
  <c r="A816" i="6"/>
  <c r="A817" i="6"/>
  <c r="A818" i="6"/>
  <c r="A819" i="6"/>
  <c r="A820" i="6"/>
  <c r="A821" i="6"/>
  <c r="A822" i="6"/>
  <c r="A823" i="6"/>
  <c r="A824" i="6"/>
  <c r="A825" i="6"/>
  <c r="A826" i="6"/>
  <c r="A827" i="6"/>
  <c r="A828" i="6"/>
  <c r="A829" i="6"/>
  <c r="A830" i="6"/>
  <c r="A831" i="6"/>
  <c r="A832" i="6"/>
  <c r="A833" i="6"/>
  <c r="A834" i="6"/>
  <c r="A835" i="6"/>
  <c r="A836" i="6"/>
  <c r="A837" i="6"/>
  <c r="A838" i="6"/>
  <c r="A839" i="6"/>
  <c r="A840" i="6"/>
  <c r="A841" i="6"/>
  <c r="A842" i="6"/>
  <c r="A843" i="6"/>
  <c r="A844" i="6"/>
  <c r="A845" i="6"/>
  <c r="A846" i="6"/>
  <c r="A847" i="6"/>
  <c r="A848" i="6"/>
  <c r="A849" i="6"/>
  <c r="A850" i="6"/>
  <c r="A851" i="6"/>
  <c r="A852" i="6"/>
  <c r="A853" i="6"/>
  <c r="A854" i="6"/>
  <c r="A855" i="6"/>
  <c r="A856" i="6"/>
  <c r="A857" i="6"/>
  <c r="A858" i="6"/>
  <c r="A859" i="6"/>
  <c r="A860" i="6"/>
  <c r="A861" i="6"/>
  <c r="A862" i="6"/>
  <c r="A863" i="6"/>
  <c r="A864" i="6"/>
  <c r="A865" i="6"/>
  <c r="A866" i="6"/>
  <c r="A867" i="6"/>
  <c r="A868" i="6"/>
  <c r="A869" i="6"/>
  <c r="A870" i="6"/>
  <c r="A871" i="6"/>
  <c r="A872" i="6"/>
  <c r="A873" i="6"/>
  <c r="A874" i="6"/>
  <c r="A875" i="6"/>
  <c r="A876" i="6"/>
  <c r="A877" i="6"/>
  <c r="A878" i="6"/>
  <c r="A879" i="6"/>
  <c r="A880" i="6"/>
  <c r="A881" i="6"/>
  <c r="A882" i="6"/>
  <c r="A883" i="6"/>
  <c r="A884" i="6"/>
  <c r="A885" i="6"/>
  <c r="A886" i="6"/>
  <c r="A887" i="6"/>
  <c r="A888" i="6"/>
  <c r="A889" i="6"/>
  <c r="A890" i="6"/>
  <c r="A891" i="6"/>
  <c r="A892" i="6"/>
  <c r="A893" i="6"/>
  <c r="A894" i="6"/>
  <c r="A895" i="6"/>
  <c r="A896" i="6"/>
  <c r="A897" i="6"/>
  <c r="A898" i="6"/>
  <c r="A899" i="6"/>
  <c r="A900" i="6"/>
  <c r="A901" i="6"/>
  <c r="A902" i="6"/>
  <c r="A903" i="6"/>
  <c r="A904" i="6"/>
  <c r="A905" i="6"/>
  <c r="A906" i="6"/>
  <c r="A907" i="6"/>
  <c r="A908" i="6"/>
  <c r="A909" i="6"/>
  <c r="A910" i="6"/>
  <c r="A911" i="6"/>
  <c r="A912" i="6"/>
  <c r="A913" i="6"/>
  <c r="A914" i="6"/>
  <c r="A915" i="6"/>
  <c r="A916" i="6"/>
  <c r="A917" i="6"/>
  <c r="A918" i="6"/>
  <c r="A919" i="6"/>
  <c r="A920" i="6"/>
  <c r="A921" i="6"/>
  <c r="A922" i="6"/>
  <c r="A923" i="6"/>
  <c r="A924" i="6"/>
  <c r="A925" i="6"/>
  <c r="A926" i="6"/>
  <c r="A927" i="6"/>
  <c r="A928" i="6"/>
  <c r="A929" i="6"/>
  <c r="A930" i="6"/>
  <c r="A931" i="6"/>
  <c r="A932" i="6"/>
  <c r="A933" i="6"/>
  <c r="A934" i="6"/>
  <c r="A935" i="6"/>
  <c r="A936" i="6"/>
  <c r="A937" i="6"/>
  <c r="A938" i="6"/>
  <c r="A939" i="6"/>
  <c r="A940" i="6"/>
  <c r="A941" i="6"/>
  <c r="A942" i="6"/>
  <c r="A943" i="6"/>
  <c r="A944" i="6"/>
  <c r="A945" i="6"/>
  <c r="A946" i="6"/>
  <c r="A947" i="6"/>
  <c r="A948" i="6"/>
  <c r="A949" i="6"/>
  <c r="A950" i="6"/>
  <c r="A951" i="6"/>
  <c r="A952" i="6"/>
  <c r="A953" i="6"/>
  <c r="A954" i="6"/>
  <c r="A955" i="6"/>
  <c r="A956" i="6"/>
  <c r="A957" i="6"/>
  <c r="A958" i="6"/>
  <c r="A959" i="6"/>
  <c r="A960" i="6"/>
  <c r="A961" i="6"/>
  <c r="A962" i="6"/>
  <c r="A963" i="6"/>
  <c r="A964" i="6"/>
  <c r="A965" i="6"/>
  <c r="A966" i="6"/>
  <c r="A967" i="6"/>
  <c r="A968" i="6"/>
  <c r="A969" i="6"/>
  <c r="A970" i="6"/>
  <c r="A971" i="6"/>
  <c r="A972" i="6"/>
  <c r="A973" i="6"/>
  <c r="A974" i="6"/>
  <c r="A975" i="6"/>
  <c r="A976" i="6"/>
  <c r="A977" i="6"/>
  <c r="A978" i="6"/>
  <c r="A979" i="6"/>
  <c r="A980" i="6"/>
  <c r="A981" i="6"/>
  <c r="A982" i="6"/>
  <c r="A983" i="6"/>
  <c r="A984" i="6"/>
  <c r="A985" i="6"/>
  <c r="A986" i="6"/>
  <c r="A987" i="6"/>
  <c r="A988" i="6"/>
  <c r="A989" i="6"/>
  <c r="A990" i="6"/>
  <c r="A991" i="6"/>
  <c r="A992" i="6"/>
  <c r="A993" i="6"/>
  <c r="A994" i="6"/>
  <c r="A995" i="6"/>
  <c r="A996" i="6"/>
  <c r="A997" i="6"/>
  <c r="A998" i="6"/>
  <c r="A999" i="6"/>
  <c r="A1000" i="6"/>
  <c r="A1001" i="6"/>
  <c r="A1002" i="6"/>
  <c r="A1003" i="6"/>
  <c r="A1004" i="6"/>
  <c r="A1005" i="6"/>
  <c r="A1006" i="6"/>
  <c r="A1007" i="6"/>
  <c r="A1008" i="6"/>
  <c r="A1009" i="6"/>
  <c r="A1010" i="6"/>
  <c r="A1011" i="6"/>
  <c r="A1012" i="6"/>
  <c r="A1013" i="6"/>
  <c r="A1014" i="6"/>
  <c r="A1015" i="6"/>
  <c r="A1017" i="6"/>
  <c r="A1018" i="6"/>
  <c r="A1019" i="6"/>
  <c r="A1020" i="6"/>
  <c r="A1021" i="6"/>
  <c r="A1022" i="6"/>
  <c r="A1023" i="6"/>
  <c r="A1024" i="6"/>
  <c r="A1025" i="6"/>
  <c r="A1026" i="6"/>
  <c r="A1027" i="6"/>
  <c r="A1028" i="6"/>
  <c r="A1029" i="6"/>
  <c r="A1030" i="6"/>
  <c r="A1031" i="6"/>
  <c r="A1032" i="6"/>
  <c r="A1033" i="6"/>
  <c r="A1034" i="6"/>
  <c r="A1035" i="6"/>
  <c r="A1036" i="6"/>
  <c r="A1037" i="6"/>
  <c r="A1038" i="6"/>
  <c r="A1039" i="6"/>
  <c r="A1040" i="6"/>
  <c r="A1041" i="6"/>
  <c r="A1042" i="6"/>
  <c r="A1043" i="6"/>
  <c r="A1044" i="6"/>
  <c r="A1045" i="6"/>
  <c r="A1046" i="6"/>
  <c r="A1047" i="6"/>
  <c r="A1048" i="6"/>
  <c r="A1049" i="6"/>
  <c r="A1050" i="6"/>
  <c r="A1051" i="6"/>
  <c r="A1052" i="6"/>
  <c r="A1053" i="6"/>
  <c r="A1054" i="6"/>
  <c r="A1055" i="6"/>
  <c r="A1056" i="6"/>
  <c r="A1057" i="6"/>
  <c r="A1058" i="6"/>
  <c r="A1059" i="6"/>
  <c r="A1060" i="6"/>
  <c r="A1061" i="6"/>
  <c r="A1062" i="6"/>
  <c r="A1063" i="6"/>
  <c r="A1064" i="6"/>
  <c r="A1065" i="6"/>
  <c r="A1066" i="6"/>
  <c r="A1067" i="6"/>
  <c r="A1068" i="6"/>
  <c r="A1069" i="6"/>
  <c r="A1070" i="6"/>
  <c r="A1071" i="6"/>
  <c r="A1072" i="6"/>
  <c r="A1073" i="6"/>
  <c r="A1074" i="6"/>
  <c r="A1075" i="6"/>
  <c r="A1076" i="6"/>
  <c r="A1077" i="6"/>
  <c r="A1078" i="6"/>
  <c r="A1079" i="6"/>
  <c r="A1080" i="6"/>
  <c r="A1081" i="6"/>
  <c r="A1082" i="6"/>
  <c r="A1083" i="6"/>
  <c r="A1084" i="6"/>
  <c r="A1085" i="6"/>
  <c r="A1086" i="6"/>
  <c r="A1087" i="6"/>
  <c r="A1088" i="6"/>
  <c r="A1089" i="6"/>
  <c r="A1090" i="6"/>
  <c r="A1091" i="6"/>
  <c r="A1092" i="6"/>
  <c r="A1093" i="6"/>
  <c r="A1094" i="6"/>
  <c r="A1095" i="6"/>
  <c r="A1096" i="6"/>
  <c r="A1097" i="6"/>
  <c r="A1098" i="6"/>
  <c r="A1099" i="6"/>
  <c r="A1100" i="6"/>
  <c r="A1101" i="6"/>
  <c r="A1102" i="6"/>
  <c r="A1103" i="6"/>
  <c r="A1104" i="6"/>
  <c r="A1105" i="6"/>
  <c r="A1106" i="6"/>
  <c r="A1107" i="6"/>
  <c r="A1108" i="6"/>
  <c r="A1109" i="6"/>
  <c r="A1110" i="6"/>
  <c r="A1111" i="6"/>
  <c r="A1112" i="6"/>
  <c r="A1113" i="6"/>
  <c r="A1114" i="6"/>
  <c r="A1115" i="6"/>
  <c r="A1116" i="6"/>
  <c r="A1117" i="6"/>
  <c r="A1118" i="6"/>
  <c r="A1119" i="6"/>
  <c r="A1120" i="6"/>
  <c r="A1121" i="6"/>
  <c r="A1122" i="6"/>
  <c r="A1123" i="6"/>
  <c r="A1124" i="6"/>
  <c r="A1125" i="6"/>
  <c r="A1126" i="6"/>
  <c r="A1127" i="6"/>
  <c r="A1128" i="6"/>
  <c r="A1129" i="6"/>
  <c r="A1130" i="6"/>
  <c r="A1131" i="6"/>
  <c r="A1132" i="6"/>
  <c r="A1133" i="6"/>
  <c r="A1134" i="6"/>
  <c r="A1135" i="6"/>
  <c r="A1136" i="6"/>
  <c r="A1137" i="6"/>
  <c r="A1138" i="6"/>
  <c r="A1139" i="6"/>
  <c r="A1140" i="6"/>
  <c r="A1141" i="6"/>
  <c r="A1142" i="6"/>
  <c r="A1143" i="6"/>
  <c r="A1144" i="6"/>
  <c r="A1145" i="6"/>
  <c r="A1146" i="6"/>
  <c r="A1147" i="6"/>
  <c r="A1148" i="6"/>
  <c r="A1149" i="6"/>
  <c r="A1150" i="6"/>
  <c r="A1151" i="6"/>
  <c r="A1152" i="6"/>
  <c r="A1153" i="6"/>
  <c r="A1154" i="6"/>
  <c r="A1155" i="6"/>
  <c r="A1156" i="6"/>
  <c r="A1157" i="6"/>
  <c r="A1158" i="6"/>
  <c r="A1159" i="6"/>
  <c r="A1160" i="6"/>
  <c r="A1161" i="6"/>
  <c r="A1162" i="6"/>
  <c r="A1163" i="6"/>
  <c r="A1164" i="6"/>
  <c r="A1165" i="6"/>
  <c r="A1166" i="6"/>
  <c r="A1167" i="6"/>
  <c r="A1168" i="6"/>
  <c r="A1169" i="6"/>
  <c r="A1170" i="6"/>
  <c r="A1171" i="6"/>
  <c r="A1172" i="6"/>
  <c r="A1173" i="6"/>
  <c r="A1174" i="6"/>
  <c r="A1175" i="6"/>
  <c r="A1176" i="6"/>
  <c r="A1177" i="6"/>
  <c r="A1178" i="6"/>
  <c r="A1179" i="6"/>
  <c r="A1180" i="6"/>
  <c r="A1181" i="6"/>
  <c r="A1182" i="6"/>
  <c r="A1183" i="6"/>
  <c r="A1184" i="6"/>
  <c r="A1185" i="6"/>
  <c r="A1186" i="6"/>
  <c r="A1187" i="6"/>
  <c r="A1188" i="6"/>
  <c r="A1189" i="6"/>
  <c r="A1190" i="6"/>
  <c r="A1191" i="6"/>
  <c r="A1192" i="6"/>
  <c r="A1193" i="6"/>
  <c r="A1194" i="6"/>
  <c r="A1195" i="6"/>
  <c r="A1196" i="6"/>
  <c r="A1197" i="6"/>
  <c r="A1198" i="6"/>
  <c r="A1199" i="6"/>
  <c r="A1200" i="6"/>
  <c r="A1201" i="6"/>
  <c r="A1202" i="6"/>
  <c r="A1203" i="6"/>
  <c r="A1204" i="6"/>
  <c r="A1205" i="6"/>
  <c r="A1206" i="6"/>
  <c r="A1207" i="6"/>
  <c r="A1208" i="6"/>
  <c r="A1209" i="6"/>
  <c r="A1210" i="6"/>
  <c r="A1211" i="6"/>
  <c r="A1212" i="6"/>
  <c r="A1213" i="6"/>
  <c r="A1214" i="6"/>
  <c r="A1215" i="6"/>
  <c r="A1216" i="6"/>
  <c r="A1217" i="6"/>
  <c r="A1218" i="6"/>
  <c r="A1219" i="6"/>
  <c r="A1220" i="6"/>
  <c r="A1221" i="6"/>
  <c r="A1222" i="6"/>
  <c r="A1223" i="6"/>
  <c r="A1224" i="6"/>
  <c r="A1225" i="6"/>
  <c r="A1226" i="6"/>
  <c r="A1227" i="6"/>
  <c r="A1228" i="6"/>
  <c r="A1229" i="6"/>
  <c r="A1230" i="6"/>
  <c r="A1231" i="6"/>
  <c r="A1232" i="6"/>
  <c r="A1233" i="6"/>
  <c r="A1234" i="6"/>
  <c r="A1235" i="6"/>
  <c r="A1236" i="6"/>
  <c r="A1237" i="6"/>
  <c r="A1238" i="6"/>
  <c r="A1239" i="6"/>
  <c r="A1240" i="6"/>
  <c r="A1241" i="6"/>
  <c r="A1242" i="6"/>
  <c r="A1243" i="6"/>
  <c r="A1244" i="6"/>
  <c r="A1245" i="6"/>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57" i="6"/>
  <c r="A58" i="6"/>
  <c r="A59" i="6"/>
  <c r="A60" i="6"/>
  <c r="A61" i="6"/>
  <c r="A62" i="6"/>
  <c r="A63" i="6"/>
  <c r="A64" i="6"/>
  <c r="A65" i="6"/>
  <c r="A66" i="6"/>
  <c r="A67" i="6"/>
  <c r="A68" i="6"/>
  <c r="A69" i="6"/>
  <c r="A70" i="6"/>
  <c r="A71" i="6"/>
  <c r="A72" i="6"/>
  <c r="A73" i="6"/>
  <c r="A74" i="6"/>
  <c r="A75" i="6"/>
  <c r="A76" i="6"/>
  <c r="A77" i="6"/>
  <c r="A78" i="6"/>
  <c r="A79" i="6"/>
  <c r="A80" i="6"/>
  <c r="A81" i="6"/>
  <c r="A82" i="6"/>
  <c r="A83" i="6"/>
  <c r="A84" i="6"/>
  <c r="A85" i="6"/>
  <c r="A86" i="6"/>
  <c r="A87" i="6"/>
  <c r="A88" i="6"/>
  <c r="A89" i="6"/>
  <c r="A90" i="6"/>
  <c r="A91" i="6"/>
  <c r="A92" i="6"/>
  <c r="A93" i="6"/>
  <c r="A94" i="6"/>
  <c r="A95" i="6"/>
  <c r="A96" i="6"/>
  <c r="A97" i="6"/>
  <c r="A98" i="6"/>
  <c r="A99" i="6"/>
  <c r="A100" i="6"/>
  <c r="A101" i="6"/>
  <c r="A102" i="6"/>
  <c r="A103" i="6"/>
  <c r="A104" i="6"/>
  <c r="A105" i="6"/>
  <c r="A106" i="6"/>
  <c r="A107" i="6"/>
  <c r="A108" i="6"/>
  <c r="A109" i="6"/>
  <c r="A110" i="6"/>
  <c r="A111" i="6"/>
  <c r="A112" i="6"/>
  <c r="A113" i="6"/>
  <c r="A114" i="6"/>
  <c r="A115" i="6"/>
  <c r="A116" i="6"/>
  <c r="A117"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0" i="6"/>
  <c r="A161" i="6"/>
  <c r="A162" i="6"/>
  <c r="A163" i="6"/>
  <c r="A164" i="6"/>
  <c r="A165" i="6"/>
  <c r="A166" i="6"/>
  <c r="A167" i="6"/>
  <c r="A168" i="6"/>
  <c r="A169" i="6"/>
  <c r="A170" i="6"/>
  <c r="A171" i="6"/>
  <c r="A172" i="6"/>
  <c r="A173" i="6"/>
  <c r="A174" i="6"/>
  <c r="A175" i="6"/>
  <c r="A176" i="6"/>
  <c r="A177" i="6"/>
  <c r="A178" i="6"/>
  <c r="A179" i="6"/>
  <c r="A180" i="6"/>
  <c r="A181" i="6"/>
  <c r="A182" i="6"/>
  <c r="A183" i="6"/>
  <c r="A184" i="6"/>
  <c r="A185" i="6"/>
  <c r="A186" i="6"/>
  <c r="A187" i="6"/>
  <c r="A188" i="6"/>
  <c r="A189" i="6"/>
  <c r="A190" i="6"/>
  <c r="A191" i="6"/>
  <c r="A192" i="6"/>
  <c r="A193" i="6"/>
  <c r="A194" i="6"/>
  <c r="A195" i="6"/>
  <c r="A196" i="6"/>
  <c r="A197" i="6"/>
  <c r="A198" i="6"/>
  <c r="A199" i="6"/>
  <c r="A200" i="6"/>
  <c r="A201" i="6"/>
  <c r="A202" i="6"/>
  <c r="A203" i="6"/>
  <c r="A204" i="6"/>
  <c r="A205" i="6"/>
  <c r="A206" i="6"/>
  <c r="A207" i="6"/>
  <c r="A208" i="6"/>
  <c r="A209" i="6"/>
  <c r="A210" i="6"/>
  <c r="A211" i="6"/>
  <c r="A212" i="6"/>
  <c r="A213" i="6"/>
  <c r="A214" i="6"/>
  <c r="A215" i="6"/>
  <c r="A216" i="6"/>
  <c r="A217" i="6"/>
  <c r="A218" i="6"/>
  <c r="A219" i="6"/>
  <c r="A220" i="6"/>
  <c r="A221" i="6"/>
  <c r="A222" i="6"/>
  <c r="A223" i="6"/>
  <c r="A224" i="6"/>
  <c r="A225" i="6"/>
  <c r="A226" i="6"/>
  <c r="A227" i="6"/>
  <c r="A228" i="6"/>
  <c r="A229" i="6"/>
  <c r="A230" i="6"/>
  <c r="A231" i="6"/>
  <c r="A232" i="6"/>
  <c r="A233" i="6"/>
  <c r="A234" i="6"/>
  <c r="A235" i="6"/>
  <c r="A236" i="6"/>
  <c r="A237" i="6"/>
  <c r="A238" i="6"/>
  <c r="A239" i="6"/>
  <c r="A240" i="6"/>
  <c r="A241" i="6"/>
  <c r="A242" i="6"/>
  <c r="A243" i="6"/>
  <c r="A244" i="6"/>
  <c r="A245" i="6"/>
  <c r="A246" i="6"/>
  <c r="A247" i="6"/>
  <c r="A248" i="6"/>
  <c r="A249" i="6"/>
  <c r="A250" i="6"/>
  <c r="A251" i="6"/>
  <c r="A252" i="6"/>
  <c r="A253" i="6"/>
  <c r="A254" i="6"/>
  <c r="A255" i="6"/>
  <c r="A256" i="6"/>
  <c r="A257" i="6"/>
  <c r="A258" i="6"/>
  <c r="A259" i="6"/>
  <c r="A260" i="6"/>
  <c r="A261" i="6"/>
  <c r="A262" i="6"/>
  <c r="A263" i="6"/>
  <c r="A264" i="6"/>
  <c r="A265" i="6"/>
  <c r="A266" i="6"/>
  <c r="A267" i="6"/>
  <c r="A268" i="6"/>
  <c r="A269" i="6"/>
  <c r="A270" i="6"/>
  <c r="A271" i="6"/>
  <c r="A272" i="6"/>
  <c r="A273" i="6"/>
  <c r="A56" i="6"/>
  <c r="A55" i="6"/>
  <c r="A54" i="6"/>
  <c r="A53" i="6"/>
  <c r="A52" i="6"/>
  <c r="A51" i="6"/>
  <c r="A50" i="6"/>
  <c r="A49" i="6"/>
  <c r="A48" i="6"/>
  <c r="A47" i="6"/>
  <c r="A46" i="6"/>
  <c r="A45" i="6"/>
  <c r="A44" i="6"/>
  <c r="A43" i="6"/>
  <c r="A42" i="6"/>
  <c r="A41" i="6"/>
  <c r="A40" i="6"/>
  <c r="A39" i="6"/>
  <c r="A38" i="6"/>
  <c r="A37" i="6"/>
  <c r="A36" i="6"/>
  <c r="A35" i="6"/>
  <c r="A34" i="6"/>
  <c r="A37" i="5"/>
  <c r="A38" i="5"/>
  <c r="A39" i="5"/>
  <c r="A40" i="5"/>
  <c r="A41" i="5"/>
  <c r="A42" i="5"/>
  <c r="A43" i="5"/>
  <c r="A44" i="5"/>
  <c r="A45" i="5"/>
  <c r="A36" i="5"/>
  <c r="A17" i="6"/>
  <c r="A33" i="6"/>
  <c r="A3" i="6"/>
  <c r="A4" i="6"/>
  <c r="A5" i="6"/>
  <c r="A6" i="6"/>
  <c r="A7" i="6"/>
  <c r="A8" i="6"/>
  <c r="A9" i="6"/>
  <c r="A10" i="6"/>
  <c r="A11" i="6"/>
  <c r="A12" i="6"/>
  <c r="A13" i="6"/>
  <c r="A14" i="6"/>
  <c r="A15" i="6"/>
  <c r="A16" i="6"/>
  <c r="A18" i="6"/>
  <c r="A19" i="6"/>
  <c r="A20" i="6"/>
  <c r="A21" i="6"/>
  <c r="A22" i="6"/>
  <c r="A23" i="6"/>
  <c r="A24" i="6"/>
  <c r="A25" i="6"/>
  <c r="A26" i="6"/>
  <c r="A27" i="6"/>
  <c r="A28" i="6"/>
  <c r="A29" i="6"/>
  <c r="A30" i="6"/>
  <c r="A31" i="6"/>
  <c r="A32" i="6"/>
  <c r="A2" i="6"/>
  <c r="A30" i="5"/>
  <c r="A31" i="5"/>
  <c r="A32" i="5"/>
  <c r="A33" i="5"/>
  <c r="A34" i="5"/>
  <c r="A35" i="5"/>
  <c r="A8" i="5"/>
  <c r="A9" i="5"/>
  <c r="A10" i="5"/>
  <c r="A11" i="5"/>
  <c r="A12" i="5"/>
  <c r="A13" i="5"/>
  <c r="A14" i="5"/>
  <c r="A15" i="5"/>
  <c r="A16" i="5"/>
  <c r="A17" i="5"/>
  <c r="A18" i="5"/>
  <c r="A19" i="5"/>
  <c r="A20" i="5"/>
  <c r="A21" i="5"/>
  <c r="A22" i="5"/>
  <c r="A23" i="5"/>
  <c r="A24" i="5"/>
  <c r="A25" i="5"/>
  <c r="A26" i="5"/>
  <c r="A27" i="5"/>
  <c r="A28" i="5"/>
  <c r="A29" i="5"/>
  <c r="A3" i="5"/>
  <c r="A4" i="5"/>
  <c r="A5" i="5"/>
  <c r="A6" i="5"/>
  <c r="A7" i="5"/>
  <c r="A2" i="5"/>
  <c r="A2" i="4"/>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60" i="4"/>
  <c r="A66" i="4"/>
  <c r="A67" i="4"/>
  <c r="A70" i="4"/>
  <c r="B65" i="3"/>
  <c r="D65" i="3" s="1"/>
  <c r="B64" i="3"/>
  <c r="D64" i="3" s="1"/>
  <c r="B63" i="3"/>
  <c r="D63" i="3" s="1"/>
  <c r="B62" i="3"/>
  <c r="D62" i="3" s="1"/>
  <c r="B61" i="3"/>
  <c r="D61" i="3" s="1"/>
  <c r="B60" i="3"/>
  <c r="D60" i="3" s="1"/>
  <c r="B59" i="3"/>
  <c r="B58" i="3"/>
  <c r="D58" i="3" s="1"/>
  <c r="J52" i="3"/>
  <c r="I52" i="3"/>
  <c r="J51" i="3"/>
  <c r="I51" i="3"/>
  <c r="J50" i="3"/>
  <c r="I50" i="3"/>
  <c r="J49" i="3"/>
  <c r="I49" i="3"/>
  <c r="H49" i="3"/>
  <c r="H52" i="3"/>
  <c r="G52" i="3"/>
  <c r="F52" i="3"/>
  <c r="E52" i="3"/>
  <c r="D52" i="3"/>
  <c r="C52" i="3"/>
  <c r="H51" i="3"/>
  <c r="G51" i="3"/>
  <c r="F51" i="3"/>
  <c r="E51" i="3"/>
  <c r="D51" i="3"/>
  <c r="C51" i="3"/>
  <c r="H50" i="3"/>
  <c r="G50" i="3"/>
  <c r="F50" i="3"/>
  <c r="E50" i="3"/>
  <c r="D50" i="3"/>
  <c r="C50" i="3"/>
  <c r="G49" i="3"/>
  <c r="F49" i="3"/>
  <c r="E49" i="3"/>
  <c r="D49" i="3"/>
  <c r="C49" i="3"/>
  <c r="B52" i="3"/>
  <c r="B51" i="3"/>
  <c r="B50" i="3"/>
  <c r="B49" i="3"/>
  <c r="E60" i="3"/>
  <c r="O33" i="2"/>
  <c r="R19" i="2"/>
  <c r="R22" i="2"/>
  <c r="O19" i="2"/>
  <c r="R21" i="2"/>
  <c r="O28" i="2"/>
  <c r="E58" i="3"/>
  <c r="E61" i="3"/>
  <c r="E64" i="3"/>
  <c r="E65" i="3"/>
  <c r="B24" i="3"/>
  <c r="B95" i="3"/>
  <c r="B94" i="3"/>
  <c r="B93" i="3"/>
  <c r="B92" i="3"/>
  <c r="B91" i="3"/>
  <c r="B90" i="3"/>
  <c r="B89" i="3"/>
  <c r="K2" i="2"/>
  <c r="A2" i="2"/>
  <c r="K5" i="2"/>
  <c r="A5" i="2"/>
  <c r="K61" i="2"/>
  <c r="A61" i="2"/>
  <c r="K9" i="2"/>
  <c r="A9" i="2"/>
  <c r="K79" i="2"/>
  <c r="A79" i="2"/>
  <c r="K8" i="2"/>
  <c r="A8" i="2"/>
  <c r="K6" i="2"/>
  <c r="A6" i="2"/>
  <c r="K7" i="2"/>
  <c r="A7" i="2"/>
  <c r="K14" i="2"/>
  <c r="A14" i="2"/>
  <c r="K11" i="2"/>
  <c r="A11" i="2"/>
  <c r="K45" i="2"/>
  <c r="A45" i="2"/>
  <c r="K44" i="2"/>
  <c r="A44" i="2"/>
  <c r="K41" i="2"/>
  <c r="A41" i="2"/>
  <c r="K46" i="2"/>
  <c r="A46" i="2"/>
  <c r="K38" i="2"/>
  <c r="A38" i="2"/>
  <c r="K43" i="2"/>
  <c r="A43" i="2"/>
  <c r="K39" i="2"/>
  <c r="A39" i="2"/>
  <c r="K42" i="2"/>
  <c r="A42" i="2"/>
  <c r="K40" i="2"/>
  <c r="A40" i="2"/>
  <c r="K13" i="2"/>
  <c r="A13" i="2"/>
  <c r="K63" i="2"/>
  <c r="A63" i="2"/>
  <c r="K62" i="2"/>
  <c r="A62" i="2"/>
  <c r="K4" i="2"/>
  <c r="A4" i="2"/>
  <c r="K64" i="2"/>
  <c r="A64" i="2"/>
  <c r="K49" i="2"/>
  <c r="A49" i="2"/>
  <c r="K50" i="2"/>
  <c r="A50" i="2"/>
  <c r="K60" i="2"/>
  <c r="A60" i="2"/>
  <c r="K12" i="2"/>
  <c r="A12" i="2"/>
  <c r="K65" i="2"/>
  <c r="A65" i="2"/>
  <c r="K48" i="2"/>
  <c r="A48" i="2"/>
  <c r="K47" i="2"/>
  <c r="A47" i="2"/>
  <c r="K37" i="2"/>
  <c r="A37" i="2"/>
  <c r="K10" i="2"/>
  <c r="A10" i="2"/>
  <c r="K36" i="2"/>
  <c r="A36" i="2"/>
  <c r="K32" i="2"/>
  <c r="A32" i="2"/>
  <c r="K35" i="2"/>
  <c r="A35" i="2"/>
  <c r="K30" i="2"/>
  <c r="A30" i="2"/>
  <c r="K34" i="2"/>
  <c r="A34" i="2"/>
  <c r="K33" i="2"/>
  <c r="A33" i="2"/>
  <c r="K31" i="2"/>
  <c r="A31" i="2"/>
  <c r="K29" i="2"/>
  <c r="A29" i="2"/>
  <c r="K28" i="2"/>
  <c r="A28" i="2"/>
  <c r="K27" i="2"/>
  <c r="A27" i="2"/>
  <c r="K21" i="2"/>
  <c r="A21" i="2"/>
  <c r="K24" i="2"/>
  <c r="A24" i="2"/>
  <c r="K23" i="2"/>
  <c r="A23" i="2"/>
  <c r="K22" i="2"/>
  <c r="A22" i="2"/>
  <c r="K3" i="2"/>
  <c r="A3" i="2"/>
  <c r="K26" i="2"/>
  <c r="A26" i="2"/>
  <c r="K20" i="2"/>
  <c r="A20" i="2"/>
  <c r="K25" i="2"/>
  <c r="A25" i="2"/>
  <c r="K19" i="2"/>
  <c r="A19" i="2"/>
  <c r="K17" i="2"/>
  <c r="A17" i="2"/>
  <c r="K16" i="2"/>
  <c r="A16" i="2"/>
  <c r="K18" i="2"/>
  <c r="A18" i="2"/>
  <c r="K59" i="2"/>
  <c r="A59" i="2"/>
  <c r="K58" i="2"/>
  <c r="A58" i="2"/>
  <c r="K57" i="2"/>
  <c r="A57" i="2"/>
  <c r="K56" i="2"/>
  <c r="A56" i="2"/>
  <c r="K55" i="2"/>
  <c r="A55" i="2"/>
  <c r="K54" i="2"/>
  <c r="A54" i="2"/>
  <c r="K53" i="2"/>
  <c r="A53" i="2"/>
  <c r="K52" i="2"/>
  <c r="A52" i="2"/>
  <c r="K72" i="2"/>
  <c r="A72" i="2"/>
  <c r="K15" i="2"/>
  <c r="A15" i="2"/>
  <c r="K71" i="2"/>
  <c r="A71" i="2"/>
  <c r="K69" i="2"/>
  <c r="A69" i="2"/>
  <c r="K68" i="2"/>
  <c r="A68" i="2"/>
  <c r="K67" i="2"/>
  <c r="A67" i="2"/>
  <c r="K66" i="2"/>
  <c r="A66" i="2"/>
  <c r="K78" i="2"/>
  <c r="A78" i="2"/>
  <c r="K51" i="2"/>
  <c r="A51" i="2"/>
  <c r="K77" i="2"/>
  <c r="A77" i="2"/>
  <c r="K75" i="2"/>
  <c r="A75" i="2"/>
  <c r="K76" i="2"/>
  <c r="A76" i="2"/>
  <c r="K74" i="2"/>
  <c r="A74" i="2"/>
  <c r="K73" i="2"/>
  <c r="A73" i="2"/>
  <c r="K80" i="2"/>
  <c r="A80" i="2"/>
  <c r="K70" i="2"/>
  <c r="A70" i="2"/>
  <c r="K83" i="2"/>
  <c r="A83" i="2"/>
  <c r="K82" i="2"/>
  <c r="A82" i="2"/>
  <c r="K81" i="2"/>
  <c r="A81" i="2"/>
  <c r="O48" i="2" l="1"/>
  <c r="R24" i="2"/>
  <c r="O20" i="2"/>
  <c r="R23" i="2"/>
  <c r="R28" i="2"/>
  <c r="O66" i="2"/>
  <c r="O23" i="2"/>
  <c r="O25" i="2"/>
  <c r="O24" i="2"/>
  <c r="O21" i="2"/>
  <c r="R69" i="2"/>
  <c r="O35" i="2"/>
  <c r="R20" i="2"/>
  <c r="O26" i="2"/>
  <c r="O22" i="2"/>
  <c r="R26" i="2"/>
  <c r="R25" i="2"/>
  <c r="O52" i="2"/>
  <c r="R29" i="2"/>
  <c r="O27" i="2"/>
  <c r="O70" i="2"/>
  <c r="R27" i="2"/>
  <c r="O29" i="2"/>
  <c r="F60" i="3"/>
  <c r="J22" i="3"/>
  <c r="K18" i="3" s="1"/>
  <c r="O9" i="2"/>
  <c r="R38" i="2"/>
  <c r="R52" i="2"/>
  <c r="R50" i="2"/>
  <c r="R83" i="2"/>
  <c r="E62" i="3"/>
  <c r="F62" i="3" s="1"/>
  <c r="R8" i="2"/>
  <c r="R5" i="2"/>
  <c r="O54" i="2"/>
  <c r="R65" i="2"/>
  <c r="R54" i="2"/>
  <c r="B53" i="3"/>
  <c r="L50" i="3"/>
  <c r="H53" i="3"/>
  <c r="K52" i="3"/>
  <c r="F64" i="3"/>
  <c r="K49" i="3"/>
  <c r="E53" i="3"/>
  <c r="F65" i="3"/>
  <c r="L49" i="3"/>
  <c r="C53" i="3"/>
  <c r="L52" i="3"/>
  <c r="K50" i="3"/>
  <c r="G53" i="3"/>
  <c r="D53" i="3"/>
  <c r="I53" i="3"/>
  <c r="F61" i="3"/>
  <c r="F58" i="3"/>
  <c r="F53" i="3"/>
  <c r="K51" i="3"/>
  <c r="O80" i="2"/>
  <c r="O16" i="2"/>
  <c r="R33" i="2"/>
  <c r="R80" i="2"/>
  <c r="R63" i="2"/>
  <c r="O2" i="2"/>
  <c r="R37" i="2"/>
  <c r="R64" i="2"/>
  <c r="O67" i="2"/>
  <c r="O3" i="2"/>
  <c r="R62" i="2"/>
  <c r="O34" i="2"/>
  <c r="R51" i="2"/>
  <c r="R7" i="2"/>
  <c r="O65" i="2"/>
  <c r="R82" i="2"/>
  <c r="R18" i="2"/>
  <c r="O79" i="2"/>
  <c r="O44" i="2"/>
  <c r="O14" i="2"/>
  <c r="R44" i="2"/>
  <c r="O58" i="2"/>
  <c r="R11" i="2"/>
  <c r="R30" i="2"/>
  <c r="O72" i="2"/>
  <c r="O8" i="2"/>
  <c r="R56" i="2"/>
  <c r="R39" i="2"/>
  <c r="O76" i="2"/>
  <c r="O12" i="2"/>
  <c r="R48" i="2"/>
  <c r="O69" i="2"/>
  <c r="O59" i="2"/>
  <c r="R76" i="2"/>
  <c r="R12" i="2"/>
  <c r="R43" i="2"/>
  <c r="R72" i="2"/>
  <c r="O61" i="2"/>
  <c r="O57" i="2"/>
  <c r="R74" i="2"/>
  <c r="R10" i="2"/>
  <c r="J53" i="3"/>
  <c r="O40" i="2"/>
  <c r="O62" i="2"/>
  <c r="R61" i="2"/>
  <c r="R75" i="2"/>
  <c r="O64" i="2"/>
  <c r="R81" i="2"/>
  <c r="R17" i="2"/>
  <c r="R40" i="2"/>
  <c r="R15" i="2"/>
  <c r="O68" i="2"/>
  <c r="O4" i="2"/>
  <c r="R32" i="2"/>
  <c r="O37" i="2"/>
  <c r="O51" i="2"/>
  <c r="R68" i="2"/>
  <c r="R4" i="2"/>
  <c r="O82" i="2"/>
  <c r="O18" i="2"/>
  <c r="R35" i="2"/>
  <c r="O78" i="2"/>
  <c r="O49" i="2"/>
  <c r="R66" i="2"/>
  <c r="R2" i="2"/>
  <c r="E59" i="3"/>
  <c r="R42" i="2"/>
  <c r="L51" i="3"/>
  <c r="E63" i="3"/>
  <c r="F63" i="3" s="1"/>
  <c r="O56" i="2"/>
  <c r="R73" i="2"/>
  <c r="R9" i="2"/>
  <c r="O53" i="2"/>
  <c r="O60" i="2"/>
  <c r="R77" i="2"/>
  <c r="R13" i="2"/>
  <c r="R16" i="2"/>
  <c r="O5" i="2"/>
  <c r="O43" i="2"/>
  <c r="R60" i="2"/>
  <c r="O63" i="2"/>
  <c r="O74" i="2"/>
  <c r="O10" i="2"/>
  <c r="O46" i="2"/>
  <c r="R70" i="2"/>
  <c r="O41" i="2"/>
  <c r="R58" i="2"/>
  <c r="D59" i="3"/>
  <c r="O55" i="2"/>
  <c r="O32" i="2"/>
  <c r="R49" i="2"/>
  <c r="O39" i="2"/>
  <c r="O30" i="2"/>
  <c r="R46" i="2"/>
  <c r="O36" i="2"/>
  <c r="R53" i="2"/>
  <c r="O31" i="2"/>
  <c r="R71" i="2"/>
  <c r="O83" i="2"/>
  <c r="R36" i="2"/>
  <c r="O45" i="2"/>
  <c r="O50" i="2"/>
  <c r="R67" i="2"/>
  <c r="R3" i="2"/>
  <c r="R55" i="2"/>
  <c r="O81" i="2"/>
  <c r="O17" i="2"/>
  <c r="R34" i="2"/>
  <c r="R57" i="2"/>
  <c r="R78" i="2"/>
  <c r="O71" i="2"/>
  <c r="R6" i="2"/>
  <c r="O77" i="2"/>
  <c r="R79" i="2"/>
  <c r="O38" i="2"/>
  <c r="R41" i="2"/>
  <c r="O15" i="2"/>
  <c r="O6" i="2"/>
  <c r="R14" i="2"/>
  <c r="R45" i="2"/>
  <c r="O7" i="2"/>
  <c r="R47" i="2"/>
  <c r="O75" i="2"/>
  <c r="O11" i="2"/>
  <c r="O13" i="2"/>
  <c r="O42" i="2"/>
  <c r="R59" i="2"/>
  <c r="O47" i="2"/>
  <c r="R31" i="2"/>
  <c r="O73" i="2"/>
  <c r="E66" i="3" l="1"/>
  <c r="K21" i="3"/>
  <c r="K20" i="3"/>
  <c r="K19" i="3"/>
  <c r="F59" i="3"/>
  <c r="K53" i="3"/>
  <c r="L53" i="3"/>
  <c r="E95" i="3"/>
  <c r="C89" i="3"/>
  <c r="D91" i="3"/>
  <c r="C95" i="3"/>
  <c r="E89" i="3"/>
  <c r="D89" i="3"/>
  <c r="D66" i="3"/>
  <c r="F66" i="3" s="1"/>
  <c r="I58" i="3"/>
  <c r="C90" i="3"/>
  <c r="E91" i="3"/>
  <c r="D90" i="3"/>
  <c r="D92" i="3"/>
  <c r="C92" i="3"/>
  <c r="C93" i="3"/>
  <c r="D93" i="3"/>
  <c r="E92" i="3"/>
  <c r="E94" i="3"/>
  <c r="I59" i="3"/>
  <c r="D95" i="3"/>
  <c r="C94" i="3"/>
  <c r="I60" i="3"/>
  <c r="E90" i="3"/>
  <c r="C91" i="3"/>
  <c r="E93" i="3"/>
  <c r="D94" i="3"/>
  <c r="F93" i="3" l="1"/>
  <c r="F91" i="3"/>
  <c r="F90" i="3"/>
  <c r="I61" i="3"/>
  <c r="D96" i="3"/>
  <c r="F92" i="3"/>
  <c r="E96" i="3"/>
  <c r="F94" i="3"/>
  <c r="F95" i="3"/>
  <c r="F89" i="3"/>
  <c r="C96" i="3"/>
  <c r="F96" i="3" l="1"/>
  <c r="E97" i="3" s="1"/>
  <c r="D97" i="3" l="1"/>
  <c r="C97" i="3"/>
</calcChain>
</file>

<file path=xl/sharedStrings.xml><?xml version="1.0" encoding="utf-8"?>
<sst xmlns="http://schemas.openxmlformats.org/spreadsheetml/2006/main" count="19960" uniqueCount="8018">
  <si>
    <t>COL0000882</t>
  </si>
  <si>
    <t>COL0154771</t>
  </si>
  <si>
    <t>D</t>
  </si>
  <si>
    <t>COL0009476</t>
  </si>
  <si>
    <t>A</t>
  </si>
  <si>
    <t>COL0010889</t>
  </si>
  <si>
    <t>A1</t>
  </si>
  <si>
    <t>COL0014458</t>
  </si>
  <si>
    <t>COL0061046</t>
  </si>
  <si>
    <t>GRUPO POSCOSECHA DE PRODUCTOS AGRICOLAS</t>
  </si>
  <si>
    <t>B</t>
  </si>
  <si>
    <t>COL0010708</t>
  </si>
  <si>
    <t>COL0010566</t>
  </si>
  <si>
    <t>C</t>
  </si>
  <si>
    <t>COL0011385</t>
  </si>
  <si>
    <t>COL0005762</t>
  </si>
  <si>
    <t>GRISEC</t>
  </si>
  <si>
    <t>COL0014467</t>
  </si>
  <si>
    <t>COL0009912</t>
  </si>
  <si>
    <t>COL0019276</t>
  </si>
  <si>
    <t>COL0025148</t>
  </si>
  <si>
    <t>COL0026459</t>
  </si>
  <si>
    <t>CONTROL INTELIGENTE DE SISTEMAS</t>
  </si>
  <si>
    <t>Reconocido</t>
  </si>
  <si>
    <t>COL0029245</t>
  </si>
  <si>
    <t>COMPLEXUS</t>
  </si>
  <si>
    <t>COL0029085</t>
  </si>
  <si>
    <t>COL0005557</t>
  </si>
  <si>
    <t>COL0038825</t>
  </si>
  <si>
    <t>MINDLAB</t>
  </si>
  <si>
    <t>COL0044036</t>
  </si>
  <si>
    <t>COL0105104</t>
  </si>
  <si>
    <t>COL0046264</t>
  </si>
  <si>
    <t>AGROSPECTIVA</t>
  </si>
  <si>
    <t>COL0022431</t>
  </si>
  <si>
    <t>COL0032151</t>
  </si>
  <si>
    <t>INGENIERIA DE LA SALUD</t>
  </si>
  <si>
    <t>COL0024499</t>
  </si>
  <si>
    <t>GIDMAQ</t>
  </si>
  <si>
    <t>COL0050347</t>
  </si>
  <si>
    <t>GARZON ALVARADO DIEGO ALEXANDER</t>
  </si>
  <si>
    <t>COL0058265</t>
  </si>
  <si>
    <t>COL0055568</t>
  </si>
  <si>
    <t>COL0034595</t>
  </si>
  <si>
    <t>COL0070189</t>
  </si>
  <si>
    <t>COL0070896</t>
  </si>
  <si>
    <t>COL0049533</t>
  </si>
  <si>
    <t>COL0059638</t>
  </si>
  <si>
    <t>COL0065967</t>
  </si>
  <si>
    <t>COL0075032</t>
  </si>
  <si>
    <t>COL0103692</t>
  </si>
  <si>
    <t>ANGEOSC</t>
  </si>
  <si>
    <t>COL0110309</t>
  </si>
  <si>
    <t>COL0120979</t>
  </si>
  <si>
    <t>COL0119137</t>
  </si>
  <si>
    <t>COL0058096</t>
  </si>
  <si>
    <t>COL0147768</t>
  </si>
  <si>
    <t>COL0069213</t>
  </si>
  <si>
    <t>COL0148175</t>
  </si>
  <si>
    <t>COL0059852</t>
  </si>
  <si>
    <t>COL0038066</t>
  </si>
  <si>
    <t>COL0021139</t>
  </si>
  <si>
    <t>COL0148863</t>
  </si>
  <si>
    <t>INTICOLOMBIA</t>
  </si>
  <si>
    <t>COL0039279</t>
  </si>
  <si>
    <t>CALIDAD DEL AIRE</t>
  </si>
  <si>
    <t>COL0161489</t>
  </si>
  <si>
    <t>COL0083749</t>
  </si>
  <si>
    <t>Tecnología para la educación y la innovación</t>
  </si>
  <si>
    <t>PLAS -  Programming Languages and Systems</t>
  </si>
  <si>
    <t>Grupo de Investigación en Logística para el Transporte Sostenible y la Seguridad - TRANSLOGYT</t>
  </si>
  <si>
    <t>COL0164179</t>
  </si>
  <si>
    <t>Código Colciencias</t>
  </si>
  <si>
    <t>Categoría Colciencias</t>
  </si>
  <si>
    <t>Nombre del Grupo</t>
  </si>
  <si>
    <t>Estado UN del grupo</t>
  </si>
  <si>
    <t>Estado Colciencias</t>
  </si>
  <si>
    <t>Líder</t>
  </si>
  <si>
    <t>Departamento líder</t>
  </si>
  <si>
    <t>1132</t>
  </si>
  <si>
    <t>COL0001324</t>
  </si>
  <si>
    <t>G</t>
  </si>
  <si>
    <t>BIOLOGÍA CELULAR Y MOLECULAR DE PARÁSITOS Y HOSPEDEROS</t>
  </si>
  <si>
    <t>Ingresando</t>
  </si>
  <si>
    <t>Registrado</t>
  </si>
  <si>
    <t>CARLOS ARTURO CLAVIJO RAMIREZ</t>
  </si>
  <si>
    <t>Departamento de Biologia Ciencias Bogotá</t>
  </si>
  <si>
    <t>1635</t>
  </si>
  <si>
    <t>S</t>
  </si>
  <si>
    <t>Educación Informática para un Desarrollo Organizado y Sostenido EIDOS</t>
  </si>
  <si>
    <t>Sin avalar</t>
  </si>
  <si>
    <t>FELIPE  VALENCIA HERNANDEZ</t>
  </si>
  <si>
    <t>Departamento de Fisica Ciencias Bogotá</t>
  </si>
  <si>
    <t>2349</t>
  </si>
  <si>
    <t/>
  </si>
  <si>
    <t>PROGRAMA DE INVESTIGACIÓN EN TRÁNSITO Y TRANSPORTE -PIT</t>
  </si>
  <si>
    <t>Activo</t>
  </si>
  <si>
    <t>CESAR AUGUSTO RUIZ ROJAS</t>
  </si>
  <si>
    <t>Departamento de Ingenieria Civil y Agricola Bogotá</t>
  </si>
  <si>
    <t>2381</t>
  </si>
  <si>
    <t>HYDS 
Hydrodynamics of the Natural Media Research Group</t>
  </si>
  <si>
    <t>LEONARDO DAVID DONADO GARZON</t>
  </si>
  <si>
    <t>1337</t>
  </si>
  <si>
    <t>ANÁLISIS, DISEÑO Y MATERIALES ­ GIES</t>
  </si>
  <si>
    <t>Categorizado</t>
  </si>
  <si>
    <t>DORIAN LUIS LINERO SEGRERA</t>
  </si>
  <si>
    <t>2307</t>
  </si>
  <si>
    <t>LILIANA LUCIA LYONS BARRERA</t>
  </si>
  <si>
    <t>103</t>
  </si>
  <si>
    <t>GRUPO DE INVESTIGACIÓN EN GEOTECNIA ­ GIGUN</t>
  </si>
  <si>
    <t>1334</t>
  </si>
  <si>
    <t>GRUPO DE INVESTIGACIÓN EN SUELOS RESIDUALES Y PARCIALMENTE SATURADOS</t>
  </si>
  <si>
    <t>JULIO ESTEBAN COLMENARES MONTAÑEZ</t>
  </si>
  <si>
    <t>236</t>
  </si>
  <si>
    <t>GRUPO DE INVESTIGACIÓN EN INGENIERÍA DE RECURSOS HIDRÍCOS ­ GIREH</t>
  </si>
  <si>
    <t>ERASMO ALFREDO RODRIGUEZ SANDOVAL</t>
  </si>
  <si>
    <t>1570</t>
  </si>
  <si>
    <t>COL0011419</t>
  </si>
  <si>
    <t>antiguo  RESA (Temp)</t>
  </si>
  <si>
    <t>MARTHA CRISTINA BUSTOS LOPEZ</t>
  </si>
  <si>
    <t>509</t>
  </si>
  <si>
    <t>Resiliencia y Saneamiento RESA</t>
  </si>
  <si>
    <t>442</t>
  </si>
  <si>
    <t>PIGA: POLÍTICA, INFORMACIÓN Y GESTIÓN AMBIENTAL</t>
  </si>
  <si>
    <t>1913</t>
  </si>
  <si>
    <t>GRUPO DE INVESTIGACIÓN EN INGENIERÍA EN LA EDUCACIÓN STEM+B</t>
  </si>
  <si>
    <t>1488</t>
  </si>
  <si>
    <t>CLAUDIA PATRICIA PEREZ RODRIGUEZ</t>
  </si>
  <si>
    <t>448</t>
  </si>
  <si>
    <t>GTI - GRUPO DE GESTIÓN EN TECNOLOGÍA, INNOVACIÓN Y DISEÑO AGROINDUSTRIAL</t>
  </si>
  <si>
    <t>JOHN FABIO ACUÑA CAITA</t>
  </si>
  <si>
    <t>1992</t>
  </si>
  <si>
    <t>INGENIERÍA DE BIOSISTEMAS</t>
  </si>
  <si>
    <t>JESUS HERNAN CAMACHO TAMAYO</t>
  </si>
  <si>
    <t>322</t>
  </si>
  <si>
    <t>PROGRAMA DE INVESTIGACIÓN EN TRÁNSITO Y TRANSPORTE ­PIT­</t>
  </si>
  <si>
    <t>ANA LUISA FLECHAS CAMACHO</t>
  </si>
  <si>
    <t>106</t>
  </si>
  <si>
    <t>GRUPO DE MICROELECTRÓNICA DE LA UNIVERSIDAD NACIONAL DE COLOMBIA ­ GMUN</t>
  </si>
  <si>
    <t>IVAN  JARAMILLO JARAMILLO</t>
  </si>
  <si>
    <t>Departamento de Ingenieria Electrica y Electronica Bogotá</t>
  </si>
  <si>
    <t>1073</t>
  </si>
  <si>
    <t>MODELAMIENTO Y CONTROL DE SISTEMAS BIOLÓGICOS</t>
  </si>
  <si>
    <t>HERNANDO  DIAZ MORALES</t>
  </si>
  <si>
    <t>441</t>
  </si>
  <si>
    <t>COL001</t>
  </si>
  <si>
    <t>GRUPO DE INTRUMENTACIÓN Y BIOINGENIERÍA</t>
  </si>
  <si>
    <t>CARLOS EDUARDO SANCHEZ DIAZ</t>
  </si>
  <si>
    <t>665</t>
  </si>
  <si>
    <t>COL0022807</t>
  </si>
  <si>
    <t>GRUPO DE INVESTIGACION EN PROTECCIONES Y TIERRAS ­ GIPYT</t>
  </si>
  <si>
    <t>FRANCISCO JAVIER AMORTEGUI GIL</t>
  </si>
  <si>
    <t>119</t>
  </si>
  <si>
    <t>R</t>
  </si>
  <si>
    <t>JESUS ALBERTO DELGADO RIVERA</t>
  </si>
  <si>
    <t>1500</t>
  </si>
  <si>
    <t>OMAR FREDDY PRIAS CAICEDO</t>
  </si>
  <si>
    <t>2357</t>
  </si>
  <si>
    <t>FREDY ANDRES OLARTE DUSSAN</t>
  </si>
  <si>
    <t>197</t>
  </si>
  <si>
    <t>PROGRAMA DE INVESTIGACION SOBRE ADQUISICION Y ANALISIS DE SEÑALES PAAS­-UN</t>
  </si>
  <si>
    <t>HORACIO  TORRES SANCHEZ</t>
  </si>
  <si>
    <t>387</t>
  </si>
  <si>
    <t>GRUPO DE INVESTIGACIÓN EN COMPATIBILIDAD ELECTROMAGNÉTICA EMC­UN</t>
  </si>
  <si>
    <t>FRANCISCO JOSE ROMAN CAMPOS</t>
  </si>
  <si>
    <t>1365</t>
  </si>
  <si>
    <t>GRUPO DE INVESTIGACIÓN EN ELECTRÓNICA DE ALTA FRECUENCIA Y TELECOMUNICACIONES (CMUN)</t>
  </si>
  <si>
    <t>GLORIA MARGARITA VARON DURAN</t>
  </si>
  <si>
    <t>1498</t>
  </si>
  <si>
    <t>ELECTRICAL MACHINES y DRIVES, EMD</t>
  </si>
  <si>
    <t>JAVIER ALVEIRO ROSERO GARCIA</t>
  </si>
  <si>
    <t>2006</t>
  </si>
  <si>
    <t>PABLO ENRIQUE RODRIGUEZ ESPINOSA</t>
  </si>
  <si>
    <t>1450</t>
  </si>
  <si>
    <t>INNOVACIÓN EN PROCESOS DE MANUFACTURA E INGENIERÍA DE MATERIALES (IPMIM)</t>
  </si>
  <si>
    <t>RODOLFO  RODRIGUEZ BARACALDO</t>
  </si>
  <si>
    <t>Departamento de Ingenieria Mecanica y Mecatronica Bogotá</t>
  </si>
  <si>
    <t>680</t>
  </si>
  <si>
    <t>GNUM ­ GRUPO DE MODELADO Y MÉTODOS NUMERICOS EN INGENIERÍA</t>
  </si>
  <si>
    <t>DIEGO ALEXANDER GARZON ALVARADO</t>
  </si>
  <si>
    <t>863</t>
  </si>
  <si>
    <t>JUAN EDILBERTO RINCON PARDO</t>
  </si>
  <si>
    <t>864</t>
  </si>
  <si>
    <t>COL0044689</t>
  </si>
  <si>
    <t>GRUPO DE INVESTIGACIÓN EN DISEÑO ÓPTIMO MULTIDISCIPLINARIO (OPTIMUN)</t>
  </si>
  <si>
    <t>NELSON  ARZOLA DE LA PEÑA</t>
  </si>
  <si>
    <t>2184</t>
  </si>
  <si>
    <t>COL0155689</t>
  </si>
  <si>
    <t>Soldadura y Ensayos no Destructivos</t>
  </si>
  <si>
    <t>JUAN HERNANDO REYES PACHECO</t>
  </si>
  <si>
    <t>447</t>
  </si>
  <si>
    <t>UN-ROBOT­ GRUPO DE PLATAFORMAS ROBÓTICAS</t>
  </si>
  <si>
    <t>RICARDO EMIRO RAMIREZ HEREDIA</t>
  </si>
  <si>
    <t>901</t>
  </si>
  <si>
    <t>BIOMASA Y OPTIMIZACIÓN TÉRMICA DE PROCESOS ­ BIOT</t>
  </si>
  <si>
    <t>SONIA LUCIA RINCON PRAT</t>
  </si>
  <si>
    <t>452</t>
  </si>
  <si>
    <t>GRUPO DE INVESTIGACIÓN AFIS (ANÁLISIS DE FALLAS, INTEGRIDAD Y SUPERFICIES)</t>
  </si>
  <si>
    <t>EDGAR  ESPEJO MORA</t>
  </si>
  <si>
    <t>1080</t>
  </si>
  <si>
    <t>MECANISMOS DE DESARROLLO LIMPIO Y GESTIÓN ENERGÉTICA</t>
  </si>
  <si>
    <t>FABIO EMIRO SIERRA VARGAS</t>
  </si>
  <si>
    <t>247</t>
  </si>
  <si>
    <t>Grupo de Trabajo en NuevasTecnologías de Diseño y Manufactura-Automatización DIMA UN</t>
  </si>
  <si>
    <t>ERNESTO  CORDOBA NIETO</t>
  </si>
  <si>
    <t>1485</t>
  </si>
  <si>
    <t>GRUPO DE INVESTIGACIÓN EN CORROSIÓN, TRIBOLOGIA Y ENERGÍA</t>
  </si>
  <si>
    <t>OSCAR EDWIN PIAMBA TULCAN</t>
  </si>
  <si>
    <t>377</t>
  </si>
  <si>
    <t>GRUPO DE INVESTIGACIÓN EN BIOMECÁNICA / UNIVERSIDAD NACIONAL DE COLOMBIA GIBM­-UNCB</t>
  </si>
  <si>
    <t>CARLOS JULIO CORTES RODRIGUEZ</t>
  </si>
  <si>
    <t>500</t>
  </si>
  <si>
    <t>1339</t>
  </si>
  <si>
    <t>GRUPO DE INGENIERÍA DE SISTEMAS DE PROCESO</t>
  </si>
  <si>
    <t>CARLOS ARTURO MARTINEZ RIASCOS</t>
  </si>
  <si>
    <t>Departamento de Ingenieria Quimica Bogotá</t>
  </si>
  <si>
    <t>1352</t>
  </si>
  <si>
    <t>GRUPO DE INVESTIGACIÓN EN MATERIALES, CATÁLISIS Y MEDIO AMBIENTE</t>
  </si>
  <si>
    <t>HUGO RICARDO ZEA RAMIREZ</t>
  </si>
  <si>
    <t>32</t>
  </si>
  <si>
    <t>GRUPO DE INVESTIGACIÓN EN PROCESOS QUÍMICOS Y BIOQUÍMICOS</t>
  </si>
  <si>
    <t>RUBEN DARIO GODOY SILVA</t>
  </si>
  <si>
    <t>996</t>
  </si>
  <si>
    <t>NESTOR YEZID ROJAS ROA</t>
  </si>
  <si>
    <t>1355</t>
  </si>
  <si>
    <t>LIBIA DENISE CANGREJO ALJURE</t>
  </si>
  <si>
    <t>Departamento de Ingenieria de Sistemas e Industrial Bogotá</t>
  </si>
  <si>
    <t>409</t>
  </si>
  <si>
    <t>LABORATORIO DE INVESTIGACIÓN EN SISTEMAS INTELIGENTES - LISI</t>
  </si>
  <si>
    <t>2227</t>
  </si>
  <si>
    <t>COL0089</t>
  </si>
  <si>
    <t>Gestión y Gerencia de Sistemas.</t>
  </si>
  <si>
    <t>FELIX ANTONIO CORTES ALDANA</t>
  </si>
  <si>
    <t>1042</t>
  </si>
  <si>
    <t>Algoritmos y Combinatoria (ALGOS­UN)</t>
  </si>
  <si>
    <t>GERMAN JAIRO HERNANDEZ PEREZ</t>
  </si>
  <si>
    <t>286</t>
  </si>
  <si>
    <t>GRUPO INTERDISCIPLINARIO DE INVESTIGACIÓN Y DESARROLLO EN GESTIÓN, PRODUCTIVIDAD Y COMPETITIVIDAD ­ BIOGESTIÓN</t>
  </si>
  <si>
    <t>OSCAR FERNANDO CASTELLANOS DOMINGUEZ</t>
  </si>
  <si>
    <t>997</t>
  </si>
  <si>
    <t>SOCIEDAD, ECONOMÍA Y PRODUCTIVIDAD ­ "SEPRO"</t>
  </si>
  <si>
    <t>WILSON  ADARME JAIMES</t>
  </si>
  <si>
    <t>769</t>
  </si>
  <si>
    <t>PRODUCTIVIDAD, COMPETITIVIDAD Y CALIDAD</t>
  </si>
  <si>
    <t>HECTOR  CIFUENTES AYA</t>
  </si>
  <si>
    <t>251</t>
  </si>
  <si>
    <t>SONIA ESPERANZA MONROY VARELA</t>
  </si>
  <si>
    <t>2224</t>
  </si>
  <si>
    <t>Grupo de Investigación en Tecnología e Innovación para el Desarrollo Comunitario GITIDC</t>
  </si>
  <si>
    <t>JOSE ISMAEL PEÑA REYES</t>
  </si>
  <si>
    <t>723</t>
  </si>
  <si>
    <t>CARLOS HERNAN CAICEDO ESCOBAR</t>
  </si>
  <si>
    <t>1038</t>
  </si>
  <si>
    <t>ALIFE: GRUPO DE INVESTIGACIÓN EN VIDA ARTIFICIAL</t>
  </si>
  <si>
    <t>JONATAN  GOMEZ PERDOMO</t>
  </si>
  <si>
    <t>1276</t>
  </si>
  <si>
    <t>MIDAS: GRUPO DE INVESTIGACIÓN EN MINERÍA DE DATOS</t>
  </si>
  <si>
    <t>830</t>
  </si>
  <si>
    <t>FABIO AUGUSTO GONZALEZ OSORIO</t>
  </si>
  <si>
    <t>2220</t>
  </si>
  <si>
    <t>TLÖN-Grupo de Investigación en Redes de Telecomunicaciones Dinámicas &amp; Lenguajes de Programación Distribuidos.</t>
  </si>
  <si>
    <t>JORGE EDUARDO ORTIZ TRIVIÑO</t>
  </si>
  <si>
    <t>2343</t>
  </si>
  <si>
    <t>FELIPE  RESTREPO CALLE</t>
  </si>
  <si>
    <t>2368</t>
  </si>
  <si>
    <t>UNeT (Universidad Nacional's Networking and Telecommunications Research Team)</t>
  </si>
  <si>
    <t>JESUS GUILLERMO TOVAR RACHE</t>
  </si>
  <si>
    <t>879</t>
  </si>
  <si>
    <t>COLECTIVO DE INVESTIGACIÓN EN INGENIERÍA DE SOFTWARE ­ COLSWE</t>
  </si>
  <si>
    <t>JAIRO HERNAN APONTE MELO</t>
  </si>
  <si>
    <t>1332</t>
  </si>
  <si>
    <t>COL0065689</t>
  </si>
  <si>
    <t>GRIEGO - GRUPO DE INVESTIGACIÓN EN GESTIÓN Y ORGANIZACIÓN</t>
  </si>
  <si>
    <t>CARLOS ALBERTO RODRIGUEZ ROMERO</t>
  </si>
  <si>
    <t>Escuela de Administracion y Contaduria Publica C. Economicas Bogotá</t>
  </si>
  <si>
    <t>Etiquetas de fila</t>
  </si>
  <si>
    <t>Total general</t>
  </si>
  <si>
    <t>Cuenta de Nombre del Grupo</t>
  </si>
  <si>
    <t>NO</t>
  </si>
  <si>
    <t>SI</t>
  </si>
  <si>
    <t>DATO VALIDO</t>
  </si>
  <si>
    <t>COL0084828</t>
  </si>
  <si>
    <t>COL0002439</t>
  </si>
  <si>
    <t>COL0007758</t>
  </si>
  <si>
    <t>COL0011779</t>
  </si>
  <si>
    <t>COL0066454</t>
  </si>
  <si>
    <t>COL0043539</t>
  </si>
  <si>
    <t>COL0015141</t>
  </si>
  <si>
    <t>COL0017191</t>
  </si>
  <si>
    <t>COL0050276</t>
  </si>
  <si>
    <t>COL0052566</t>
  </si>
  <si>
    <t>COL0102318</t>
  </si>
  <si>
    <t>COL0009618</t>
  </si>
  <si>
    <t>COL0063194</t>
  </si>
  <si>
    <t>COL0070359</t>
  </si>
  <si>
    <t>COL0005673</t>
  </si>
  <si>
    <t>COL0014117</t>
  </si>
  <si>
    <t>COL0080355</t>
  </si>
  <si>
    <t>Sin registro</t>
  </si>
  <si>
    <t>CIENCIA Y TECNOLOGÍA DE MATERIALES</t>
  </si>
  <si>
    <t>GRUPO DE AUTOMATICA DE LA UNIVERSIDAD NACIONAL - GAUNAL</t>
  </si>
  <si>
    <t>GRUPO DE HORTICULTURA -  INTERFACULTADES: AGRONOMIA</t>
  </si>
  <si>
    <t>PCM COMPUTATIONAL APPLICATIONS</t>
  </si>
  <si>
    <t>LABORATORIO DE BIOMIMÉTICOS: GRUPO DE MECANOBIOLOGÍA DE TEJIDOS Y ÓRGANOS</t>
  </si>
  <si>
    <t>GEOTECNOLOGÍAS - INTERFACULTADES: CIENCIAS</t>
  </si>
  <si>
    <t>PROGRAMA DE INVESTIGACIÓN SOBRE RESIDUOS SÓLIDOS - PIRS</t>
  </si>
  <si>
    <t>GRUPO DE INVESTIGACIÓN EN BASES DE DATOS - UNBD</t>
  </si>
  <si>
    <t>INGENIERÍA INSTITUCIONAL</t>
  </si>
  <si>
    <t>OPTIMIZACIÓN ECONÓMICA - OPTEC</t>
  </si>
  <si>
    <t>GRUPO DE INVESTIGACIÓN EN HISTORIA Y SOCIOLOGÍA DE LA INGENIERÍA Y LA TECNOLOGÍA</t>
  </si>
  <si>
    <t>GRUPO DE INVESTIGACIÓN EN COMBUSTIBLES ALTERNATIVOS, ENERGÍA Y PROTECCIÓN DEL MEDIO AMBIENTE - GIBEPMA</t>
  </si>
  <si>
    <t>EDUCACIÓN EN INGENIERÍA - EDUCING</t>
  </si>
  <si>
    <t>INNOVACIÓN PEDAGÓGICA EN CONVERSIÓN ELECTROMAGNÉTICA</t>
  </si>
  <si>
    <t>GRUPO DE INVESTIGACIÓN DE TELEINFORMÁTICA - GITUN</t>
  </si>
  <si>
    <t>REMIXLAB</t>
  </si>
  <si>
    <t>INGENIERÍA DE BIOMATERIALES</t>
  </si>
  <si>
    <t>IdGrupo2</t>
  </si>
  <si>
    <t>Item</t>
  </si>
  <si>
    <t>DEPARTAMENTO</t>
  </si>
  <si>
    <t>ESPINOSA OVIEDO JAIRO JOSE</t>
  </si>
  <si>
    <t>VARGAS CUERVO GERMÁN</t>
  </si>
  <si>
    <t>SUÁREZ MEDINA ÓSCAR JAVIER</t>
  </si>
  <si>
    <t>CASTAÑEDA FUENTES ISMAEL</t>
  </si>
  <si>
    <t>CORTÉS AMADOR CARLOS ALFONSO</t>
  </si>
  <si>
    <t>HERNANDEZ LOSADA DIEGO FERNANDO</t>
  </si>
  <si>
    <t>SALAZAR CONTRERAS JAIME</t>
  </si>
  <si>
    <t>RAMOS RODRÍGUEZ ZOILA INÉS</t>
  </si>
  <si>
    <t>CHARALAMBOS HERNÁNDEZ JEAN PIERRE</t>
  </si>
  <si>
    <t>PERILLA PERILLA JAIRO</t>
  </si>
  <si>
    <t>Intersedes o Interfacultades</t>
  </si>
  <si>
    <t>Etiquetas de columna</t>
  </si>
  <si>
    <t>JUAN CARLOS RIAÑO ROJAS</t>
  </si>
  <si>
    <t>ANIBAL ORLANDO HERRERA</t>
  </si>
  <si>
    <t>LUZ MARINA OCAMPO CARMONA</t>
  </si>
  <si>
    <t>HELMER ACEVEDO GAMBOA</t>
  </si>
  <si>
    <t xml:space="preserve"> RENE ALEXANDER SOTO PEREZ</t>
  </si>
  <si>
    <t>Departamento de Ingenieria Civil y Agricola</t>
  </si>
  <si>
    <t>Departamento de Ingenieria de Sistemas e Industrial</t>
  </si>
  <si>
    <t>Departamento de Ingenieria Electrica y Electronica</t>
  </si>
  <si>
    <t>Departamento de Ingenieria Mecanica y Mecatronica</t>
  </si>
  <si>
    <t>Departamento de Ingenieria Quimica y Ambiental</t>
  </si>
  <si>
    <t>CATEGORIA COLCIENCIAS</t>
  </si>
  <si>
    <t>NA</t>
  </si>
  <si>
    <t>RESULTADOS PRELIMINARES 2017</t>
  </si>
  <si>
    <t>ELIZABETH LEON GUZMAN</t>
  </si>
  <si>
    <t>RESULTADOS PRELIMINARES 2017 SEGUIMIENTO</t>
  </si>
  <si>
    <t>INSCRITO</t>
  </si>
  <si>
    <t>COL0182079</t>
  </si>
  <si>
    <t>FERNEY BETANCOURT CARDOZO</t>
  </si>
  <si>
    <t>LEONEL VEGA MORA</t>
  </si>
  <si>
    <t>LUIS FERNANDO NIÑO VÁSQUEZ</t>
  </si>
  <si>
    <t>Total</t>
  </si>
  <si>
    <t>Bajaron</t>
  </si>
  <si>
    <t>Subieron</t>
  </si>
  <si>
    <t>Mantuvieron</t>
  </si>
  <si>
    <t>Valor</t>
  </si>
  <si>
    <t>Grupo</t>
  </si>
  <si>
    <t>P</t>
  </si>
  <si>
    <t>Reconocidos</t>
  </si>
  <si>
    <t>No Reconocidos</t>
  </si>
  <si>
    <t>Inscripción</t>
  </si>
  <si>
    <t>TOTAL</t>
  </si>
  <si>
    <t>Sin registrar</t>
  </si>
  <si>
    <t>Cambios</t>
  </si>
  <si>
    <t>Letra</t>
  </si>
  <si>
    <t>Cambios en la clasificación</t>
  </si>
  <si>
    <t>RESULTADOS DEFINITIVOS 2017 SEGUIMIENTO</t>
  </si>
  <si>
    <t>SISTEMAS E INDUSTRIAL</t>
  </si>
  <si>
    <t>INTERSEDES E INTERFACULTADES</t>
  </si>
  <si>
    <t>Categorizado (A1)</t>
  </si>
  <si>
    <t>Categorizado (A)</t>
  </si>
  <si>
    <t>Categorizado (B)</t>
  </si>
  <si>
    <t>Categorizado (C)</t>
  </si>
  <si>
    <t>CATEGORIA COLCIENCIAS 2015</t>
  </si>
  <si>
    <t>RESULTADOS DEFINITIVOS 2017</t>
  </si>
  <si>
    <t>INSCRITOS DEFINITIVOS 2017</t>
  </si>
  <si>
    <t>RECONOCIDOS 2017</t>
  </si>
  <si>
    <t>(*) 2017</t>
  </si>
  <si>
    <t>ITEM - LI</t>
  </si>
  <si>
    <t>GRUPO DE INVESTIGACIÓN</t>
  </si>
  <si>
    <t>LÍNEAS DE INVESTIGACIÓN</t>
  </si>
  <si>
    <t>ITEM - I</t>
  </si>
  <si>
    <t>INTEGRANTES</t>
  </si>
  <si>
    <t>ITEM - P</t>
  </si>
  <si>
    <t>GRUPOS DE INVESTIGACIÓN</t>
  </si>
  <si>
    <t>TIPO DE PRODUCTO</t>
  </si>
  <si>
    <t>NOMBRE DEL PRODUCTO</t>
  </si>
  <si>
    <t>INFORMACIÓN ADICIONAL</t>
  </si>
  <si>
    <t>AUTORES</t>
  </si>
  <si>
    <t>AÑO</t>
  </si>
  <si>
    <t>SUBTIPO DE PRODUCTO</t>
  </si>
  <si>
    <t>TIPOLOGIA</t>
  </si>
  <si>
    <t>VINCULACIÓN</t>
  </si>
  <si>
    <t>HORAS DEDICACIÓN</t>
  </si>
  <si>
    <t>INICIO - FIN VINCULACIÓN</t>
  </si>
  <si>
    <t>SECTORES DE APLICACIÓN</t>
  </si>
  <si>
    <t>Link</t>
  </si>
  <si>
    <t xml:space="preserve"> VERIFICADO</t>
  </si>
  <si>
    <t>JOHN FABIO ACUNA CAITA</t>
  </si>
  <si>
    <t>Agroplasticultura</t>
  </si>
  <si>
    <t>Control climático de invernaderos</t>
  </si>
  <si>
    <t>I + D para la exportación agrícola</t>
  </si>
  <si>
    <t>Ventilación natural en invernaderos</t>
  </si>
  <si>
    <t>Integrante</t>
  </si>
  <si>
    <t>2003/6 - Actual</t>
  </si>
  <si>
    <t>2012/3 - 2016/1</t>
  </si>
  <si>
    <t>2014/1 - Actual</t>
  </si>
  <si>
    <t>2014/1 - 2015/10</t>
  </si>
  <si>
    <t>2015/1 - 2016/1</t>
  </si>
  <si>
    <t>2015/1 - Actual</t>
  </si>
  <si>
    <t>2014/1 - 2015/1</t>
  </si>
  <si>
    <t>2005/8 - 2013/12</t>
  </si>
  <si>
    <t>2015/5 - Actual</t>
  </si>
  <si>
    <t>2015/5 - 2016/1</t>
  </si>
  <si>
    <t>2015/9 - Actual</t>
  </si>
  <si>
    <t>2015/6 - Actual</t>
  </si>
  <si>
    <t>2015/3 - 2015/8</t>
  </si>
  <si>
    <t>2014/1 - 2016/1</t>
  </si>
  <si>
    <t>2005/8 - 2014/12</t>
  </si>
  <si>
    <t>2010/12 - 2011/12</t>
  </si>
  <si>
    <t>2015/1 - 2015/7</t>
  </si>
  <si>
    <t>2010/9 - 2012/12</t>
  </si>
  <si>
    <t>2011/1 - Actual</t>
  </si>
  <si>
    <t>2015/7 - Actual</t>
  </si>
  <si>
    <t>2015/2 - 2015/7</t>
  </si>
  <si>
    <t>2003/6 - 2006/4</t>
  </si>
  <si>
    <t>2013/1 - 2014/3</t>
  </si>
  <si>
    <t>2004/8 - 2006/4</t>
  </si>
  <si>
    <t>2010/2 - 2012/12</t>
  </si>
  <si>
    <t>2015/11 - Actual</t>
  </si>
  <si>
    <t>2015/1 - 2015/8</t>
  </si>
  <si>
    <t>2015/3 - 2015/7</t>
  </si>
  <si>
    <t>2013/7 - Actual</t>
  </si>
  <si>
    <t>2016/3 - Actual</t>
  </si>
  <si>
    <t>CAROLINA AGUIAR CAMPOS</t>
  </si>
  <si>
    <t>HOLMAN MAURICIO ALBARRACIN PINZON</t>
  </si>
  <si>
    <t>DAVID ANDRES AMEZQUITA MARTINEZ</t>
  </si>
  <si>
    <t>HERNAN JAVIER BARRETO RODRIGUEZ</t>
  </si>
  <si>
    <t>ANDRES MAURICIO BAUTISTA TORRES</t>
  </si>
  <si>
    <t>DANIEL ESTEBAN BRICENO SALINAS</t>
  </si>
  <si>
    <t>MARIA PAULA BUSTAMANTE RODRIGUEZ</t>
  </si>
  <si>
    <t>NELSON BUSTAMANTE VALENCIA</t>
  </si>
  <si>
    <t>ANGELICA BUSTOS GARCIA</t>
  </si>
  <si>
    <t>DIEGO MAURICIO CANO REINOSO</t>
  </si>
  <si>
    <t>CAMILA ANDREA CASTELLANOS MEDINA</t>
  </si>
  <si>
    <t>ANDRES ALEJANDRO CASTRO AGUILAR</t>
  </si>
  <si>
    <t>YUDY CRISTINA CHACON ZAMORA</t>
  </si>
  <si>
    <t>CAROLINA DUARTE SANDOVAL</t>
  </si>
  <si>
    <t>LUISA DUQUE CIFUENTES</t>
  </si>
  <si>
    <t>FRANK JIMY GARCIA NAVARRETE</t>
  </si>
  <si>
    <t>ANGELA MARIA HERNANDEZ ARANGO</t>
  </si>
  <si>
    <t>JOHANNA CAROLINA HERNANDEZ SILVA</t>
  </si>
  <si>
    <t>ANDRES CAMILO LARA GUTIERREZ</t>
  </si>
  <si>
    <t>JAVIER MAURICIO MARTIN LOPEZ</t>
  </si>
  <si>
    <t>SEBASTIAN MONTANO RODRIGUEZ</t>
  </si>
  <si>
    <t>CAMILA ALEJANDRA NOCUA GORDON</t>
  </si>
  <si>
    <t>DIANA MARCELA ORTIZ PAEZ</t>
  </si>
  <si>
    <t>GLORIA ALEXANDRA ORTIZ ROCHA</t>
  </si>
  <si>
    <t>PEDRO FELIPE ORTIZ RODRIGUEZ</t>
  </si>
  <si>
    <t>JUAN DAVID PAVAS FRANCO</t>
  </si>
  <si>
    <t>CRISTHIAN GIOVANNY PERDIGON ZORRILLA</t>
  </si>
  <si>
    <t>DEISSY GIOVANNA QUINTERO ARIAS</t>
  </si>
  <si>
    <t>CARLOS RAMIREZ TORRES</t>
  </si>
  <si>
    <t>BEATRIZ HELENA ROJAS BERNAL</t>
  </si>
  <si>
    <t>DAVID LEOPOLDO SANCHEZ RUBIO</t>
  </si>
  <si>
    <t>WILLIAM DAVID SEGURA MARTINEZ</t>
  </si>
  <si>
    <t>CARLOS EDUARDO URREGO MORALES</t>
  </si>
  <si>
    <t>JESSICA VARGAS CRUZ</t>
  </si>
  <si>
    <t>MANUEL FERNANDO VERGARA SOSA</t>
  </si>
  <si>
    <t>EDWIN ANDRES VILLAGRAN MUNAR</t>
  </si>
  <si>
    <t>ANGEL ANDRES ALEJO OSUNA</t>
  </si>
  <si>
    <t>MAURICIO CRUZ GONZALEZ</t>
  </si>
  <si>
    <t>PAOLA CRISTINA CUCUNUBO BOSA</t>
  </si>
  <si>
    <t>LIZETTE JULIANA GUIO ZAMORA</t>
  </si>
  <si>
    <t>ALFONSO PARRA CORONADO</t>
  </si>
  <si>
    <t>JOAN SEBASTIAN SALCEDO ALBARRACIN</t>
  </si>
  <si>
    <t>ANGIE VIVIANA NIETO MARTINEZ</t>
  </si>
  <si>
    <t>Artículos publicados</t>
  </si>
  <si>
    <t>Publicado en revista especializada: Imaging Effect of Soil Use and Coverage on the Spectral Response of an Oxisol in the VIS-NIR-MIR Region</t>
  </si>
  <si>
    <t>Suiza, International Journal Of Imaging And Robotics ISSN: 2231-525X, 2017 vol:3 fasc: 1 págs: - , DOI:doi:10.3390/jimaging3010010 </t>
  </si>
  <si>
    <t>Autores: JAVIER MAURICIO MARTIN LOPEZ, DEISSY GIOVANNA QUINTERO ARIAS</t>
  </si>
  <si>
    <t>Publicado en revista especializada: Effect of the height of the greenhouse on the plant - climate relationship as a development parameter in mint (Mentha Spicata) crops in Colombia</t>
  </si>
  <si>
    <t>Colombia, Ingeniería E Investigación ISSN: 0120-5609, 2016 vol:36 fasc: 2 págs: 6 - 13, DOI:http://dx.doi.org/10.15446/ing.investig.v36n2.52775 </t>
  </si>
  <si>
    <t>Autores: NELSON BUSTAMANTE VALENCIA, JOHN FABIO ACUNA CAITA, DIEGO LUIS VALERA MARTINEZ</t>
  </si>
  <si>
    <t>Publicado en revista especializada: Effect of greenhouse heights on the production of aromatic herbs in Colombia. Part 1: Chives (Allium schoenoprasum L.)</t>
  </si>
  <si>
    <t>Colombia, Revista Colombiana De Ciencias Hortícolas ISSN: 2011-2173, 2016 vol:10 fasc: 1 págs: 113 - 124, DOI:http://dx.doi.org/10.17584/rcch.2016v10i1.4654 </t>
  </si>
  <si>
    <t>Publicado en revista especializada: Physicochemical characteristics of blackberry (Rubus glaucus Benth.) fruits from four production zones of Cundinamarca, Colombia</t>
  </si>
  <si>
    <r>
      <t>Colombia, Agronomia Colombiana ISSN: 0120-9965, 2016 vol:34 fasc: 3 págs: 336 - 345, </t>
    </r>
    <r>
      <rPr>
        <b/>
        <sz val="8"/>
        <rFont val="Trebuchet MS"/>
        <family val="2"/>
      </rPr>
      <t>DOI:</t>
    </r>
    <r>
      <rPr>
        <sz val="8"/>
        <rFont val="Trebuchet MS"/>
        <family val="2"/>
      </rPr>
      <t>10.15446/agron.colomb.v34n3.62755 </t>
    </r>
  </si>
  <si>
    <t>Autores: MANUEL FERNANDO VERGARA SOSA, JESSICA VARGAS CRUZ, JOHN FABIO ACUNA CAITA</t>
  </si>
  <si>
    <t> Publicado en revista especializada: Optimization of ventilation and its effect on the microclimate of a colombian multispan greenhouse</t>
  </si>
  <si>
    <t>Colombia, Agronomia Colombiana ISSN: 0120-9965, 2013 vol:30 fasc: 2 págs: 282 - 288, DOI</t>
  </si>
  <si>
    <t>Autores: JOHN FABIO ACUNA CAITA, RODRIGO GIL, EDWIN ANDRES VILLAGRAN MUNAR, CARLOS RICARDO BOJACA ALDANA</t>
  </si>
  <si>
    <t xml:space="preserve"> Publicado en revista especializada: Uso de imagenes digitales en el estudio de la ventilación natural de invernaderos</t>
  </si>
  <si>
    <r>
      <t>Colombia, Floricultura Andina ISSN: 1900-561X, 2006 vol:1 fasc: 2 págs: 6 - 17, </t>
    </r>
    <r>
      <rPr>
        <b/>
        <sz val="8"/>
        <rFont val="Trebuchet MS"/>
        <family val="2"/>
      </rPr>
      <t>DOI</t>
    </r>
  </si>
  <si>
    <t>Autores: JOHN FABIO ACUNA CAITA, ARIEL AUGUSTO AMAYA AVILA, SERGIO ANDRES MARTINEZ CADENA</t>
  </si>
  <si>
    <t>Publicado en revista especializada: Natural numerical simulation of ventilation in a colombian greenhouse</t>
  </si>
  <si>
    <t>España, Plasticulture : Bulletin Du Comite International Des Plastiques En Agriculture. ISSN: 0257-9022, 2005 vol:6 fasc: 124 págs: 58 - 71, DOI</t>
  </si>
  <si>
    <t>Autores: JOHN FABIO ACUNA CAITA, DIANA MARCELA ORTIZ PAEZ</t>
  </si>
  <si>
    <t>Publicado en revista especializada: La construcción de invernaderos o casa de cultivo</t>
  </si>
  <si>
    <r>
      <t>Colombia, Acto Social ISSN: 0328-5669, 2003 vol: fasc: págs: - , </t>
    </r>
    <r>
      <rPr>
        <b/>
        <sz val="8"/>
        <rFont val="Trebuchet MS"/>
        <family val="2"/>
      </rPr>
      <t>DOI</t>
    </r>
  </si>
  <si>
    <t>Autores: JOHN FABIO ACUNA CAITA</t>
  </si>
  <si>
    <t> Publicado en revista especializada: Invernaderos: más que una estructura de protección</t>
  </si>
  <si>
    <t>Colombia, Agricultura De Las Americas ISSN: 0120-6052, 2002 vol:312 fasc: págs: 28 - 37, DOI</t>
  </si>
  <si>
    <t>Libros publicados</t>
  </si>
  <si>
    <t>Libro resultado de investigación : "Amaranto" Cultivo de Lechuga bajo invernadero</t>
  </si>
  <si>
    <t>Colombia,2014, ISBN: 2215-7564 vol: págs: , Ed. Universidad Nacional de Colombia</t>
  </si>
  <si>
    <t>Autores: ANGEL ANDRES ALEJO OSUNA, ANDRES MAURICIO BAUTISTA TORRES, HERNAN JAVIER BARRETO RODRIGUEZ, JOHN FABIO ACUNA CAITA</t>
  </si>
  <si>
    <t>Libro resultado de investigación : Helecho: Innovación Y Desarrollo Para La Exportación</t>
  </si>
  <si>
    <t>Colombia,2011, ISBN: 978-958-99826-0-0 vol: 20 págs: 246, Ed. Opciones Gráficas Editores Ltda. </t>
  </si>
  <si>
    <t>Autores: JOHN FABIO ACUNA CAITA, CARLOS EDUARDO NARANJO QUICENO, CAROLINA MARIA SANCHEZ SAENZ, HOLMAN MAURICIO ALBARRACIN PINZON</t>
  </si>
  <si>
    <t>Libro resultado de investigación : Sistemas De Protección De Cultivos En Guadua</t>
  </si>
  <si>
    <t>Colombia,2011, ISBN: 978-958-719-788-4 vol: 500 págs: 48, Ed. Opciones Graficas Editores </t>
  </si>
  <si>
    <t>Autores: JOHN FABIO ACUNA CAITA, DANIEL ESTEBAN BRICENO SALINAS, LUISA FERNANDA DUQUE CIFUENTES</t>
  </si>
  <si>
    <r>
      <t> </t>
    </r>
    <r>
      <rPr>
        <b/>
        <sz val="8"/>
        <rFont val="Trebuchet MS"/>
        <family val="2"/>
      </rPr>
      <t>Libro resultado de investigación</t>
    </r>
    <r>
      <rPr>
        <sz val="8"/>
        <rFont val="Trebuchet MS"/>
        <family val="2"/>
      </rPr>
      <t> : Gulupa: Innovación Y Desarrollo Para La Exportación</t>
    </r>
  </si>
  <si>
    <t>Colombia,2011, ISBN: 978-958-99826-1-7 vol: 20 págs: 264, Ed. Opciones Gráficas Editores Ltda. </t>
  </si>
  <si>
    <t>Colombia,2011, ISBN: 978-958-719-788-4 vol: 1 págs: 48, Ed. Opciones Graficas Editores </t>
  </si>
  <si>
    <t>Autores: LUISA DUQUE CIFUENTES,</t>
  </si>
  <si>
    <t>Libro resultado de investigación : Ruscus: Innovación Y Desarrollo Para La Exportación</t>
  </si>
  <si>
    <t>Colombia,2011, ISBN: 978-958-99826-2-4 vol: 20 págs: 258, Ed. Opciones Graficas Editores Ltda.</t>
  </si>
  <si>
    <t>Autores: JOHN FABIO ACUNA CAITA, CARLOS EDUARDO NARANJO QUICENO, CAROLINA MARIA SANCHEZ SAENZ, HOLMAN MAURICIO ALBARRACIN PINZON,</t>
  </si>
  <si>
    <t>Libro resultado de investigación : Cebollín: Innovación Y Desarrollo Para La Exportación</t>
  </si>
  <si>
    <t>Colombia,2010, ISBN: 978-958-719-581-1 vol: 500 págs: 128, Ed. Universidad Nacional de Colombia </t>
  </si>
  <si>
    <t>Autores: JOHN FABIO ACUNA CAITA, BERNARDO CASTILLO HERRÀN, JOSE EUGENIO HERNANDEZ HERNANDEZ, ALFONSO PARRA CORONADO, CARLOS EDUARDO NARANJO QUICENO,</t>
  </si>
  <si>
    <t>Libro resultado de investigación : Romero: Innovación Y Desarrollo Para La Exportación</t>
  </si>
  <si>
    <t>Colombia,2010, ISBN: 978-958-719-585-9 vol: 500 págs: 120, Ed. Universidad Nacional de Colombia </t>
  </si>
  <si>
    <t>Libro resultado de investigación : Granadilla: Innovación Y Desarrollo Para La Exportación</t>
  </si>
  <si>
    <t>Colombia,2010, ISBN: 978-958-719-582-8 vol: 1 págs: 104, Ed. Universidad Nacional de Colombia </t>
  </si>
  <si>
    <t>Autores: JOHN FABIO ACUNA CAITA, BERNARDO CASTILLO HERRÀN, JOSE EUGENIO HERNANDEZ HERNANDEZ, EDUARDO NARANJO, ALFONSO PARRA CORONADO,</t>
  </si>
  <si>
    <t>Libro resultado de investigación : Uchuva: Innovación Y Desarropllo Para La Exportación</t>
  </si>
  <si>
    <t>Colombia,2010, ISBN: 978-958-719-583-5 vol: 500 págs: 120, Ed. Universidad Nacional de Colombia </t>
  </si>
  <si>
    <t>Autores: JOHN FABIO ACUNA CAITA, ALFONSO PARRA CORONADO, JOSE EUGENIO HERNANDEZ HERNANDEZ, CARLOS EDUARDO NARANJO QUICENO, BERNARDO CASTILLO HERRÀN,</t>
  </si>
  <si>
    <t>Libro resultado de investigación : Albahaca: Innovación Y Desarrollo Para La Exportación</t>
  </si>
  <si>
    <t>Colombia,2010, ISBN: 978-958-719-584-2 vol: 500 págs: 112, Ed. Universidad Nacional de Colombia </t>
  </si>
  <si>
    <r>
      <t>Libro resultado de investigación</t>
    </r>
    <r>
      <rPr>
        <sz val="8"/>
        <rFont val="Trebuchet MS"/>
        <family val="2"/>
      </rPr>
      <t> : Protocolo Técnico Y Logístico Hierbas Aromáticas</t>
    </r>
  </si>
  <si>
    <t>Colombia,2010, ISBN: 978-958-725-060-2 vol: 1000 págs: 26, Ed. Fundacion Universidad Jorge Tadeo Lozano</t>
  </si>
  <si>
    <t>Autores: JOHN FABIO ACUNA CAITA,</t>
  </si>
  <si>
    <t>Libro resultado de investigación : Estructuras para alojamiento animal</t>
  </si>
  <si>
    <t>Colombia,2010, ISBN: 978-958-719-292-6 vol: 200 págs: 90, Ed. Facultad De Ingenieria Universidad Nacional </t>
  </si>
  <si>
    <t>Libro resultado de investigación : Grupo de Investigaciòn en Tecnologìa de Invernaderos y Agroplasticultura</t>
  </si>
  <si>
    <t>Colombia,2009, ISBN: 978-958-719-216-2 vol: 500 págs: 120, Ed. Opciones Gráficas Editores Ltda. </t>
  </si>
  <si>
    <t> Libro resultado de investigación : Control Climatico en Invernaderos</t>
  </si>
  <si>
    <t>Colombia,2009, ISBN: 978-958-719-215-5 vol: 500 págs: 95, Ed. Opciones Gráficas Editores Ltda. </t>
  </si>
  <si>
    <r>
      <t>Libro resultado de investigación</t>
    </r>
    <r>
      <rPr>
        <sz val="8"/>
        <rFont val="Trebuchet MS"/>
        <family val="2"/>
      </rPr>
      <t> : Estructuras para alojamiento animal</t>
    </r>
  </si>
  <si>
    <t>Colombia,2009, ISBN: 978-958-719-292-6 vol: págs: , Ed. Facultad De Ingenieria Universidad Nacional </t>
  </si>
  <si>
    <t>Capítulos de libro publicados</t>
  </si>
  <si>
    <t> Otro capítulo de libro publicado : Estructuras de Invernadero: la Experiencia Colombiana.</t>
  </si>
  <si>
    <t>España, 2004, Invernaderos: La Experiencia Iberoamericana. Proyecto XIX.2 - Estructuras de protección para zonas intertropicales., ISBN: 0, Vol. , págs:83 - 108, Ed. CYTED </t>
  </si>
  <si>
    <t>Autores: JOHN FABIO ACUNA CAITA, DIANA MARCELA ORTIZ PAEZ,</t>
  </si>
  <si>
    <t>Otro capítulo de libro publicado : La construcción de Invernaderos o Casas de Cultivo.</t>
  </si>
  <si>
    <t>España, 2003, Situación, Fundamentos y Técnicas de Agroplasticultura en Iberoamérica., ISBN: 0, Vol. , págs: - , Ed. CYTED </t>
  </si>
  <si>
    <t xml:space="preserve">
Documentos de trabajo</t>
  </si>
  <si>
    <t> Documento de trabajo (Working Paper) : EVALUACIÓN DE LOS CONTENIDOS DE SOLIDOS SOLUBLES Y PORCENTAJE DE ACIDEZ EN TRES VARIEDADES DE LECHUGA (Lactuca sativa.) CULTIVADA EN INVERNADERO BAJO CONDICIONES ESPECÍFICAS</t>
  </si>
  <si>
    <t>2014, Nro. Paginas: 8, Instituciones participantes: semillero de investigación Amaranto Universidad Nacional de Colombia , URL: , DOI</t>
  </si>
  <si>
    <t>Autores: ANGEL ANDRES ALEJO OSUNA,</t>
  </si>
  <si>
    <t>Documento de trabajo (Working Paper) : Cultivo de Lechuga bajo invernadero. Resvista: AMARANTO. ISSN 2215-7654. VOL 2. p. 37</t>
  </si>
  <si>
    <t>2014, Nro. Paginas: 37, Instituciones participantes: UNIVERSIDAD NACIONAL DE COLOMBIA, URL: , DOI</t>
  </si>
  <si>
    <t>Autores: JAVIER MAURICIO MARTIN LOPEZ, ANDRES MAURICIO BAUTISTA TORRES, ANGEL ANDRES ALEJO OSUNA, CAROLINA DUARTE SANDOVAL, DEISSY GIOVANNA QUINTERO ARIAS,</t>
  </si>
  <si>
    <t>Documento de trabajo (Working Paper) : AMARANTO</t>
  </si>
  <si>
    <t>2010, Nro. Paginas: 28, Instituciones participantes: , URL: , DOI: </t>
  </si>
  <si>
    <t>Autores: JOHANNA CAROLINA HERNANDEZ SILVA, JAVIER MAURICIO MARTIN LOPEZ,</t>
  </si>
  <si>
    <t>Otra publicación divulgativa</t>
  </si>
  <si>
    <t>Otra : Revista Amaranto Volumen III: Albahaca en Ambiente Protegido</t>
  </si>
  <si>
    <t>2016, , , vol. ,págs: , - Semillero de Investigación Amaranto, Ed. </t>
  </si>
  <si>
    <t>Autores: JOHN FABIO ACUNA CAITA, ANDRES CAMILO LARA GUTIERREZ, ANGEL ANDRES ALEJO OSUNA, ANGELICA BUSTOS GARCIA, CAMILA ALEJANDRA NOCUA GORDON, CAMILA ANDREA CASTELLANOS MEDINA, GLORIA ALEXANDRA ORTIZ ROCHA, HERNAN JAVIER BARRETO RODRIGUEZ, JESSICA VARGAS CRUZ, JOAN SEBASTIAN SALCEDO ALBARRACIN, LIZETTE JULIANA GUIO ZAMORA, MARIA DANIELA ACEVEDO HERNANDEZ, MARIA PAULA BUSTAMANTE RODRIGUEZ, PAOLA CRISTINA CUCUNUBO BOSA, TATIANA MORENO MELO, YENNY DISNEY MOYANO LOPEZ, YUDY CRISTINA CHACON ZAMORA,</t>
  </si>
  <si>
    <t>Otra : Cultivo de lechuga bajo cubierta</t>
  </si>
  <si>
    <t>2013, , , vol. ,págs: , - Hernán Javier Barrero, Ed. </t>
  </si>
  <si>
    <t>Autores: HERNAN JAVIER BARRETO RODRIGUEZ,</t>
  </si>
  <si>
    <r>
      <t> </t>
    </r>
    <r>
      <rPr>
        <sz val="8"/>
        <color theme="1"/>
        <rFont val="Calibri"/>
        <family val="2"/>
        <scheme val="minor"/>
      </rPr>
      <t>Otra : Simulación Numérica de la circulación de aire al interior de un invernadero tradicional con ventilación natural mediante elementos finitos</t>
    </r>
  </si>
  <si>
    <t>España, 2003, , , vol. ,págs: 13, - , Ed. </t>
  </si>
  <si>
    <t>Autores: DIANA MARCELA ORTIZ PAEZ, JOHN FABIO ACUNA CAITA,</t>
  </si>
  <si>
    <t>Otros artículos publicados</t>
  </si>
  <si>
    <t>Revista de divulgación : Efecto de las pelícu- las plásticas de invernadero en la determinación de la óptima lámina de riego para albahaca (Ocimum basilicum L.) en la Sabana de Bogotá</t>
  </si>
  <si>
    <t>Colombia, Amaranto ISSN: 2215-7654, 2015 vol:3 fasc: págs: 37 - 48 </t>
  </si>
  <si>
    <t>Autores: JESSICA VARGAS CRUZ,</t>
  </si>
  <si>
    <r>
      <t>Revista de divulgación</t>
    </r>
    <r>
      <rPr>
        <sz val="8"/>
        <color theme="1"/>
        <rFont val="Calibri"/>
        <family val="2"/>
        <scheme val="minor"/>
      </rPr>
      <t> : cultivo de lechuga bajo invernadero</t>
    </r>
  </si>
  <si>
    <t>Colombia, Amaranto ISSN: 2215-7654, 2014 vol:1 fasc: 2 págs: 1 - 37 </t>
  </si>
  <si>
    <r>
      <t> </t>
    </r>
    <r>
      <rPr>
        <b/>
        <sz val="8"/>
        <color theme="1"/>
        <rFont val="Calibri"/>
        <family val="2"/>
        <scheme val="minor"/>
      </rPr>
      <t>Revista de divulgación</t>
    </r>
    <r>
      <rPr>
        <sz val="8"/>
        <color theme="1"/>
        <rFont val="Calibri"/>
        <family val="2"/>
        <scheme val="minor"/>
      </rPr>
      <t> : Cultivo de lechuga bajo cubierta</t>
    </r>
  </si>
  <si>
    <t>Colombia, Amaranto ISSN: 2215-7654, 2014 vol:2 fasc: págs: 3 - 37 </t>
  </si>
  <si>
    <t>Autores: JAVIER MAURICIO MARTIN LOPEZ, DEISSY GIOVANNA QUINTERO ARIAS, JOHN FABIO ACUNA CAITA, ANDRES MAURICIO BAUTISTA TORRES, ANGEL ANDRES ALEJO OSUNA, CAROLINA DUARTE SANDOVAL, HERNAN JAVIER BARRETO RODRIGUEZ,</t>
  </si>
  <si>
    <r>
      <t> </t>
    </r>
    <r>
      <rPr>
        <b/>
        <sz val="8"/>
        <color theme="1"/>
        <rFont val="Calibri"/>
        <family val="2"/>
        <scheme val="minor"/>
      </rPr>
      <t>Periódico de noticias</t>
    </r>
    <r>
      <rPr>
        <sz val="8"/>
        <color theme="1"/>
        <rFont val="Calibri"/>
        <family val="2"/>
        <scheme val="minor"/>
      </rPr>
      <t> : cultivo de lechuga bajo cubierta</t>
    </r>
  </si>
  <si>
    <t>Colombia, Amaranto ISSN: 2215-7654, 2014 vol:2 fasc: págs: 8 - 37 </t>
  </si>
  <si>
    <t>Autores: JAVIER MAURICIO MARTIN LOPEZ, DEISSY GIOVANNA QUINTERO ARIAS, HERNAN JAVIER BARRETO RODRIGUEZ, ANDRES MAURICIO BAUTISTA TORRES, ANGEL ANDRES ALEJO OSUNA,</t>
  </si>
  <si>
    <r>
      <t>Revista de divulgación</t>
    </r>
    <r>
      <rPr>
        <sz val="8"/>
        <color theme="1"/>
        <rFont val="Calibri"/>
        <family val="2"/>
        <scheme val="minor"/>
      </rPr>
      <t> : Exploración en caléndula</t>
    </r>
  </si>
  <si>
    <t>Colombia, Amaranto ISSN: 2215-7654, 2010 vol:1 fasc: págs: 3 - 15 </t>
  </si>
  <si>
    <t>Autores: JOHANNA CAROLINA HERNANDEZ SILVA, JAVIER MAURICIO MARTIN LOPEZ, JOHN FABIO ACUNA CAITA, DANIEL ESTEBAN BRICENO SALINAS,</t>
  </si>
  <si>
    <r>
      <t>Revista de divulgación</t>
    </r>
    <r>
      <rPr>
        <sz val="8"/>
        <color theme="1"/>
        <rFont val="Calibri"/>
        <family val="2"/>
        <scheme val="minor"/>
      </rPr>
      <t> : Semitechos</t>
    </r>
  </si>
  <si>
    <t>Colombia, Catalogo de productos de la compañia Productos Químicos Andinos S.A. ISSN: 1001-0003, 2010 vol:3 fasc: págs: 1 - </t>
  </si>
  <si>
    <r>
      <t>Revista de divulgación</t>
    </r>
    <r>
      <rPr>
        <sz val="8"/>
        <color theme="1"/>
        <rFont val="Calibri"/>
        <family val="2"/>
        <scheme val="minor"/>
      </rPr>
      <t> : Construcción de semitechos. Alternativa de protección para los cultivos de la zona cafetera colombiana</t>
    </r>
  </si>
  <si>
    <t>Colombia, Asocia ISSN: 1000-0001, 2009 vol:1 fasc: págs: 6 - 7 </t>
  </si>
  <si>
    <r>
      <t>Periódico de noticias</t>
    </r>
    <r>
      <rPr>
        <sz val="8"/>
        <color theme="1"/>
        <rFont val="Calibri"/>
        <family val="2"/>
        <scheme val="minor"/>
      </rPr>
      <t> : Control óptimo para flores 1-A</t>
    </r>
  </si>
  <si>
    <t>Colombia, EL TIEMPO . Separata U.N periódico ISSN: 0, 2003 vol: fasc: págs: - </t>
  </si>
  <si>
    <t>Otros Libros publicados</t>
  </si>
  <si>
    <t>Otro libro publicado : Ruscus: Producción Y Manejo Poscosecha</t>
  </si>
  <si>
    <t>Colombia,2010, ISBN: 978-958-719-661-0 vol: 1 págs: 102, Ed. Produmedios </t>
  </si>
  <si>
    <t>Autores: CAROLINA AGUIAR CAMPOS,</t>
  </si>
  <si>
    <r>
      <t>Otro libro publicado</t>
    </r>
    <r>
      <rPr>
        <sz val="8"/>
        <color theme="1"/>
        <rFont val="Calibri"/>
        <family val="2"/>
        <scheme val="minor"/>
      </rPr>
      <t> : Nociones básicas sobre invernaderos</t>
    </r>
  </si>
  <si>
    <t>Colombia,2001, ISBN: 95870109 vol: 100 págs: 120, Ed. Unidad De Publicaciones Facultad De Ingenieria Universidad Nacional De Colombia </t>
  </si>
  <si>
    <t>Consultorías científico tecnológicas e Informes técnicos</t>
  </si>
  <si>
    <t>Informe técnico : Protocolo de manejo poscosecha de Papa Criolla</t>
  </si>
  <si>
    <t>Colombia, 2011, Idioma: Español, Disponibilidad: Restringido, Número del contrato: Convenio SCDE 015 de 2010 Institución que se benefició del servicio:</t>
  </si>
  <si>
    <r>
      <t>Informe técnico</t>
    </r>
    <r>
      <rPr>
        <sz val="8"/>
        <color theme="1"/>
        <rFont val="Calibri"/>
        <family val="2"/>
        <scheme val="minor"/>
      </rPr>
      <t> : Protocolo de manejo poscosecha de Helecho hoja de cuero</t>
    </r>
  </si>
  <si>
    <t xml:space="preserve">Colombia, 2010, Idioma: Español, Disponibilidad: Restringido, Número del contrato: Convenio SCDE 018 de 2009 Institución que se benefició del servicio: </t>
  </si>
  <si>
    <r>
      <t>Informe técnico</t>
    </r>
    <r>
      <rPr>
        <sz val="8"/>
        <color theme="1"/>
        <rFont val="Calibri"/>
        <family val="2"/>
        <scheme val="minor"/>
      </rPr>
      <t> : Protocolo de manejo poscosecha de Rsucus</t>
    </r>
  </si>
  <si>
    <r>
      <t>Informe técnico</t>
    </r>
    <r>
      <rPr>
        <sz val="8"/>
        <color theme="1"/>
        <rFont val="Calibri"/>
        <family val="2"/>
        <scheme val="minor"/>
      </rPr>
      <t> : Protocolo de manejo poscosecha de Gulupa</t>
    </r>
  </si>
  <si>
    <r>
      <t> </t>
    </r>
    <r>
      <rPr>
        <b/>
        <sz val="8"/>
        <color theme="1"/>
        <rFont val="Calibri"/>
        <family val="2"/>
        <scheme val="minor"/>
      </rPr>
      <t>Informe técnico</t>
    </r>
    <r>
      <rPr>
        <sz val="8"/>
        <color theme="1"/>
        <rFont val="Calibri"/>
        <family val="2"/>
        <scheme val="minor"/>
      </rPr>
      <t> : Protocolo de manejo poscosecha de Granadilla</t>
    </r>
  </si>
  <si>
    <t xml:space="preserve">Colombia, 2010, Idioma: Español, Disponibilidad: Restringido, Número del contrato: Resolución 381 de marzo de 2009 Institución que se benefició del servicio: </t>
  </si>
  <si>
    <r>
      <t> </t>
    </r>
    <r>
      <rPr>
        <sz val="8"/>
        <color theme="1"/>
        <rFont val="Calibri"/>
        <family val="2"/>
        <scheme val="minor"/>
      </rPr>
      <t>Informe técnico : Protocolo de manejo poscosecha de Cebollín</t>
    </r>
  </si>
  <si>
    <t xml:space="preserve">Colombia, 2010, Idioma: Español, Disponibilidad: Restringido, Número del contrato: Resolución 381 de marzo de 2009 Institución que se benefició del servicio: </t>
  </si>
  <si>
    <r>
      <t>Informe técnico</t>
    </r>
    <r>
      <rPr>
        <sz val="8"/>
        <color theme="1"/>
        <rFont val="Calibri"/>
        <family val="2"/>
        <scheme val="minor"/>
      </rPr>
      <t> : Protocolo de manejo poscosecha de Romero</t>
    </r>
  </si>
  <si>
    <r>
      <t>Informe técnico</t>
    </r>
    <r>
      <rPr>
        <sz val="8"/>
        <color theme="1"/>
        <rFont val="Calibri"/>
        <family val="2"/>
        <scheme val="minor"/>
      </rPr>
      <t> : Protocolo de manejo poscosecha de Albahaca</t>
    </r>
  </si>
  <si>
    <r>
      <t>Informe técnico</t>
    </r>
    <r>
      <rPr>
        <sz val="8"/>
        <color theme="1"/>
        <rFont val="Calibri"/>
        <family val="2"/>
        <scheme val="minor"/>
      </rPr>
      <t> : Protocolo de manejo poscosecha de Uchuva</t>
    </r>
  </si>
  <si>
    <r>
      <t>Otra</t>
    </r>
    <r>
      <rPr>
        <sz val="8"/>
        <color theme="1"/>
        <rFont val="Calibri"/>
        <family val="2"/>
        <scheme val="minor"/>
      </rPr>
      <t> : Concepto técnico sobre procesamiento industrial primario</t>
    </r>
  </si>
  <si>
    <t xml:space="preserve">Colombia, 2009, Idioma: Español, Disponibilidad: Restringido, Número del contrato: Contrato No. 2009-01-05B Institución que se benefició del servicio: </t>
  </si>
  <si>
    <t>Prototipos</t>
  </si>
  <si>
    <t>Industrial : Herramienta para cosechar papa criolla</t>
  </si>
  <si>
    <t>Colombia, 2011, Disponibilidad: Restringido, Institución financiadora:</t>
  </si>
  <si>
    <t>Autores: HOLMAN MAURICIO ALBARRACIN PINZON,</t>
  </si>
  <si>
    <t>Softwares</t>
  </si>
  <si>
    <t xml:space="preserve">Colombia, 2009, Disponibilidad: No restringido, Sitio web: http://www.pqa.com.co/Secadores/index.html Nombre comercial: Secadores solares para café, Nombre del proyecto: Centro Nacional de Investigaciones Café Institución financiadora: </t>
  </si>
  <si>
    <t>Ediciones</t>
  </si>
  <si>
    <t>Libro : Construcción, diseño y manejo de las cubiertas plásticas la experiencia en el oriente del departamento de Caldas</t>
  </si>
  <si>
    <t> Multimedia : Secadores solares para café</t>
  </si>
  <si>
    <t xml:space="preserve">Colombia, 2008, Editorial: Centro Editorial Universidad De Caldas, Idiomas: Español, Páginas: 92. </t>
  </si>
  <si>
    <t>Eventos Científicos</t>
  </si>
  <si>
    <t>Congreso : XX Congreso Internacional de Plásticos en la Agricultura (CIPA2015) y XV Congreso Iberoamericano para el Desarrollo y Aplicación de los Plásticos en la Agricultura (CIDAPA2015) </t>
  </si>
  <si>
    <t>Saltillo, desde 2015-10-28 00:00:00.0 - hasta 2015-10-30 00:00:00.0 Ámbito: Internacional, Tipos de participación: Ponente 
Instituciones asociadas
Nombre de la institución: Universidad Autónoma Agraria Antonio Narro Tipo de vinculación Gestionadora
Nombre de la institución: Universidad Nacional de Colombia - Sede Bogotá Tipo de vinculación Patrocinadora</t>
  </si>
  <si>
    <t>Congreso : XX Congreso Latinoamericano y XVI Congreso Peruano de la ciencia del suelo. </t>
  </si>
  <si>
    <t>Cusco, desde 2014-11-09 00:00:00.0 - hasta 2014-11-15 00:00:00.0 Ámbito: Internacional, Tipos de participación: Asistente , Ponente 
Instituciones asociadas
Nombre de la institución: Tipo de vinculación Patrocinadora</t>
  </si>
  <si>
    <t>Congreso : XI Congreso Latinoamericano y del Caribe de Agrícola Ingeniería Agrícola </t>
  </si>
  <si>
    <t>VALLEDUPAR, desde 2014-10-06 00:00:00.0 - hasta 2014-10-10 00:00:00.0 Ámbito: Internacional, Tipos de participación: Asistente , Ponente 
Instituciones asociadas
Nombre de la institución: Tipo de vinculación Patrocinadora</t>
  </si>
  <si>
    <t>Congreso : XI Congreso Latinoamericano y del Caribe de Ingeniería Agrícola </t>
  </si>
  <si>
    <t>Cancun, desde 2014-10-06 00:00:00.0 - hasta 2014-10-10 00:00:00.0 Ámbito: Internacional, Tipos de participación: Ponente 
Instituciones asociadas
Nombre de la institución: Universidad Autónoma De Chapingo Tipo de vinculación Patrocinadora</t>
  </si>
  <si>
    <t>BARRANQUILLA, desde 2014-10-06 00:00:00.0 - hasta 2014-10-10 00:00:00.0 Ámbito: Internacional, Tipos de participación: Ponente 
Instituciones asociadas
Nombre de la institución: Universidad Autónoma De Chapingo Tipo de vinculación Gestionadora
Nombre de la institución: Universidad Nacional de Colombia - Sede Bogotá Tipo de vinculación Patrocinadora</t>
  </si>
  <si>
    <t>Simposio : VI Conferencia Científica Internacional "AGROCENTRO 2014" y VI Simposio de Ingeniería Agrícola </t>
  </si>
  <si>
    <t>Santa Clara, desde 2014-04-09 00:00:00.0 - hasta 2014-04-11 00:00:00.0 Ámbito: Internacional, Tipos de participación: Ponente 
Instituciones asociadas
Nombre de la institución: Universidad Martha Abreu De Las Villas Tipo de vinculación Patrocinadora</t>
  </si>
  <si>
    <t> Simposio : VI Conferencia Científica Internacional sobre Desarrollo Agropecuario y Sostenibilidad "AGROCENTRO' 2014" </t>
  </si>
  <si>
    <t>villa clara, desde 2014-04-09 00:00:00.0 - hasta 2014-04-11 00:00:00.0 Ámbito: Internacional, Tipos de participación: Ponente 
Instituciones asociadas
Nombre de la institución: Universidad Marta Abreu Tipo de vinculación Gestionadora
Nombre de la institución: Universidad Nacional de Colombia - Sede Bogotá Tipo de vinculación Patrocinadora</t>
  </si>
  <si>
    <t> Congreso : II Congreso Internacional de Plásticos Agrícolas Tucumán </t>
  </si>
  <si>
    <t>San Miguel de Tucuman, desde 2013-09-24 00:00:00.0 - hasta 2013-09-26 00:00:00.0 Ámbito: Internacional, Tipos de participación: Ponente Magistral 
Instituciones asociadas
Nombre de la institución: Comité Argentino de Plásticos Para la Producción Agropecuaria Tipo de vinculación Patrocinadora</t>
  </si>
  <si>
    <t>Congreso : XL Congreso brasileiro de Engenharia Agrícola</t>
  </si>
  <si>
    <t>Cuiaba, desde 2011-07-24 00:00:00.0 - hasta 2011-07-28 00:00:00.0 Ámbito: Internacional, Tipos de participación: Ponente 
Instituciones asociadas
Nombre de la institución: Universidad Nacional de Colombia - Sede Bogotá Tipo de vinculación Patrocinadora</t>
  </si>
  <si>
    <t>Congreso : XI CONGRESO IBEROAMERICANO DE APLICACION DE PLASTICOS EN AGRICULTURA CIDAPA 2010 </t>
  </si>
  <si>
    <t>Boca Chica, desde 2010-11-24 00:00:00.0 - hasta 2010-11-26 00:00:00.0 Ámbito: Internacional, Tipos de participación: Ponente 
Instituciones asociadas
Nombre de la institución: Universidad Nacional de Colombia - Sede Bogotá Tipo de vinculación Patrocinadora</t>
  </si>
  <si>
    <t>Congreso : 1er Congreso Dominicano y XII Congreso del Comité Iberoamericano para el Desarrollo y la Aplicación de los Plásticos en la Agricultura </t>
  </si>
  <si>
    <t xml:space="preserve">BOGOTÁ, D.C., desde 2010-11-01 00:00:00.0 - hasta Ámbito: null, Tipos de participación: Asistente </t>
  </si>
  <si>
    <t>Congreso : IX Congreso Latinoamericano y del Caribe de Ingeniería Agrícola </t>
  </si>
  <si>
    <t>espiritu santo, desde 2010-07-25 00:00:00.0 - hasta 2010-07-29 00:00:00.0 Ámbito: Internacional, Tipos de participación: Asistente 
Instituciones asociadas
Nombre de la institución: Universidad Nacional de Colombia - Sede Bogotá Tipo de vinculación Patrocinadora</t>
  </si>
  <si>
    <t>Seminario : Seminario de actualización en producción de hortalizas bajo cubiertas </t>
  </si>
  <si>
    <t>BOGOTÁ, D.C., desde 2009-04-01 00:00:00.0 - hasta Ámbito: Nacional, Tipos de participación: Organizador 
Instituciones asociadas
Nombre de la institución: Asociación Caldense de Ingenieros Agrónomos Tipo de vinculación Patrocinadora</t>
  </si>
  <si>
    <t> Congreso : Congreso Internacional de Ciencias Agropecuarias - Agrociencias 2007</t>
  </si>
  <si>
    <t xml:space="preserve">La Habana, desde 2007-06-05 00:00:00.0 - hasta 2007-06-08 00:00:00.0 Ámbito: Internacional, Tipos de participación: Asistente </t>
  </si>
  <si>
    <t>Otro : Jornadas Iberoamericanas de Agro ecología y plasticultura</t>
  </si>
  <si>
    <t xml:space="preserve">Santa Cruz de la Sierra, desde 2005-01-01 00:00:00.0 - hasta Ámbito: null, Tipos de participación: Asistente </t>
  </si>
  <si>
    <t>Simposio : I Simposio Iberoamericano sobre Diseño y Construcción de Sistemas de protección de cultivos para zonas cálidas tropicales </t>
  </si>
  <si>
    <t>MAracay, desde 2005-01-01 00:00:00.0 - hasta Ámbito: null, Tipos de participación: Asistente</t>
  </si>
  <si>
    <t>Congreso : VI Congreso Iberoamericano de Aplicación de Plásticos en la Agricultura. </t>
  </si>
  <si>
    <t>BOGOTÁ, D.C., desde 2004-01-01 00:00:00.0 - hasta Ámbito: Nacional, Tipos de participación: Organizador 
Instituciones asociadas
Nombre de la institución: CYTED - CIDAPA - AGRIPLAST Tipo de vinculación Patrocinadora</t>
  </si>
  <si>
    <t>Seminario : I Seminario Internacional de Fertirriego </t>
  </si>
  <si>
    <t xml:space="preserve">BOGOTÁ, D.C., desde 2004-01-01 00:00:00.0 - hasta Ámbito: null, Tipos de participación: Asistente </t>
  </si>
  <si>
    <t>Generación de Contenido Impreso</t>
  </si>
  <si>
    <t>Manual : Secadores solares para cafe</t>
  </si>
  <si>
    <t> Manual : Producción de hortalizas en estructuras de guadua y cubiertas plásticas</t>
  </si>
  <si>
    <t xml:space="preserve">Ambito: , Medio de circulación:  Lugar de publicación: , Sitio web: http://www.cenicafe.org/modules/Produccion_Hortalizas/Produccion_hortalizas_plastico.ppt </t>
  </si>
  <si>
    <t xml:space="preserve">Ambito: , Medio de circulación: Lugar de publicación: , Sitio web: http://www.pqa.com.co/Secadores/index.html </t>
  </si>
  <si>
    <t>Generación de Contenido Multimedia</t>
  </si>
  <si>
    <t>Entrevista : Programa la Finca de Hoy</t>
  </si>
  <si>
    <t xml:space="preserve">Entrevista : Programa la Finca de Hoy </t>
  </si>
  <si>
    <t>2010, Colombia, Idioma: Español Medio de divulgación: , Sitio web: 
Emisora: Caracol TV, Instituciones participantes:</t>
  </si>
  <si>
    <t> Entrevista : Programa la Finca de Hoy</t>
  </si>
  <si>
    <t xml:space="preserve">2010, Colombia, Idioma: Español Medio de divulgación: , Sitio web: 
Emisora: Caracol TV, Instituciones participantes: </t>
  </si>
  <si>
    <r>
      <t> </t>
    </r>
    <r>
      <rPr>
        <b/>
        <sz val="8"/>
        <rFont val="Trebuchet MS"/>
        <family val="2"/>
      </rPr>
      <t>Entrevista</t>
    </r>
    <r>
      <rPr>
        <sz val="8"/>
        <rFont val="Trebuchet MS"/>
        <family val="2"/>
      </rPr>
      <t> : Producciones bajo invernadero - Programa La Finca de Hoy</t>
    </r>
  </si>
  <si>
    <t xml:space="preserve">2008, Colombia, Idioma: Español Medio de divulgación: ElectrÃ³nico, Sitio web: 
Emisora: Caracol , Instituciones participantes: </t>
  </si>
  <si>
    <t>Producción en arte, arquitectura y diseño Obras o productos</t>
  </si>
  <si>
    <t>Nombre del Producto: herramienta para la cosecha de papa criolla,</t>
  </si>
  <si>
    <t>Fecha de creación: Enero de 2012 Disciplina o ámbito de origen: Humanidades -- Arte -- Diseño </t>
  </si>
  <si>
    <t>Curso de Corta Duración Dictados</t>
  </si>
  <si>
    <t> Extensión extracurricular : Innovación y desarrollo tecnologico en cultivos protegidos</t>
  </si>
  <si>
    <t>Colombia, 2015, Idioma: Español, Medio de divulgación: Papel </t>
  </si>
  <si>
    <t xml:space="preserve">Colombia, 2015, Idioma: Español, Medio de divulgación: Papel Sitio web: , Participación como Docente, Duración (semanas): 4, Finalidad: capacitación 
Lugar: Universidad Nacional de Colombia Sede Bogotá, Institución financiadora: Universidad Nacional de Colombia - Sede Bogotá </t>
  </si>
  <si>
    <t>Extensión extracurricular : PARAMETROS PARA CALCULAR UN BALANCE HIDRICO</t>
  </si>
  <si>
    <t xml:space="preserve">Colombia, 2014, Idioma: Español, Medio de divulgación: Internet Sitio web: http://certificados.sena.edu.co, Participación como Otro, Duración (semanas): 4, Finalidad: 
Lugar: , Institución financiadora: </t>
  </si>
  <si>
    <t>Extensión extracurricular : PREPARACION DE CONSERVAS DE FRUTAS Y VERDURAS</t>
  </si>
  <si>
    <t>Colombia, 2014, Idioma: Español, Medio de divulgación: Internet Sitio web: http://certificados.sena.edu.co, Participación como Docente, Duración (semanas): 4, Finalidad: 
Lugar: , Institución financiadora:</t>
  </si>
  <si>
    <r>
      <t> </t>
    </r>
    <r>
      <rPr>
        <b/>
        <sz val="8"/>
        <rFont val="Trebuchet MS"/>
        <family val="2"/>
      </rPr>
      <t>Extensión extracurricular</t>
    </r>
    <r>
      <rPr>
        <sz val="8"/>
        <rFont val="Trebuchet MS"/>
        <family val="2"/>
      </rPr>
      <t> : Gestión de información para el innovación</t>
    </r>
  </si>
  <si>
    <t xml:space="preserve">Colombia, 2013, Idioma: Español, Medio de divulgación: Papel Sitio web: , Participación como Docente, Duración (semanas): 1, Finalidad: Generar estrategias en TIC´S de gestión tecnológica e innovación a los asistentes al seminario aplicables a sus proyectos de investigación. 
Lugar: Instituto de Investigaciones Tecnológicas Facultad de artes, Institución financiadora: Universidad Nacional de Colombia - Sede Bogotá </t>
  </si>
  <si>
    <t> Extensión extracurricular : I SEMINARIO DE INGENIERIA AGRICOLA</t>
  </si>
  <si>
    <t xml:space="preserve">Colombia, 2013, Idioma: Español, Medio de divulgación: Varios Sitio web: , Participación como Organizador, Duración (semanas): 4, Finalidad: cREAR UN ESPACIO DE DIVULGACIÓN CIENTIFICA PARA LOS ESTUDIANTES DE INGENIERIA AGRICOLA DE LA UNIVERSIDAD NACIONAL 
Lugar: UNIVERSIDAD NACIONAL DE COLOMBIA, Institución financiadora: Universidad Nacional De Colombia - Oficial </t>
  </si>
  <si>
    <t>Autores: JAVIER MAURICIO MARTIN LOPEZ,</t>
  </si>
  <si>
    <t>Otro : Curso sobre propiedades termodinámicas del aire y su aplicación en invernaderos</t>
  </si>
  <si>
    <t xml:space="preserve">Colombia, 2011, Idioma: Español, Medio de divulgación: Papel Sitio web: , Participación como Docente, Duración (semanas): 4, Finalidad: Capacitar a directores técnicos en manejo climático de invernaderos, a partir del conocimiento de las propiedades del aire 
Lugar: Finca las margaritas - Grupo Elite, Institución financiadora: </t>
  </si>
  <si>
    <t>Otro : Estructuras pasivas de protección de cultivos</t>
  </si>
  <si>
    <t xml:space="preserve">República Dominicana, 2010, Idioma: Español, Medio de divulgación: Internet Sitio web: , Participación como Docente, Duración (semanas): 1, Finalidad: Uso y aplicación de plásticos en agricultura 
Lugar: Santo Domingo, Institución financiadora: </t>
  </si>
  <si>
    <t>Trabajos dirigidos/turorías</t>
  </si>
  <si>
    <t>Tesis de doctorado : Efecto de la evapotranspiración de cultivos como parámetro de optimización al manejo climático en invernaderos. Caso de estudio: Fragaria vesca</t>
  </si>
  <si>
    <t xml:space="preserve">Desde 8 2015 hasta Enero , Tipo de orientación: Tutor principal Nombre del estudiante: Deissy Giovanna Quintero Arias, Programa académico: Doctorado en Ingeniería Civil 
Número de páginas: 0, Valoración: , Institución: Universidad Nacional de Colombia - Sede Bogotá </t>
  </si>
  <si>
    <t>Trabajo de grado de maestría o especialidad médica : Propuesta de una solución tecnológica para la recolección de fresa (Fragaria spp), una integración de saberes de ingeniería y diseño</t>
  </si>
  <si>
    <t xml:space="preserve">Desde 6 2015 hasta Enero , Tipo de orientación: Tutor principal Nombre del estudiante: Holman Mauricio Albarracín Pinzón, Programa académico: Maestría en Ingeniería Agrícola 
Número de páginas: 0, Valoración: , Institución: Universidad Nacional de Colombia - Sede Bogotá </t>
  </si>
  <si>
    <t>Trabajo de grado de maestría o especialidad médica : Metodología de seguimiento y proyección en procesos productivos con familias vulnerables</t>
  </si>
  <si>
    <t xml:space="preserve">Desde 1 2014 hasta , Tipo de orientación: Tutor principal Nombre del estudiante: Carlos Javier Guerrero, Programa académico: Maestría en Ingeniería Agrícola 
Número de páginas: 0, Valoración: , Institución: Universidad Nacional de Colombia - Sede Bogotá </t>
  </si>
  <si>
    <t>Trabajos de grado de pregrado : Diseño de un sistema para el control de la humedad relativa y la temperatura de acuerdo a los índices de confort en incubación y fructificación en una unidad productiva de orellanas.</t>
  </si>
  <si>
    <t xml:space="preserve">Desde 1 2014 hasta Junio 2014, Tipo de orientación: Tutor principal Nombre del estudiante: Diego Cano, Programa académico: Ingeniería Agrícola 
Número de páginas: 50, Valoración: Aprobada, Institución: Universidad Nacional de Colombia - Sede Bogotá </t>
  </si>
  <si>
    <t>Trabajo de grado de maestría o especialidad médica : Implementación de imágenes termográficas para la detección de estrés hídrico de Hierbabuena (Menta spicata) en invernadero para la Sabana de Bogotá</t>
  </si>
  <si>
    <t xml:space="preserve">Desde 12 2013 hasta Julio 2015, Tipo de orientación: Tutor principal Nombre del estudiante: Jessica Vargas Cruz, Programa académico: Maestría en Ingeniería Agrícola 
Número de páginas: 95, Valoración: Aprobada, Institución: Universidad Nacional de Colombia - Sede Bogotá </t>
  </si>
  <si>
    <t>Trabajo de grado de maestría o especialidad médica : DISEÑO Y EVALUACION CLIMATICA DE UN INVERNADERO PARA CONDICIONES DE CLIMA INTERTROPICAL DE MONTAÑA</t>
  </si>
  <si>
    <t xml:space="preserve">Desde 9 2013 hasta Diciembre 2015, Tipo de orientación: Tutor principal Nombre del estudiante: EDWIN ANDRES VILLAGRAN MUNAR, Programa académico: Maestría en Ingeniería Agrícola 
Número de páginas: 136, Valoración: , Institución: Universidad Nacional de Colombia - Sede Bogotá </t>
  </si>
  <si>
    <t>Autores: CARLOS RICARDO BOJACA ALDANA, JOHN FABIO ACUNA CAITA,</t>
  </si>
  <si>
    <t>Trabajos de grado de pregrado : Apoyo a la comunidad Murillence en los proyectos agrícolas que desarrolle la alcaldía municipal, prestando asistencia técnica con el fin de aplicar los fundamentos de la ingeniería en la solución de problemas de la agricultura</t>
  </si>
  <si>
    <t xml:space="preserve">Desde 6 2013 hasta Diciembre 2013, Tipo de orientación: Tutor principal Nombre del estudiante: Oscar Mauricio Sanches, Programa académico: Ingeniería Agrícola 
Número de páginas: 60, Valoración: Aprobada, Institución: Universidad Nacional de Colombia - Sede Bogotá </t>
  </si>
  <si>
    <t>Trabajos de grado de pregrado : Innovación en control de ambientes en estructuras cubiertas con ayuda de software relacionado al procesamiento de las variables medidas</t>
  </si>
  <si>
    <t xml:space="preserve">Desde 6 2013 hasta Noviembre 2013, Tipo de orientación: Tutor principal Nombre del estudiante: Carlos Andres Bernal Figueroa, Programa académico: Ingeniería Agrícola 
Número de páginas: 60, Valoración: Aprobada, Institución: Universidad Nacional de Colombia - Sede Bogotá </t>
  </si>
  <si>
    <t>Trabajo de grado de maestría o especialidad médica : Incidencia de la innovación y desarrollo tecnológico agrícola en el desarrollo regional, estudio de caso: corredor tecnológico.</t>
  </si>
  <si>
    <t xml:space="preserve">Desde 1 2013 hasta Diciembre 2013, Tipo de orientación: Tutor principal Nombre del estudiante: Carolina Guiar Campos, Programa académico: Maestría en Desarrollo Regional 
Número de páginas: 120, Valoración: Aprobada, Institución: Universidad Nacional de Colombia - Sede Bogotá </t>
  </si>
  <si>
    <t>Trabajo de grado de maestría o especialidad médica : ESTUDIO DE LA DURACION DE LA CUBIERTA PLASTICA PQA UTILIZADA EN LOS CULTIVOS DE FLORES DE LA SABANA DE BOGOTA</t>
  </si>
  <si>
    <t xml:space="preserve">Desde 1 2013 hasta Junio 2014, Tipo de orientación: Tutor principal Nombre del estudiante: MARIA TERESA LONDOÑO GONZALEZ, Programa académico: MASTER EN AGROPLASTICULTURA Y DESARROLLO RURAL 
Número de páginas: 90, Valoración: Aprobada, Institución: Universidad De Almeria </t>
  </si>
  <si>
    <t>Trabajo de grado de maestría o especialidad médica : Efecto de dos condiciones de protección de cultivo sobre los índices de crecimiento y producción de tres variedades de lechuga (Lactuca sativa) tipo gourmet en la Sabana de Bogotá</t>
  </si>
  <si>
    <t xml:space="preserve">Desde 10 2012 hasta Julio 2015, Tipo de orientación: Tutor principal Nombre del estudiante: Deissy Giovanna Quintero Arias, Programa académico: Maestría en Ingeniería Agrícola 
Número de páginas: 85, Valoración: Distincion meritoria, Institución: Universidad Nacional de Colombia - Sede Bogotá </t>
  </si>
  <si>
    <t>Iniciación Científica : EFECTO DE LAS PELICULAS TERMICAS EN CULTIVO DE LECHUGA BAJO INVERNADERO</t>
  </si>
  <si>
    <t xml:space="preserve">Desde 1 2012 hasta Diciembre 2012, Tipo de orientación: Coturor/asesor Nombre del estudiante: ANGEL ANDRES ALEJO, Programa académico: INGENIERIA AGRICOLA 
Número de páginas: 12, Valoración: , Institución: Universidad Nacional De Colombia - Oficial </t>
  </si>
  <si>
    <t>Trabajo de grado de maestría o especialidad médica : Incidencia del plástico con aditivo fotoselectivo sobre la producción y calidad en algunas variedades de rosa</t>
  </si>
  <si>
    <t xml:space="preserve">Desde 1 2012 hasta Noviembre 2012, Tipo de orientación: Tutor principal Nombre del estudiante: Gonzalez Archila Jhon Helbert, Programa académico: Ingeniero Agrícola 
Número de páginas: 100, Valoración: Aprobada, Institución: Universidad Nacional de Colombia - Sede Bogotá </t>
  </si>
  <si>
    <t>Trabajo de grado de maestría o especialidad médica : Evaluación del uso de pantallas termoreflectoras en cultivo de rosa para exportación en Colombia</t>
  </si>
  <si>
    <t xml:space="preserve">Desde 1 2012 hasta Noviembre 2012, Tipo de orientación: Tutor principal Nombre del estudiante: Pulido Landinez Mauricio, Programa académico: Maestría en Ingeniería Agrícola 
Número de páginas: 97, Valoración: Aprobada, Institución: Universidad Nacional de Colombia - Sede Bogotá </t>
  </si>
  <si>
    <t>Trabajos de grado de pregrado : Evaluación de la técnica de injertación en tomate (Lycopersicon sculentum Mill) en la Granja Montelindo de la Universidad de Caldas</t>
  </si>
  <si>
    <t xml:space="preserve">Desde 7 2010 hasta Julio 2010, Tipo de orientación: Coturor/asesor Nombre del estudiante: Juan Sebastian Herrera, Programa académico: Ingeniería Agronómica 
Número de páginas: 66, Valoración: Aprobada, Institución: Universidad de Caldas - Unicaldas </t>
  </si>
  <si>
    <t>Trabajos de grado de pregrado : Aportes en la evaluación de infraestructura y elaboración en protocolos de administración y logística documental para cinco productos agrícolas con fines de exportación</t>
  </si>
  <si>
    <t xml:space="preserve">Desde 2 2010 hasta Octubre 2010, Tipo de orientación: Tutor principal Nombre del estudiante: Paula Andrea Gonzales , Programa académico: Ingeniería Agrícola 
Número de páginas: 80, Valoración: Aprobada, Institución: Universidad Nacional de Colombia - Sede Bogotá </t>
  </si>
  <si>
    <t xml:space="preserve"> Trabajos de grado de pregrado : Formulación evaluación y diseño de proyectos para el fortalecimiento agroindustrial del cacao en el departamento de Cundinamarca</t>
  </si>
  <si>
    <t xml:space="preserve">Desde 1 2010 hasta Junio 2010, Tipo de orientación: Tutor principal Nombre del estudiante: Julie Andrea Solano, Programa académico: Ingeniería Agrícola 
Número de páginas: 60, Valoración: Aprobada, Institución: Universidad Nacional de Colombia - Sede Bogotá </t>
  </si>
  <si>
    <t>Tesis de doctorado : ESTUDIO DE LA INTERACCION DINAMICA ENTRE EL CLIMA Y LA ESTRUCTURA DEL INVERNADERO MULTITUNEL, PARA LOS CULTIVOS DE CEBOLLIN (Allium shoenoprasum), MENTA (Mentha spicata) y OREGANO (Origanum vulgare), EN LA REGION DEL ORIENTE ANTIOQUEÑO COLOMBIANO.</t>
  </si>
  <si>
    <t xml:space="preserve">Desde 1 2010 hasta Septiembre 2015, Tipo de orientación: Coturor/asesor Nombre del estudiante: Nelson Bustamante Valencia, Programa académico: Doctorado en Agroplasticultura, Agrónica y Desarrollo Rural Sostenible 
Número de páginas: 120, Valoración: Distincion laureada, Institución: Universidad De Almeria </t>
  </si>
  <si>
    <t> Iniciación Científica : Grupo de trabajo Amaranto - facultad de Ingeniería</t>
  </si>
  <si>
    <t xml:space="preserve">Desde 6 2008 hasta Enero , Tipo de orientación: Tutor principal Nombre del estudiante: , Programa académico: Ingeniería Agrícola 
Número de páginas: 0, Valoración: , Institución: Universidad Nacional de Colombia - Sede Bogotá </t>
  </si>
  <si>
    <t>Trabajos de grado de pregrado : Analisis estructiural de un invernadero tipo espacial</t>
  </si>
  <si>
    <t xml:space="preserve">Desde 1 2006 hasta Enero 2006, Tipo de orientación: Tutor principal Nombre del estudiante: Diana Marcela Torres, Programa académico: Ingeniería Civil 
Número de páginas: 120, Valoración: Aprobada, Institución: Universidad Nacional de Colombia - Sede Bogotá </t>
  </si>
  <si>
    <t>Trabajos dirigidos/Tutorías de otro tipo : ESTUDIO DE LAS CONDICIONES DINAMICAS DE LOS INVERNADROS DE LA SABANA DE BOGOTÁ</t>
  </si>
  <si>
    <t xml:space="preserve">Desde 1 2004 hasta Noviembre 2004, Tipo de orientación: Tutor principal Nombre del estudiante: NELSON BUSTAMANTE VALENCIA, LUIS FRANCISCO CASALLAS, NICOLAS GUTIERREZ ORTIZ., Programa académico: Ingeniería Agrícola 
Número de páginas: 75, Valoración: Aprobada, Institución: Universidad Nacional de Colombia - Sede Bogotá </t>
  </si>
  <si>
    <t>Trabajos de grado de pregrado : Estudio de las condiciones climáticas de los invernaderos de la Sabana de Bogotá</t>
  </si>
  <si>
    <t xml:space="preserve">Desde 1 2004 hasta Enero 2004, Tipo de orientación: Tutor principal Nombre del estudiante: Nelson Bustamante, Programa académico: Ingeniero Agrícola 
Número de páginas: 104, Valoración: Aprobada, Institución: Universidad Nacional de Colombia - Sede Bogotá </t>
  </si>
  <si>
    <t>Autores: JOHN FABIO ACUNA CAITA, NELSON BUSTAMANTE VALENCIA,</t>
  </si>
  <si>
    <t>Trabajos de grado de pregrado : ANALISIS DEL FLUJO DE VENTILACIÓN NATURAL POR UN INVERNADERO TRADICIONAL POR MEDIO DE UN MODELO A ESCALA Y ANALISIS DE IMAGENES DIGITALES</t>
  </si>
  <si>
    <t xml:space="preserve">Desde 1 2004 hasta Octubre 2004, Tipo de orientación: Tutor principal Nombre del estudiante: ARIEL AMAYA Y SERGIO MARTINEZ., Programa académico: Ingeniería Agrícola 
Número de páginas: 100, Valoración: Aprobada, Institución: Universidad Nacional de Colombia - Sede Bogotá </t>
  </si>
  <si>
    <t>Trabajos de grado de pregrado : EVALUACIÓN DE UN SISTEMA DE VENTILACIÓN FORZADA EN UN INVERNADERO TIPO ESPACIAL PARA ROSA</t>
  </si>
  <si>
    <t xml:space="preserve">Desde 1 2004 hasta Diciembre 2004, Tipo de orientación: Tutor principal Nombre del estudiante: JAVIER FERNANDO FARRA, Programa académico: Ingeniería Agrícola 
Número de páginas: 100, Valoración: Aprobada, Institución: Universidad Nacional de Colombia - Sede Bogotá </t>
  </si>
  <si>
    <t>Trabajos de grado de pregrado : COMPARACIÓN DE TRES TIPOS DE ACOLCHADO PLASTICO EN PAPA CRIOLLA CERTIFICADA</t>
  </si>
  <si>
    <t xml:space="preserve">Desde 1 2004 hasta Diciembre 2004, Tipo de orientación: Tutor principal Nombre del estudiante: PAULA BLANCO Y CAROLINA GARCIA, Programa académico: Ingeniería Agrícola 
Número de páginas: 100, Valoración: Aprobada, Institución: Universidad Nacional de Colombia - Sede Bogotá </t>
  </si>
  <si>
    <t>Trabajos de grado de pregrado : SIMULACION NUMERICA DE LA CIRCULACIÓN DE AIRE AL INTERIOR DE UN INVERNADERO TRADICIONAL CON VENTILACIÓN NATURAL MEDIANTE ELEMENTOS FINITOS</t>
  </si>
  <si>
    <t xml:space="preserve">Desde 1 2003 hasta Julio 2003, Tipo de orientación: Tutor principal Nombre del estudiante: DIANA MARCELA ORTIZ PAEZ, Programa académico: Ingeniería Agrícola 
Número de páginas: 0, Valoración: Aprobada, Institución: Universidad Nacional de Colombia - Sede Bogotá </t>
  </si>
  <si>
    <t> Trabajos de grado de pregrado : EVALUACIÓN TECNICO ECONOMICA DE UN MODELO TRADICIONAL VERSUS UN MODELO CLIMATIZADO PARA EL CULTIVO DE ROSAS BAJO INVERNADERO EN LA SABANA DE BOGOTÁ</t>
  </si>
  <si>
    <t xml:space="preserve">Desde 1 2003 hasta Diciembre 2003, Tipo de orientación: Tutor principal Nombre del estudiante: OSCAR MESA VELANDIA, Programa académico: Ingeniería Agrícola 
Número de páginas: 100, Valoración: Aprobada, Institución: Universidad Nacional de Colombia - Sede Bogotá </t>
  </si>
  <si>
    <t>Trabajos dirigidos/Tutorías de otro tipo : EVALUACIÓN CLIMATICA DE DOS TIPOS DE INVERNADERO PARA CULTIVO DE FLORES EN LA SABANA DE BOGOTÁ</t>
  </si>
  <si>
    <t xml:space="preserve">Desde 1 2003 hasta 2003, Tipo de orientación: Tutor principal Nombre del estudiante: DANIEL BRICEÑO, Programa académico: Ingeniería Agrícola 
Número de páginas: 0, Valoración: , Institución: Universidad Nacional de Colombia - Sede Bogotá </t>
  </si>
  <si>
    <t>Trabajos de grado de pregrado : DISEÑO DE UNA BODEGA MODULAR PAR EL ALMACENAMIENTO DE 1.500 TONELADAS DE PAPA</t>
  </si>
  <si>
    <t xml:space="preserve">Desde 1 2003 hasta Diciembre 2003, Tipo de orientación: Tutor principal Nombre del estudiante: JOSE JULIAN MONRROY Y SANDRA MILENA PARAMO., Programa académico: Ingeniería Agrícola 
Número de páginas: 100, Valoración: Aprobada, Institución: Universidad Nacional de Colombia - Sede Bogotá </t>
  </si>
  <si>
    <t>Trabajos de grado de pregrado : Estudio de la ventilacion natural de invernaderos mediante la tecnica de gases trazadores e imagenes digitales</t>
  </si>
  <si>
    <t xml:space="preserve">Desde 1 2003 hasta Enero 2003, Tipo de orientación: Tutor principal Nombre del estudiante: ARIEL AUGUSTO AMAYA AVILA, Programa académico: Ingeniería Agrícola 
Número de páginas: 130, Valoración: Distincion meritoria, Institución: Universidad Nacional de Colombia - Sede Bogotá </t>
  </si>
  <si>
    <t>Autores: JOHN FABIO ACUNA CAITA, ARIEL AUGUSTO AMAYA AVILA,</t>
  </si>
  <si>
    <t>Trabajos de grado de pregrado : Estudio de la ventilación natural en un invernadero tradicional mediante análisis por elementos finitos</t>
  </si>
  <si>
    <t xml:space="preserve">Desde 1 2003 hasta Enero 2003, Tipo de orientación: Tutor principal Nombre del estudiante: DIANA MARCELA ORTIZ PAEZ, Programa académico: Ingeniero Agrícola 
Número de páginas: 97, Valoración: Aprobada, Institución: Universidad Nacional de Colombia - Sede Bogotá </t>
  </si>
  <si>
    <t>Trabajos de grado de pregrado : Evaluación climática de dos tipos de invernadero para rosas en la Sabana de Bogotá</t>
  </si>
  <si>
    <t xml:space="preserve">Desde 1 2003 hasta Diciembre 2003, Tipo de orientación: Tutor principal Nombre del estudiante: DANIEL ESTEBAN BRICEÑO SALINAS, Programa académico: Ingeniero Agrícola 
Número de páginas: 130, Valoración: Distincion meritoria, Institución: Universidad Nacional de Colombia - Sede Bogotá </t>
  </si>
  <si>
    <t>Autores: JOHN FABIO ACUNA CAITA, DANIEL ESTEBAN BRICENO SALINAS,</t>
  </si>
  <si>
    <t>Jurado/Comisiones evaluadoras de trabajo de grado</t>
  </si>
  <si>
    <t>Doctorado : MODELADO Y SIMULACIÓN DEL MICROCLIMA EN UN INVERNADERO PARA EL ESTUDIO DE MÉTODOS DE CALEFACCIÓN PASIVOS ADAPTABLES A LAS ZONAS CLIMÁTICAS DE COLOMBIA</t>
  </si>
  <si>
    <t xml:space="preserve">Colombia, 2016, Idioma: Español, Medio de divulgación: Varios Sitio web: http://www.bdigital.unal.edu.co/51908/1/dianacristinadiazguevara.2015.pdf, Nombre del orientado: Diana Cristina Díaz Guevara 
Programa académico: Doctorado en Geociencias, Institución: Universidad Nacional de Colombia - Sede Bogotá. </t>
  </si>
  <si>
    <t>Demás trabajos</t>
  </si>
  <si>
    <t>Demás trabajos : Cubiertas térmicas de plástico benefician la producción de lechuga</t>
  </si>
  <si>
    <t>Colombia, 2015, Idioma: Español, Medio de divulgación: Internet </t>
  </si>
  <si>
    <t>Autores: DEISSY GIOVANNA QUINTERO ARIAS,</t>
  </si>
  <si>
    <t>Demás trabajos : Implementación de imágenes termográficas para la detección de estrés hídrico en Hierbabuena (Mentha spicata) bajo invernadero en la Sabana de Bogotá.</t>
  </si>
  <si>
    <t>Demás trabajos : Efecto de dos condiciones de protección de cultivo sobre los índices de crecimiento y producción de tres variedades de lechuga (Lactuca sativa) tipo gourmet en la Sabana de Bogotá</t>
  </si>
  <si>
    <t>Proyectos</t>
  </si>
  <si>
    <r>
      <t>nvestigación, desarrollo e innovación</t>
    </r>
    <r>
      <rPr>
        <sz val="8"/>
        <rFont val="Verdana"/>
        <family val="2"/>
      </rPr>
      <t>: Tecnologías en los sistemas de producción de hortalizas (cebolla cabezona, cebolla larga, arveja verde y zanahoria) en la zona rural de Bogotá y Cundinamarca </t>
    </r>
  </si>
  <si>
    <t>2015/12 - Actual</t>
  </si>
  <si>
    <t>Investigación, desarrollo e innovación: INVESTIGACIÓN Y DESARROLLO TECNOLÓGICO PARA LOS SISTEMAS DE PRODUCCIÓN DE FRUTAS (FRESA Y MORA) EN ZONAS PRODUCTORAS REPRESENTATIVAS DE CUNDINAMARCA </t>
  </si>
  <si>
    <r>
      <t> </t>
    </r>
    <r>
      <rPr>
        <b/>
        <sz val="8"/>
        <rFont val="Trebuchet MS"/>
        <family val="2"/>
      </rPr>
      <t>Investigación y desarrollo</t>
    </r>
    <r>
      <rPr>
        <sz val="8"/>
        <rFont val="Verdana"/>
        <family val="2"/>
      </rPr>
      <t>: INVERNATIZA: CONTROL DE LA TEMPERATURA DE UN CULTIVO PARA UN INVERNADERO INTERIOR </t>
    </r>
  </si>
  <si>
    <t>2015/9 - 2015/12</t>
  </si>
  <si>
    <t>Investigación, desarrollo e innovación: Diseño de un DSS para ayuda a la toma de decisiones y control de actividades de producción en el cultivo de fresa (fragaria vesca l) para pequeños productores en Cundinamarca </t>
  </si>
  <si>
    <t>2015/5 - 2015/11</t>
  </si>
  <si>
    <r>
      <t> </t>
    </r>
    <r>
      <rPr>
        <b/>
        <sz val="8"/>
        <rFont val="Trebuchet MS"/>
        <family val="2"/>
      </rPr>
      <t>Investigación y desarrollo</t>
    </r>
    <r>
      <rPr>
        <sz val="8"/>
        <rFont val="Verdana"/>
        <family val="2"/>
      </rPr>
      <t>: Proyecto del curso "Diseño de estructuras de Concreto" sobre análisis y simulación del comportamiento estructural de una construcción para almacenamiento de productos agrícolas </t>
    </r>
  </si>
  <si>
    <t>Investigación y desarrollo: Análisis comparativo de la respuesta de hortalizas a la producción bajo ambientes protegidos en la sabana de Bogotá </t>
  </si>
  <si>
    <t>2014/5 - 2015/5</t>
  </si>
  <si>
    <r>
      <t> </t>
    </r>
    <r>
      <rPr>
        <b/>
        <sz val="8"/>
        <rFont val="Trebuchet MS"/>
        <family val="2"/>
      </rPr>
      <t>Investigación y desarrollo</t>
    </r>
    <r>
      <rPr>
        <sz val="8"/>
        <rFont val="Verdana"/>
        <family val="2"/>
      </rPr>
      <t>: Implementación de imágenes termográficas para la detección de estrés hídrico de la Albahaca (Ocimum basilicum L.) en invernadero para la Sabana de Bogotá. </t>
    </r>
  </si>
  <si>
    <t>2013/9 - 2014/6</t>
  </si>
  <si>
    <t>Investigación y desarrollo: Estandarización y mejoramiento tecnológico de productos exportables del Departamento de Cundinamarca: Papa criolla</t>
  </si>
  <si>
    <r>
      <t>Investigación y desarrollo</t>
    </r>
    <r>
      <rPr>
        <sz val="8"/>
        <rFont val="Verdana"/>
        <family val="2"/>
      </rPr>
      <t>: Programa de estandarización y mejoramiento tecnológico de productos exportables del departamento de Cundinamarca. Alianza Gobernación de Cundinamarca - Corredor tecnológico Agroindustrial </t>
    </r>
  </si>
  <si>
    <t>2009/12 - 2010/12</t>
  </si>
  <si>
    <t>Extensión y responsabilidad social CTI: I Curso Internacional Sobre Vinos: Producción Maridaje, Cata y Marketing.</t>
  </si>
  <si>
    <t>2009/10 - 2009/10</t>
  </si>
  <si>
    <r>
      <t>Investigación y desarrollo</t>
    </r>
    <r>
      <rPr>
        <sz val="8"/>
        <rFont val="Verdana"/>
        <family val="2"/>
      </rPr>
      <t>: Programa de mejoramiento de productos mediante el diseño de empaques, envases, embalajes, herramientas, artefactos e infraestructura para empresas agrícolas y agroindustriales en Bogotá y Cundinamarca. </t>
    </r>
  </si>
  <si>
    <t>2009/3 - 2010/11</t>
  </si>
  <si>
    <t>Investigación y desarrollo: Participante: Proyecto de desarrollo tecnológico en el cultivo de fresas bajo cubierta en el departamento de Cundinamarca (Colombia)</t>
  </si>
  <si>
    <t>2009/3 - 2010/12</t>
  </si>
  <si>
    <r>
      <t> </t>
    </r>
    <r>
      <rPr>
        <b/>
        <sz val="8"/>
        <rFont val="Trebuchet MS"/>
        <family val="2"/>
      </rPr>
      <t>Extensión y responsabilidad social CTI</t>
    </r>
    <r>
      <rPr>
        <sz val="8"/>
        <rFont val="Verdana"/>
        <family val="2"/>
      </rPr>
      <t>: Elaboración de concepto técnico sobre procesamiento industrial primario y su aplicación al alimento balanceado para animales </t>
    </r>
  </si>
  <si>
    <t>2009/1 - 2009/4</t>
  </si>
  <si>
    <t>Investigación y desarrollo: Coordinador Iberoamericano - Proyecto Internacional-Iberoeka: Implementación y evaluación de sistemas de agricultura controlada bajo cubiertas plásticas para las condiciones del Valle Interandino Tropical. </t>
  </si>
  <si>
    <t>2008-2009 , 2008/9 - 2009/9</t>
  </si>
  <si>
    <r>
      <t> </t>
    </r>
    <r>
      <rPr>
        <b/>
        <sz val="8"/>
        <rFont val="Trebuchet MS"/>
        <family val="2"/>
      </rPr>
      <t>Extensión y responsabilidad social CTI</t>
    </r>
    <r>
      <rPr>
        <sz val="8"/>
        <rFont val="Verdana"/>
        <family val="2"/>
      </rPr>
      <t>: ¿ Participante Proyecto Internacional: Estudio de la viabilidad de la expansión de la agroplasticultura y los sistemas de protección de cultivos en El Salvador. </t>
    </r>
  </si>
  <si>
    <t>2007/9 - 2008/9</t>
  </si>
  <si>
    <t>Investigación, desarrollo e innovación: Coordinador Iberoamericano Proyecto Internacional AECI- A/8673/07 - Desarrollo de modelos de protección de cultivos para zonas intertropicales cálidas. 2007 </t>
  </si>
  <si>
    <t>2006/9 - 2007/9</t>
  </si>
  <si>
    <r>
      <t>Investigación y desarrollo</t>
    </r>
    <r>
      <rPr>
        <sz val="8"/>
        <rFont val="Verdana"/>
        <family val="2"/>
      </rPr>
      <t>: Estructura y control climático de invernaderos </t>
    </r>
  </si>
  <si>
    <t>2003/1 - Actual</t>
  </si>
  <si>
    <t>Investigación y desarrollo: Perspectiva nacional sobre invernaderos y agroplasticultura colombiana </t>
  </si>
  <si>
    <t>2001/1 - Actual</t>
  </si>
  <si>
    <r>
      <t>Extensión y responsabilidad social CTI</t>
    </r>
    <r>
      <rPr>
        <sz val="8"/>
        <rFont val="Verdana"/>
        <family val="2"/>
      </rPr>
      <t>: Transferencia de tecnología en manejo poscosecha a pequeños productores </t>
    </r>
  </si>
  <si>
    <t>2001/1 - 2003/Sin mes</t>
  </si>
  <si>
    <t>ERNESTO PEREZ GONZALEZ</t>
  </si>
  <si>
    <t>Computación Flexible</t>
  </si>
  <si>
    <t>Desarrollo Tecnológico en sistemas de protección contra rayos</t>
  </si>
  <si>
    <t>Descargas Eléctricas Atmosféricas</t>
  </si>
  <si>
    <t>Generación Distribuida</t>
  </si>
  <si>
    <t>Mercados Energéticos</t>
  </si>
  <si>
    <t>Operación de Sistemas Eléctricos de Potencia</t>
  </si>
  <si>
    <t>Sistemas de Protección de Sistemas Eléctricos</t>
  </si>
  <si>
    <t>Sistemas de Puesta a Tierra</t>
  </si>
  <si>
    <t>Smart Grids</t>
  </si>
  <si>
    <t>Tensiones Inducidas</t>
  </si>
  <si>
    <t>Supervisión de Sistemas Eléctricos</t>
  </si>
  <si>
    <t>Calidad de la Energía Eléctrica</t>
  </si>
  <si>
    <t>PROGRAMA DE INVESTIGACION SOBRE ADQUISICION Y ANALISIS DE SEÑALES PAAS-UN</t>
  </si>
  <si>
    <t>Asesoramiento y consultoría en arquitectura e ingeniería</t>
  </si>
  <si>
    <t>Desarrollo de nuevos materiales</t>
  </si>
  <si>
    <t>Desarrollo de programas (software)</t>
  </si>
  <si>
    <t>Educación</t>
  </si>
  <si>
    <t>Producción y distribución de energía eléctrica</t>
  </si>
  <si>
    <t>1998/3 - Actual</t>
  </si>
  <si>
    <t>1993/1 - Actual</t>
  </si>
  <si>
    <t>2004/7 - 2010/1</t>
  </si>
  <si>
    <t>2012/11 - Actual</t>
  </si>
  <si>
    <t>1997/6 - 2000/6</t>
  </si>
  <si>
    <t>1993/1 - 1997/6</t>
  </si>
  <si>
    <t>2008/1 - Actual</t>
  </si>
  <si>
    <t>2005/7 - 2007/1</t>
  </si>
  <si>
    <t>2001/6 - 2008/1</t>
  </si>
  <si>
    <t>2010/5 - 2010/12</t>
  </si>
  <si>
    <t>2011/2 - Actual</t>
  </si>
  <si>
    <t>2009/1 - Actual</t>
  </si>
  <si>
    <t>2015/2 - Actual</t>
  </si>
  <si>
    <t>2012/10 - 2014/5</t>
  </si>
  <si>
    <t>2016/1 - Actual</t>
  </si>
  <si>
    <t>2010/6 - Actual</t>
  </si>
  <si>
    <t>2004/1 - Actual</t>
  </si>
  <si>
    <t>2012/2 - Actual</t>
  </si>
  <si>
    <t>2008/6 - 2009/12</t>
  </si>
  <si>
    <t>2000/2 - Actual</t>
  </si>
  <si>
    <t>2007/2 - 2008/1</t>
  </si>
  <si>
    <t>2013/10 - Actual</t>
  </si>
  <si>
    <t>1997/6 - 2000/9</t>
  </si>
  <si>
    <t>1993/1 - 2004/8</t>
  </si>
  <si>
    <t>2008/8 - 2014/10</t>
  </si>
  <si>
    <t>2011/8 - Actual</t>
  </si>
  <si>
    <t>2012/10 - Actual</t>
  </si>
  <si>
    <t>2007/8 - Actual</t>
  </si>
  <si>
    <t>2010/4 - 2010/4</t>
  </si>
  <si>
    <t>1996/1 - 2006/7</t>
  </si>
  <si>
    <t>2010/8 - Actual</t>
  </si>
  <si>
    <t>2013/2 - Actual</t>
  </si>
  <si>
    <t>2000/2 - 2012/1</t>
  </si>
  <si>
    <t>2007/1 - 2011/8</t>
  </si>
  <si>
    <t>2006/7 - 2010/12</t>
  </si>
  <si>
    <t>2016/8 - Actual</t>
  </si>
  <si>
    <t>2010/1 - Actual</t>
  </si>
  <si>
    <t>2003/1 - 2014/1</t>
  </si>
  <si>
    <t>2007/3 - Actual</t>
  </si>
  <si>
    <t>1995/6 - 2001/2</t>
  </si>
  <si>
    <t>2013/6 - Actual</t>
  </si>
  <si>
    <t>2016/8 - 2016/11</t>
  </si>
  <si>
    <t>2015/8 - Actual</t>
  </si>
  <si>
    <t>2006/6 - Actual</t>
  </si>
  <si>
    <t>2015/10 - Actual</t>
  </si>
  <si>
    <t>1996/6 - 2005/12</t>
  </si>
  <si>
    <t>1995/1 - 2001/12</t>
  </si>
  <si>
    <t>2004/1 - 2009/3</t>
  </si>
  <si>
    <t>1993/1 - 2005/6</t>
  </si>
  <si>
    <t>2001/6 - 2007/1</t>
  </si>
  <si>
    <t>2000/2 - 2007/4</t>
  </si>
  <si>
    <t>2008/1 - 2009/1</t>
  </si>
  <si>
    <t>1998/3 - 2012/3</t>
  </si>
  <si>
    <t>HORACIO TORRES SANCHEZ</t>
  </si>
  <si>
    <t>PAULA CATALINA ACUNA RONCANCIO</t>
  </si>
  <si>
    <t>DANIEL AGUDELO MARTINEZ</t>
  </si>
  <si>
    <t>JUAN CARLOS APONTE GUTIERREZ</t>
  </si>
  <si>
    <t>HARBY DANIEL ARANGUREN FINO</t>
  </si>
  <si>
    <t>DANNY ENRIQUE AVILA GALINDO</t>
  </si>
  <si>
    <t>GIOVANNI ALDEMAR BAQUERO ROZO</t>
  </si>
  <si>
    <t>Tirso Leonardo Barreto Gómez</t>
  </si>
  <si>
    <t>ANA MARIA BLANCO CASTANEDA</t>
  </si>
  <si>
    <t>LEIDY DAYANA BUITRAGO BELTRAN</t>
  </si>
  <si>
    <t>GUILLERMO ANDRES CAJAMARCA MESA</t>
  </si>
  <si>
    <t>MIGUEL ANGEL CALDERON VARGAS</t>
  </si>
  <si>
    <t>MARTHA PATRICIA CAMARGO MARTINEZ</t>
  </si>
  <si>
    <t>YEFERSSON BLADYMIR CANON DE ANTONIO</t>
  </si>
  <si>
    <t>AIDA YUBELLY CARANTON MUNOZ</t>
  </si>
  <si>
    <t>CLAUDIA CATALINA CARO RUIZ</t>
  </si>
  <si>
    <t>DIANA MARCELA CELY GARZON</t>
  </si>
  <si>
    <t>MATEO ALEJANDRO CORTES GUZMAN</t>
  </si>
  <si>
    <t>LAURA JULIANA CORTES RICO</t>
  </si>
  <si>
    <t>CARLOS ALBERTO CRUZ MOSQUERA</t>
  </si>
  <si>
    <t>CARLOS ALBERTO CUSGUEN GOMEZ</t>
  </si>
  <si>
    <t>ANDRES RAMIRO DELGADILLO VEGA</t>
  </si>
  <si>
    <t>HERNANDO DIAZ MORALES</t>
  </si>
  <si>
    <t>JAIRO JESUS DIAZ ROA</t>
  </si>
  <si>
    <t>OSCAR GERMAN DUARTE VELASCO</t>
  </si>
  <si>
    <t>IVAN CAMILO DURAN TOVAR</t>
  </si>
  <si>
    <t>ELKIN FABIAN ESTUPINAN CAMARGO</t>
  </si>
  <si>
    <t>JOSE JORGE FONTALVO ARDILA</t>
  </si>
  <si>
    <t>LUIS EDUARDO GALLEGO VEGA</t>
  </si>
  <si>
    <t>FABIAN ANDRES GARCIA MORENO</t>
  </si>
  <si>
    <t>CAMILO ANDRES GARZON</t>
  </si>
  <si>
    <t>DIEGO ALBERTO GONZALEZ NINO</t>
  </si>
  <si>
    <t>ORLANDO ALEXANDER GONZALEZ VIVAS</t>
  </si>
  <si>
    <t>Gustavo Alonso Gutiérrez Rodríguez</t>
  </si>
  <si>
    <t>FERNANDO AUGUSTO HERRERA LEON</t>
  </si>
  <si>
    <t>JAVIER GUSTAVO HERRERA MURCIA</t>
  </si>
  <si>
    <t>JUAN CARLOS INAMPUES BORDA</t>
  </si>
  <si>
    <t>DIANA YICEL JIMENEZ AGUDELO</t>
  </si>
  <si>
    <t>CARLOS EDUARDO LAITON LAITON</t>
  </si>
  <si>
    <t>LUIS MIGUEL LIMAS DUQUE</t>
  </si>
  <si>
    <t>JOSE ALEJANDRO LOGREIRA AVILA</t>
  </si>
  <si>
    <t>LUIS ERNESTO LUNA RAMIREZ</t>
  </si>
  <si>
    <t>MICHAEL ANDRES MARIN GUERRERO</t>
  </si>
  <si>
    <t>EDWIN ARMANDO MARIN MEJIA</t>
  </si>
  <si>
    <t>JOSE MANUEL MARTINEZ MARQUEZ</t>
  </si>
  <si>
    <t>RAFAEL ENRIQUE MARTINEZ MARQUEZ</t>
  </si>
  <si>
    <t>DAVID ALEJANDRO MARTINEZ VASQUEZ</t>
  </si>
  <si>
    <t>EDUARDO ALIRIO MOJICA NAVA</t>
  </si>
  <si>
    <t>JOHNY HERNAN MONTANA CHAPARRO</t>
  </si>
  <si>
    <t>OSCAR JAVIER MURILLO SANCHEZ</t>
  </si>
  <si>
    <t>EDISSON EFRAIN OLARTE AYALA</t>
  </si>
  <si>
    <t>ESTEFANY OSORIO ARROYAVE</t>
  </si>
  <si>
    <t>EDUARDO ANDRES OSPINA SERRANO</t>
  </si>
  <si>
    <t>RICARDO ANDRES PARDO MARTINEZ</t>
  </si>
  <si>
    <t>ESTRELLA ESPERANZA PARRA LOPEZ</t>
  </si>
  <si>
    <t>FABIO ANDRES PAVAS MARTINEZ</t>
  </si>
  <si>
    <t>MANUEL ALEJANDRO POVEDA NUNEZ</t>
  </si>
  <si>
    <t>JOSE FERNANDO PRADA RIOS</t>
  </si>
  <si>
    <t>OSCAR FELIPE PUERTA OSORIO</t>
  </si>
  <si>
    <t>CARLOS ARIEL QUINTANA GARCIA</t>
  </si>
  <si>
    <t>VANESSA MARILIA QUINTERO MOLINA</t>
  </si>
  <si>
    <t>JHON JAIRO RAMIREZ ECHEVERRY</t>
  </si>
  <si>
    <t>RICARDO RINCON BALLESTEROS</t>
  </si>
  <si>
    <t>Julián David Ríos Gutiérrez</t>
  </si>
  <si>
    <t>MIGUEL FERNANDO ROMERO LOZANO</t>
  </si>
  <si>
    <t>JUAN SEBASTIAN RONCANCIO AREVALO</t>
  </si>
  <si>
    <t>DANIEL RONDON ALMEIDA</t>
  </si>
  <si>
    <t>LAURA SOFIA ROSERO ZUNIGA</t>
  </si>
  <si>
    <t>MILTON FREDY SALGADO RAMIREZ</t>
  </si>
  <si>
    <t>YUBER SAMIR SANCHEZ ROSAS</t>
  </si>
  <si>
    <t>JORGE EDUARDO SANTOS MORENO</t>
  </si>
  <si>
    <t>ISRAEL SANTOYO PARDO</t>
  </si>
  <si>
    <t>ANGELA MARIA SARMIENTO FORERO</t>
  </si>
  <si>
    <t>CAROLINA SARMIENTO GONZALEZ</t>
  </si>
  <si>
    <t>BILLY WLADIMIR TORO TOVAR</t>
  </si>
  <si>
    <t>HENRY CAMILO TORRES VALDERRAMA</t>
  </si>
  <si>
    <t>CLAUDIA PATRICIA TOVAR ORDONEZ</t>
  </si>
  <si>
    <t>JOSE OMAR TRUJILLO GOMEZ</t>
  </si>
  <si>
    <t>DIEGO FELIPE URRUTIA RAMOS</t>
  </si>
  <si>
    <t>BRAYAN ALFONSO VALENCIA VIDAL</t>
  </si>
  <si>
    <t>FABIO MAURICIO VARGAS LEZAMA</t>
  </si>
  <si>
    <t>JENNER JULIAN VARON BERNAL</t>
  </si>
  <si>
    <t>EDWIN VILLARREAL LOPEZ</t>
  </si>
  <si>
    <t>CAMILO YOUNES VELOSA</t>
  </si>
  <si>
    <t> Publicado en revista especializada: Formation control using replicator¿mutator dynamics for multiple mobile autonomous agents</t>
  </si>
  <si>
    <t>Estados Unidos, Neurocomputing ISSN: 0925-2312, 2016 vol:172 fasc: N/A págs: 337 - 344, DOI:doi:10.1016/j.neucom.2015.06.082 </t>
  </si>
  <si>
    <t>Autores: EDUARDO ALIRIO MOJICA NAVA,</t>
  </si>
  <si>
    <t>Corto (Resumen): Editorial note. Ranking of Colombian scientific journals: Engineering case - Ingeniería e Investigación Vol 35 No 3</t>
  </si>
  <si>
    <r>
      <t>Colombia, Ingeniería E Investigación ISSN: 0120-5609, 2015 vol:35 fasc: 3 págs: 3 - 4, </t>
    </r>
    <r>
      <rPr>
        <b/>
        <sz val="8"/>
        <rFont val="Trebuchet MS"/>
        <family val="2"/>
      </rPr>
      <t>DOI:</t>
    </r>
    <r>
      <rPr>
        <sz val="8"/>
        <rFont val="Trebuchet MS"/>
        <family val="2"/>
      </rPr>
      <t>http://www.revistas.unal.edu.co/index.php/ingeinv/article/view/54609/54104 </t>
    </r>
  </si>
  <si>
    <t>Autores: FABIO ANDRES PAVAS MARTINEZ,</t>
  </si>
  <si>
    <t> Publicado en revista especializada: Comparison of maintenance scheme effects on power transformer reliability performance</t>
  </si>
  <si>
    <t>Colombia, Ingeniería E Investigación ISSN: 0120-5609, 2015 vol:35 fasc: Sup1 págs: 73 - 81, DOI:http://dx.doi.org/10.15446/ing.investig.v35n1Sup.53435 </t>
  </si>
  <si>
    <t>Autores: FABIO ANDRES PAVAS MARTINEZ, IVAN CAMILO DURAN TOVAR, OSCAR GERMAN DUARTE VELASCO, LAURA SOFIA ROSERO ZUNIGA,</t>
  </si>
  <si>
    <r>
      <t> </t>
    </r>
    <r>
      <rPr>
        <b/>
        <sz val="8"/>
        <rFont val="Trebuchet MS"/>
        <family val="2"/>
      </rPr>
      <t>Corto (Resumen):</t>
    </r>
    <r>
      <rPr>
        <sz val="8"/>
        <rFont val="Trebuchet MS"/>
        <family val="2"/>
      </rPr>
      <t> Carta editorial - Ingeniería e Investigación Vol 35 No 1Sup - SICEL 2015</t>
    </r>
  </si>
  <si>
    <r>
      <t>Colombia, Ingeniería E Investigación ISSN: 0120-5609, 2015 vol:35 fasc: 1 págs: 3 - 4, </t>
    </r>
    <r>
      <rPr>
        <b/>
        <sz val="8"/>
        <rFont val="Trebuchet MS"/>
        <family val="2"/>
      </rPr>
      <t>DOI:</t>
    </r>
    <r>
      <rPr>
        <sz val="8"/>
        <rFont val="Trebuchet MS"/>
        <family val="2"/>
      </rPr>
      <t>http://www.revistas.unal.edu.co/index.php/ingeinv/article/view/54222/53504 </t>
    </r>
  </si>
  <si>
    <t>Autores: FABIO ANDRES PAVAS MARTINEZ, JAVIER GUSTAVO HERRERA MURCIA, JOHNY HERNAN MONTANA CHAPARRO,</t>
  </si>
  <si>
    <t>Publicado en revista especializada: Harmonic distortion in public low-voltage grids Comparison of the situation in Colombia and Germany</t>
  </si>
  <si>
    <t>Colombia, Ingeniería E Investigación ISSN: 0120-5609, 2015 vol:35 fasc: Sup1 págs: 50 - 57, DOI:http://dx.doi.org/10.15446/ing.investig.v35n1Sup.53286 </t>
  </si>
  <si>
    <t>Autores: FABIO ANDRES PAVAS MARTINEZ, ANA MARIA BLANCO CASTANEDA, MIGUEL FERNANDO ROMERO LOZANO, CAMILO ANDRES GARZON, JAN MEYER, PETER SCHEGNER,</t>
  </si>
  <si>
    <r>
      <t>Colombia, Ingeniería E Investigación ISSN: 0120-5609, 2015 vol:35 fasc: 1 págs: 50 - 57, </t>
    </r>
    <r>
      <rPr>
        <b/>
        <sz val="8"/>
        <rFont val="Trebuchet MS"/>
        <family val="2"/>
      </rPr>
      <t>DOI:</t>
    </r>
    <r>
      <rPr>
        <sz val="8"/>
        <rFont val="Trebuchet MS"/>
        <family val="2"/>
      </rPr>
      <t> </t>
    </r>
  </si>
  <si>
    <t>Autores: ANA MARIA BLANCO CASTANEDA,</t>
  </si>
  <si>
    <t>Colombia, Ingeniería E Investigación ISSN: 0120-5609, 2015 vol:35 fasc: N/A págs: 73 - 81, DOI:10.15446/ing.investig.v35n1Sup.53435 </t>
  </si>
  <si>
    <t>Autores: IVAN CAMILO DURAN TOVAR, FABIO ANDRES PAVAS MARTINEZ, OSCAR GERMAN DUARTE VELASCO, LAURA SOFIA ROSERO ZUNIGA,</t>
  </si>
  <si>
    <r>
      <t>Colombia, Ingeniería E Investigación ISSN: 0120-5609, 2015 vol:35 fasc: N/A págs: 50 - 57, </t>
    </r>
    <r>
      <rPr>
        <b/>
        <sz val="8"/>
        <rFont val="Trebuchet MS"/>
        <family val="2"/>
      </rPr>
      <t>DOI:</t>
    </r>
    <r>
      <rPr>
        <sz val="8"/>
        <rFont val="Trebuchet MS"/>
        <family val="2"/>
      </rPr>
      <t>http://dx.doi.org/10.15446/ing.investig.v35n1Sup.53286</t>
    </r>
  </si>
  <si>
    <t>Autores: MIGUEL FERNANDO ROMERO LOZANO, FABIO ANDRES PAVAS MARTINEZ, ANA MARIA BLANCO CASTANEDA,</t>
  </si>
  <si>
    <t>Publicado en revista especializada: Population Games Methods for Distributed Control of Microgrids</t>
  </si>
  <si>
    <t>Estados Unidos, Ieee Transactions On Smart Grid ISSN: 1949-3053, 2015 vol:6 fasc: 6 págs: 2586 - 2595, DOI:10.1109/TSG.2015.2444399 </t>
  </si>
  <si>
    <t>Autores: EDUARDO ALIRIO MOJICA NAVA, CARLOS BARRETO, NICANOR QUIJANO SILVA,</t>
  </si>
  <si>
    <t>Publicado en revista especializada: Characterization of non-linear household loads for frequency domain modeling</t>
  </si>
  <si>
    <r>
      <t>Colombia, Ingeniería E Investigación ISSN: 0120-5609, 2015 vol:35 fasc: N/A págs: 65 - 72, </t>
    </r>
    <r>
      <rPr>
        <b/>
        <sz val="8"/>
        <rFont val="Trebuchet MS"/>
        <family val="2"/>
      </rPr>
      <t>DOI:</t>
    </r>
    <r>
      <rPr>
        <sz val="8"/>
        <rFont val="Trebuchet MS"/>
        <family val="2"/>
      </rPr>
      <t>http://dx.doi.org/10.15446/ing.investig.v35n1Sup.53895 </t>
    </r>
  </si>
  <si>
    <t>Autores: LUIS EDUARDO GALLEGO VEGA, MIGUEL FERNANDO ROMERO LOZANO,</t>
  </si>
  <si>
    <t> Publicado en revista especializada: An epidemiological approach to assess risk factors and current distortion incidence on distribution networks</t>
  </si>
  <si>
    <t>Colombia, DYNA ISSN: 0012-7360, 2015 vol:82 fasc: 192 págs: 101 - 108, DOI:DOI:http://dx.doi.org/10.15446/dyna.v82.192.48585 </t>
  </si>
  <si>
    <t>Autores: FABIO ANDRES PAVAS MARTINEZ, LUIS EDUARDO GALLEGO VEGA, MIGUEL FERNANDO ROMERO LOZANO,</t>
  </si>
  <si>
    <r>
      <t> </t>
    </r>
    <r>
      <rPr>
        <b/>
        <sz val="8"/>
        <rFont val="Trebuchet MS"/>
        <family val="2"/>
      </rPr>
      <t>Publicado en revista especializada:</t>
    </r>
    <r>
      <rPr>
        <sz val="8"/>
        <rFont val="Trebuchet MS"/>
        <family val="2"/>
      </rPr>
      <t> DESIGN AND CONSTRUCTION OF A REDUCED SCALE MODEL TO MEASURE LIGHTNING INDUCED VOLTAGES OVER AN INCLINED TERRAIN</t>
    </r>
  </si>
  <si>
    <r>
      <t>Colombia, DYNA ISSN: 0012-7360, 2015 vol:82 fasc: 192 págs: 160 - 167, </t>
    </r>
    <r>
      <rPr>
        <b/>
        <sz val="8"/>
        <rFont val="Trebuchet MS"/>
        <family val="2"/>
      </rPr>
      <t>DOI:</t>
    </r>
    <r>
      <rPr>
        <sz val="8"/>
        <rFont val="Trebuchet MS"/>
        <family val="2"/>
      </rPr>
      <t>http://dx.doi.org/10.15446/dyna.v82n192.48611 </t>
    </r>
  </si>
  <si>
    <t>Autores: ERNESTO PEREZ GONZALEZ, EDISON ANDRES SOTO RIOS, JAVIER GUSTAVO HERRERA MURCIA,</t>
  </si>
  <si>
    <t>Publicado en revista especializada: THE IMPACT OF SUPPLY VOLTAGE DISTORTION ON THE HARMONIC CURRENT EMISSION OF NON-LINEAR LOADS</t>
  </si>
  <si>
    <t>Colombia, Dyna ISSN: 0012-7353, 2015 vol:82 fasc: 192 págs: 150 - 159, DOI: </t>
  </si>
  <si>
    <r>
      <t> </t>
    </r>
    <r>
      <rPr>
        <b/>
        <sz val="8"/>
        <rFont val="Trebuchet MS"/>
        <family val="2"/>
      </rPr>
      <t>Publicado en revista especializada:</t>
    </r>
    <r>
      <rPr>
        <sz val="8"/>
        <rFont val="Trebuchet MS"/>
        <family val="2"/>
      </rPr>
      <t> Effects on lifetime of low voltage conductors due to stationary power quality disturbances</t>
    </r>
  </si>
  <si>
    <r>
      <t>Colombia, Dyna ISSN: 0012-7353, 2015 vol:82 fasc: 192 págs: 44 - 51, </t>
    </r>
    <r>
      <rPr>
        <b/>
        <sz val="8"/>
        <rFont val="Trebuchet MS"/>
        <family val="2"/>
      </rPr>
      <t>DOI:</t>
    </r>
    <r>
      <rPr>
        <sz val="8"/>
        <rFont val="Trebuchet MS"/>
        <family val="2"/>
      </rPr>
      <t>http://dx.doi.org/10.15446/dyna.v82n192.48568 </t>
    </r>
  </si>
  <si>
    <t>Autores: IVAN CAMILO DURAN TOVAR, FABIO ANDRES PAVAS MARTINEZ, OSCAR GERMAN DUARTE VELASCO,</t>
  </si>
  <si>
    <t>Publicado en revista especializada: Effects on lifetime of low voltage conductors due to stationary power quality disturbances</t>
  </si>
  <si>
    <t>Colombia, DYNA ISSN: 0012-7360, 2015 vol:82 fasc: 192 págs: 44 - 51, DOI:DOI:http://dx.doi.org/10.15446/dyna.v82.192.48568 </t>
  </si>
  <si>
    <t>Autores: FABIO ANDRES PAVAS MARTINEZ, IVAN CAMILO DURAN TOVAR, OSCAR GERMAN DUARTE VELASCO,</t>
  </si>
  <si>
    <t>Publicado en revista especializada: Editorial note - Ingeniería e Investigación Vol 35 No 2</t>
  </si>
  <si>
    <r>
      <t>Colombia, Ingeniería E Investigación ISSN: 0120-5609, 2015 vol:35 fasc: 2 págs: 3 - 5, </t>
    </r>
    <r>
      <rPr>
        <b/>
        <sz val="8"/>
        <rFont val="Trebuchet MS"/>
        <family val="2"/>
      </rPr>
      <t>DOI:</t>
    </r>
    <r>
      <rPr>
        <sz val="8"/>
        <rFont val="Trebuchet MS"/>
        <family val="2"/>
      </rPr>
      <t>DOI:http://dx.doi.org/10.15446/ing.investig.v35n2.52247 </t>
    </r>
  </si>
  <si>
    <t>Publicado en revista especializada: Spinning reserve analysis in a microgrid</t>
  </si>
  <si>
    <t>Colombia, Dyna ISSN: 0012-7353, 2015 vol:82 fasc: 192 págs: 85 - 93, DOI:http://dx.doi.org/10.15446/dyna.v82n192.48580 </t>
  </si>
  <si>
    <t>Autores: LUIS ERNESTO LUNA RAMIREZ, HORACIO TORRES, FABIO ANDRES PAVAS,</t>
  </si>
  <si>
    <r>
      <t>Colombia, Dyna ISSN: 0012-7353, 2015 vol:82 fasc: 192 págs: 85 - 93, </t>
    </r>
    <r>
      <rPr>
        <b/>
        <sz val="8"/>
        <rFont val="Trebuchet MS"/>
        <family val="2"/>
      </rPr>
      <t>DOI:</t>
    </r>
    <r>
      <rPr>
        <sz val="8"/>
        <rFont val="Trebuchet MS"/>
        <family val="2"/>
      </rPr>
      <t>DOI:http://dx.doi.org/10.15446/dyna.v82.192.48580 </t>
    </r>
  </si>
  <si>
    <t>Autores: FABIO ANDRES PAVAS MARTINEZ, HORACIO TORRES SANCHEZ, LUIS ERNESTO LUNA RAMIREZ,</t>
  </si>
  <si>
    <t>Publicado en revista especializada: An epidemiological approach to assess risk factors and current distortion incidence on distribution networks</t>
  </si>
  <si>
    <t>Colombia, Dyna ISSN: 0012-7353, 2015 vol:82 fasc: 192 págs: 101 - 108, DOI:http://dx.doi.org/10.15446/dyna.v82n192.48585</t>
  </si>
  <si>
    <t>Autores: MIGUEL FERNANDO ROMERO LOZANO, FABIO ANDRES PAVAS MARTINEZ, LUIS EDUARDO GALLEGO VEGA,</t>
  </si>
  <si>
    <t>Publicado en revista especializada: Modeling dynamic procurement auctions of standardized supply contracts in electricity markets including bidders adaptation</t>
  </si>
  <si>
    <r>
      <t>Colombia, DYNA ISSN: 0012-7360, 2015 vol:82 fasc: 192 págs: 168 - 176, </t>
    </r>
    <r>
      <rPr>
        <b/>
        <sz val="8"/>
        <rFont val="Trebuchet MS"/>
        <family val="2"/>
      </rPr>
      <t>DOI:</t>
    </r>
    <r>
      <rPr>
        <sz val="8"/>
        <rFont val="Trebuchet MS"/>
        <family val="2"/>
      </rPr>
      <t> http://dx.doi.org/10.15446/dyna.v82n192.48612 </t>
    </r>
  </si>
  <si>
    <t>Autores: HENRY CAMILO TORRES VALDERRAMA, LUIS EDUARDO GALLEGO VEGA,</t>
  </si>
  <si>
    <t>Publicado en revista especializada: Contribution to Lightning Parameters Study Based on Some American Tropical Regions Observations</t>
  </si>
  <si>
    <t>Estados Unidos, Ieee Journal Of Selected Topics In Applied Earth Observations And Remote Sensing ISSN: 1939-1404, 2015 vol:I fasc: págs: 1 - 8, DOI: </t>
  </si>
  <si>
    <t>Autores: HORACIO TORRES SANCHEZ,</t>
  </si>
  <si>
    <t>Publicado en revista especializada: Evaluación del impacto de la introducción de fuentes no convencionales de energía en el portafolio de generación de un generador</t>
  </si>
  <si>
    <r>
      <t>Colombia, Energética ISSN: 0120-9833, 2015 vol:45 fasc: N/A págs: 33 - 39, </t>
    </r>
    <r>
      <rPr>
        <b/>
        <sz val="8"/>
        <rFont val="Trebuchet MS"/>
        <family val="2"/>
      </rPr>
      <t>DOI:</t>
    </r>
    <r>
      <rPr>
        <sz val="8"/>
        <rFont val="Trebuchet MS"/>
        <family val="2"/>
      </rPr>
      <t>10.15446/energetica </t>
    </r>
  </si>
  <si>
    <t>Autores: JUAN SEBASTIAN GUZMAN FERIA, HARLEY FRANCISCO SUAREZ BERMUDEZ, EDUARDO ALIRIO MOJICA NAVA, HENRY CAMILO TORRES VALDERRAMA,</t>
  </si>
  <si>
    <t>Estados Unidos, Ieee Journal Of Selected Topics In Applied Earth Observations And Remote Sensing ISSN: 1939-1404, 2015 vol:8 fasc: 8 págs: 1 - 8, DOI:10.1109/JSTARS.2015.2428217</t>
  </si>
  <si>
    <t>Autores: ERNESTO PEREZ GONZALEZ, HORACIO TORRES SANCHEZ, HARBY DANIEL ARANGUREN FINO, JAVIER GUSTAVO HERRERA MURCIA, JOHNY HERNAN MONTANA CHAPARRO,</t>
  </si>
  <si>
    <t>Corto (Resumen): Editorial note - Ingeniería e Investigación Vol 35 No 1</t>
  </si>
  <si>
    <r>
      <t>Colombia, Ingeniería E Investigación ISSN: 0120-5609, 2015 vol:35 fasc: 1 págs: 3 - 4, </t>
    </r>
    <r>
      <rPr>
        <b/>
        <sz val="8"/>
        <rFont val="Trebuchet MS"/>
        <family val="2"/>
      </rPr>
      <t>DOI:</t>
    </r>
    <r>
      <rPr>
        <sz val="8"/>
        <rFont val="Trebuchet MS"/>
        <family val="2"/>
      </rPr>
      <t>http://www.revistas.unal.edu.co/index.php/ingeinv/article/view/50079/50730 </t>
    </r>
  </si>
  <si>
    <t>Publicado en revista especializada: IEEE 1073 Standard implementation to manage and storage corporal variables using mobile devices</t>
  </si>
  <si>
    <t>Brasil, Ieee America Latina ISSN: 1548-0992, 2015 vol:13 fasc: págs: - , DOI:15480992 </t>
  </si>
  <si>
    <t>Autores: DAVID ALEJANDRO MARTINEZ VASQUEZ,</t>
  </si>
  <si>
    <t>Publicado en revista especializada: Synchronization of isolated microgrids with a communication infrastructure using energy storage systems</t>
  </si>
  <si>
    <r>
      <t>Estados Unidos, International Journal Of Electrical Power &amp;Amp; Energy Systems ISSN: 0142-0615, 2014 vol:63 fasc: 1 págs: 71 - 82, </t>
    </r>
    <r>
      <rPr>
        <b/>
        <sz val="8"/>
        <rFont val="Trebuchet MS"/>
        <family val="2"/>
      </rPr>
      <t>DOI:</t>
    </r>
    <r>
      <rPr>
        <sz val="8"/>
        <rFont val="Trebuchet MS"/>
        <family val="2"/>
      </rPr>
      <t>10.1016/j.ijepes.2014.05.042 </t>
    </r>
  </si>
  <si>
    <t>Autores: JAIRO ALONSO GIRALDO, EDUARDO ALIRIO MOJICA NAVA, NICANOR QUIJANO SILVA, NICANOR QUIJANO, JAIRO ALONSO GIRALDO TRUJILLO,</t>
  </si>
  <si>
    <t>Publicado en revista especializada: Authenticated Encryption of PMU Data</t>
  </si>
  <si>
    <t>Colombia, Tecnura ISSN: 0123-921X, 2014 vol:18 fasc: N/A págs: 70 - 79, DOI:10.14483/udistrital.jour.tecnura.2014.DSE1.a06 </t>
  </si>
  <si>
    <t>Autores: ELVIS EDUARDO GAONA GARCIA, CESAR LEONARDO TRUJILLO RODRIGUEZ, EDUARDO ALIRIO MOJICA NAVA,</t>
  </si>
  <si>
    <t>Publicado en revista especializada: Control Systems for the Power Grid and Their Resiliency to Attacks</t>
  </si>
  <si>
    <r>
      <t>Estados Unidos, Ieee Security &amp; Privacy Magazine ISSN: 1540-7993, 2014 vol:12 fasc: 6 págs: 15 - 23, </t>
    </r>
    <r>
      <rPr>
        <b/>
        <sz val="8"/>
        <rFont val="Trebuchet MS"/>
        <family val="2"/>
      </rPr>
      <t>DOI:</t>
    </r>
    <r>
      <rPr>
        <sz val="8"/>
        <rFont val="Trebuchet MS"/>
        <family val="2"/>
      </rPr>
      <t>10.1109/MSP.2014.111 </t>
    </r>
  </si>
  <si>
    <t>Autores: EDUARDO ALIRIO MOJICA NAVA, CARLOS BARRETO, NICANOR QUIJANO,</t>
  </si>
  <si>
    <t>Publicado en revista especializada: A polynomial approach for optimal control of switched nonlinear systems</t>
  </si>
  <si>
    <t>Estados Unidos, International Journal Of Robust And Nonlinear Control ISSN: 1099-1239, 2014 vol:24 fasc: 12 págs: 1797 - 1808, DOI:10.1002/rnc.2964 </t>
  </si>
  <si>
    <t>Autores: EDUARDO ALIRIO MOJICA NAVA, NICANOR QUIJANO, NALY RAKOTO RAVALONTSALAMA, NICANOR QUIJANO SILVA,</t>
  </si>
  <si>
    <t>Publicado en revista especializada: Optimal Control of Switching Topology Networks</t>
  </si>
  <si>
    <r>
      <t>Estados Unidos, Mathematical Problems In Engineering ISSN: 1563-5147, 2014 vol:2014 fasc: 7 págs: 1 - 9, </t>
    </r>
    <r>
      <rPr>
        <b/>
        <sz val="8"/>
        <rFont val="Trebuchet MS"/>
        <family val="2"/>
      </rPr>
      <t>DOI:</t>
    </r>
    <r>
      <rPr>
        <sz val="8"/>
        <rFont val="Trebuchet MS"/>
        <family val="2"/>
      </rPr>
      <t>10.1155/2014/268541 </t>
    </r>
  </si>
  <si>
    <t>Publicado en revista especializada: Tracking of Kuramoto oscillators with input saturation and applications in smart grids</t>
  </si>
  <si>
    <t>Estados Unidos, Proceedings Of The American Control Conference, (Proc. Am. Control Conf) ISSN: 0743-1619, 2014 vol:1 fasc: N/A págs: 2656 - 2661, DOI:10.1109/ACC.2014.6858905</t>
  </si>
  <si>
    <t>Autores: JAIRO ALONSO GIRALDO, EDUARDO ALIRIO MOJICA NAVA, NICANOR QUIJANO,</t>
  </si>
  <si>
    <t>Publicado en revista especializada: Comparison of emerging metaheuristic algorithms for optimal hydrothermal system operation</t>
  </si>
  <si>
    <r>
      <t>Colombia, Swarm And Evolutionary Computation ISSN: 2210-6502, 2014 vol:18 fasc: N/A págs: 83 - 96, </t>
    </r>
    <r>
      <rPr>
        <b/>
        <sz val="8"/>
        <rFont val="Trebuchet MS"/>
        <family val="2"/>
      </rPr>
      <t>DOI:</t>
    </r>
    <r>
      <rPr>
        <sz val="8"/>
        <rFont val="Trebuchet MS"/>
        <family val="2"/>
      </rPr>
      <t> </t>
    </r>
  </si>
  <si>
    <t>Autores: MARTHA PATRICIA CAMARGO MARTINEZ,</t>
  </si>
  <si>
    <t>Publicado en revista especializada: Influence of non-flat terrain on lightning induced voltages on distribution networks</t>
  </si>
  <si>
    <t>Colombia, Electric Power Systems Research ISSN: 0378-7796, 2014 vol:113 fasc: N/A págs: 115 - 120, DOI:10.1016/j.epsr.2014.02.034 </t>
  </si>
  <si>
    <t>Publicado en revista especializada: Dynamic Population Games for Optimal Dispatch on Hierarchical Microgrid Control</t>
  </si>
  <si>
    <r>
      <t>Estados Unidos, Ieee Transactions On Systems Man And Cybernetics Part C-Applications And Reviews ISSN: 1094-6977, 2014 vol:44 fasc: 3 págs: 306 - 317, </t>
    </r>
    <r>
      <rPr>
        <b/>
        <sz val="8"/>
        <rFont val="Trebuchet MS"/>
        <family val="2"/>
      </rPr>
      <t>DOI:</t>
    </r>
    <r>
      <rPr>
        <sz val="8"/>
        <rFont val="Trebuchet MS"/>
        <family val="2"/>
      </rPr>
      <t>10.1109/TSMCC.2013.2266117 </t>
    </r>
  </si>
  <si>
    <t>Autores: EDUARDO ALIRIO MOJICA NAVA, CARLOS MACANA, NICANOR QUIJANO, NICANOR QUIJANO SILVA,</t>
  </si>
  <si>
    <t> Publicado en revista especializada: Electromagnetic Field Due to Lightning Striking on Top of a Cone-Shaped Mountain Using the FDTD</t>
  </si>
  <si>
    <t>Estados Unidos, Ieee Transactions On Electromagnetic Compatibility ISSN: 0018-9375, 2014 vol:56 fasc: 5 págs: 1112 - 1120, DOI:10.1109/TEMC.2014.2301138 </t>
  </si>
  <si>
    <t>Publicado en revista especializada: Estimation of insulation overheating in Medium Voltage and Low Voltage conductors and transformers due to stationary disturbances</t>
  </si>
  <si>
    <r>
      <t>España, Renewable Energy And Power Quality Journal Re&amp;Pqj ISSN: 2172-038X, 2013 vol:11 fasc: N/A págs: 1 - 6, </t>
    </r>
    <r>
      <rPr>
        <b/>
        <sz val="8"/>
        <rFont val="Trebuchet MS"/>
        <family val="2"/>
      </rPr>
      <t>DOI:</t>
    </r>
    <r>
      <rPr>
        <sz val="8"/>
        <rFont val="Trebuchet MS"/>
        <family val="2"/>
      </rPr>
      <t>http://www.icrepq.com/icrepq'13/297-duran.pdf</t>
    </r>
  </si>
  <si>
    <t>Publicado en revista especializada: Fault zones location on distribution systems based on clustering of voltage sags patterns</t>
  </si>
  <si>
    <t>China, Procedings- International Conference On Harmonics And Quality Of Power ISSN: 1540-6008, 2012 vol:1 fasc: N/A págs: 486 - 493, DOI:10.1109/ICHQP.2012.6381254 </t>
  </si>
  <si>
    <t>Autores: MIGUEL FERNANDO ROMERO LOZANO, LUIS EDUARDO GALLEGO VEGA, FABIO ANDRES PAVAS MARTINEZ,</t>
  </si>
  <si>
    <t>Publicado en revista especializada: Web based management system for power quality assessment and detection of critical zones.</t>
  </si>
  <si>
    <r>
      <t>Inglaterra, Ieee Pes International Conference And Exhibition On Innovative Smart Grid Technologies (Isgt Europe), 2011 ISSN: 2165-4816, 2011 vol:1 fasc: N/A págs: 1 - 8, </t>
    </r>
    <r>
      <rPr>
        <b/>
        <sz val="8"/>
        <rFont val="Trebuchet MS"/>
        <family val="2"/>
      </rPr>
      <t>DOI:</t>
    </r>
    <r>
      <rPr>
        <sz val="8"/>
        <rFont val="Trebuchet MS"/>
        <family val="2"/>
      </rPr>
      <t>10.1109/ISGTEurope.2011.6162737 </t>
    </r>
  </si>
  <si>
    <t>Publicado en revista especializada: Operational Analysis of electric field mills as lightning warning systems in Colombia</t>
  </si>
  <si>
    <t>Colombia, Ingeniería E Investigación ISSN: 0120-5609, 2011 vol:31 fasc: 3 págs: 1 - 10, DOI: </t>
  </si>
  <si>
    <t>Autores: HORACIO TORRES SANCHEZ, HARBY DANIEL ARANGUREN FINO,</t>
  </si>
  <si>
    <t>Publicado en revista especializada: Estimation of voltage sags patterns with k-means algorithm and clustering of fault zones in high and medium voltage grids</t>
  </si>
  <si>
    <r>
      <t>Colombia, Ingeniería E Investigación ISSN: 0120-5609, 2011 vol:31 fasc: sup 2 págs: 131 - 138, </t>
    </r>
    <r>
      <rPr>
        <b/>
        <sz val="8"/>
        <rFont val="Trebuchet MS"/>
        <family val="2"/>
      </rPr>
      <t>DOI:</t>
    </r>
  </si>
  <si>
    <t>Autores: MIGUEL FERNANDO ROMERO LOZANO, LUIS EDUARDO GALLEGO VEGA,</t>
  </si>
  <si>
    <t>Publicado en revista especializada: Development of Power Quality Monitoring System for Power Quality Assessment and Critical Zones Detection</t>
  </si>
  <si>
    <t>Colombia, Ingeniería E Investigación ISSN: 0120-5609, 2011 vol:31 fasc: sup 2 págs: 102 - 109, DOI: </t>
  </si>
  <si>
    <t>Autores: RICARDO ANDRES PARDO MARTINEZ, MIGUEL FERNANDO ROMERO LOZANO,</t>
  </si>
  <si>
    <t>Publicado en revista especializada: Methodology for assessing the impacts of distributed generation interconnection</t>
  </si>
  <si>
    <r>
      <t>Colombia, Ingeniería E Investigación ISSN: 0120-5609, 2011 vol:31 fasc: 2 págs: 36 - 44, </t>
    </r>
    <r>
      <rPr>
        <b/>
        <sz val="8"/>
        <rFont val="Trebuchet MS"/>
        <family val="2"/>
      </rPr>
      <t>DOI:</t>
    </r>
    <r>
      <rPr>
        <sz val="8"/>
        <rFont val="Trebuchet MS"/>
        <family val="2"/>
      </rPr>
      <t> </t>
    </r>
  </si>
  <si>
    <t>Autores: LUIS ERNESTO LUNA RAMIREZ, ESTRELLA PARRA,</t>
  </si>
  <si>
    <t>Publicado en revista especializada: Electrostatic Field Changes versus Distance for Negative Cloud to Ground Flashes</t>
  </si>
  <si>
    <t>Colombia, Journal Of Electrostatics ISSN: 0304-3886, 2011 vol:In Review fasc: págs: 1 - , DOI: </t>
  </si>
  <si>
    <t>Autores: HARBY DANIEL ARANGUREN FINO,</t>
  </si>
  <si>
    <t>Publicado en revista especializada: Editorial</t>
  </si>
  <si>
    <r>
      <t>Colombia, Ingeniería E Investigación ISSN: 0120-5609, 2011 vol:31 fasc: Sumplem.2 págs: 3 - 4, </t>
    </r>
    <r>
      <rPr>
        <b/>
        <sz val="8"/>
        <rFont val="Trebuchet MS"/>
        <family val="2"/>
      </rPr>
      <t>DOI:</t>
    </r>
    <r>
      <rPr>
        <sz val="8"/>
        <rFont val="Trebuchet MS"/>
        <family val="2"/>
      </rPr>
      <t> </t>
    </r>
  </si>
  <si>
    <t>Autores: FABIO ANDRES PAVAS MARTINEZ, HORACIO TORRES SANCHEZ, CAMILO YOUNES VELOSA, EDUARDO ANTONIO CANO PLATA,</t>
  </si>
  <si>
    <t> Publicado en revista especializada: Estimation of voltage sags patterns with k-means algorithm and clustering of fault zones in high and medium voltage grids</t>
  </si>
  <si>
    <t>Colombia, Ingeniería E Investigación ISSN: 0120-5609, 2011 vol:31 fasc: suplem 2 págs: 131 - 138, DOI: </t>
  </si>
  <si>
    <t>Publicado en revista especializada: Applying FBD-power theory to analysing effective lighting devices¿ impact on power quality and electric grid efficiency</t>
  </si>
  <si>
    <r>
      <t>Colombia, Ingeniería E Investigación ISSN: 0120-5609, 2011 vol:31 fasc: Suplem. 2 págs: 110 - 117, </t>
    </r>
    <r>
      <rPr>
        <b/>
        <sz val="8"/>
        <rFont val="Trebuchet MS"/>
        <family val="2"/>
      </rPr>
      <t>DOI:</t>
    </r>
    <r>
      <rPr>
        <sz val="8"/>
        <rFont val="Trebuchet MS"/>
        <family val="2"/>
      </rPr>
      <t> </t>
    </r>
  </si>
  <si>
    <t>Autores: FABIO ANDRES PAVAS MARTINEZ, ANA MARIA BLANCO CASTANEDA, ESTRELLA ESPERANZA PARRA LOPEZ,</t>
  </si>
  <si>
    <t>Colombia, Ingeniería E Investigación ISSN: 0120-5609, 2011 vol:31 fasc: 2 págs: 102 - 109, DOI: </t>
  </si>
  <si>
    <t>Autores: RICARDO ANDRES PARDO MARTINEZ, LUIS EDUARDO GALLEGO VEGA,</t>
  </si>
  <si>
    <r>
      <t> </t>
    </r>
    <r>
      <rPr>
        <b/>
        <sz val="8"/>
        <rFont val="Trebuchet MS"/>
        <family val="2"/>
      </rPr>
      <t>Publicado en revista especializada:</t>
    </r>
    <r>
      <rPr>
        <sz val="8"/>
        <rFont val="Trebuchet MS"/>
        <family val="2"/>
      </rPr>
      <t> Estimation of Voltage Sags Patterns with k-means algorithm and Clustering of Fault Zones in High and Medium Voltage Grids.</t>
    </r>
  </si>
  <si>
    <r>
      <t>Colombia, Ingeniería E Investigación ISSN: 0120-5609, 2011 vol:31 fasc: 2 págs: 131 - 138, </t>
    </r>
    <r>
      <rPr>
        <b/>
        <sz val="8"/>
        <rFont val="Trebuchet MS"/>
        <family val="2"/>
      </rPr>
      <t>DOI:</t>
    </r>
    <r>
      <rPr>
        <sz val="8"/>
        <rFont val="Trebuchet MS"/>
        <family val="2"/>
      </rPr>
      <t> </t>
    </r>
  </si>
  <si>
    <t>Autores: LUIS EDUARDO GALLEGO VEGA,</t>
  </si>
  <si>
    <t>Publicado en revista especializada: ANÁLISIS OPERACIONAL DE MOLINOS DE CAMPO ELÉCTRICO COMO SISTEMAS DE ALERTA DE TORMENTAS ELÉCTRICAS EN COLOMBIA</t>
  </si>
  <si>
    <t>Colombia, Ingeniería E Investigación ISSN: 0120-5609, 2011 vol:31 fasc: 2 págs: 51 - 57, DOI: </t>
  </si>
  <si>
    <t>Autores: ERNESTO PEREZ GONZALEZ, HARBY DANIEL ARANGUREN FINO, HORACIO TORRES SANCHEZ, JAVIER GUSTAVO HERRERA MURCIA, JESUS ALBERTO LOPEZ TRUJILLO,</t>
  </si>
  <si>
    <t>Colombia, Journal Of Electrostatics ISSN: 0304-3886, 2011 vol:In Review fasc: N/A págs: 1 - , DOI: </t>
  </si>
  <si>
    <t>Publicado en revista especializada: La Facultad de Ingeniería Hoy: una aproximación hacia la construcción de indicadores académicos. Ingeniería e Investigación</t>
  </si>
  <si>
    <t>Colombia, Ingeniería E Investigación ISSN: 0120-5609, 2011 vol:31 fasc: 2 págs: 25 - 37, DOI: </t>
  </si>
  <si>
    <t>Autores: HERNAN GUSTAVO CORTES MORA, LUIS EDUARDO GALLEGO VEGA,</t>
  </si>
  <si>
    <r>
      <t> </t>
    </r>
    <r>
      <rPr>
        <b/>
        <sz val="8"/>
        <rFont val="Trebuchet MS"/>
        <family val="2"/>
      </rPr>
      <t>Publicado en revista especializada:</t>
    </r>
    <r>
      <rPr>
        <sz val="8"/>
        <rFont val="Trebuchet MS"/>
        <family val="2"/>
      </rPr>
      <t> Developing of Power Quality Monitoring System for Power Quality Assessment and Critical Zones Detection</t>
    </r>
  </si>
  <si>
    <t>Colombia, Ingeniería E Investigación ISSN: 0120-5609, 2011 vol:31 fasc: N/A págs: 102 - 108, DOI: </t>
  </si>
  <si>
    <t>Autores: MIGUEL FERNANDO ROMERO LOZANO, RICARDO ANDRES PARDO MARTINEZ,</t>
  </si>
  <si>
    <t>Publicado en revista especializada: Modeling of Bidding Prices in Power Markets Using Clustering and Fuzzy Association Rules</t>
  </si>
  <si>
    <t>Colombia, Dyna ISSN: 0012-7353, 2011 vol:78 fasc: N/A págs: 131 - 141, DOI: </t>
  </si>
  <si>
    <t>Autores: OSCAR GERMAN DUARTE VELASCO,</t>
  </si>
  <si>
    <t>Publicado en revista especializada: Efficiency evaluation of phosphor-white high-power light-emitting diodes</t>
  </si>
  <si>
    <r>
      <t>Japón, Journal Of Light And Visual Environment ISSN: 0387-8805, 2011 vol:35 fasc: 3 págs: 199 - 206, </t>
    </r>
    <r>
      <rPr>
        <b/>
        <sz val="8"/>
        <rFont val="Trebuchet MS"/>
        <family val="2"/>
      </rPr>
      <t>DOI:</t>
    </r>
    <r>
      <rPr>
        <sz val="8"/>
        <rFont val="Trebuchet MS"/>
        <family val="2"/>
      </rPr>
      <t> </t>
    </r>
  </si>
  <si>
    <t>Autores: PAULA CATALINA ACUNA RONCANCIO, ARNO KEPPENS, H.T. CHEN, PETER HANSELAER, GEERT DECONINCK,</t>
  </si>
  <si>
    <t>Publicado en revista especializada: Estimación y Análisis de Precios Nodales como Efecto de las Restriciones de Transmisión en el Mercado Mayorista de Colombia</t>
  </si>
  <si>
    <t>Colombia, Ingeniería E Investigación ISSN: 0120-5609, 2010 vol:30 fasc: N/A págs: 71 - 85, DOI: </t>
  </si>
  <si>
    <t>Publicado en revista especializada: Desarrollo de un controlador de velocidad de un motor de imanes permanentes utilizando técnicas de realización rápida de prototipos</t>
  </si>
  <si>
    <r>
      <t>Colombia, Ingeniería E Investigación ISSN: 0120-5609, 2010 vol:30 fasc: 3 págs: 140 - 148, </t>
    </r>
    <r>
      <rPr>
        <b/>
        <sz val="8"/>
        <rFont val="Trebuchet MS"/>
        <family val="2"/>
      </rPr>
      <t>DOI:</t>
    </r>
    <r>
      <rPr>
        <sz val="8"/>
        <rFont val="Trebuchet MS"/>
        <family val="2"/>
      </rPr>
      <t> </t>
    </r>
  </si>
  <si>
    <t>Autores: CAMILO YOUNES VELOSA,</t>
  </si>
  <si>
    <t> Publicado en revista especializada: Calculation of Lightning-Induced Voltages on Overhead Distribution Lines Including Insulation Breakdown</t>
  </si>
  <si>
    <t>Inglaterra, Ieee Transactions On Power Delivery ISSN: 0885-8977, 2010 vol:25 fasc: 4 págs: 3078 - 3083, DOI:10.1109/TPWRD.2010.2059050</t>
  </si>
  <si>
    <t>Autores: ALBERTO DE CONTI, ERNESTO PEREZ GONZALEZ, EDISON ANDRES SOTO RIOS, FERNANDO SILVEIRA, SILVERIO VISACRO, HORACIO TORRES SANCHEZ,</t>
  </si>
  <si>
    <t>Publicado en revista especializada: A model to compute the frequency performance of reinforced concrete structures stroked by lightning</t>
  </si>
  <si>
    <r>
      <t>Italia, X Sipda International Symposium On Lightning Protection ISSN: 2176-2759, 2010 vol:11 fasc: 1 págs: 25 - 30, </t>
    </r>
    <r>
      <rPr>
        <b/>
        <sz val="8"/>
        <rFont val="Trebuchet MS"/>
        <family val="2"/>
      </rPr>
      <t>DOI:</t>
    </r>
    <r>
      <rPr>
        <sz val="8"/>
        <rFont val="Trebuchet MS"/>
        <family val="2"/>
      </rPr>
      <t> </t>
    </r>
  </si>
  <si>
    <t>Publicado en revista especializada: Técnicas de filtrado de IEM en convertidores electrónicos de potencia</t>
  </si>
  <si>
    <t>Colombia, Ingeniería E Investigación ISSN: 0120-5609, 2010 vol:30 fasc: 2 págs: 168 - 177, DOI:</t>
  </si>
  <si>
    <t>Autores: EDUARDO ANTONIO CANO PLATA, CAMILO YOUNES VELOSA,</t>
  </si>
  <si>
    <t>Publicado en revista especializada: Estudio Sobre el Papel de las Restricciones de Transmisión en la Oferta de la Energía Eléctrica en Colombia</t>
  </si>
  <si>
    <r>
      <t>Colombia, Ingeniería E Investigación ISSN: 0120-5609, 2010 vol:30 fasc: N/A págs: 62 - 77, </t>
    </r>
    <r>
      <rPr>
        <b/>
        <sz val="8"/>
        <rFont val="Trebuchet MS"/>
        <family val="2"/>
      </rPr>
      <t>DOI:</t>
    </r>
  </si>
  <si>
    <t>Publicado en revista especializada: Identificación de parámetros de líneas de transmisión usando estimación de estado</t>
  </si>
  <si>
    <t>Colombia, Ingeniería E Investigación ISSN: 0120-5609, 2010 vol:30 fasc: n/a págs: 56 - 63, DOI: </t>
  </si>
  <si>
    <t>Autores: FREDY ANDRES OLARTE DUSSAN, HERNANDO DIAZ MORALES,</t>
  </si>
  <si>
    <t>Publicado en revista especializada: Analysis of Electric Grid Interdiction With Line Switching</t>
  </si>
  <si>
    <r>
      <t>Estados Unidos, Ieee Transactions On Power Systems ISSN: 0885-8950, 2010 vol:25 fasc: 2 págs: 633 - 641, </t>
    </r>
    <r>
      <rPr>
        <b/>
        <sz val="8"/>
        <rFont val="Trebuchet MS"/>
        <family val="2"/>
      </rPr>
      <t>DOI:</t>
    </r>
    <r>
      <rPr>
        <sz val="8"/>
        <rFont val="Trebuchet MS"/>
        <family val="2"/>
      </rPr>
      <t> </t>
    </r>
  </si>
  <si>
    <t>Autores: ANDRES RAMIRO DELGADILLO VEGA, JOSE MANUEL ARROYO, NATALIA ALGUACIL,</t>
  </si>
  <si>
    <t>Estados Unidos, Ieee Transactions On Power Delivery ISSN: 0885-8977, 2010 vol:1 fasc: 1 págs: 25 - 30, DOI: </t>
  </si>
  <si>
    <t>Publicado en revista especializada: Identificación de parámetros de líneas de transmisión usando estimación de estado.</t>
  </si>
  <si>
    <t>Colombia, Ingeniería E Investigación ISSN: 0120-5609, 2010 vol:30 fasc: 1 págs: 56 - 63, DOI: </t>
  </si>
  <si>
    <t>Autores: FREDY ANDRES OLARTE DUSSAN, CARLOS EDUARDO BORDA ZAPATA, HERNANDO DIAZ M,</t>
  </si>
  <si>
    <t>Publicado en revista especializada: Modelación dinámica por identificación de una columna de destilación continua</t>
  </si>
  <si>
    <t>España, Ingenieria Quimica ISSN: 0210-2064, 2009 vol:475 fasc: n/a págs: 128 - 136, DOI: </t>
  </si>
  <si>
    <t>Autores: HERNANDO DIAZ MORALES,</t>
  </si>
  <si>
    <r>
      <t> </t>
    </r>
    <r>
      <rPr>
        <b/>
        <sz val="8"/>
        <rFont val="Trebuchet MS"/>
        <family val="2"/>
      </rPr>
      <t>Publicado en revista especializada:</t>
    </r>
    <r>
      <rPr>
        <sz val="8"/>
        <rFont val="Trebuchet MS"/>
        <family val="2"/>
      </rPr>
      <t> Modeling of bidding prices using clustering and fuzzy association rules</t>
    </r>
  </si>
  <si>
    <r>
      <t>Colombia, Dyna ISSN: 0012-7353, 2009 vol:78 fasc: 166 págs: 108 - 117, </t>
    </r>
    <r>
      <rPr>
        <b/>
        <sz val="8"/>
        <rFont val="Trebuchet MS"/>
        <family val="2"/>
      </rPr>
      <t>DOI:</t>
    </r>
    <r>
      <rPr>
        <sz val="8"/>
        <rFont val="Trebuchet MS"/>
        <family val="2"/>
      </rPr>
      <t> </t>
    </r>
  </si>
  <si>
    <t>Autores: LUIS EDUARDO GALLEGO VEGA, OSCAR GERMAN DUARTE VELASCO,</t>
  </si>
  <si>
    <t>Publicado en revista especializada: Estimación y Análisis de precios nodales como efecto de las restricciones de transmisión en el mercado mayorista de Colombia</t>
  </si>
  <si>
    <t>Colombia, Ingeniería E Investigación ISSN: 0120-5609, 2009 vol:30 fasc: 3 págs: 71 - 85, DOI: </t>
  </si>
  <si>
    <t>Publicado en revista especializada: Estudio sobre el papel de las restricciones de transmisión en la oferta de la energía eléctrica en Colombia</t>
  </si>
  <si>
    <r>
      <t>Colombia, Ingeniería E Investigación ISSN: 0120-5609, 2009 vol:30 fasc: 2 págs: 62 - 77, </t>
    </r>
    <r>
      <rPr>
        <b/>
        <sz val="8"/>
        <rFont val="Trebuchet MS"/>
        <family val="2"/>
      </rPr>
      <t>DOI:</t>
    </r>
    <r>
      <rPr>
        <sz val="8"/>
        <rFont val="Trebuchet MS"/>
        <family val="2"/>
      </rPr>
      <t> </t>
    </r>
  </si>
  <si>
    <t>Publicado en revista especializada: Discussion on existing methodologies for the responsibilities assignment problem</t>
  </si>
  <si>
    <t>Polonia, Przeglad Elektrotechniczny ISSN: 0033-2097, 2009 vol:85 fasc: 1 págs: 208 - 214, DOI: </t>
  </si>
  <si>
    <t>Autores: FABIO ANDRES PAVAS MARTINEZ, VOLKER STAUDT, HORACIO TORRES SANCHEZ,</t>
  </si>
  <si>
    <t>Publicado en revista especializada: On the lightning hazard warning using electrostatic field: analysis of summer thunderstorms in Spain</t>
  </si>
  <si>
    <r>
      <t>Estados Unidos, Journal Of Electrostatics ISSN: 0304-3886, 2009 vol:67 fasc: N/A págs: 1 - 10, </t>
    </r>
    <r>
      <rPr>
        <b/>
        <sz val="8"/>
        <rFont val="Trebuchet MS"/>
        <family val="2"/>
      </rPr>
      <t>DOI:</t>
    </r>
    <r>
      <rPr>
        <sz val="8"/>
        <rFont val="Trebuchet MS"/>
        <family val="2"/>
      </rPr>
      <t>10.1016/j.elstat.2009.01.023. </t>
    </r>
  </si>
  <si>
    <t>Publicado en revista especializada: Review of CIGRE Report ¿Cloud-to-Ground Lightning Parameters Derived from Lightning Location Systems ¿ The Effects of System Performance</t>
  </si>
  <si>
    <t>Colombia, Electra ISSN: 0424-7701, 2009 vol:1 fasc: N/A págs: 1 - 10, DOI: </t>
  </si>
  <si>
    <t>Publicado en revista especializada: The response of grounding electrodes to lightning currents</t>
  </si>
  <si>
    <r>
      <t>Estados Unidos, Electra ISSN: 0424-7701, 2009 vol:246 fasc: N/A págs: 18 - 21, </t>
    </r>
    <r>
      <rPr>
        <b/>
        <sz val="8"/>
        <rFont val="Trebuchet MS"/>
        <family val="2"/>
      </rPr>
      <t>DOI:</t>
    </r>
    <r>
      <rPr>
        <sz val="8"/>
        <rFont val="Trebuchet MS"/>
        <family val="2"/>
      </rPr>
      <t> </t>
    </r>
  </si>
  <si>
    <t>Publicado en revista especializada: Determination of Sag Disturbing and Sag Vulnerable Zones in a distribution network using Stochastic Fault Simulation</t>
  </si>
  <si>
    <t>Estados Unidos, Power And Energy Society General Meeting - Conversion And Delivery Of Electrical Energy In The 21st Century, 2008 Ieee ISSN: 1932-5517, 2008 vol:1 fasc: 1 págs: 1 - 6, DOI: </t>
  </si>
  <si>
    <t>Autores: LUIS ERNESTO LUNA RAMIREZ, MIGUEL FERNANDO ROMERO, OSCAR JAVIER MURILLO SANCHEZ, LUIS EDUARDO GALLEGO VEGA, ESTRELLA PARRA, HORACIO TORRES,</t>
  </si>
  <si>
    <r>
      <t> </t>
    </r>
    <r>
      <rPr>
        <b/>
        <sz val="8"/>
        <rFont val="Trebuchet MS"/>
        <family val="2"/>
      </rPr>
      <t>Publicado en revista especializada:</t>
    </r>
    <r>
      <rPr>
        <sz val="8"/>
        <rFont val="Trebuchet MS"/>
        <family val="2"/>
      </rPr>
      <t> Determination of sag disturbing and sag vulnerable zones on a distribution network using sotchastic fault simulation</t>
    </r>
  </si>
  <si>
    <r>
      <t>Estados Unidos, Power And Energy Society General Meeting - Conversion And Delivery Of Electrical Energy In The 21st Century, 2008 Ieee ISSN: 1932-5517, 2008 vol:1 fasc: 1 págs: 1 - 6, </t>
    </r>
    <r>
      <rPr>
        <b/>
        <sz val="8"/>
        <rFont val="Trebuchet MS"/>
        <family val="2"/>
      </rPr>
      <t>DOI:</t>
    </r>
    <r>
      <rPr>
        <sz val="8"/>
        <rFont val="Trebuchet MS"/>
        <family val="2"/>
      </rPr>
      <t>10.1109/PES.2008.4596217</t>
    </r>
  </si>
  <si>
    <t>Autores: MIGUEL FERNANDO ROMERO LOZANO, LUIS EDUARDO GALLEGO VEGA, HORACIO TORRES SANCHEZ,</t>
  </si>
  <si>
    <t>Publicado en revista especializada: Agent learning methodology for generators in an electricity market</t>
  </si>
  <si>
    <t>Estados Unidos, Power And Energy Society General Meeting - Conversion And Delivery Of Electrical Energy In The 21st Century, 2008 Ieee ISSN: 1932-5517, 2008 vol:1 fasc: 1 págs: 1 - , DOI:</t>
  </si>
  <si>
    <t>Autores: DIANA YICEL JIMENEZ AGUDELO, MARTHA PATRICIA CAMARGO MARTINEZ, ANDRES RAMIRO DELGADILLO VEGA, LUIS EDUARDO GALLEGO VEGA,</t>
  </si>
  <si>
    <t>Publicado en revista especializada: Agents Learning methodology for generators in an electricity market</t>
  </si>
  <si>
    <r>
      <t>Estados Unidos, Power And Energy Society General Meeting - Conversion And Delivery Of Electrical Energy In The 21st Century, 2008 Ieee ISSN: 1932-5517, 2008 vol:1 fasc: 1 págs: 1 - 7, </t>
    </r>
    <r>
      <rPr>
        <b/>
        <sz val="8"/>
        <rFont val="Trebuchet MS"/>
        <family val="2"/>
      </rPr>
      <t>DOI:</t>
    </r>
    <r>
      <rPr>
        <sz val="8"/>
        <rFont val="Trebuchet MS"/>
        <family val="2"/>
      </rPr>
      <t>10.1109/PES.2008.4596279 </t>
    </r>
  </si>
  <si>
    <t>Publicado en revista especializada: Determination of sag disturbing and sag vulnerable zones in a distribution network using stochastic fault simulation</t>
  </si>
  <si>
    <t>Estados Unidos, Power And Energy Society General Meeting - Conversion And Delivery Of Electrical Energy In The 21st Century, 2008 Ieee ISSN: 1932-5517, 2008 vol:1 fasc: 1 págs: 1 - 6, DOI:10.1109/PES.2008.4596217 </t>
  </si>
  <si>
    <t>Publicado en revista especializada: Economías computacionales basadas en agentes: Una aplicación a la oferta de energía eléctrica en el mercado colombiano</t>
  </si>
  <si>
    <r>
      <t>Colombia, Boletín Del Observatorio Colombiano De Energía ISSN: 1657-480X, 2008 vol:29 fasc: 29 págs: 12 - 24, </t>
    </r>
    <r>
      <rPr>
        <b/>
        <sz val="8"/>
        <rFont val="Trebuchet MS"/>
        <family val="2"/>
      </rPr>
      <t>DOI:</t>
    </r>
    <r>
      <rPr>
        <sz val="8"/>
        <rFont val="Trebuchet MS"/>
        <family val="2"/>
      </rPr>
      <t> </t>
    </r>
  </si>
  <si>
    <t>Autores: LUIS EDUARDO GALLEGO VEGA, ANDRES RAMIRO DELGADILLO VEGA,</t>
  </si>
  <si>
    <t>Publicado en revista especializada: Economías computacionales basadas en agentes: Una aplicación a la oferta de Energía en el mercado eléctrico colombiano</t>
  </si>
  <si>
    <t>Colombia, Boletín Del Observatorio Colombiano De Energía ISSN: 1657-480X, 2008 vol:29 fasc: 1 págs: 12 - 24, DOI: </t>
  </si>
  <si>
    <t>Autores: ANDRES RAMIRO DELGADILLO VEGA, LUIS EDUARDO GALLEGO VEGA,</t>
  </si>
  <si>
    <t>Publicado en revista especializada: Fuzzy techniques for environmental-impact assessment in the mineral deposit Punta Gorda (Moa, Cuba).</t>
  </si>
  <si>
    <r>
      <t>Países Bajos, Environmental Technology ISSN: 1089-232X, 2007 vol:28 fasc: N/A págs: 659 - 669, </t>
    </r>
    <r>
      <rPr>
        <b/>
        <sz val="8"/>
        <rFont val="Trebuchet MS"/>
        <family val="2"/>
      </rPr>
      <t>DOI:</t>
    </r>
    <r>
      <rPr>
        <sz val="8"/>
        <rFont val="Trebuchet MS"/>
        <family val="2"/>
      </rPr>
      <t> </t>
    </r>
  </si>
  <si>
    <t> Publicado en revista especializada: A Status Report on Colombian Distributed Generation</t>
  </si>
  <si>
    <t>Estados Unidos, Power And Energy Society General Meeting - Conversion And Delivery Of Electrical Energy In The 21st Century, 2008 Ieee ISSN: 1932-5517, 2007 vol:1 fasc: NA págs: 1 - 5, DOI: </t>
  </si>
  <si>
    <t>Autores: LEIDY DAYANA BUITRAGO BELTRAN, CAMILO TAUTIVA MANCERA, ESTRELLA ESPERANZA PARRA LOPEZ, HORACIO TORRES SANCHEZ,</t>
  </si>
  <si>
    <r>
      <t> </t>
    </r>
    <r>
      <rPr>
        <b/>
        <sz val="8"/>
        <rFont val="Trebuchet MS"/>
        <family val="2"/>
      </rPr>
      <t>Publicado en revista especializada:</t>
    </r>
    <r>
      <rPr>
        <sz val="8"/>
        <rFont val="Trebuchet MS"/>
        <family val="2"/>
      </rPr>
      <t> Optimizing the Surge Arresters Location for Improving Lightning Induced Voltage Performance of Distribution Network</t>
    </r>
  </si>
  <si>
    <r>
      <t>Estados Unidos, Power And Energy Society General Meeting - Conversion And Delivery Of Electrical Energy In The 21st Century, 2008 Ieee ISSN: 1932-5517, 2007 vol:1 fasc: 1 págs: 1 - 6, </t>
    </r>
    <r>
      <rPr>
        <b/>
        <sz val="8"/>
        <rFont val="Trebuchet MS"/>
        <family val="2"/>
      </rPr>
      <t>DOI:</t>
    </r>
    <r>
      <rPr>
        <sz val="8"/>
        <rFont val="Trebuchet MS"/>
        <family val="2"/>
      </rPr>
      <t> </t>
    </r>
  </si>
  <si>
    <t>Autores: DIEGO FELIPE URRUTIA RAMOS, HORACIO TORRES SANCHEZ, ANDRES RAMIRO DELGADILLO VEGA, ERNESTO PEREZ GONZALEZ,</t>
  </si>
  <si>
    <t>Publicado en revista especializada: Filosofía de protección de instalaciones petroleras contra daños e incendios causados por descargas eléctricas atmosféricas</t>
  </si>
  <si>
    <t>Colombia, Proteccion &amp; Seguridad ISSN: 0120-5684, 2007 vol:1 fasc: Año 53 págs: 46 - 51, DOI: </t>
  </si>
  <si>
    <t>Autores: FABIO MAURICIO VARGAS LEZAMA, JOHNY HERNAN MONTANA CHAPARRO, JAIME SALAZAR, DANIEL RONDON ALMEIDA,</t>
  </si>
  <si>
    <t>Publicado en revista especializada: Parameter Optimisation of a Boiler Dynamic Model without Identification Experiments</t>
  </si>
  <si>
    <r>
      <t>Alemania, Vgb Powertech, (Vgb Powertech) ISSN: 1435-3199, 2007 vol:4 fasc: 6 págs: 1 - 6, </t>
    </r>
    <r>
      <rPr>
        <b/>
        <sz val="8"/>
        <rFont val="Trebuchet MS"/>
        <family val="2"/>
      </rPr>
      <t>DOI:</t>
    </r>
    <r>
      <rPr>
        <sz val="8"/>
        <rFont val="Trebuchet MS"/>
        <family val="2"/>
      </rPr>
      <t> </t>
    </r>
  </si>
  <si>
    <t>Autores: HERNANDO DIAZ MORALES, JAIME CARDENAS,</t>
  </si>
  <si>
    <t>Publicado en revista especializada: Feature of electrical discharges in air triggered by laser</t>
  </si>
  <si>
    <t>Países Bajos, Journal Of Electrostatics ISSN: 0304-3886, 2007 vol:1 fasc: N/A págs: 114 - 120, DOI: </t>
  </si>
  <si>
    <t>Autores: HARBY DANIEL ARANGUREN FINO, GLORIA SOLA, JOAN MONTANYA, VICTOR MARC NOMEM, DAVID ROMERO,</t>
  </si>
  <si>
    <t>España, Journal Of Electrostatics ISSN: 0304-3886, 2007 vol:1 fasc: N/A págs: 100 - 107, DOI: </t>
  </si>
  <si>
    <t>Autores: HARBY DANIEL ARANGUREN FINO, JOAN MONTANA, HORACIO TORRES, GLORIA SOLA, DAVID ROMERO, VICTOR MARC NOMEM,</t>
  </si>
  <si>
    <t>Publicado en revista especializada: Estimation of charge neutralized by Catalonia thunderstorms</t>
  </si>
  <si>
    <t>Países Bajos, Journal Of Electrostatics ISSN: 0304-3886, 2007 vol:1 fasc: N/A págs: 107 - 114, DOI: </t>
  </si>
  <si>
    <t>Autores: HARBY DANIEL ARANGUREN FINO, HORACIO TORRES SANCHEZ, ANDRES RAMIRO DELGADILLO VEGA, FABIO MAURICIO VARGAS LEZAMA, CAMILO YOUNES VELOSA, ERNESTO PEREZ GONZALEZ,</t>
  </si>
  <si>
    <t>Publicado en revista especializada: A METHODOLOGICAL PROPOSAL FOR MONITORING, ANALYZING AND ESTIMATING POWER QUALITY INDICES: THE CASE OF BOGOTÁ-COLOMBIA</t>
  </si>
  <si>
    <t>Colombia, Revista Colombiana De Tecnologías De Avanzada ISSN: 1692-7257, 2007 vol:1 fasc: 9 págs: 103 - 111, DOI: </t>
  </si>
  <si>
    <t>Autores: FABIO ANDRES PAVAS MARTINEZ, GUILLERMO ANDRES CAJAMARCA MESA, LUIS EDUARDO GALLEGO VEGA, HORACIO TORRES SANCHEZ,</t>
  </si>
  <si>
    <t> Publicado en revista especializada: A METHODOLOGICAL PROPOSAL FOR MONITORING, ANALYZING AND ESTIMATING POWER QUALITY INDICES: THE CASE OF BOGOTÁ-COLOMBIA</t>
  </si>
  <si>
    <t>Publicado en revista especializada: Análisis comparativo del comportamiento de electrodos de puesta a tierra en baja y alta frecuencia</t>
  </si>
  <si>
    <r>
      <t>Colombia, Ii Congreso Internacional Sobre Uso Eficiente Y Racional De La Energía - Ciuree2006 ISSN: 1692-7052, 2007 vol:21 fasc: 68 págs: 74 - 80, </t>
    </r>
    <r>
      <rPr>
        <b/>
        <sz val="8"/>
        <rFont val="Trebuchet MS"/>
        <family val="2"/>
      </rPr>
      <t>DOI:</t>
    </r>
    <r>
      <rPr>
        <sz val="8"/>
        <rFont val="Trebuchet MS"/>
        <family val="2"/>
      </rPr>
      <t> </t>
    </r>
  </si>
  <si>
    <t>Publicado en revista especializada: Optimizing the Surge Arresters Location for Improving Lightning Induced Voltage Performance of Distribution Network</t>
  </si>
  <si>
    <t>Estados Unidos, Power And Energy Society General Meeting - Conversion And Delivery Of Electrical Energy In The 21st Century, 2008 Ieee ISSN: 1932-5517, 2007 vol:1 fasc: N/A págs: 1 - 6, DOI:10.1109/PES.2007.385697 </t>
  </si>
  <si>
    <t>Autores: ERNESTO PEREZ GONZALEZ, ANDRES RAMIRO DELGADILLO VEGA, HORACIO TORRES SANCHEZ, DIEGO FELIPE URRUTIA RAMOS,</t>
  </si>
  <si>
    <t>Publicado en revista especializada: Lightning leader model for straight, tortuous or branched channels ¿ Part II: Model results</t>
  </si>
  <si>
    <r>
      <t>Reino Unido, Journal Of Electrostatics ISSN: 0304-3886, 2006 vol:66 fasc: 1 págs: 489 - 495, </t>
    </r>
    <r>
      <rPr>
        <b/>
        <sz val="8"/>
        <rFont val="Trebuchet MS"/>
        <family val="2"/>
      </rPr>
      <t>DOI:</t>
    </r>
    <r>
      <rPr>
        <sz val="8"/>
        <rFont val="Trebuchet MS"/>
        <family val="2"/>
      </rPr>
      <t> </t>
    </r>
  </si>
  <si>
    <t>Publicado en revista especializada: Lightning leader model for straight, tortuous or branched channels ¿ Part I: Model description</t>
  </si>
  <si>
    <t>Reino Unido, Journal Of Electrostatics ISSN: 0304-3886, 2006 vol:66 fasc: N/A págs: 482 - 488, DOI: </t>
  </si>
  <si>
    <t>Publicado en revista especializada: UN_PAT: programa para el cálculo de potenciales transitorios en puestas a tierra</t>
  </si>
  <si>
    <r>
      <t>Colombia, Ingeniería E Investigación ISSN: 0120-5609, 2006 vol:26 fasc: 03 págs: 143 - 148, </t>
    </r>
    <r>
      <rPr>
        <b/>
        <sz val="8"/>
        <rFont val="Trebuchet MS"/>
        <family val="2"/>
      </rPr>
      <t>DOI:</t>
    </r>
    <r>
      <rPr>
        <sz val="8"/>
        <rFont val="Trebuchet MS"/>
        <family val="2"/>
      </rPr>
      <t> </t>
    </r>
  </si>
  <si>
    <t>Autores: JOHNY HERNAN MONTANA CHAPARRO, HORACIO TORRES SANCHEZ, OSCAR GERMAN DUARTE VELASCO, MICHAEL ANDRES MARIN GUERRERO, ANGELA MARIA SARMIENTO FORERO,</t>
  </si>
  <si>
    <t>Publicado en revista especializada: Filosofía De Protección de Instalaciones Petroleras Contra Daños e Incendios Causados por Descargas Eléctricas Atmosféricas</t>
  </si>
  <si>
    <r>
      <t>Colombia, Proteccion &amp; Seguridad ISSN: 0120-5684, 2006 vol:1 fasc: págs: 46 - 51, </t>
    </r>
    <r>
      <rPr>
        <b/>
        <sz val="8"/>
        <color rgb="FF000006"/>
        <rFont val="Verdana"/>
        <family val="2"/>
      </rPr>
      <t>DOI:</t>
    </r>
    <r>
      <rPr>
        <sz val="8"/>
        <color rgb="FF000006"/>
        <rFont val="Verdana"/>
        <family val="2"/>
      </rPr>
      <t> </t>
    </r>
  </si>
  <si>
    <t>Autores: JOHNY HERNAN MONTANA CHAPARRO, FABIO MAURICIO VARGAS LEZAMA, JAIME SALAZAR GOMEZ, DANIEL RONDON ALMEIDA,</t>
  </si>
  <si>
    <t>Publicado en revista especializada: On the comparison between experimental results and calculations of lightning-induced voltajes on distribution systems ¿ effect of the distribution network topology</t>
  </si>
  <si>
    <r>
      <t>Brasil, Proceedings Of The Viii International Symposium On Lightning Protection, Sipda, Sao Paolo, Brazil, 2005 ISSN: 1676-9899, 2005 vol:1 fasc: 1 págs: 383 - 388, </t>
    </r>
    <r>
      <rPr>
        <b/>
        <sz val="8"/>
        <rFont val="Trebuchet MS"/>
        <family val="2"/>
      </rPr>
      <t>DOI:</t>
    </r>
    <r>
      <rPr>
        <sz val="8"/>
        <rFont val="Trebuchet MS"/>
        <family val="2"/>
      </rPr>
      <t> </t>
    </r>
  </si>
  <si>
    <t>Autores: ERNESTO PEREZ GONZALES, FARHAD RACHIDI, CARLO ALBERTO NUCCI, HORACIO TORRES SANCHEZ, ALBERTO BORGHETTI,</t>
  </si>
  <si>
    <t> Publicado en revista especializada: The usage of neural networks and time series in pattern recognition and forecasting of power consumption profiles</t>
  </si>
  <si>
    <r>
      <t>Estados Unidos, Proceedings Of The Ieee ISSN: 0018-9219, 2005 vol:1 fasc: N/A págs: 544 - 550, </t>
    </r>
    <r>
      <rPr>
        <b/>
        <sz val="8"/>
        <color rgb="FF000006"/>
        <rFont val="Verdana"/>
        <family val="2"/>
      </rPr>
      <t>DOI:</t>
    </r>
    <r>
      <rPr>
        <sz val="8"/>
        <color rgb="FF000006"/>
        <rFont val="Verdana"/>
        <family val="2"/>
      </rPr>
      <t> </t>
    </r>
  </si>
  <si>
    <t>Autores: HORACIO TORRES SANCHEZ, GALLEGO VEGA LUIS EDUARDO PAVAS ANDRES RONDON ALMEIDA D,</t>
  </si>
  <si>
    <t>Publicado en revista especializada: A Methodological Proposal for Monitoring, Analyzing and Estimating Power Quality Indices: the case of Bogotá-Colombia</t>
  </si>
  <si>
    <r>
      <t>Rusia, Proceedings Of The Ieee ISSN: 0018-9219, 2005 vol:1 fasc: N/A págs: 1 - 7, </t>
    </r>
    <r>
      <rPr>
        <b/>
        <sz val="8"/>
        <rFont val="Trebuchet MS"/>
        <family val="2"/>
      </rPr>
      <t>DOI:</t>
    </r>
    <r>
      <rPr>
        <sz val="8"/>
        <rFont val="Trebuchet MS"/>
        <family val="2"/>
      </rPr>
      <t>10.1109/PTC.2005.4524682 </t>
    </r>
  </si>
  <si>
    <t>Publicado en revista especializada: Lightning Risk Assessment using Fuzzy Logic</t>
  </si>
  <si>
    <r>
      <t>Reino Unido, Journal Of Electrostatics ISSN: 0304-3886, 2004 vol:60 fasc: 1 págs: 233 - 239, </t>
    </r>
    <r>
      <rPr>
        <b/>
        <sz val="8"/>
        <color rgb="FF000006"/>
        <rFont val="Verdana"/>
        <family val="2"/>
      </rPr>
      <t>DOI:</t>
    </r>
    <r>
      <rPr>
        <sz val="8"/>
        <color rgb="FF000006"/>
        <rFont val="Verdana"/>
        <family val="2"/>
      </rPr>
      <t> </t>
    </r>
  </si>
  <si>
    <t>Autores: LUIS EDUARDO GALLEGO VEGA, FABIO MAURICIO VARGAS LEZAMA, JOHNY HERNAN MONTANA CHAPARRO, OSCAR GERMAN DUARTE, HORACIO TORRES SANCHEZ, CAMILO YOUNES VELOSA, ERNESTO PEREZ GONZALEZ, JAVIER GUSTAVO HERRERA MURCIA,</t>
  </si>
  <si>
    <t>Publicado en revista especializada: Lightning risk Assesment using Fuzzy Logic</t>
  </si>
  <si>
    <r>
      <t>Reino Unido, Journal Of Electrostatics ISSN: 0304-3886, 2004 vol:60 fasc: págs: 233 - 239, </t>
    </r>
    <r>
      <rPr>
        <b/>
        <sz val="8"/>
        <rFont val="Trebuchet MS"/>
        <family val="2"/>
      </rPr>
      <t>DOI:</t>
    </r>
    <r>
      <rPr>
        <sz val="8"/>
        <rFont val="Trebuchet MS"/>
        <family val="2"/>
      </rPr>
      <t> </t>
    </r>
  </si>
  <si>
    <t>Autores: ERNESTO PEREZ GONZALEZ, JAVIER GUSTAVO HERRERA MURCIA, JOHNY HERNAN MONTANA CHAPARRO, HORACIO TORRES SANCHEZ, MAURICIO VARGAS LEZAMA, OSCAR GUSTAVO DUARTE VELASCO, CAMILO YOUNES VELOSA, LUIS EDUARDO GALLEGO VEGA</t>
  </si>
  <si>
    <r>
      <t>Reino Unido, Journal Of Electrostatics ISSN: 0304-3886, 2004 vol:60 fasc: N/A págs: 233 - 239, </t>
    </r>
    <r>
      <rPr>
        <b/>
        <sz val="8"/>
        <color rgb="FF000006"/>
        <rFont val="Verdana"/>
        <family val="2"/>
      </rPr>
      <t>DOI:</t>
    </r>
    <r>
      <rPr>
        <sz val="8"/>
        <color rgb="FF000006"/>
        <rFont val="Verdana"/>
        <family val="2"/>
      </rPr>
      <t> </t>
    </r>
  </si>
  <si>
    <t>Autores: HORACIO TORRES SANCHEZ, CAMILO YOUNES VELOSA, ERNESTO PEREZ GONZALEZ, JAVIER GUSTAVO HERRERA MURCIA, FABIO MAURICIO VARGAS LEZAMA, JOHNY HERNAN MONTANA CHAPARRO, LUIS EDUARDO GALLEGO VEGA, OSCAR GERMAN DUARTE,</t>
  </si>
  <si>
    <t>Publicado en revista especializada: Redes Localizadoras de Rayos y su Aplicación en Ingeniería</t>
  </si>
  <si>
    <r>
      <t>Colombia, Revista Mundo Electrico Colombiano ISSN: 0120-8926, 2003 vol:17 fasc: 50 págs: 50 - 53, </t>
    </r>
    <r>
      <rPr>
        <b/>
        <sz val="8"/>
        <rFont val="Trebuchet MS"/>
        <family val="2"/>
      </rPr>
      <t>DOI:</t>
    </r>
    <r>
      <rPr>
        <sz val="8"/>
        <rFont val="Trebuchet MS"/>
        <family val="2"/>
      </rPr>
      <t> </t>
    </r>
  </si>
  <si>
    <t>Autores: HORACIO TORRES SANCHEZ, CAMILO YOUNES VELOSA,</t>
  </si>
  <si>
    <t>Publicado en revista especializada: A Lightning Risk Assessment using Fuzzy Logic</t>
  </si>
  <si>
    <r>
      <t>Reino Unido, Journal Of Electrostatics ISSN: 0304-3886, 2003 vol:60 fasc: págs: 233 - 239, </t>
    </r>
    <r>
      <rPr>
        <b/>
        <sz val="8"/>
        <color rgb="FF000006"/>
        <rFont val="Verdana"/>
        <family val="2"/>
      </rPr>
      <t>DOI:</t>
    </r>
    <r>
      <rPr>
        <sz val="8"/>
        <color rgb="FF000006"/>
        <rFont val="Verdana"/>
        <family val="2"/>
      </rPr>
      <t> </t>
    </r>
  </si>
  <si>
    <t>Autores: CAMILO YOUNES VELOSA, HORACIO TORRES SANCHEZ,</t>
  </si>
  <si>
    <t>Publicado en revista especializada: Contribución a la solución de problemas de la Calidad de la Energía Eléctrica: Las fallas de transformadores de distribución en Colombia</t>
  </si>
  <si>
    <r>
      <t>Colombia, Revista Mundo Electrico Colombiano ISSN: 0120-8926, 2002 vol:15 fasc: 44 págs: 24 - 28, </t>
    </r>
    <r>
      <rPr>
        <b/>
        <sz val="8"/>
        <color rgb="FF000006"/>
        <rFont val="Verdana"/>
        <family val="2"/>
      </rPr>
      <t>DOI:</t>
    </r>
    <r>
      <rPr>
        <sz val="8"/>
        <color rgb="FF000006"/>
        <rFont val="Verdana"/>
        <family val="2"/>
      </rPr>
      <t> </t>
    </r>
  </si>
  <si>
    <t>Autores: HORACIO TORRES SANCHEZ, CAMILO YOUNES VELOSA, ERNESTO PEREZ GONZALEZ, JAVIER GUSTAVO HERRERA MURCIA, CARLOS ARIEL QUINTANA GARCIA, FABIO MAURICIO VARGAS LEZAMA, JOHNY HERNAN MONTANA CHAPARRO, MILTON FREDY SALGADO RAMIREZ, DIEGO ALBERTO GONZALEZ NINO, DANIEL RONDON ALMEIDA,</t>
  </si>
  <si>
    <t>Publicado en revista especializada: Pararrayos ESE y Puntas Franklin con espíritu de aclaración</t>
  </si>
  <si>
    <r>
      <t>Cuba, Boletin Informativo Cec ISSN: 1609-0233, 2002 vol:4 fasc: 2 págs: 3 - 5, </t>
    </r>
    <r>
      <rPr>
        <b/>
        <sz val="8"/>
        <rFont val="Trebuchet MS"/>
        <family val="2"/>
      </rPr>
      <t>DOI:</t>
    </r>
    <r>
      <rPr>
        <sz val="8"/>
        <rFont val="Trebuchet MS"/>
        <family val="2"/>
      </rPr>
      <t> </t>
    </r>
  </si>
  <si>
    <t>Autores: HORACIO TORRES SANCHEZ, BLAS HERMOSO,</t>
  </si>
  <si>
    <t>Publicado en revista especializada: De la ciencia a la tecnología en electricidad</t>
  </si>
  <si>
    <r>
      <t>Colombia, Innovación Y Ciencia ISSN: 0121-5140, 2002 vol:10 fasc: 1 págs: 8 - 9, </t>
    </r>
    <r>
      <rPr>
        <b/>
        <sz val="8"/>
        <color rgb="FF000006"/>
        <rFont val="Verdana"/>
        <family val="2"/>
      </rPr>
      <t>DOI:</t>
    </r>
    <r>
      <rPr>
        <sz val="8"/>
        <color rgb="FF000006"/>
        <rFont val="Verdana"/>
        <family val="2"/>
      </rPr>
      <t> </t>
    </r>
  </si>
  <si>
    <t>Autores: HORACIO TORRES SANCHEZ, FERNANDO AUGUSTO HERRERA LEON,</t>
  </si>
  <si>
    <t>Publicado en revista especializada: Contribución a la solución de problemas de la calidad de la energía eléctrica: Las fallas de transformadores de distribución en Colombia.</t>
  </si>
  <si>
    <r>
      <t>Colombia, Revista Mundo Electrico Colombiano ISSN: 0120-8926, 2002 vol:15 fasc: 44 págs: 24 - 28, </t>
    </r>
    <r>
      <rPr>
        <b/>
        <sz val="8"/>
        <rFont val="Trebuchet MS"/>
        <family val="2"/>
      </rPr>
      <t>DOI:</t>
    </r>
    <r>
      <rPr>
        <sz val="8"/>
        <rFont val="Trebuchet MS"/>
        <family val="2"/>
      </rPr>
      <t> </t>
    </r>
  </si>
  <si>
    <t>Autores: ERNESTO PEREZ GONZALEZ, MILTON FREDY SALGADO RAMIREZ, JAVIER GUSTAVO HERRERA MURCIA, FABIO MAURICIO VARGAS LEZAMA, JOHNY HERNAN MONTANA CHAPARRO, HORACIO TORRES SANCHEZ, CAMILO YOUNES VELOSA, LUIS EDUARDO GALLEGO VEGA, DANIEL RONDON ALMEIDA, DIEGO ALBERTO GONZALEZ NINO, CARLOS ARIEL QUINTANA GARCIA,</t>
  </si>
  <si>
    <t>Publicado en revista especializada: 10/350us vs. 8/20us</t>
  </si>
  <si>
    <r>
      <t>Colombia, Revista Mundo Electrico Colombiano ISSN: 0120-8926, 2002 vol:16 fasc: 47 págs: 103 - 108, </t>
    </r>
    <r>
      <rPr>
        <b/>
        <sz val="8"/>
        <color rgb="FF000006"/>
        <rFont val="Verdana"/>
        <family val="2"/>
      </rPr>
      <t>DOI:</t>
    </r>
    <r>
      <rPr>
        <sz val="8"/>
        <color rgb="FF000006"/>
        <rFont val="Verdana"/>
        <family val="2"/>
      </rPr>
      <t> </t>
    </r>
  </si>
  <si>
    <t>Publicado en revista especializada: Pararrayos ESE y puntas Franklin, con espíritu de aclaración</t>
  </si>
  <si>
    <r>
      <t>Colombia, Energía Y Computación ISSN: 0121-5299, 2002 vol:10 fasc: 2 págs: 68 - 71, </t>
    </r>
    <r>
      <rPr>
        <b/>
        <sz val="8"/>
        <rFont val="Trebuchet MS"/>
        <family val="2"/>
      </rPr>
      <t>DOI:</t>
    </r>
    <r>
      <rPr>
        <sz val="8"/>
        <rFont val="Trebuchet MS"/>
        <family val="2"/>
      </rPr>
      <t> </t>
    </r>
  </si>
  <si>
    <t>Publicado en revista especializada: Contribución a la solución de un problema de calidad de energía eléctrica: la falla de transformadores de distribución en Colombia</t>
  </si>
  <si>
    <r>
      <t>Colombia, Revista Mundo Electrico Colombiano ISSN: 0120-8926, 2001 vol:15 fasc: 44 págs: 24 - 28, </t>
    </r>
    <r>
      <rPr>
        <b/>
        <sz val="8"/>
        <color rgb="FF000006"/>
        <rFont val="Verdana"/>
        <family val="2"/>
      </rPr>
      <t>DOI:</t>
    </r>
    <r>
      <rPr>
        <sz val="8"/>
        <color rgb="FF000006"/>
        <rFont val="Verdana"/>
        <family val="2"/>
      </rPr>
      <t> </t>
    </r>
  </si>
  <si>
    <t>Autores: HORACIO TORRES SANCHEZ, CARLOS ARIEL QUINTANA GARCIA, MILTON FREDY SALGADO RAMIREZ, DANIEL RONDON ALMEIDA, DIEGO ALBERTO GONZALEZ NINO, JAVIER GUSTAVO HERRERA MURCIA, ERNESTO PEREZ GONZALEZ, CAMILO YOUNES VELOSA, JOHNY HERNAN MONTANA CHAPARRO, MAURICIO VARGAS LEZAMA, LUIS EDUARDO GALLEGO VEGA,</t>
  </si>
  <si>
    <t>Publicado en revista especializada: Que tan eficaces son los modernos dispositivos no convencionales de protección contra rayos</t>
  </si>
  <si>
    <r>
      <t>Colombia, Revista Mundo Electrico Colombiano ISSN: 0120-8926, 2000 vol:14 fasc: 41 págs: 126 - 129, </t>
    </r>
    <r>
      <rPr>
        <b/>
        <sz val="8"/>
        <rFont val="Trebuchet MS"/>
        <family val="2"/>
      </rPr>
      <t>DOI:</t>
    </r>
    <r>
      <rPr>
        <sz val="8"/>
        <rFont val="Trebuchet MS"/>
        <family val="2"/>
      </rPr>
      <t> </t>
    </r>
  </si>
  <si>
    <t>Publicado en revista especializada: Characterization of lightning for applications in electric power systems</t>
  </si>
  <si>
    <r>
      <t>Francia, Electra ISSN: 0424-7701, 2000 vol:1 fasc: 172 págs: 1 - 35, </t>
    </r>
    <r>
      <rPr>
        <b/>
        <sz val="8"/>
        <color rgb="FF000006"/>
        <rFont val="Verdana"/>
        <family val="2"/>
      </rPr>
      <t>DOI:</t>
    </r>
    <r>
      <rPr>
        <sz val="8"/>
        <color rgb="FF000006"/>
        <rFont val="Verdana"/>
        <family val="2"/>
      </rPr>
      <t> </t>
    </r>
  </si>
  <si>
    <t>Publicado en revista especializada: Análisis de Sistemas de Puesta a tierra por computador</t>
  </si>
  <si>
    <r>
      <t>Colombia, Revista Mundo Electrico Colombiano ISSN: 0120-8926, 2000 vol:14 fasc: 38 págs: 89 - 92, </t>
    </r>
    <r>
      <rPr>
        <b/>
        <sz val="8"/>
        <rFont val="Trebuchet MS"/>
        <family val="2"/>
      </rPr>
      <t>DOI:</t>
    </r>
  </si>
  <si>
    <t>Autores: LUIS EDUARDO GALLEGO VEGA, JOHNY HERNAN MONTANA CHAPARRO, FRANCISCO JAVIER AMORTEGUI GIL,</t>
  </si>
  <si>
    <t> Publicado en revista especializada: Aciem-Icontec: un convenio para gestionar la normalización</t>
  </si>
  <si>
    <r>
      <t>Colombia, Normas Y Calidad ISSN: 0120-6699, 2000 vol:15 fasc: 46 págs: 36 - 38, </t>
    </r>
    <r>
      <rPr>
        <b/>
        <sz val="8"/>
        <color rgb="FF000006"/>
        <rFont val="Verdana"/>
        <family val="2"/>
      </rPr>
      <t>DOI:</t>
    </r>
    <r>
      <rPr>
        <sz val="8"/>
        <color rgb="FF000006"/>
        <rFont val="Verdana"/>
        <family val="2"/>
      </rPr>
      <t> </t>
    </r>
  </si>
  <si>
    <t>Publicado en revista especializada: Hipotesis de investigación sobre variación espacial y temporal de los parámetros del rayo</t>
  </si>
  <si>
    <r>
      <t>Colombia, Meteorologia Colombiana ISSN: 0124-6984, 2000 vol:1 fasc: 2 págs: 1 - 6, </t>
    </r>
    <r>
      <rPr>
        <b/>
        <sz val="8"/>
        <rFont val="Trebuchet MS"/>
        <family val="2"/>
      </rPr>
      <t>DOI:</t>
    </r>
    <r>
      <rPr>
        <sz val="8"/>
        <rFont val="Trebuchet MS"/>
        <family val="2"/>
      </rPr>
      <t> </t>
    </r>
  </si>
  <si>
    <t>Autores: HORACIO TORRES SANCHEZ, DANNY ENRIQUE AVILA GALINDO,</t>
  </si>
  <si>
    <t> Publicado en revista especializada: Que tan eficaces son los modernos dispositivos no convencionales de protección contra rayos</t>
  </si>
  <si>
    <r>
      <t>Colombia, Revista Mundo Electrico Colombiano ISSN: 0120-8926, 2000 vol:14 fasc: 41 págs: 126 - 129, </t>
    </r>
    <r>
      <rPr>
        <b/>
        <sz val="8"/>
        <color rgb="FF000006"/>
        <rFont val="Verdana"/>
        <family val="2"/>
      </rPr>
      <t>DOI:</t>
    </r>
    <r>
      <rPr>
        <sz val="8"/>
        <color rgb="FF000006"/>
        <rFont val="Verdana"/>
        <family val="2"/>
      </rPr>
      <t> </t>
    </r>
  </si>
  <si>
    <t>Publicado en revista especializada: Nicola Tesla. El hombre que inventó el siglo XX</t>
  </si>
  <si>
    <r>
      <t>Colombia, Innovación Y Ciencia ISSN: 0121-5140, 1999 vol:IX fasc: págs: 9 - 12, </t>
    </r>
    <r>
      <rPr>
        <b/>
        <sz val="8"/>
        <rFont val="Trebuchet MS"/>
        <family val="2"/>
      </rPr>
      <t>DOI:</t>
    </r>
  </si>
  <si>
    <t> Publicado en revista especializada: De los antiguos a los modernos mitos de la electricidad</t>
  </si>
  <si>
    <r>
      <t>Colombia, Innovación Y Ciencia ISSN: 0121-5140, 1999 vol:VIII fasc: págs: 64 - 71, </t>
    </r>
    <r>
      <rPr>
        <b/>
        <sz val="8"/>
        <color rgb="FF000006"/>
        <rFont val="Verdana"/>
        <family val="2"/>
      </rPr>
      <t>DOI:</t>
    </r>
    <r>
      <rPr>
        <sz val="8"/>
        <color rgb="FF000006"/>
        <rFont val="Verdana"/>
        <family val="2"/>
      </rPr>
      <t> </t>
    </r>
  </si>
  <si>
    <t>Publicado en revista especializada: La calidad del servicio de energía eléctrica: un problema de relación estado - academia - sector productivo</t>
  </si>
  <si>
    <r>
      <t>Colombia, Aciem Asociación Colombiana De Ingenieros Eléctricos Mecánicos Y Afines ISSN: 0121-9715, 1999 vol:2 fasc: 096 págs: 24 - 30, </t>
    </r>
    <r>
      <rPr>
        <b/>
        <sz val="8"/>
        <rFont val="Trebuchet MS"/>
        <family val="2"/>
      </rPr>
      <t>DOI:</t>
    </r>
    <r>
      <rPr>
        <sz val="8"/>
        <rFont val="Trebuchet MS"/>
        <family val="2"/>
      </rPr>
      <t> </t>
    </r>
  </si>
  <si>
    <t>Autores: HORACIO TORRES SANCHEZ, LEONARDO BARRETO GOMEZ,</t>
  </si>
  <si>
    <t>Publicado en revista especializada: Design, construction and calibration of three devices to measure directly lightning parameters</t>
  </si>
  <si>
    <r>
      <t>Inglaterra, Iee Conference Publication ISSN: 0537-9989, 1999 vol:1 fasc: 1 págs: 177 - 180, </t>
    </r>
    <r>
      <rPr>
        <b/>
        <sz val="8"/>
        <color rgb="FF000006"/>
        <rFont val="Verdana"/>
        <family val="2"/>
      </rPr>
      <t>DOI:</t>
    </r>
    <r>
      <rPr>
        <sz val="8"/>
        <color rgb="FF000006"/>
        <rFont val="Verdana"/>
        <family val="2"/>
      </rPr>
      <t> </t>
    </r>
  </si>
  <si>
    <t>Autores: HORACIO TORRES SANCHEZ, CARLOS ARIEL QUINTANA GARCIA, DANNY ENRIQUE AVILA GALINDO, JOSE OMAR TRUJILLO GOMEZ, FERNANDO AUGUSTO HERRERA LEON, FRANCISCO JAVIER AMORTEGUI GIL, MILTON FREDY SALGADO RAMIREZ, DIEGO ALBERTO GONZALEZ NINO, DANIEL RONDON ALMEIDA,</t>
  </si>
  <si>
    <t>Publicado en revista especializada: Experimental station to measure directly lightning parameters in tropical zone</t>
  </si>
  <si>
    <r>
      <t>Inglaterra, Iee Conference Publication ISSN: 0537-9989, 1999 vol:2 fasc: 1 págs: 430 - 433, </t>
    </r>
    <r>
      <rPr>
        <b/>
        <sz val="8"/>
        <rFont val="Trebuchet MS"/>
        <family val="2"/>
      </rPr>
      <t>DOI:</t>
    </r>
    <r>
      <rPr>
        <sz val="8"/>
        <rFont val="Trebuchet MS"/>
        <family val="2"/>
      </rPr>
      <t> </t>
    </r>
  </si>
  <si>
    <t>Publicado en revista especializada: Una norma técnica de protección contra rayos</t>
  </si>
  <si>
    <r>
      <t>Colombia, Normas Y Calidad ISSN: 0120-6699, 1997 vol:13 fasc: 33 págs: 18 - 21, </t>
    </r>
    <r>
      <rPr>
        <b/>
        <sz val="8"/>
        <color rgb="FF000006"/>
        <rFont val="Verdana"/>
        <family val="2"/>
      </rPr>
      <t>DOI:</t>
    </r>
    <r>
      <rPr>
        <sz val="8"/>
        <color rgb="FF000006"/>
        <rFont val="Verdana"/>
        <family val="2"/>
      </rPr>
      <t> </t>
    </r>
  </si>
  <si>
    <t>Libro resultado de investigación : El rayo en el trópico. Certezas temporales de investigación sobre el fenómeno del rayo</t>
  </si>
  <si>
    <t>Colombia,2015, ISBN: 978-958-775-454-4 vol: págs: , Ed. Universidad Nacional de Colombia </t>
  </si>
  <si>
    <t>Libro resultado de investigación : GUIDELINES FOR POWER QUALITY MONITORING - MEASUREMENT LOCATIONS, PROCESSING AND PRESENTATION OF DATA. CIGRE/CIRED JWG C4.112</t>
  </si>
  <si>
    <t>Francia,2014, ISBN: 978-2-85873-297-5 vol: págs: , Ed. CIGRÉ </t>
  </si>
  <si>
    <t>Autores: FABIO ANDRES PAVAS MARTINEZ, VICTOR BARRERA NUNEZ,</t>
  </si>
  <si>
    <t>Libro resultado de investigación : Que rayos sabemos sobre innovacion tecnologica</t>
  </si>
  <si>
    <t>Colombia,2014, ISBN: 173297 vol: págs: , Ed. Orvisa Comunicaciones </t>
  </si>
  <si>
    <t>Libro resultado de investigación : Estrategias Multiagente En El Modelamiento De La Oferta De Energía</t>
  </si>
  <si>
    <t>Colombia,2012, ISBN: 978-3-8484-6417-3 vol: 1 págs: 296, Ed. Editorial academica española</t>
  </si>
  <si>
    <t>Libro resultado de investigación : Calidad De Nenergía Eléctrica</t>
  </si>
  <si>
    <t>España,2011, ISBN: 978-3-8473-5215-0 vol: 300 págs: 120, Ed. EAE </t>
  </si>
  <si>
    <t>Autores: HORACIO TORRES SANCHEZ, ESTRELLA PARRA,</t>
  </si>
  <si>
    <t>España,2011, ISBN: 978-3-8473-5215-0 vol: págs: , Ed. Editorial Académica Española </t>
  </si>
  <si>
    <t>Autores: ESTRELLA PARRA, HORACIO TORRES SANCHEZ,</t>
  </si>
  <si>
    <t> Libro resultado de investigación : Protección Contra Rayos</t>
  </si>
  <si>
    <t>Colombia,2010, ISBN: 978-958-9383-79-7 vol: 1000 págs: 510, Ed. Universidad Nacional de Colombia </t>
  </si>
  <si>
    <t>Libro resultado de investigación : Modelado y experimentación de tensiones inducidas por rayos en redes de distribución.</t>
  </si>
  <si>
    <t>Colombia,2010, ISBN: 978-958-8280-30-1 vol: 500 págs: 135, Ed. Publicaciones Universidad Nacional De Colombia Sede Manizales </t>
  </si>
  <si>
    <t>Libro resultado de investigación : Correlación De Parámetros Del Rayo Con Características Geográficas Y Meteorológ- Icas</t>
  </si>
  <si>
    <t>Colombia,2010, ISBN: 978-958-8280-34-9 vol: 200 págs: 143, Ed. Universdad Nacional De Colombia Sede Manizales </t>
  </si>
  <si>
    <r>
      <t> </t>
    </r>
    <r>
      <rPr>
        <b/>
        <sz val="8"/>
        <rFont val="Trebuchet MS"/>
        <family val="2"/>
      </rPr>
      <t>Libro resultado de investigación</t>
    </r>
    <r>
      <rPr>
        <sz val="8"/>
        <rFont val="Trebuchet MS"/>
        <family val="2"/>
      </rPr>
      <t> : Caracterización De Los Parámetros Del Rayo En Colombia</t>
    </r>
  </si>
  <si>
    <t>Colombia,2010, ISBN: 978-958-8280-35-6 vol: 200 págs: 173, Ed. Universidad Nacional De Colombia Sede Manizales </t>
  </si>
  <si>
    <t> Libro resultado de investigación : Caracterización De Los Parámetros Del Rayo En Colombia</t>
  </si>
  <si>
    <t>Colombia,2010, ISBN: 978-958-8280-35-6 vol: 500 págs: 140, Ed. Universidad Nacional De Colombia Sede Manizales </t>
  </si>
  <si>
    <t>Autores: HORACIO TORRES SANCHEZ, CAMILO YOUNES VELOSA, CAMILO YOUNES VELOZA,</t>
  </si>
  <si>
    <t>Libro resultado de investigación : Identificación De Parámetros De Líneas De Transmisión Y Transformadores</t>
  </si>
  <si>
    <t>Colombia,2010, ISBN: 978-958-719-468-5 vol: 1 págs: 124, Ed. Editorial Universidad Nacional De Colombia </t>
  </si>
  <si>
    <t>Autores: FREDY ANDRES OLARTE DUSSAN,</t>
  </si>
  <si>
    <t> Libro resultado de investigación : Aislamientos Eléctricos</t>
  </si>
  <si>
    <t>Colombia,2010, ISBN: 978-958-719-955-0 vol: págs: , Ed. Unversidad Nacional De Colombia </t>
  </si>
  <si>
    <t>Colombia,2010, ISBN: 978-958-8280-30-1 vol: 0 págs: 110, Ed. Publicaciones Universidad Nacional De Colombia Sede Manizales </t>
  </si>
  <si>
    <t>Autores: ERNESTO PEREZ GONZALEZ, HORACIO TORRES SANCHEZ,</t>
  </si>
  <si>
    <t>Libro resultado de investigación : Protección Contra Rayos</t>
  </si>
  <si>
    <t>Colombia,2008, ISBN: 958-9383-79-3 vol: 1 págs: 486, Ed. Universidad Nacional de Colombia </t>
  </si>
  <si>
    <t>Libro resultado de investigación : Análisis De Sistemas Dinámicos Lineales</t>
  </si>
  <si>
    <t>Colombia,2006, ISBN: 958-701-574-6 vol: 0 págs: 310, Ed. Unibiblos </t>
  </si>
  <si>
    <t>Libro resultado de investigación : El Rayo: Mitos, Leyendas, Ciencia Y Tecnología</t>
  </si>
  <si>
    <t>Colombia,2004, ISBN: 958-701-213-5 vol: 1000 págs: 410, Ed. Unibiblos </t>
  </si>
  <si>
    <t>Libro resultado de investigación : Energía Eléctrica, Un Producto Con Calidad</t>
  </si>
  <si>
    <t>Colombia,2004, ISBN: 9589383386 vol: 1000 págs: 450, Ed. Aciem </t>
  </si>
  <si>
    <t>Autores: HORACIO TORRES SANCHEZ, CARLOS ARIEL QUINTANA GARCIA, JAIRO FLECHAS, GLORIA ACERO, JUAN VICENTE SAUCEDO,</t>
  </si>
  <si>
    <t>Libro resultado de investigación : Análisis De Armónicos En Sistemas De Distribución</t>
  </si>
  <si>
    <t>Colombia,2004, ISBN: 958-701-365-4 vol: 1 págs: 84, Ed. Unibiblos </t>
  </si>
  <si>
    <t>Autores: ESTRELLA ESPERANZA PARRA LOPEZ,</t>
  </si>
  <si>
    <t>Libro resultado de investigación : El Rayo</t>
  </si>
  <si>
    <t>Colombia,1994, ISBN: 9383-00-9 vol: 500 págs: 154, Ed. División de Publicaciones-ICONTEC </t>
  </si>
  <si>
    <t>Otro capítulo de libro publicado : Fuzzy Controllers, Theory and Applications</t>
  </si>
  <si>
    <t>Croacia, 2011, Fuzzy Maximum Power Point Tracking Techniques Applied to a Grid- Connected Photovoltaic System, ISBN: 978-953-307-543, Vol. , págs:179 - 194, Ed. INTECH OPEN ACCESS PUBLISHER </t>
  </si>
  <si>
    <t>Otro capítulo de libro publicado : La Energía Eléctrica</t>
  </si>
  <si>
    <t>Colombia, 1997, Energía. Sus Perspectivas, Su Conversión Y Utilizaciones En Colombia, ISBN: 958-17-0178-8, Vol. 1, págs:83 - 106, Ed. Empresa De Energia De Bogota Sa Esp </t>
  </si>
  <si>
    <t>Documentos de trabajo</t>
  </si>
  <si>
    <t>Documento de trabajo (Working Paper) : Methodology for voltage Sags analysis in distribution networks</t>
  </si>
  <si>
    <t>2011, Nro. Paginas: 159, Instituciones participantes: Universidad Nacional de Colombia Grupo de investigación PAAS-UN, URL: http://www.bdigital.unal.edu.co/4134/, DOI:http://www.bdigital.unal.edu.co/4134/ </t>
  </si>
  <si>
    <t>Autores: MIGUEL FERNANDO ROMERO LOZANO,</t>
  </si>
  <si>
    <t>Documento de trabajo (Working Paper) : caracterización y análisis de sags causados por diferentes tipos de fallas en la red de media y baja tensión de la universidad nacional</t>
  </si>
  <si>
    <t>2006, Nro. Paginas: 102, Instituciones participantes: Universidad Nacional de Colombia, URL: http://168.176.5.96/F/PEDFLY1U3UX485B12JYMJDGHV2JCT6BNBLDQGYY3FIV35NH29Y-43640?func=full-set-set&amp;set_number=069472&amp;set_entry=000001&amp;format=999, DOI:http://168.176.5.96/F/PEDFLY1U3UX485B12JYMJDGHV2JCT6BNBLDQGYY3FIV35NH29Y-43640?func=full-set-set&amp;set_number=069472&amp;set_entry=000001&amp;format=999 </t>
  </si>
  <si>
    <t> Periódico de noticias : Charla con el ingeniero que lleva 40 años 'cazando' rayos</t>
  </si>
  <si>
    <t>Colombia, Periodico El Tiempo ISSN: 1562-5362, 2013 vol:31 fasc: N/A págs: 1 - </t>
  </si>
  <si>
    <t>Revista de divulgación : La innovación y la investigación tecnológica en Colombia: una oportunidad inaplazable</t>
  </si>
  <si>
    <t>Colombia, Innovación Y Ciencia ISSN: 0121-5140, 2012 vol:19 fasc: 3 págs: 1 - </t>
  </si>
  <si>
    <t>Revista de divulgación : Ingeniería Eléctrica: una necesidad impostergable</t>
  </si>
  <si>
    <t>Colombia, Revista Cidet ISSN: 2145-2938, 2012 vol:7 fasc: N/A págs: 1 - </t>
  </si>
  <si>
    <t>Revista de divulgación : Las bondades de los rayos y la química</t>
  </si>
  <si>
    <t>Colombia, Innovación Y Ciencia ISSN: 0121-5140, 2012 vol:19 fasc: 1 págs: 1 - </t>
  </si>
  <si>
    <t>Revista de divulgación : Impactos de rayos en aeronaves</t>
  </si>
  <si>
    <t>Colombia, Revista Cidet ISSN: 2145-2938, 2011 vol:4 fasc: N/A págs: 65 - </t>
  </si>
  <si>
    <t>Periódico de noticias : Un rayo puede derribar una aeronave?</t>
  </si>
  <si>
    <t>Colombia, Unperiödico- Universidad Nacional De Colombia ISSN: 1657-0987, 2010 vol:00 fasc: N/A págs: 1 - </t>
  </si>
  <si>
    <t>Revista de divulgación : Cuatro décadas de rayos en el trópico</t>
  </si>
  <si>
    <t>Colombia, Innovación Y Ciencia ISSN: 0121-5140, 2010 vol:14 fasc: 3 págs: 1 - </t>
  </si>
  <si>
    <t>Revista de divulgación : Protección personal contra rayos</t>
  </si>
  <si>
    <t>Colombia, Revista Mundo Electrico Colombiano ISSN: 0120-8926, 2008 vol:22 fasc: 71 págs: 50 - 56 </t>
  </si>
  <si>
    <t> Revista de divulgación : Un breve análisis sobre las metodologías de evaluación de riesgo por rayos usadas a nivel mundial</t>
  </si>
  <si>
    <t>Colombia, Revista Mundo Electrico Colombiano ISSN: 0120-8926, 2008 vol:22 fasc: 71 págs: 44 - 48 </t>
  </si>
  <si>
    <t>Revista de divulgación : Peligro en el ambiente</t>
  </si>
  <si>
    <t>Colombia, Fucsia Especial ISSN: 1657-8422, 2007 vol:00 fasc: págs: 1 - </t>
  </si>
  <si>
    <t>Revista de divulgación : Impacto de los derivados de electricidad en los portafolios del mercado</t>
  </si>
  <si>
    <t>Colombia, Ii Congreso Internacional Sobre Uso Eficiente Y Racional De La Energía - Ciuree2006 ISSN: 1692-7052, 2006 vol:20 fasc: págs: 76 - 79 </t>
  </si>
  <si>
    <t>Autores: HORACIO TORRES SANCHEZ, FABIO ANDRES PAVAS MARTINEZ, GUILLERMO ANDRES CAJAMARCA MESA, DIEGO FELIPE URRUTIA RAMOS,</t>
  </si>
  <si>
    <t>Autores: GUILLERMO ANDRES CAJAMARCA MESA, HORACIO TORRES SANCHEZ, FABIO ANDRES PAVAS MARTINEZ, DIEGO FELIPE URRUTIA RAMOS,</t>
  </si>
  <si>
    <t>Autores: GUILLERMO ANDRES CAJAMARCA MESA, HORACIO TORRES SANCHEZ, MIGUEL FERNANDO ROMERO LOZANO, DIEGO FELIPE URRUTIA RAMOS,</t>
  </si>
  <si>
    <t>Revista de divulgación : Implicaciones del SEC sobre el riesgo de las empresas del sector eléctrico colombiano</t>
  </si>
  <si>
    <t>Colombia, Boletín Del Observatorio Colombiano De Energía ISSN: 1657-480X, 2006 vol:21 fasc: págs: 5 - 10 </t>
  </si>
  <si>
    <t>Autores: GUILLERMO ANDRES CAJAMARCA MESA,</t>
  </si>
  <si>
    <t>Autores: GUILLERMO ANDRES CAJAMARCA MESA, DIEGO FELIPE URRUTIA RAMOS, FABIO ANDRES PAVAS MARTINEZ, HORACIO TORRES SANCHEZ,</t>
  </si>
  <si>
    <t>Revista de divulgación : Lightning Risk Assessment using Fuzzy Logic</t>
  </si>
  <si>
    <t>Inglaterra, Journal Of Electrostatics ISSN: 0304-3886, 2004 vol:60 fasc: págs: 233 - 239 </t>
  </si>
  <si>
    <t>Autores: HORACIO TORRES SANCHEZ, CAMILO YOUNES VELOSA, ERNESTO PEREZ GONZALEZ, JAVIER GUSTAVO HERRERA MURCIA, FABIO MAURICIO VARGAS LEZAMA, JOHNY HERNAN MONTANA CHAPARRO, LUIS EDUARDO GALLEGO VEGA, OSCAR GERMAN DUARTE VELASCO,</t>
  </si>
  <si>
    <t>Periódico de noticias : El misterio de los rayos</t>
  </si>
  <si>
    <t>Colombia, La Revista El Espectador ISSN: 0, 2002 vol: fasc: págs: 22 - 24 </t>
  </si>
  <si>
    <t>Periódico de noticias : Otra marca colombiana</t>
  </si>
  <si>
    <t>Colombia, Lecturas Dominicales El Tiempo ISSN: 0, 2002 vol: fasc: págs: 2 - 2 </t>
  </si>
  <si>
    <t>Periódico de noticias : Dias tormentosos</t>
  </si>
  <si>
    <t>Colombia, Unperiödico- Universidad Nacional De Colombia ISSN: 1657-0987, 2002 vol:40 fasc: págs: 18 - 19 </t>
  </si>
  <si>
    <t>Colombia, La Revista El Espectador ISSN: 0, 2002 vol: fasc: págs: 22 - 24</t>
  </si>
  <si>
    <t>Autores: HORACIO TORRES SANCHEZ, LUZDARY AYALA,</t>
  </si>
  <si>
    <t>Autores: HORACIO TORRES SANCHEZ, LISBETH FOG,</t>
  </si>
  <si>
    <t>Periódico de noticias : No solo tragedias producen los rayos</t>
  </si>
  <si>
    <t>Colombia, Portafolio ISSN: 0, 2002 vol: fasc: págs: 40 - 40 </t>
  </si>
  <si>
    <t>Periódico de noticias : Gente de Ciencia</t>
  </si>
  <si>
    <t>Colombia, Revista Cambio ISSN: 0, 1999 vol: fasc: págs: 58 - 61 </t>
  </si>
  <si>
    <t>Otro libro publicado : Correlación de Parámetros del Rayo con Características Geográficas y Meteorológicas</t>
  </si>
  <si>
    <t>Colombia,2010, ISBN: 978-958-8280-34 vol: 0 págs: 143, Ed. Faculatad De Ingenieria Universidad Nacional De Colombia </t>
  </si>
  <si>
    <t>Otro libro publicado : Análisis de Sistemas Dinámicos</t>
  </si>
  <si>
    <t>Colombia,2003, ISBN: vol: págs: 1, Ed. </t>
  </si>
  <si>
    <t>Otro libro publicado : La Calidad de la Energía Eléctrica</t>
  </si>
  <si>
    <t>Colombia,2001, ISBN: 958-33-294 vol: 1000 págs: 320, Ed. Aciem </t>
  </si>
  <si>
    <r>
      <t> </t>
    </r>
    <r>
      <rPr>
        <b/>
        <sz val="8"/>
        <color rgb="FF000006"/>
        <rFont val="Verdana"/>
        <family val="2"/>
      </rPr>
      <t>Otra</t>
    </r>
    <r>
      <rPr>
        <sz val="8"/>
        <color rgb="FF000006"/>
        <rFont val="Verdana"/>
        <family val="2"/>
      </rPr>
      <t> : Convocatoria Nacional Apoyo para el Fortalecimiento de Grupos de Investigación o Creación Artística que Soporten Programas de Posgrado de la Universidad Nacional De Colombia ¿ 2012</t>
    </r>
  </si>
  <si>
    <t xml:space="preserve">Colombia, 2012, Idioma: Español, Disponibilidad: Restringido, Número del contrato: Institución que se benefició del servicio: Universidad Nacional de Colombia - Sede Bogotá </t>
  </si>
  <si>
    <t>Otra : Equipo de adquisición de datos para la caracterización, modelado, operación y control de dispositivos eléctricos</t>
  </si>
  <si>
    <r>
      <t> </t>
    </r>
    <r>
      <rPr>
        <b/>
        <sz val="8"/>
        <color rgb="FF000006"/>
        <rFont val="Verdana"/>
        <family val="2"/>
      </rPr>
      <t>Otra</t>
    </r>
    <r>
      <rPr>
        <sz val="8"/>
        <color rgb="FF000006"/>
        <rFont val="Verdana"/>
        <family val="2"/>
      </rPr>
      <t> : HACIA UNA CUIDAD INTELIGENTE: DISEÑO DE UNA MICRORED INTELIGENTE PILOTO_ SILICE FASE III</t>
    </r>
  </si>
  <si>
    <t xml:space="preserve">Colombia, 2011, Idioma: Español, Disponibilidad: Restringido, Número del contrato: Institución que se benefició del servicio: Departamento Administrativo de Ciencia, Tecnología e Innovación, Colciencias </t>
  </si>
  <si>
    <t>Otra : Fortalecimiento y proyección del Programa sobre Adquisición y Análisis de Señales Electromagnéticas PAAS-UN a nivel multisedes.</t>
  </si>
  <si>
    <t xml:space="preserve">Colombia, 2011, Idioma: Español, Disponibilidad: Restringido, Número del contrato: Institución que se benefició del servicio: Universidad Nacional de Colombia - Sede Bogotá </t>
  </si>
  <si>
    <r>
      <t>Otra</t>
    </r>
    <r>
      <rPr>
        <sz val="8"/>
        <color rgb="FF000006"/>
        <rFont val="Verdana"/>
        <family val="2"/>
      </rPr>
      <t> : Estandar Técnico para instalaciones eléctricas en presencia de campos electromagnéticos intensos.</t>
    </r>
  </si>
  <si>
    <t xml:space="preserve">Colombia, 2011, Idioma: Español, Disponibilidad: Restringido, Número del contrato: Institución que se benefició del servicio: Cerro Matoso S.A </t>
  </si>
  <si>
    <t>Autores: JAVIER GUSTAVO HERRERA MURCIA,</t>
  </si>
  <si>
    <t>Otra : Estudio de necesidades de recableado en viviendas antiguas de la ciudad de Medellín.</t>
  </si>
  <si>
    <t xml:space="preserve">Colombia, 2010, Idioma: Español, Disponibilidad: Restringido, Número del contrato: Institución que se benefició del servicio: Procobre </t>
  </si>
  <si>
    <r>
      <t>Otra</t>
    </r>
    <r>
      <rPr>
        <sz val="8"/>
        <color rgb="FF000006"/>
        <rFont val="Verdana"/>
        <family val="2"/>
      </rPr>
      <t> : Coordinación de Aislamiento para el proyecto hidroeléctrico del Rio Amoyá.</t>
    </r>
  </si>
  <si>
    <t xml:space="preserve">Colombia, 2010, Idioma: Español, Disponibilidad: Restringido, Número del contrato: Institución que se benefició del servicio: Ingetec </t>
  </si>
  <si>
    <t>Otra : Coordinación de aislamiento para el proyecto hidroeléctrico Porce IV,</t>
  </si>
  <si>
    <r>
      <t> </t>
    </r>
    <r>
      <rPr>
        <b/>
        <sz val="8"/>
        <color rgb="FF000006"/>
        <rFont val="Verdana"/>
        <family val="2"/>
      </rPr>
      <t>Otra</t>
    </r>
    <r>
      <rPr>
        <sz val="8"/>
        <color rgb="FF000006"/>
        <rFont val="Verdana"/>
        <family val="2"/>
      </rPr>
      <t> : Ajuste Protecciones de Motor - Kobe Steel Venezuela</t>
    </r>
  </si>
  <si>
    <t xml:space="preserve">Venezuela, 2007, Idioma: Español, Disponibilidad: Restringido, Número del contrato: Institución que se benefició del servicio: </t>
  </si>
  <si>
    <t>Autores: FABIO MAURICIO VARGAS LEZAMA,</t>
  </si>
  <si>
    <t>Otra : ESTUDIO DE FLUJO DE CARGA, CORTOCIRCUITO Y COORDINACIÓN DE PROTECCIONES - Termoleticia</t>
  </si>
  <si>
    <t xml:space="preserve">Colombia, 2007, Idioma: Español, Disponibilidad: Restringido, Número del contrato: Institución que se benefició del servicio: </t>
  </si>
  <si>
    <t>Autores: FABIO MAURICIO VARGAS LEZAMA, DANIEL RONDON ALMEIDA,</t>
  </si>
  <si>
    <r>
      <t> </t>
    </r>
    <r>
      <rPr>
        <b/>
        <sz val="8"/>
        <color rgb="FF000006"/>
        <rFont val="Verdana"/>
        <family val="2"/>
      </rPr>
      <t>Otra</t>
    </r>
    <r>
      <rPr>
        <sz val="8"/>
        <color rgb="FF000006"/>
        <rFont val="Verdana"/>
        <family val="2"/>
      </rPr>
      <t> : CALIDAD DE LA POTENCIA ELÉCTRICA Constructora Barajas: Edificios Asturias y Navas</t>
    </r>
  </si>
  <si>
    <t xml:space="preserve">Colombia, 2007, Idioma: Español, Disponibilidad: Restringido, Número del contrato: Institución que se benefició del servicio: Siemens S.A. </t>
  </si>
  <si>
    <t>Otra : ESTUDIO DE FLUJO DE CARGA, CORTOCIRCUITO, CALIDAD DE LA POTENCIA, COORDINACIÓN DE PROTECCIONES DE SOBRECORRIENTE Y ESTABILIDAD DE CEMEX CARACOLITO</t>
  </si>
  <si>
    <t xml:space="preserve">Colombia, 2007, Idioma: Español, Disponibilidad: Restringido, Número del contrato: Institución que se benefició del servicio: </t>
  </si>
  <si>
    <r>
      <t>Otra</t>
    </r>
    <r>
      <rPr>
        <sz val="8"/>
        <color rgb="FF000006"/>
        <rFont val="Verdana"/>
        <family val="2"/>
      </rPr>
      <t> : ESTUDIO DE COORDINACIÓN DE PROTECCIONES Cementos Holcim: Planta Cerro Blanco</t>
    </r>
  </si>
  <si>
    <t xml:space="preserve">Ecuador, 2006, Idioma: Español, Disponibilidad: Restringido, Número del contrato: Institución que se benefició del servicio: </t>
  </si>
  <si>
    <t>Otra : ESTUDIO COORDINACIÓN DE PROTECCIONES DE SOBRECORRIENTE SINOVENSA - Dehydration/Desalting System and Morero</t>
  </si>
  <si>
    <t xml:space="preserve">Venezuela, 2006, Idioma: Español, Disponibilidad: Restringido, Número del contrato: Institución que se benefició del servicio: </t>
  </si>
  <si>
    <r>
      <t>Otra</t>
    </r>
    <r>
      <rPr>
        <sz val="8"/>
        <color rgb="FF000006"/>
        <rFont val="Verdana"/>
        <family val="2"/>
      </rPr>
      <t> : ESTUDIO DE CALIDAD DE LA POTENCIA ELÉCTRICA Complejo Agroindustrial Cartavio S.A.</t>
    </r>
  </si>
  <si>
    <t xml:space="preserve">Perú, 2006, Idioma: Español, Disponibilidad: Restringido, Número del contrato: Institución que se benefició del servicio: </t>
  </si>
  <si>
    <t>Autores: FABIO MAURICIO VARGAS LEZAMA, JOHNY HERNAN MONTANA CHAPARRO, DANIEL RONDON ALMEIDA,</t>
  </si>
  <si>
    <t>Otra : ESTUDIO DE FLUJO DE CARGA Y CORTO CIRCUITO Cementos El Cairo S.A.</t>
  </si>
  <si>
    <t xml:space="preserve">Colombia, 2006, Idioma: Español, Disponibilidad: Restringido, Número del contrato: Institución que se benefició del servicio: </t>
  </si>
  <si>
    <r>
      <t>Otra</t>
    </r>
    <r>
      <rPr>
        <sz val="8"/>
        <color rgb="FF000006"/>
        <rFont val="Verdana"/>
        <family val="2"/>
      </rPr>
      <t> : DESARROLLO DE METODOLOGÍAS PARA EVALUACIÓN, DIAGNÓSTICO Y SIMULACIÓN EN CALIDAD DE POTENCIA ELÉCTRICA</t>
    </r>
  </si>
  <si>
    <t xml:space="preserve">Colombia, 2006, Idioma: Español, Disponibilidad: Restricta, Número del contrato: Institución que se benefició del servicio: Universidad Nacional De Colombia - Oficial </t>
  </si>
  <si>
    <t>Autores: FABIO ANDRES PAVAS MARTINEZ, DIEGO FELIPE URRUTIA RAMOS, GUILLERMO ANDRES CAJAMARCA MESA, ESTRELLA ESPERANZA PARRA LOPEZ,</t>
  </si>
  <si>
    <t>Otra : INNOVACIÓN TECNOLÓGICA EN GESTIÓN INTEGRAL DE CALIDAD DE ENERGÍA</t>
  </si>
  <si>
    <t xml:space="preserve">Colombia, 2005, Idioma: Español, Disponibilidad: Restricta, Número del contrato: Institución que se benefició del servicio: Departamento Administrativo de Ciencia, Tecnología e Innovación, Colciencias </t>
  </si>
  <si>
    <t>Autores: FABIO ANDRES PAVAS MARTINEZ, DIEGO FELIPE URRUTIA RAMOS, GUILLERMO ANDRES CAJAMARCA MESA, HORACIO TORRES SANCHEZ,</t>
  </si>
  <si>
    <r>
      <t> </t>
    </r>
    <r>
      <rPr>
        <b/>
        <sz val="8"/>
        <color rgb="FF000006"/>
        <rFont val="Verdana"/>
        <family val="2"/>
      </rPr>
      <t>Otra</t>
    </r>
    <r>
      <rPr>
        <sz val="8"/>
        <color rgb="FF000006"/>
        <rFont val="Verdana"/>
        <family val="2"/>
      </rPr>
      <t> : APOYO PARA LA VIGILANCIA Y CONTROL SOBRE EMPRESAS DE PRESTACION DE SERVICIO DE ENERGIA ELECTRICA RESPECTO DE LA APLICACION DEL REGLAMENTO TECNICO DE INSTALACIONES ELECTRICAS Y DE LA CALIDAD DE LA POTENCIA ELECTRICA</t>
    </r>
  </si>
  <si>
    <t xml:space="preserve">Colombia, 2005, Idioma: Español, Disponibilidad: Restricta, Número del contrato: Institución que se benefició del servicio: Superintendencia De Servicios Publicos </t>
  </si>
  <si>
    <t>Autores: FABIO ANDRES PAVAS MARTINEZ, DIEGO FELIPE URRUTIA RAMOS, GUILLERMO ANDRES CAJAMARCA MESA, ANDRES RAMIRO DELGADILLO VEGA, ESTRELLA ESPERANZA PARRA LOPEZ,</t>
  </si>
  <si>
    <t>Otra : Propuesta de asesoría para la adquisición de equipos de calidad de potencia por parte de CODENSA S.A E.S.P. y asesoría para el análisis de la información obtenida</t>
  </si>
  <si>
    <t xml:space="preserve">Colombia, 2005, Idioma: Español, Disponibilidad: Restricta, Número del contrato: Institución que se benefició del servicio: Codensa S.A. - E.S.P. </t>
  </si>
  <si>
    <t>Autores: FABIO ANDRES PAVAS MARTINEZ, DIEGO FELIPE URRUTIA RAMOS, GUILLERMO ANDRES CAJAMARCA MESA, HORACIO TORRES SANCHEZ, LUIS EDUARDO GALLEGO VEGA,</t>
  </si>
  <si>
    <r>
      <t>Otra</t>
    </r>
    <r>
      <rPr>
        <sz val="8"/>
        <color rgb="FF000006"/>
        <rFont val="Verdana"/>
        <family val="2"/>
      </rPr>
      <t> : Asesoria para la formulación de un plan de acción para la empresa de energía de Quito - EEQSA</t>
    </r>
  </si>
  <si>
    <t xml:space="preserve">Perú, 2005, Idioma: Español, Disponibilidad: , Número del contrato: Institución que se benefició del servicio: </t>
  </si>
  <si>
    <t>Otra : Ampliación de UNGenético: Una librería en C++ de algortimos genéticos con codificación híbrida</t>
  </si>
  <si>
    <t xml:space="preserve">Colombia, 2004, Idioma: Español, Disponibilidad: Irrestricta, Número del contrato: Institución que se benefició del servicio: </t>
  </si>
  <si>
    <t>Autores: ANDRES RAMIRO DELGADILLO VEGA, OSCAR GERMAN DUARTE VELASCO, JORGE MARIO VELEZ GUTIERREZ, JOHAN SEBASTIAN MADRID ARROYO,</t>
  </si>
  <si>
    <t> Informe técnico : Implementación de protecciones por descargas Atmosféricas Eléctricas</t>
  </si>
  <si>
    <t xml:space="preserve">Colombia, 2002, Idioma: Español, Disponibilidad: Restricta, Número del contrato: Institución que se benefició del servicio: BP Colombia </t>
  </si>
  <si>
    <t>Autores: HORACIO TORRES SANCHEZ, CAMILO YOUNES VELOSA, ERNESTO PEREZ GONZALEZ, JAVIER GUSTAVO HERRERA MURCIA, FABIO MAURICIO VARGAS LEZAMA, JOHNY HERNAN MONTANA CHAPARRO, LUIS EDUARDO GALLEGO VEGA,</t>
  </si>
  <si>
    <r>
      <t> </t>
    </r>
    <r>
      <rPr>
        <b/>
        <sz val="8"/>
        <rFont val="Trebuchet MS"/>
        <family val="2"/>
      </rPr>
      <t>Otra</t>
    </r>
    <r>
      <rPr>
        <sz val="8"/>
        <rFont val="Trebuchet MS"/>
        <family val="2"/>
      </rPr>
      <t> : Implementación de protecciones por descargas atmosféricas - Fase II</t>
    </r>
  </si>
  <si>
    <t xml:space="preserve">Colombia, 2002, Idioma: Español, Disponibilidad: Restricta, Número del contrato: Institución que se benefició del servicio: BP-PDE </t>
  </si>
  <si>
    <t>Autores: HORACIO TORRES SANCHEZ, CAMILO YOUNES VELOSA, ERNESTO PEREZ GONZALEZ, JAVIER GUSTAVO HERRERA MURCIA, JOHNY HERNAN MONTANA CHAPARRO, LUIS EDUARDO GALLEGO VEGA, MAURICIO VARGAS LEZAMA,</t>
  </si>
  <si>
    <t>Otra : Implementación de Protecciones por Descargas Atmosféricas Eléctricas. Fase II</t>
  </si>
  <si>
    <t xml:space="preserve">Colombia, 2002, Idioma: Español, Disponibilidad: Restricta, Número del contrato: Institución que se benefició del servicio: BP </t>
  </si>
  <si>
    <t>Otra : Implementación de protecciónes contra descargas atmosféricas fase II</t>
  </si>
  <si>
    <t xml:space="preserve">Colombia, 2002, Idioma: Español, Disponibilidad: Restricta, Número del contrato: Institución que se benefició del servicio: British Petroleum y Energéticos </t>
  </si>
  <si>
    <t>Otra : Implementación de Protecciones contra Descargas Atmosféricas. Fase II.</t>
  </si>
  <si>
    <t xml:space="preserve">Colombia, 2002, Idioma: Español, Disponibilidad: Restricta, Número del contrato: Institución que se benefició del servicio: BP-COLOMBIA, PDE </t>
  </si>
  <si>
    <t>Autores: HORACIO TORRES SANCHEZ, CAMILO YOUNES VELOSA, ERNESTO PEREZ GONZALEZ, JAVIER GUSTAVO HERRERA MURCIA, CARLOS ARIEL QUINTANA GARCIA, FABIO MAURICIO VARGAS LEZAMA, JOHNY HERNAN MONTANA CHAPARRO, LUIS EDUARDO GALLEGO VEGA, DANNY ENRIQUE AVILA GALINDO, MILTON FREDY SALGADO RAMIREZ, DIEGO ALBERTO GONZALEZ NINO, DANIEL RONDON ALMEIDA,</t>
  </si>
  <si>
    <t>Otra : Implementación de Protección por Descargas Atmosféricas Eléctricas. Fase II</t>
  </si>
  <si>
    <t>Otra : IMPLEMENTACION de PROTECCIONES POR DESCARGAS ATMOSFERICAS ELÉCTRICAS FASE II</t>
  </si>
  <si>
    <t>Autores: LUIS EDUARDO GALLEGO VEGA, CAMILO YOUNES VELOSA, ERNESTO PEREZ GONZALEZ, FABIO MAURICIO VARGAS LEZAMA, JAVIER GUSTAVO HERRERA MURCIA, JOHNY HERNAN MONTANA CHAPARRO, HORACIO TORRES SANCHEZ,</t>
  </si>
  <si>
    <t>Autores: ERNESTO PEREZ GONZALEZ, JAVIER GUSTAVO HERRERA MURCIA, JOHNY HERNAN MONTANA CHAPARRO, HORACIO TORRES SANCHEZ, MAURICIO VARGAS LEZAMA, CAMILO YOUNES VELOSA, LUIS EDUARDO GALLEGO VEGA,</t>
  </si>
  <si>
    <t> Otra : Asesoría para la definición del marco regulatorio para el servicio de energía en las islas de San Andrés, Providencia y Santa Catalina</t>
  </si>
  <si>
    <t xml:space="preserve">Colombia, 2002, Idioma: Español, Disponibilidad: , Número del contrato: Institución que se benefició del servicio: </t>
  </si>
  <si>
    <t>Autores: LUIS EDUARDO GALLEGO VEGA, FABIO MAURICIO VARGAS LEZAMA, JOHNY HERNAN MONTANA CHAPARRO, HORACIO TORRES SANCHEZ, CAMILO YOUNES VELOSA, ERNESTO PEREZ GONZALEZ, JAVIER GUSTAVO HERRERA MURCIA,</t>
  </si>
  <si>
    <t> Otra : IMPLEMENTACIÓN DE PROTECCIONES CONTRA DESCARGAS ATMOSFERICAS ELÉCTRICAS</t>
  </si>
  <si>
    <t xml:space="preserve">Colombia, 2001, Idioma: Español, Disponibilidad: Restricta, Número del contrato: Institución que se benefició del servicio: BP-C&amp;CO-PDE </t>
  </si>
  <si>
    <t>Otra : Implementación de Protecciones contra Descargas Atmosféricas.</t>
  </si>
  <si>
    <t xml:space="preserve">Colombia, 2001, Idioma: Español, Disponibilidad: Restricta, Número del contrato: Institución que se benefició del servicio: BP-COLOMBIA, PDE y C&amp;CO </t>
  </si>
  <si>
    <t>Otra : Implementación de Protecciones contra Descargas Atmosféricas Eléctricas</t>
  </si>
  <si>
    <t xml:space="preserve">Colombia, 2001, Idioma: Español, Disponibilidad: Restricta, Número del contrato: Institución que se benefició del servicio: British Petroleum Company </t>
  </si>
  <si>
    <t>Autores: CAMILO YOUNES VELOSA, JOHNY HERNAN MONTANA CHAPARRO, LUIS EDUARDO GALLEGO VEGA, HORACIO TORRES SANCHEZ, ERNESTO PEREZ GONZALEZ, JAVIER GUSTAVO HERRERA MURCIA, FABIO MAURICIO VARGAS LEZAMA,</t>
  </si>
  <si>
    <t>Otra : IMPLEMENTACIÓN DE PROTECCIONES CONTRA DESCARGAS ATMOSFERICAS ELÉCTRICAS</t>
  </si>
  <si>
    <t>Autores: LUIS EDUARDO GALLEGO VEGA, CAMILO YOUNES VELOSA, ERNESTO PEREZ GONZALEZ, JOHNY HERNAN MONTANA CHAPARRO, JAVIER GUSTAVO HERRERA MURCIA, HORACIO TORRES SANCHEZ, FABIO MAURICIO VARGAS LEZAMA,</t>
  </si>
  <si>
    <t>Otra : Implementación de protecciones contra descargas atmosféricas.</t>
  </si>
  <si>
    <t>Otra : Implementación de protecciónes contra descargas atmosféricas</t>
  </si>
  <si>
    <t xml:space="preserve">Colombia, 2001, Idioma: Español, Disponibilidad: Restricta, Número del contrato: nstitución que se benefició del servicio: British Petroleum, Energéticos y C&amp;CO </t>
  </si>
  <si>
    <t>Autores: HORACIO TORRES SANCHEZ, CAMILO YOUNES VELOSA, ERNESTO PEREZ GONZALEZ, JAVIER GUSTAVO HERRERA MURCIA, FABIO MAURICIO VARGAS LEZAMA, JOHNY HERNAN MONTANA CHAPARRO, LUIS EDUARDO GALLEGO VEGA, MILTON FREDY SALGADO RAMIREZ,</t>
  </si>
  <si>
    <t>Otra : Dictamen pericial al mercado mayorista de energía para la Superintendencia de Servicios Públicos Domiciliarios- SSPD, CID</t>
  </si>
  <si>
    <t xml:space="preserve">Colombia, 2001, Idioma: Español, Disponibilidad: , Número del contrato: Institución que se benefició del servicio: </t>
  </si>
  <si>
    <r>
      <t> </t>
    </r>
    <r>
      <rPr>
        <b/>
        <sz val="8"/>
        <rFont val="Trebuchet MS"/>
        <family val="2"/>
      </rPr>
      <t>Otra</t>
    </r>
    <r>
      <rPr>
        <sz val="8"/>
        <rFont val="Trebuchet MS"/>
        <family val="2"/>
      </rPr>
      <t> : Implementación de Protecciones contra Descargas Atmosfércias Eléctricas</t>
    </r>
  </si>
  <si>
    <t xml:space="preserve">Colombia, 2001, Idioma: Español, Disponibilidad: Restricta, Número del contrato: Institución que se benefició del servicio: BP </t>
  </si>
  <si>
    <t>Autores: ERNESTO PEREZ GONZALEZ, JAVIER GUSTAVO HERRERA MURCIA, FABIO MAURICIO VARGAS LEZAMA, JOHNY HERNAN MONTANA CHAPARRO, HORACIO TORRES SANCHEZ, CAMILO YOUNES VELOSA, LUIS EDUARDO GALLEGO VEGA,</t>
  </si>
  <si>
    <t>Otra : Implementación de Protecciones contra Descargas Atmosfércias Eléctricas</t>
  </si>
  <si>
    <t xml:space="preserve">Colombia, 2001, Idioma: Español, Disponibilidad: Restricta, Número del contrato: Institución que se benefició del servicio: BP </t>
  </si>
  <si>
    <t>Informe técnico : IMPLEMENTACION DE PROTECCIONES POR DESCARGAS ATMOSFERICAS ELÉCTRICAS FASE II</t>
  </si>
  <si>
    <t xml:space="preserve">Colombia, 2001, Idioma: Español, Disponibilidad: Restricta, Número del contrato: Institución que se benefició del servicio: BP COlombia </t>
  </si>
  <si>
    <t>Informe técnico : Diagnóstico y Recomendaciones del Sistema de Protección Contra Rayos para la Estación Carrasco y Pozos Bulo Bulo</t>
  </si>
  <si>
    <t xml:space="preserve">Bolivia, 2001, Idioma: Español, Disponibilidad: Restricta, Número del contrato: Institución que se benefició del servicio: CHACO Bolivia </t>
  </si>
  <si>
    <t>Autores: HORACIO TORRES SANCHEZ, JOHNY HERNAN MONTANA CHAPARRO, LUIS EDUARDO GALLEGO VEGA,</t>
  </si>
  <si>
    <t>Otra : Diagnóstico y Recomendaciones del Sistema de Protección contra rayos para la Estación Carrasco y Pozos Bulo-Bulo</t>
  </si>
  <si>
    <t xml:space="preserve">Bolivia, 2001, Idioma: Español, Disponibilidad: , Número del contrato: Institución que se benefició del servicio: BP-CHACO </t>
  </si>
  <si>
    <t>Autores: LUIS EDUARDO GALLEGO VEGA, JOHNY HERNAN MONTANA CHAPARRO, HORACIO TORRES SANCHEZ,</t>
  </si>
  <si>
    <t> Otra : EStudio del Sistema de Puesta a tierra y del sistema de protección contra rayos del Portal del Norte Transmilenio</t>
  </si>
  <si>
    <t xml:space="preserve">Colombia, 2001, Idioma: Español, Disponibilidad: , Número del contrato: Institución que se benefició del servicio: TRANSMILENIO </t>
  </si>
  <si>
    <t>Autores: LUIS EDUARDO GALLEGO VEGA, JOHNY HERNAN MONTANA CHAPARRO, FERNANDO AUGUSTO HERRERA LEON, ESTRELLA PARRA, HELMUTH ORTIZ, JUAN CARLOS FORERO, FRANCISCO JAVIER AMORTEGUI GIL,</t>
  </si>
  <si>
    <t>Otra : Estudio del Sistema Integral de Protección Contra Rayos en el Edificio de Control de CODENSA</t>
  </si>
  <si>
    <t xml:space="preserve">Colombia, 2000, Idioma: Español, Disponibilidad: Restricta, Número del contrato: Institución que se benefició del servicio: CODENSA </t>
  </si>
  <si>
    <t>Autores: HORACIO TORRES SANCHEZ, JOHNY HERNAN MONTANA CHAPARRO, HELMUT ORTIZ, LUCIO FLORES, LUIS EDUARDO GALLEGO VEGA, FRANCISCO JAVIER AMORTEGUI GIL, DIEGO ALBERTO GONZALEZ NINO, JUAN CARLOS FORERO,</t>
  </si>
  <si>
    <t>Otra : Revisión, Diagnóstico y Diseño de protecciones contra rayos en sitios de Operación de BP en Colombia</t>
  </si>
  <si>
    <t xml:space="preserve">Colombia, 2000, Idioma: Español, Disponibilidad: Restricta, Número del contrato: Institución que se benefició del servicio: BP </t>
  </si>
  <si>
    <t>Autores: ERNESTO PEREZ GONZALEZ, JAVIER GUSTAVO HERRERA MURCIA, JOHNY HERNAN MONTANA CHAPARRO, HORACIO TORRES SANCHEZ, MAURICIO VARGAS LEZAMA, CAMILO YOUNES VELOSA, LUIS EDUARDO GALLEGO VEGA, DANIEL RONDON ALMEIDA, DIEGO ALBERTO GONZALEZ NINO, CARLOS ARIEL QUINTANA GARCIA,</t>
  </si>
  <si>
    <t>Otra : REVISIÓN, DIAGNÓSTICO Y DISEÑO DE PROTECCIONES CONTRA RAYOS EN SITIOS DE OPERACIÓN BP EN COLOMBIA</t>
  </si>
  <si>
    <t xml:space="preserve">Colombia, 2000, Idioma: Español, Disponibilidad: Restricta, Número del contrato: Institución que se benefició del servicio: BP-C&amp;CO </t>
  </si>
  <si>
    <t>Autores: LUIS EDUARDO GALLEGO VEGA, CARLOS ARIEL QUINTANA GARCIA, DIEGO ALBERTO GONZALEZ NINO, DANIEL RONDON ALMEIDA, CAMILO YOUNES VELOSA, FABIO MAURICIO VARGAS LEZAMA, JOHNY HERNAN MONTANA CHAPARRO, ERNESTO PEREZ GONZALEZ, JAVIER GUSTAVO HERRERA MURCIA, HORACIO TORRES SANCHEZ,</t>
  </si>
  <si>
    <t>Otra : Evaluación del Sistema de Protección contra rayos a sitios de operación del consosrcio CAnales Nacinales Privados CCNP</t>
  </si>
  <si>
    <t xml:space="preserve">Colombia, 2000, Idioma: Español, Disponibilidad: Restricta, Número del contrato: Institución que se benefició del servicio: CCNP </t>
  </si>
  <si>
    <t>Autores: LUIS EDUARDO GALLEGO VEGA, CAMILO YOUNES VELOSA, ERNESTO PEREZ GONZALEZ, MILTON FREDY SALGADO RAMIREZ, FABIO MAURICIO VARGAS LEZAMA, HORACIO TORRES SANCHEZ,</t>
  </si>
  <si>
    <t> Otra : Estudio del sistema integral de protección contra rayos en el edificio de control de codensa</t>
  </si>
  <si>
    <t xml:space="preserve">Colombia, 2000, Idioma: Alemán, Disponibilidad: Restricta, Número del contrato: Institución que se benefició del servicio: CODENSA </t>
  </si>
  <si>
    <t>Autores: LUIS EDUARDO GALLEGO VEGA, JOHNY HERNAN MONTANA CHAPARRO, DIEGO ALBERTO GONZALEZ NINO, HORACIO TORRES SANCHEZ, FRANCISCO JAVIER AMORTEGUI GIL, HELMUTH ORTIZ, LUCIO FLOREZ, JUAN CARLOS FORERO,</t>
  </si>
  <si>
    <t>Autores: HORACIO TORRES SANCHEZ, CAMILO YOUNES VELOSA, ERNESTO PEREZ GONZALEZ, JAVIER GUSTAVO HERRERA MURCIA, CARLOS ARIEL QUINTANA GARCIA, JOHNY HERNAN MONTANA CHAPARRO, LUIS EDUARDO GALLEGO VEGA, DIEGO ALBERTO GONZALEZ NINO, MAURICIO VARGAS LEZAMA, DANIEL RONDON ALMEIDA,</t>
  </si>
  <si>
    <t>Otra : Evaluación del Sistema de Protección contra Rayos en Sitios de Operacíon del Consorcio Canales Nacionales Privados - CCNP</t>
  </si>
  <si>
    <t>Autores: HORACIO TORRES SANCHEZ, CAMILO YOUNES VELOSA, ERNESTO PEREZ GONZALEZ, LUIS EDUARDO GALLEGO VEGA, MILTON FREDY SALGADO RAMIREZ, MAURICIO VARGAS LEZAMA,</t>
  </si>
  <si>
    <t>Otra : Revisión, Diagnóstico y Diseño de protecciones Contra Rayos en Sitios de Operación BP en Colombi.</t>
  </si>
  <si>
    <t xml:space="preserve">Colombia, 2000, Idioma: Español, Disponibilidad: Restricta, Número del contrato: Institución que se benefició del servicio: BP-COLOMBIA, C&amp;Co </t>
  </si>
  <si>
    <t>Otra : Revisión, diagnóstico y diseño de protecciones contra rayos en sitios de operación BP en Colombia</t>
  </si>
  <si>
    <t xml:space="preserve">Colombia, 2000, Idioma: Español, Disponibilidad: Restricta, Número del contrato: Institución que se benefició del servicio: British Petroleum y C&amp;CO </t>
  </si>
  <si>
    <t>Autores: HORACIO TORRES SANCHEZ, CAMILO YOUNES VELOSA, ERNESTO PEREZ GONZALEZ, JAVIER GUSTAVO HERRERA MURCIA, CARLOS ARIEL QUINTANA GARCIA, FABIO MAURICIO VARGAS LEZAMA, JOHNY HERNAN MONTANA CHAPARRO, LUIS EDUARDO GALLEGO VEGA, DANNY ENRIQUE AVILA GALINDO, MILTON FREDY SALGADO RAMIREZ, DANIEL RONDON ALMEIDA,</t>
  </si>
  <si>
    <t>Otra : Guía de BP de protección contra rayos</t>
  </si>
  <si>
    <t xml:space="preserve">Colombia, 2000, Idioma: Español, Disponibilidad: Restricta, Número del contrato: Institución que se benefició del servicio: British Petroleum Exploration - Colombia </t>
  </si>
  <si>
    <t>Otra : Evaluación del sistema de protección contra rayos en sitios de operación del consorcio de canales nacionales privados - CCNP</t>
  </si>
  <si>
    <t>Autores: HORACIO TORRES SANCHEZ, CAMILO YOUNES VELOSA, ERNESTO PEREZ GONZALEZ, FABIO MAURICIO VARGAS LEZAMA, LUIS EDUARDO GALLEGO VEGA, MILTON FREDY SALGADO RAMIREZ,</t>
  </si>
  <si>
    <t xml:space="preserve">Colombia, 2000, Idioma: Español, Disponibilidad: Restricta, Número del contrato: Institución que se benefició del servicio: British Petroleum Company </t>
  </si>
  <si>
    <t>Autores: HORACIO TORRES SANCHEZ, CAMILO YOUNES VELOSA, ERNESTO PEREZ GONZALEZ, JAVIER GUSTAVO HERRERA MURCIA, CARLOS ARIEL QUINTANA GARCIA, FABIO MAURICIO VARGAS LEZAMA, JOHNY HERNAN MONTANA CHAPARRO, LUIS EDUARDO GALLEGO VEGA, DIEGO ALBERTO GONZALEZ NINO, DANIEL RONDON ALMEIDA,</t>
  </si>
  <si>
    <t> Otra : Evaluación del sistema de protección contra rayos en sitios de operación del Consorcio Canales Nacionales Privados -CCNP-</t>
  </si>
  <si>
    <t xml:space="preserve">Colombia, 2000, Idioma: Español, Disponibilidad: Restricta, Número del contrato: Institución que se benefició del servicio: Consorcio Canales Nacionales Privados </t>
  </si>
  <si>
    <t>Autores: HORACIO TORRES SANCHEZ, CAMILO YOUNES VELOSA, ERNESTO PEREZ GONZALEZ, LUIS EDUARDO GALLEGO VEGA, MILTON FREDY SALGADO RAMIREZ,</t>
  </si>
  <si>
    <t>Otra : Evaluación del sistema de protección contra rayosenn sistios de operación del consorcio CCNP</t>
  </si>
  <si>
    <t>Autores: HORACIO TORRES SANCHEZ, CAMILO YOUNES VELOSA, LUIS EDUARDO GALLEGO VEGA, ERNESTO PEREZ GONZALES, MILTON FREDY SALGADO RAMIREZ, MAURICIO VARGAS LEZAMA,</t>
  </si>
  <si>
    <t>Informe técnico : IMPLEMENTACIÓN DE PROTECCIONES CONTRA DESCARGAS ATMOSFERICAS ELÉCTRICAS</t>
  </si>
  <si>
    <t xml:space="preserve">Colombia, 2000, Idioma: Español, Disponibilidad: Restricta, Número del contrato: Institución que se benefició del servicio: BP Colombia </t>
  </si>
  <si>
    <t>Autores: ERNESTO PEREZ GONZALEZ, MILTON FREDY SALGADO RAMIREZ, HORACIO TORRES SANCHEZ, MAURICIO VARGAS LEZAMA, CAMILO YOUNES VELOSA, LUIS EDUARDO GALLEGO VEGA,</t>
  </si>
  <si>
    <t>Diseños industriales</t>
  </si>
  <si>
    <t>Diseño Industrial : Transformador de distribución Nuevo diseño, apropiado y óptimo para zona tropical</t>
  </si>
  <si>
    <t>Colombia, 1999, Disponibilidad: , Institución financiadora: </t>
  </si>
  <si>
    <t>Autores: HORACIO TORRES SANCHEZ, CAMILO YOUNES VELOSA, ERNESTO PEREZ GONZALEZ, JAVIER GUSTAVO HERRERA MURCIA, CARLOS ARIEL QUINTANA GARCIA, FABIO MAURICIO VARGAS LEZAMA, JOHNY HERNAN MONTANA CHAPARRO, LUIS EDUARDO GALLEGO VEGA, DANNY ENRIQUE AVILA GALINDO, JOSE OMAR TRUJILLO GOMEZ, FERNANDO AUGUSTO HERRERA LEON, FRANCISCO JAVIER AMORTEGUI GIL, MILTON FREDY SALGADO RAMIREZ, DIEGO ALBERTO GONZALEZ NINO, DANIEL RONDON ALMEIDA,</t>
  </si>
  <si>
    <t>Innovaciones en Procesos y Procedimientos</t>
  </si>
  <si>
    <t>Innovación de proceso o procedimiento : Implementación Estudio de protecciones contra descarga atmosférica</t>
  </si>
  <si>
    <t>Colombia, 2002, Disponibilidad: Restricta, Institución financiadora: BP </t>
  </si>
  <si>
    <t>Autores: HORACIO TORRES SANCHEZ, CAMILO YOUNES VELOSA, JAVIER GUSTAVO HERRERA MURCIA, JOHNY HERNAN MONTANA CHAPARRO, LUIS EDUARDO GALLEGO VEGA, ERNESTO PEREZ GONZALES, MAURICIO VARGAS LEZAMA,</t>
  </si>
  <si>
    <r>
      <t> </t>
    </r>
    <r>
      <rPr>
        <b/>
        <sz val="8"/>
        <rFont val="Trebuchet MS"/>
        <family val="2"/>
      </rPr>
      <t>Innovación de proceso o procedimiento</t>
    </r>
    <r>
      <rPr>
        <sz val="8"/>
        <rFont val="Trebuchet MS"/>
        <family val="2"/>
      </rPr>
      <t> : Implementación estudio de protecciones contra descargas atmosféricas</t>
    </r>
  </si>
  <si>
    <t>Colombia, 2002, Disponibilidad: Restricta, Institución financiadora: British Petroleum </t>
  </si>
  <si>
    <t>Innovación de proceso o procedimiento : Impletación de Estudio de Protección contra Descargas Eléctricas Atmosféricas</t>
  </si>
  <si>
    <t>Innovación de proceso o procedimiento : Impletación de Estudio de Protección contra Descargas Eléctricas Atmosféricas</t>
  </si>
  <si>
    <t>Innovación de proceso o procedimiento : Implementación de Estudio de Protección contra Descargas Eléctricas Atmosféricas</t>
  </si>
  <si>
    <r>
      <t> </t>
    </r>
    <r>
      <rPr>
        <b/>
        <sz val="8"/>
        <rFont val="Trebuchet MS"/>
        <family val="2"/>
      </rPr>
      <t>Innovación de proceso o procedimiento</t>
    </r>
    <r>
      <rPr>
        <sz val="8"/>
        <rFont val="Trebuchet MS"/>
        <family val="2"/>
      </rPr>
      <t> : Implementación Estudio de protecciones contra descarga atmosférica</t>
    </r>
  </si>
  <si>
    <t>Innovación de proceso o procedimiento : Implementación del Estudio de Protecciones contra Descargas Eléctricas Atmosféricas</t>
  </si>
  <si>
    <t>Colombia, 2002, Disponibilidad: Restricta, Institución financiadora: BP-Bogotá </t>
  </si>
  <si>
    <r>
      <t> </t>
    </r>
    <r>
      <rPr>
        <b/>
        <sz val="8"/>
        <rFont val="Trebuchet MS"/>
        <family val="2"/>
      </rPr>
      <t>Innovación de proceso o procedimiento</t>
    </r>
    <r>
      <rPr>
        <sz val="8"/>
        <rFont val="Trebuchet MS"/>
        <family val="2"/>
      </rPr>
      <t> : Implementación Estudios de Protecciones por Descargas Eléctricas Atmosféricas</t>
    </r>
  </si>
  <si>
    <t>Colombia, 2000, Disponibilidad: Restricta, Institución financiadora: </t>
  </si>
  <si>
    <t>Autores: LUIS EDUARDO GALLEGO VEGA, MAURICIO VARGAS LEZAMA, ERNESTO PEREZ GONZALEZ, CAMILO YOUNES VELOSA, JAVIER GUSTAVO HERRERA MURCIA, JOHNY HERNAN MONTANA CHAPARRO, HORACIO TORRES SANCHEZ,</t>
  </si>
  <si>
    <t>Plantas piloto</t>
  </si>
  <si>
    <t>Planta piloto : Red de medición de campo eléctrico ambiental de Bogotá</t>
  </si>
  <si>
    <t xml:space="preserve">Colombia, 2006, Disponibilidad: Restricta, Nombre comercial: Institución financiadora: Universidad Nacional De Colombia - Oficial </t>
  </si>
  <si>
    <t>Autores: HARBY DANIEL ARANGUREN FINO, HORACIO TORRES SANCHEZ, ANDRES RAMIRO DELGADILLO VEGA, DIEGO FELIPE URRUTIA RAMOS, JUAN CARLOS APONTE GUTIERREZ,</t>
  </si>
  <si>
    <t>Otros productos tecnológicos</t>
  </si>
  <si>
    <t>Otro : Antena de medición de campo eléctrico radiado por rayos</t>
  </si>
  <si>
    <t xml:space="preserve">Colombia, 2009, Disponibilidad: No restringido, Nombre comercial: Institución financiadora: </t>
  </si>
  <si>
    <t>Industrial : Molino de campo eléctrico</t>
  </si>
  <si>
    <t>Colombia, 2004, Disponibilidad: Restricta, Institución financiadora: Universidad Nacional De Colombia - Oficial </t>
  </si>
  <si>
    <t>Autores: HARBY DANIEL ARANGUREN FINO, HORACIO TORRES SANCHEZ, EDISSON OLARTE, ISRAEL SANTOYO,</t>
  </si>
  <si>
    <t>Industrial : Molino de Campo Eléctrico</t>
  </si>
  <si>
    <t>Colombia, 2004, Disponibilidad: Restringido, Institución financiadora: División de Investigación Bogotá ( DIB)-Universidad Nacional de Colombia </t>
  </si>
  <si>
    <t>Industrial : Transformador de Dsitribución Nuevo Diseño, apropiado y óptimo para zona tropical</t>
  </si>
  <si>
    <t>Colombia, 2000, Disponibilidad: Irrestricta, Institución financiadora: Departamento Administrativo de Ciencia, Tecnología e Innovación, Colciencias </t>
  </si>
  <si>
    <t>Industrial : Transformador de Distribución Nuevo diseño, apropiado y óptimo para zona tropical</t>
  </si>
  <si>
    <r>
      <t> </t>
    </r>
    <r>
      <rPr>
        <b/>
        <sz val="8"/>
        <rFont val="Trebuchet MS"/>
        <family val="2"/>
      </rPr>
      <t>Industrial</t>
    </r>
    <r>
      <rPr>
        <sz val="8"/>
        <rFont val="Trebuchet MS"/>
        <family val="2"/>
      </rPr>
      <t> : Transformador de Distribución Nuevo Diseño, apropiado y óptimo para zona tropical</t>
    </r>
  </si>
  <si>
    <t>Colombia, 1999, Disponibilidad: Irrestricta, Institución financiadora: Departamento Administrativo de Ciencia, Tecnología e Innovación, Colciencias </t>
  </si>
  <si>
    <r>
      <t> </t>
    </r>
    <r>
      <rPr>
        <b/>
        <sz val="8"/>
        <rFont val="Trebuchet MS"/>
        <family val="2"/>
      </rPr>
      <t>Industrial</t>
    </r>
    <r>
      <rPr>
        <sz val="8"/>
        <rFont val="Trebuchet MS"/>
        <family val="2"/>
      </rPr>
      <t> : Transformador de Dsitribución Nuevo Diseño, apropiado y óptimo para zona tropical</t>
    </r>
  </si>
  <si>
    <t>Autores: LUIS EDUARDO GALLEGO VEGA, JOHNY HERNAN MONTANA CHAPARRO, FABIO MAURICIO VARGAS LEZAMA, JAVIER GUSTAVO HERRERA MURCIA, CAMILO YOUNES VELOSA, MILTON FREDY SALGADO RAMIREZ, CARLOS ARIEL QUINTANA GARCIA, DIEGO ALBERTO GONZALEZ NINO, DANIEL RONDON ALMEIDA, FRANCISCO JAVIER AMORTEGUI GIL, FERNANDO AUGUSTO HERRERA LEON, JOSE OMAR TRUJILLO GOMEZ, HORACIO TORRES SANCHEZ, DANNY ENRIQUE AVILA GALINDO, ERNESTO PEREZ GONZALEZ,</t>
  </si>
  <si>
    <t> Industrial : Design, construction and calibration of three devices to measure directly lightning parameters</t>
  </si>
  <si>
    <t>Regulaciones y Normas</t>
  </si>
  <si>
    <t> Básica : NTC IEC 61000-4-7. Guía general relativa a las medidas de armónicos e inter armónicos, así como a los aparatos de medida, aplicable a las redes de suministro y a los aparatos conectados a estas</t>
  </si>
  <si>
    <t xml:space="preserve">Colombia, 2014, Ambito: N, Fecha de publicación: 2013-12-11 00:00:00.0, Objeto: ESTA PARTE DE LA NORMA IEC 61000 APLICA A LA INSTRUMENTACIÓN DESTINADA A LA MEDIDA DE LAS COMPONENTES ESPECTRALES EN EL MARGEN DE FRECUENCIAS HASTA 9 HZ QUE SE SUPERPONEN A LA COMPONENTE FUNDAMENTAL DE LAS REDES DE SUMINISTRO DE 50 HZ Y DE 60 HZ.NTC-IEC61000-4-7. Institución financiadora: Instituto Colombiano De Normas Técnicas - Icontec </t>
  </si>
  <si>
    <t>Básica : COMPATIBILIDAD ELECTROMAGNÉTICA (CEM). PARTE 4-15: TÉCNICAS DE ENSAYO Y DE MEDIDA MEDIDOR DE PARPADEO (FLICKER) ESPECIFICACIONES FUNCIONALES Y DE DISEÑO</t>
  </si>
  <si>
    <t xml:space="preserve">Colombia, 2013, Ambito: N, Fecha de publicación: 2013-09-18 00:00:00.0, Objeto: TRATA LAS ESPECIFICACIONES FUNCIONALES Y DE DISEÑO PARA LOS APARATOS DE MEDICIÓN DE PARPADEO DESTINADOS A INDICAR EL NIVEL CORRECTO DE PERCEPCIÓN DE FLUCTUACIÓN LUMINOSA PARA TODAS LAS FORAMS DE ONDA DE FLUCTUACIONES DE TENSIÓN QUE SE ENCUENTRAN EN LA PRÁCTICA. Institución financiadora: Instituto Colombiano De Normas Técnicas - Icontec </t>
  </si>
  <si>
    <t>Básica : Norma técnica colombiana NTC 1340</t>
  </si>
  <si>
    <t xml:space="preserve">Colombia, 2013, Ambito: N, Fecha de publicación: 2013-02-20 00:00:00.0, Objeto: ESTA NORMA ESTABLECE LOS VALORES QUE CARACTERIZAN LA TENSION DE ALIMENTACION SUMINISTRADA EN CUANTO A AMPLITUD Y FRECUENCIA. Institución financiadora: Instituto Colombiano De Normas Técnicas - Icontec </t>
  </si>
  <si>
    <t>Ensayo : COMPATIBILIDAD ELECTROMAGNÉTICA (CEM). PARTE 4-30: TÉCNICAS DE ENSAYO Y DE MEDIDA. MÉTODOS DE MEDIDA DE LA CALIDAD DE POTENCIA</t>
  </si>
  <si>
    <t xml:space="preserve">Colombia, 2012, Ambito: N, Fecha de publicación: 2012-12-12 00:00:00.0, Objeto: DEFINE LOS MÉTODOS DE MEDIDA DE LOS PARÁMETROS DE CALIDAD DE POTENCIA DE LAS REDES DE CORRIENTE ALTERNA DE 50/60 HZ Y EL MODO DE INTERPRETAR LOS RESULTADOS.  Institución financiadora: Instituto Colombiano De Normas Técnicas - Icontec </t>
  </si>
  <si>
    <t>Ambiental o de Salud : Norma técnica colombiana NTC 5000</t>
  </si>
  <si>
    <t xml:space="preserve">Colombia, 2010, Ambito: N, Fecha de publicación: 2010-10-20 00:00:00.0, Objeto: CALIDAD DE LA POTENCIA ELECTRICA -CPE-. DEFINICIONES Y TERMINOS FUNDAMENTALES. Institución financiadora: Instituto Colombiano De Normas Técnicas - Icontec </t>
  </si>
  <si>
    <r>
      <t>Ambiental o de Salud</t>
    </r>
    <r>
      <rPr>
        <sz val="8"/>
        <rFont val="Trebuchet MS"/>
        <family val="2"/>
      </rPr>
      <t> : NTC 4552 -2 Norma de Protección contra rayos - Parte 2: Manejo del Riesgo</t>
    </r>
  </si>
  <si>
    <t xml:space="preserve">Colombia, 2009, Ambito: , Fecha de publicación: , Objeto: El alcance de la presente norma es establecer un procedimiento para la evaluación de riesgo debido a rayos. Institución financiadora: ICONTEC </t>
  </si>
  <si>
    <t>Autores: ERNESTO PEREZ GONZALEZ,</t>
  </si>
  <si>
    <t>Ambiental o de Salud : NTC 4552 -3 Norma de Protección contra rayos - Parte 3: Daños Físicos a Estructuras y Amenazas a la Vida</t>
  </si>
  <si>
    <t>Colombia, 2009, Ambito: N, Fecha de publicación: , Objeto: Institución financiadora: ICONTEC</t>
  </si>
  <si>
    <t>Técnica : NTC 4552 -1 Norma de Protección contra rayos - Parte 1: Principios Generales</t>
  </si>
  <si>
    <t xml:space="preserve">Colombia, 2009, Ambito: , Fecha de publicación: , Objeto: Protección contra descargas atmosféricas en Estructuras  Institución financiadora: ICONTEC </t>
  </si>
  <si>
    <t>Proceso : NTC 4552 Protección contra Descargas Eléctricas Atmosféricas- Actualización</t>
  </si>
  <si>
    <t xml:space="preserve">Colombia, 2008, Ambito: N, Fecha de publicación: 2008-08-05 00:00:00.0, Objeto: Protección contra Rayos Institución financiadora: Instituto Colombiano De Normas Técnicas - Icontec </t>
  </si>
  <si>
    <t>Técnica : Norma técnica colombiana NTC 5001 - 2008</t>
  </si>
  <si>
    <t xml:space="preserve">Colombia, 2008, Ambito: N, Fecha de publicación: 2008-05-28 00:00:00.0, Objeto: ESTABLECE LAS METODOLOGIAS DE EVALUACION Y LOS VALORES DE REFERENCIA DE LOS PARAMETROS ASOCIADOS A LA CALIDAD DE LA POTENCIA ELECTRICA EN EL PUNTO DE CONEXION COMUN ENTRE EL OPERADOR DE RED Y EL USUARIO PARA TODOS LOS NIVELES DE TENSION, BAJO CONDICIONES NORMALES.  Institución financiadora: </t>
  </si>
  <si>
    <t>Autores: FABIO ANDRES PAVAS MARTINEZ, GUILLERMO ANDRES CAJAMARCA MESA, LUIS EDUARDO GALLEGO VEGA, MIGUEL FERNANDO ROMERO LOZANO,</t>
  </si>
  <si>
    <t>Ambiental o de Salud : Norma técnica colombiana NTC 5001</t>
  </si>
  <si>
    <t xml:space="preserve">Colombia, 2008, Ambito: , Fecha de publicación: 2008-04-20 00:00:00.0, Objeto: Institución financiadora: Instituto Colombiano De Normas Técnicas - Icontec </t>
  </si>
  <si>
    <t>Técnica : CALIDAD DE LA POTENCIA ELECTRICA. LIMITES Y METODOLOGIA DE EVALUACION EN PUNTO DE CONEXION COMUN</t>
  </si>
  <si>
    <t xml:space="preserve">Colombia, 2007, Ambito: N, Fecha de publicación: 2007-12-01 00:00:00.0, Objeto: Institución financiadora: Instituto Colombiano De Normas Técnicas - Icontec </t>
  </si>
  <si>
    <t>Técnica : NTC 4552 - Norma de Protección contra descargas eléctricas atmosféricas - Actualizacion</t>
  </si>
  <si>
    <t xml:space="preserve">Colombia, 2004, Ambito: , Fecha de publicación: 1899-12-30 00:00:00.0, Objeto: Protección contra Rayos. Institución financiadora: ICONTEC </t>
  </si>
  <si>
    <t>Autores: HORACIO TORRES SANCHEZ, CAMILO YOUNES VELOSA, ERNESTO PEREZ GONZALEZ, LUIS EDUARDO GALLEGO VEGA, MAURICIO VARGAS LEZAMA,</t>
  </si>
  <si>
    <t xml:space="preserve">Colombia, 2004, Ambito: , Fecha de publicación: , Objeto: Protección contra Rayos . Institución financiadora: ICONTEC </t>
  </si>
  <si>
    <t>Autores: ERNESTO PEREZ GONZALEZ, HORACIO TORRES SANCHEZ, MAURICIO VARGAS LEZAMA, CAMILO YOUNES VELOSA, LUIS EDUARDO GALLEGO VEGA,</t>
  </si>
  <si>
    <t>Técnica : Norma de Protección contra rayos - NTC 4552 (2ª Edición)</t>
  </si>
  <si>
    <t xml:space="preserve">Colombia, 2004, Ambito: N, Fecha de publicación: , Objeto: Establecer criterios y parámetros del diseño de los sistemas de protección integral contra rayos. Institución financiadora: Instituto Colombiano De Normas Técnicas - Icontec </t>
  </si>
  <si>
    <t>Autores: FABIO MAURICIO VARGAS LEZAMA, LUIS EDUARDO GALLEGO VEGA, CAMILO YOUNES VELOSA, CARLOS ARIEL QUINTANA GARCIA, HORACIO TORRES SANCHEZ,</t>
  </si>
  <si>
    <t>Colombia, 2004, Ambito: N, Fecha de publicación: 1899-12-30 00:00:00.0, Objeto: Establecer criterios y parámetros del diseño de los sistemas de protección integral contra rayos. Institución financiadora: ICONTEC  </t>
  </si>
  <si>
    <t>Autores: HORACIO TORRES SANCHEZ, CAMILO YOUNES VELOSA, CARLOS ARIEL QUINTANA GARCIA, FABIO MAURICIO VARGAS LEZAMA, LUIS EDUARDO GALLEGO VEGA,</t>
  </si>
  <si>
    <t>Básica : IEEE Guide for Improving the Lightning Performance of Electric Power Overhead Distribution Lines, IEEE Std 1410¿-2010</t>
  </si>
  <si>
    <t>Colombia, 2002, Ambito: I, Fecha de publicación: 2002-08-06 00:00:00.0, Objeto: This IEEE Guide discusses measures for improving the lightning protection performance of schemes applied to overhead power distribution lines. Institución financiadora: Institute of Electrical and Electronics Engineers - Power &amp; Energy Society  </t>
  </si>
  <si>
    <t>Técnica : NTC 5000: Calidad de la Potencia Eléctrica (CPE). Definiciones y Términos Fundamentales.</t>
  </si>
  <si>
    <t xml:space="preserve">Colombia, 2002, Ambito: N, Fecha de publicación: , Objeto: Institución financiadora: ICONTEC </t>
  </si>
  <si>
    <t>Autores: LUIS EDUARDO GALLEGO VEGA, JOHNY HERNAN MONTANA CHAPARRO, HORACIO TORRES SANCHEZ, CAMILO YOUNES VELOSA, CARLOS ARIEL QUINTANA GARCIA, ERNESTO PEREZ GONZALEZ,</t>
  </si>
  <si>
    <t>Técnica : 61000-1-1 Compatibilidad Electromagnética Parte 1. Generalidades. Seccion1</t>
  </si>
  <si>
    <t xml:space="preserve">Colombia, 2001, Ambito: N, Fecha de publicación: 1899-12-30 00:00:00.0, Objeto: Generalidad de la compatibilidadad electromagnética, definiciones, conceptos etc. Institución financiadora: ICONTEC </t>
  </si>
  <si>
    <t>Autores: HORACIO TORRES SANCHEZ, CAMILO YOUNES VELOSA, ERNESTO PEREZ GONZALEZ, CARLOS ARIEL QUINTANA GARCIA, JOHNY HERNAN MONTANA CHAPARRO,</t>
  </si>
  <si>
    <t>Técnica : Norma Técnica Colombiana en Calidad de Energía Eléctrica, Definiciones</t>
  </si>
  <si>
    <t xml:space="preserve">Colombia, 2001, Ambito: N, Fecha de publicación: 1899-12-30 00:00:00.0, Objeto: Dar un conjunto de definiciones técnicas en el tema de la calidad de energía eléctrica.  Institución financiadora: ICONTEC </t>
  </si>
  <si>
    <t>Autores: HORACIO TORRES SANCHEZ, CAMILO YOUNES VELOSA, ERNESTO PEREZ GONZALEZ, CARLOS ARIEL QUINTANA GARCIA, JOHNY HERNAN MONTANA CHAPARRO, LUIS EDUARDO GALLEGO VEGA, GLORIA MARIA ACERO,</t>
  </si>
  <si>
    <t>Social : NTC 4552 (2 Edición) - Norma de Protección contra Rayos</t>
  </si>
  <si>
    <t xml:space="preserve">Colombia, 2001, Ambito: N, Fecha de publicación: 1899-12-30 00:00:00.0, Objeto: Norma Técnica Colombiana Institución financiadora: Icontec </t>
  </si>
  <si>
    <t>Autores: HORACIO TORRES SANCHEZ, CARLOS ARIEL QUINTANA GARCIA, LUIS EDUARDO GALLEGO VEGA, CAMILO YOUNES VELOZA, MAURICIO VARGAS LEZAMA,</t>
  </si>
  <si>
    <r>
      <t> </t>
    </r>
    <r>
      <rPr>
        <b/>
        <sz val="8"/>
        <rFont val="Trebuchet MS"/>
        <family val="2"/>
      </rPr>
      <t>Técnica</t>
    </r>
    <r>
      <rPr>
        <sz val="8"/>
        <rFont val="Trebuchet MS"/>
        <family val="2"/>
      </rPr>
      <t> : NTC 5000 Norma Calidad de la Potencia Eléctrica(CPE). Definiciones y Términos fundamentales</t>
    </r>
  </si>
  <si>
    <t>Colombia, 2001, Ambito: N, Fecha de publicación: 1899-12-30 00:00:00.0, Objeto: Definiciones de la Calidad de la Energía Eléctrica. Institución financiadora: ICONTEC  </t>
  </si>
  <si>
    <t>Autores: HORACIO TORRES SANCHEZ, CAMILO YOUNES VELOSA, ERNESTO PEREZ GONZALEZ, CARLOS ARIEL QUINTANA GARCIA, JOHNY HERNAN MONTANA CHAPARRO, LUIS EDUARDO GALLEGO VEGA,</t>
  </si>
  <si>
    <t xml:space="preserve">Colombia, 2001, Ambito: N, Fecha de publicación: , Objeto: Dar un conjunto de definiciones técnicas en el tema de la calidad de energía eléctrica. Institución financiadora: ICONTEC </t>
  </si>
  <si>
    <t>Autores: JOHNY HERNAN MONTANA CHAPARRO, HORACIO TORRES SANCHEZ, GLORIA MARIA ACERO, LUIS EDUARDO GALLEGO VEGA, ERNESTO PEREZ GONZALEZ, CAMILO YOUNES VELOSA, CARLOS ARIEL QUINTANA GARCIA,</t>
  </si>
  <si>
    <t>Técnica : NTC 5000 Calidad de la Potencia Eléctrica (CPE). Definiciones y Términos fundamentales</t>
  </si>
  <si>
    <t>Autores: HORACIO TORRES SANCHEZ, CAMILO YOUNES VELOSA, ERNESTO PEREZ GONZALEZ, JOHNY HERNAN MONTANA CHAPARRO,</t>
  </si>
  <si>
    <t>Técnica : NTC 4552: Norma Técnica Colombiana de Protección contra rayos</t>
  </si>
  <si>
    <t xml:space="preserve">Colombia, 2001, Ambito: , Fecha de publicación: , Objeto: Institución financiadora: ICONTEC </t>
  </si>
  <si>
    <t>Autores: LUIS EDUARDO GALLEGO VEGA, FABIO MAURICIO VARGAS LEZAMA, HORACIO TORRES SANCHEZ, CAMILO YOUNES VELOSA, CARLOS ARIEL QUINTANA GARCIA,</t>
  </si>
  <si>
    <t>Técnica : NTC 4552 - Norma de Protección contra descargas eléctricas atmosféricas</t>
  </si>
  <si>
    <t xml:space="preserve">Colombia, 2001, Ambito: N, Fecha de publicación: 1899-12-30 00:00:00.0, Objeto: Guía para la protección contyra personas y edificaciones contra las descargas eléctricas atmosféricas. Institución financiadora: ICONTEC </t>
  </si>
  <si>
    <t>Técnica : NTC 61000-1-1 Compatibilidad Electromagnética Parte 1. Generalidades. Seccion1</t>
  </si>
  <si>
    <t xml:space="preserve">Colombia, 2001, Ambito: , Fecha de publicación: 1899-12-30 00:00:00.0, Objeto: Generalidades de Compatibilidad Electromagnética.Institución financiadora: ICONTEC </t>
  </si>
  <si>
    <t>Técnica : NTC-61000-1-1 Compatibilidad Electromagnética Parte I. Generalidades Sección I</t>
  </si>
  <si>
    <t xml:space="preserve">Colombia, 2001, Ambito: N, Fecha de publicación: 1899-12-30 00:00:00.0, Objeto: Lineamientos claros en el tema de la Compatibilidad Electromagnética. Generalidades. Institución financiadora: ICONTEC </t>
  </si>
  <si>
    <t>Técnica : GUIA BP DE PROTECCION CONTRA RAYOS</t>
  </si>
  <si>
    <t xml:space="preserve">Colombia, 2001, Ambito: S, Fecha de publicación: 1899-12-30 00:00:00.0, Objeto: Guía realizada para Britush Petroleum Exploration Company como referencia de la misma para los procedimientos a seguir en instalaciones petroleras con el fin de protegerse contra impactos de rayos. Institución financiadora: British Petroleum Company </t>
  </si>
  <si>
    <t>Colombia, 2001, Ambito: N, Fecha de publicación: 1899-12-30 00:00:00.0, Objeto: Guía para la protección de seres vivos y edificaciones contra rayos. Institución financiadora: ICONTEC  </t>
  </si>
  <si>
    <t>Colombia, 2001, Ambito: , Fecha de publicación: , Objeto: Generalidades de Compatibilidad Electromagnética. Institución financiadora: ICONTEC  </t>
  </si>
  <si>
    <t>Autores: CAMILO YOUNES VELOSA, JOHNY HERNAN MONTANA CHAPARRO, HORACIO TORRES SANCHEZ, CARLOS ARIEL QUINTANA GARCIA, ERNESTO PEREZ GONZALEZ,</t>
  </si>
  <si>
    <t>Técnica : NTC 5000 Calidad de la Potencia Eléctrica (CPE). Definiciones y Términos Fundamentales</t>
  </si>
  <si>
    <t xml:space="preserve">Colombia, 2001, Ambito: N, Fecha de publicación: , Objeto: Definiciones de Calidad de Energía Eléctrica. Institución financiadora: ICONTEC </t>
  </si>
  <si>
    <t>Autores: CAMILO YOUNES VELOSA, JOHNY HERNAN MONTANA CHAPARRO, LUIS EDUARDO GALLEGO VEGA, HORACIO TORRES SANCHEZ, CARLOS ARIEL QUINTANA GARCIA, ERNESTO PEREZ GONZALEZ,</t>
  </si>
  <si>
    <t xml:space="preserve">Colombia, 2001, Ambito: N, Fecha de publicación: , Objeto: Generalidad de la compatibilidadad electromagnética, definiciones, conceptos etc. Institución financiadora: ICONTEC </t>
  </si>
  <si>
    <t>Autores: ERNESTO PEREZ GONZALEZ, JOHNY HERNAN MONTANA CHAPARRO, HORACIO TORRES SANCHEZ, CAMILO YOUNES VELOSA, CARLOS ARIEL QUINTANA GARCIA,</t>
  </si>
  <si>
    <t>Colombia, 2001, Ambito: N, Fecha de publicación: , Objeto: Definiciones de la Calidad de la Energía Eléctrica. Institución financiadora: ICONTEC  </t>
  </si>
  <si>
    <t>Autores: ERNESTO PEREZ GONZALEZ, JOHNY HERNAN MONTANA CHAPARRO, HORACIO TORRES SANCHEZ, CAMILO YOUNES VELOSA,</t>
  </si>
  <si>
    <t xml:space="preserve">Colombia, 2001, Ambito: N, Fecha de publicación: , Objeto: Guía para la protección contyra personas y edificaciones contra las descargas eléctricas atmosféricas. Institución financiadora: ICONTEC </t>
  </si>
  <si>
    <t xml:space="preserve">Colombia, 2001, Ambito: N, Fecha de publicación: 1899-12-30 00:00:00.0, Objeto: Definiciones de Calidad de Energía Eléctrica. Institución financiadora: ICONTEC </t>
  </si>
  <si>
    <t>Técnica : Guía BP de Protección contra Rayos</t>
  </si>
  <si>
    <t>Colombia, 2000, Ambito: , Fecha de publicación: 1899-12-30 00:00:00.0, Objeto: Guía de protección contra rayos para estaciones petroleras. Institución financiadora: BP-C&amp;CO  </t>
  </si>
  <si>
    <t xml:space="preserve">Colombia, 2000, Ambito: S, Fecha de publicación: 1899-12-30 00:00:00.0, Objeto: Guía de protección contra rayos para estaciones petroleras. Institución financiadora: BP </t>
  </si>
  <si>
    <t>Técnica : Guia de BP de Protección Contra Rayos.</t>
  </si>
  <si>
    <t>Colombia, 2000, Ambito: , Fecha de publicación: 1899-12-30 00:00:00.0, Objeto: Seguridad del personal de BP-COLOMBIA en Situaciones de Tormenta Eléctrica. Institución financiadora: British Petroleum Company - Colombia, PDE  </t>
  </si>
  <si>
    <t>Técnica : Guia BP de Protección para rayos.</t>
  </si>
  <si>
    <t xml:space="preserve">Colombia, 2000, Ambito: S, Fecha de publicación: 1899-12-30 00:00:00.0, Objeto: Institución financiadora: BP </t>
  </si>
  <si>
    <t>Autores: LUIS EDUARDO GALLEGO VEGA, CARLOS ARIEL QUINTANA GARCIA, DIEGO ALBERTO GONZALEZ NINO, DANIEL RONDON ALMEIDA, ERNESTO PEREZ GONZALEZ, FABIO MAURICIO VARGAS LEZAMA, CAMILO YOUNES VELOSA, JAVIER GUSTAVO HERRERA MURCIA, JOHNY HERNAN MONTANA CHAPARRO, HORACIO TORRES SANCHEZ,</t>
  </si>
  <si>
    <t>Técnica : REVISIÓN, DIAGNÓSTICO Y DISEÑO DE PROTECCIONES CONTRA RAYOS EN SITIOS DE OPERACIÓN BP EN COLOMBIA Guia BP de Protección Contra Rayos</t>
  </si>
  <si>
    <t xml:space="preserve">Colombia, 2000, Ambito: , Fecha de publicación: 1899-12-30 00:00:00.0, Objeto: Dar un conjunto de recomendaciones técnicas en las instalaciones de BP que estén de acuerdo con el Sistema Integral de Protección contra Rayos. Institución financiadora: BP Colombia </t>
  </si>
  <si>
    <t>Colombia, 2000, Ambito: S, Fecha de publicación: 1899-12-30 00:00:00.0, Objeto: Guía de protección contra rayos para estaciones petroleras. Institución financiadora: BP-C&amp;CO  </t>
  </si>
  <si>
    <t>Colombia, 2000, Ambito: S, Fecha de publicación: , Objeto: Guía de protección contra rayos para estaciones petroleras. Institución financiadora: BP  </t>
  </si>
  <si>
    <t>Autores: ERNESTO PEREZ GONZALEZ, JAVIER GUSTAVO HERRERA MURCIA, FABIO MAURICIO VARGAS LEZAMA, JOHNY HERNAN MONTANA CHAPARRO, HORACIO TORRES SANCHEZ, CAMILO YOUNES VELOSA, LUIS EDUARDO GALLEGO VEGA, DANIEL RONDON ALMEIDA, DIEGO ALBERTO GONZALEZ NINO, CARLOS ARIEL QUINTANA GARCIA,</t>
  </si>
  <si>
    <t>Técnica : NTC 4552 Protección Contra Descargas Eléctricas Atmosféricas</t>
  </si>
  <si>
    <t>Colombia, 1997, Ambito: N, Fecha de publicación: , Objeto: Norma Técnica Colombiana. Institución financiadora: Instituto Colombiano De Normas Técnicas - Icontec  </t>
  </si>
  <si>
    <t>Autores: CARLOS ARIEL QUINTANA GARCIA, FRANCISCO JAVIER AMORTEGUI GIL, FERNANDO AUGUSTO HERRERA LEON, HORACIO TORRES SANCHEZ,</t>
  </si>
  <si>
    <t>Técnica : Protección Contra Descargas Eléctricas Atmosféricas NTC 4552</t>
  </si>
  <si>
    <t xml:space="preserve">Colombia, 1997, Ambito: , Fecha de publicación: , Objeto: Institución financiadora: Instituto Colombiano De Normas Técnicas - Icontec </t>
  </si>
  <si>
    <t>Autores: FERNANDO AUGUSTO HERRERA LEON, HORACIO TORRES SANCHEZ, FRANCISCO JAVIER AMORTEGUI GIL, CARLOS ARIEL QUINTANA GARCIA,</t>
  </si>
  <si>
    <t>Computacional : YALUK-DRAW</t>
  </si>
  <si>
    <t xml:space="preserve">Colombia, 2010, Disponibilidad: Restringido, Sitio web: Nombre comercial: YALUK-DRAW, Nombre del proyecto: Superintendencia de industria y Comercio
Institución financiadora: </t>
  </si>
  <si>
    <t>Autores: ERNESTO PEREZ GONZALEZ, EDISON ANDRES SOTO RIOS,</t>
  </si>
  <si>
    <t>Computacional : Herramienta para el cálculo de densidad difusa de descargas a tierra</t>
  </si>
  <si>
    <t xml:space="preserve">Colombia, 2009, Disponibilidad: No restringido, Sitio web: Nombre comercial: UN-FGFD, Nombre del proyecto: 
Institución financiadora: Universidad Nacional De Colombia - Sede Manizales </t>
  </si>
  <si>
    <t>Computacional : UNLínea</t>
  </si>
  <si>
    <t xml:space="preserve">Colombia, 2009, Disponibilidad: Restringido, Sitio web: Nombre comercial: , Nombre del proyecto: 
Institución financiadora: </t>
  </si>
  <si>
    <t>Computacional : UNPAT</t>
  </si>
  <si>
    <t>Autores: OSCAR GERMAN DUARTE VELASCO, MICHAEL ANDRES MARIN, ANGELA SARMIENTO, JOHNY HERNAN MONTANA CHAPARRO,</t>
  </si>
  <si>
    <t> Computacional : LúmenesAP</t>
  </si>
  <si>
    <t xml:space="preserve">Colombia, 2008, Disponibilidad: Restringido, Sitio web: Nombre comercial: , Nombre del proyecto: 
Institución financiadora: </t>
  </si>
  <si>
    <t>Computacional : Lúmenes</t>
  </si>
  <si>
    <t>Computacional : UNRAD</t>
  </si>
  <si>
    <t xml:space="preserve">Colombia, 2006, Disponibilidad: Irrestricta, Sitio web: Nombre comercial: , Nombre del proyecto: 
Institución financiadora: Departamento Administrativo de Ciencia, Tecnología e Innovación, Colciencias </t>
  </si>
  <si>
    <t>Autores: CAMILO YOUNES VELOSA, OSCAR GERMAN DUARTE,</t>
  </si>
  <si>
    <t>Computacional : YALUK-ATP</t>
  </si>
  <si>
    <t xml:space="preserve">Colombia, 2006, Disponibilidad: Restringido, Sitio web: Nombre comercial: , Nombre del proyecto: 
Institución financiadora: </t>
  </si>
  <si>
    <t>Autores: HORACIO TORRES SANCHEZ, ERNESTO PEREZ GONZALEZ,</t>
  </si>
  <si>
    <t>Computacional : Software de localización de descargas</t>
  </si>
  <si>
    <t xml:space="preserve">Colombia, 2006, Disponibilidad: Restrita, Sitio web: www.paas.unal.edu.co . Nombre comercial: , Nombre del proyecto: 
Institución financiadora: Universidad Nacional De Colombia - Oficial </t>
  </si>
  <si>
    <t>Autores: HARBY DANIEL ARANGUREN FINO, ANDRES RAMIRO DELGADILLO VEGA,</t>
  </si>
  <si>
    <t>Computacional : UN_PAT Programa de Análisis Transitorio</t>
  </si>
  <si>
    <t xml:space="preserve">Colombia, 2006, Disponibilidad: Irrestricta, Sitio web: Nombre comercial: , Nombre del proyecto: 
Institución financiadora: Universidad Nacional De Colombia - Oficial </t>
  </si>
  <si>
    <t>Autores: MICHAEL ANDRES MARIN GUERRERO, ANGELA MARIA SARMIENTO FORERO, JOHNY HERNAN MONTANA CHAPARRO,</t>
  </si>
  <si>
    <t>Autores: ANGELA MARIA SARMIENTO FORERO, JOHNY HERNAN MONTANA CHAPARRO, MICHAEL ANDRES MARIN GUERRERO,</t>
  </si>
  <si>
    <t>Autores: JOHNY HERNAN MONTANA CHAPARRO, MICHAEL ANDRES MARIN GUERRERO, ANGELA MARIA SARMIENTO FORERO,</t>
  </si>
  <si>
    <t>Computacional : Modelo integral Bi-Líder</t>
  </si>
  <si>
    <t>Colombia, 2006, Disponibilidad: Restringido, Sitio web: Nombre comercial: , Nombre del proyecto: 
Institución financiadora: Universidad Nacional De Colombia - Oficia</t>
  </si>
  <si>
    <t xml:space="preserve">Colombia, 2006, Disponibilidad: Restricta, Sitio web: Nombre comercial: , Nombre del proyecto: 
Institución financiadora: </t>
  </si>
  <si>
    <t> Computacional : UN_SAMMEH</t>
  </si>
  <si>
    <t xml:space="preserve">Colombia, 2005, Disponibilidad: Irrestricta, Sitio web: Nombre comercial: , Nombre del proyecto: 
Institución financiadora: Universidad Nacional De Colombia - Oficial </t>
  </si>
  <si>
    <t>Autores: ANGELA MARIA SARMIENTO FORERO, MICHAEL ANDRES MARIN GUERRERO,</t>
  </si>
  <si>
    <r>
      <t>Computacional</t>
    </r>
    <r>
      <rPr>
        <sz val="8"/>
        <rFont val="Trebuchet MS"/>
        <family val="2"/>
      </rPr>
      <t> : DOBAIBA</t>
    </r>
  </si>
  <si>
    <t xml:space="preserve">Colombia, 2005, Disponibilidad: Irrestricta, Sitio web: Nombre comercial: , Nombre del proyecto: 
Institución financiadora: </t>
  </si>
  <si>
    <t>Autores: JUAN CARLOS APONTE GUTIERREZ,</t>
  </si>
  <si>
    <t>Computacional : UN-SAMMEH</t>
  </si>
  <si>
    <t>Autores: MICHAEL ANDRES MARIN GUERRERO,</t>
  </si>
  <si>
    <r>
      <t> </t>
    </r>
    <r>
      <rPr>
        <b/>
        <sz val="8"/>
        <rFont val="Trebuchet MS"/>
        <family val="2"/>
      </rPr>
      <t>Computacional</t>
    </r>
    <r>
      <rPr>
        <sz val="8"/>
        <rFont val="Trebuchet MS"/>
        <family val="2"/>
      </rPr>
      <t> : UNGenético</t>
    </r>
  </si>
  <si>
    <t xml:space="preserve">Colombia, 2004, Disponibilidad: Irrestricta, Sitio web: Nombre comercial: , Nombre del proyecto: 
Institución financiadora: </t>
  </si>
  <si>
    <t>Computacional : UNRISK</t>
  </si>
  <si>
    <t xml:space="preserve">Colombia, 2002, Disponibilidad: Restricta, Sitio web: Nombre comercial: , Nombre del proyecto: 
Institución financiadora: Universidad Nacional De Colombia - Oficial </t>
  </si>
  <si>
    <t>Computacional : YALUK</t>
  </si>
  <si>
    <t xml:space="preserve">Colombia, 1999, Disponibilidad: Restricta, Sitio web: Nombre comercial: , Nombre del proyecto: 
Institución financiadora: </t>
  </si>
  <si>
    <t>Computacional : GMT</t>
  </si>
  <si>
    <t xml:space="preserve">Colombia, 1999, Disponibilidad: Restricta, Sitio web: Nombre comercial: , Nombre del proyecto: 
Institución financiadora: Universidad Nacional De Colombia - Oficial </t>
  </si>
  <si>
    <t>Autores: LUIS EDUARDO GALLEGO VEGA, JOHNY HERNAN MONTANA CHAPARRO,</t>
  </si>
  <si>
    <t>Computacional : Yaluk</t>
  </si>
  <si>
    <t>Autores: HORACIO TORRES SANCHEZ, CAMILO YOUNES VELOSA, ERNESTO PEREZ GONZALEZ, JAVIER GUSTAVO HERRERA MURCIA,</t>
  </si>
  <si>
    <t xml:space="preserve">Colombia, 1999, Disponibilidad: Restringido, Sitio web: Nombre comercial: YALUK, Nombre del proyecto: 
Institución financiadora: Departamento Administrativo de Ciencia, Tecnología e Innovación, Colciencias </t>
  </si>
  <si>
    <t>Autores: HORACIO TORRES SANCHEZ, JAVIER GUSTAVO HERRERA MURCIA, ERNESTO PEREZ GONZALES, CAMILO YOUNES VELOZA,</t>
  </si>
  <si>
    <t xml:space="preserve">Colombia, 1999, Disponibilidad: Restringido, Sitio web: www.paas.unal.edu.co Nombre comercial: , Nombre del proyecto: 
Institución financiadora: Universidad Nacional De Colombia - Oficial </t>
  </si>
  <si>
    <t xml:space="preserve">Colombia, 1999, Disponibilidad: Restringido, Sitio web: www.paas.unal.edu.co Nombre comercial: YALUK, Nombre del proyecto: 
Institución financiadora: Departamento Administrativo de Ciencia, Tecnología e Innovación, Colciencias </t>
  </si>
  <si>
    <t>Empresas de base tecnológica</t>
  </si>
  <si>
    <t xml:space="preserve">Mayo 2011, NIT: 900435635-9, Fecha de registro ante cámara: 2011-05-11 00:00:00.0 Tiene productos en el mercado </t>
  </si>
  <si>
    <t>Autores: HARBY DANIEL ARANGUREN FINO, HORACIO TORRES, HORACIO TORRES SANCHEZ,</t>
  </si>
  <si>
    <t>Spin-off : KERAUNOS SAS</t>
  </si>
  <si>
    <t>Revista : Carta editorial</t>
  </si>
  <si>
    <t>Colombia, 2015, Editorial: Editorial Universidad Nacional, Idiomas: Inglés, Páginas: 2 </t>
  </si>
  <si>
    <t>Colombia, 2015, Editorial: Editorial Universidad Nacional, Idiomas: Español, Páginas: 2 </t>
  </si>
  <si>
    <t>Colombia, 2015, Editorial: Editorial Universidad Nacional, Idiomas: Inglés, Páginas: 3 </t>
  </si>
  <si>
    <t>Revista : Editorial</t>
  </si>
  <si>
    <t>Revista : Ingeniería e Investigación - Vol 31 Suplemento No 2 - SICEL 2011</t>
  </si>
  <si>
    <t>Colombia, 2011, Editorial: Empresa Editorial Universidad Nacional De Colombia, Idiomas: Inglés, Páginas: 166 </t>
  </si>
  <si>
    <t xml:space="preserve">
Eventos Científicos</t>
  </si>
  <si>
    <t> Encuentro : Segundo Coloquio Doctoral - Facultad de Ingeniería </t>
  </si>
  <si>
    <t>BOGOTÁ, D.C., desde 2015-11-27 00:00:00.0 - hasta 2015-11-27 00:00:00.0 Instituciones asociadas
Nombre de la institución: Tipo de vinculación Gestionadora</t>
  </si>
  <si>
    <t>Encuentro : Segundo Coloquio Doctoral - Facultad de Ingeniería </t>
  </si>
  <si>
    <t>BOGOTÁ, D.C., desde 2015-11-27 00:00:00.0 - hasta 2015-11-27 00:00:00.0. Ámbito: Nacional, Tipos de participación: Ponente 
Instituciones asociadas
Nombre de la institución: Tipo de vinculación Gestionadora</t>
  </si>
  <si>
    <t> Simposio : SICEL 2015 VIII Simposio internacional Soblre Calidad de la Energía eléctrica </t>
  </si>
  <si>
    <t>alparaiso, desde 2015-11-18 00:00:00.0 - hasta 2015-11-20 00:00:00.0. Ámbito: Internacional, Tipos de participación: Asistente , Ponente 
Instituciones asociadas
Nombre de la institución: Universidad Nacional de Colombia - Sede Bogotá Tipo de vinculación Patrocinadora </t>
  </si>
  <si>
    <t>Simposio : VIII Simposio Internacional sobre Calidad de la Energía Eléctrica - SICEL 2015 </t>
  </si>
  <si>
    <t>Valparaiso, desde 2015-11-17 00:00:00.0 - hasta 2015-11-20 00:00:00.0. Ámbito: Internacional, Tipos de participación: Ponente Magistral , Ponente 
Instituciones asociadas
Nombre de la institución: Technische Universiteat Dresden Tipo de vinculación Patrocinadora </t>
  </si>
  <si>
    <t>Congreso : 2015 IEEE 2nd Colombian Conference on Automatic Control (CCAC) </t>
  </si>
  <si>
    <t>BOGOTÁ, D.C., desde 2015-10-14 00:00:00.0 - hasta 2015-10-16 00:00:00.0 Ambito: Nacional, Tipos de participación: Ponente 
Instituciones asociadas
Nombre de la institución: Institute Of Electrical And Electronics Engineers-Ieee Tipo de vinculación Gestionadora
Nombre de la institución: Universidad Nacional de Colombia - Sede Bogotá Tipo de vinculación Patrocinadora</t>
  </si>
  <si>
    <t>Congreso : IEEE PES Conference on Innovative SMART GRID Technologies (ISGT-LA 2015) Latin American </t>
  </si>
  <si>
    <t>Montevideo, desde 2015-10-05 00:00:00.0 - hasta 2016-01-07 00:00:00.0  Ámbito: Internacional, Tipos de participación: Ponente 
Instituciones asociadas
Nombre de la institución: Institute Of Electrical And Electronics Engineers-Ieee Tipo de vinculación Patrocinadora</t>
  </si>
  <si>
    <t>Otro : IEEE INNOVATIVE SMART GRID TECHNOLOGIES - LATIN AMERICA ISGTLA 2015 </t>
  </si>
  <si>
    <t>Montevideo, desde 2015-10-05 00:00:00.0 - hasta 2015-10-07 00:00:00.0 Ámbito: Internacional, Tipos de participación: Ponente 
Instituciones asociadas
Nombre de la institución: Huawei Tipo de vinculación Patrocinadora
Nombre de la institución: UTE Tipo de vinculación Patrocinadora
Nombre de la institución: Institute Of Electrical And Electronics Engineers-Ieee Tipo de vinculación Gestionadora</t>
  </si>
  <si>
    <t>Congreso : 2015 IEEE Power &amp; Energy Society General Meeting </t>
  </si>
  <si>
    <t>Denver, desde 2015-07-26 00:00:00.0 - hasta 2015-07-30 00:00:00.0 Ámbito: Internacional, Tipos de participación: Ponente 
Instituciones asociadas
Nombre de la institución: Universidad Nacional de Colombia - Sede Bogotá Tipo de vinculación Patrocinadora</t>
  </si>
  <si>
    <t>Congreso : 2015 IEEE Powertech </t>
  </si>
  <si>
    <t>Eindhoven, desde 2015-06-29 00:00:00.0 - hasta 2015-07-02 00:00:00.0 Ámbito: Internacional, Tipos de participación: Ponente 
Instituciones asociadas
Nombre de la institución: Technische Universiteat Dresden Tipo de vinculación Patrocinadora</t>
  </si>
  <si>
    <t>Congreso : PEPQA 2015 Power Electronics &amp; Power Quality Applications </t>
  </si>
  <si>
    <t>BOGOTÁ, D.C., desde 2015-06-02 00:00:00.0 - hasta 2015-06-04 00:00:00.0 Ámbito: Internacional, Tipos de participación: Asistente , Ponente 
Instituciones asociadas
Nombre de la institución: Universidad Nacional de Colombia - Sede Bogotá Tipo de vinculación Patrocinadora</t>
  </si>
  <si>
    <t>Congreso : PEPQA 2015: 2nd Workshop on Power Electronics and Power Quality Applications </t>
  </si>
  <si>
    <t>BOGOTÁ, D.C., desde 2015-06-02 00:00:00.0 - hasta 2015-06-04 00:00:00.0 Ámbito: Internacional, Tipos de participación: Ponente 
Instituciones asociadas
Nombre de la institución: Universidad De Los Andes - Uniandes Tipo de vinculación Patrocinadora</t>
  </si>
  <si>
    <t> Congreso : 2015 IEEE Workshop on Power Electronics and Power Quality Applications (PEPQA) </t>
  </si>
  <si>
    <t>Congreso : 2015 IEEE International Instrumentation and Measurement Technology Conference </t>
  </si>
  <si>
    <t>Pisa, desde 2015-05-11 00:00:00.0 - hasta 2015-05-14 00:00:00.0 Ámbito: Internacional, Tipos de participación: Ponente 
Instituciones asociadas
Nombre de la institución: Technische Universiteat Dresden Tipo de vinculación Patrocinadora</t>
  </si>
  <si>
    <t>Congreso : 5th IEEE PES Innovative Smart Grid Technologies (ISGT) European 2014 </t>
  </si>
  <si>
    <t>Istanbul, desde 2014-10-12 00:00:00.0 - hasta 2014-10-18 00:00:00.0 Ámbito: Internacional, Tipos de participación: Ponente 
Instituciones asociadas
Nombre de la institución: University of Duisburg-Essen Tipo de vinculación Patrocinadora</t>
  </si>
  <si>
    <t>Otro : Innovative Smart Grid Technologies Conference Europe (ISGT-Europe), 2014 IEEE PES </t>
  </si>
  <si>
    <t>ESTAMBUL, desde 2014-10-12 00:00:00.0 - hasta 2014-10-15 00:00:00.0 Ámbito: Internacional, Tipos de participación: Ponente 
Instituciones asociadas
Nombre de la institución: Universidad Nacional de Colombia - Sede Bogotá Tipo de vinculación Patrocinadora</t>
  </si>
  <si>
    <t>Congreso : Transmission &amp; Distribution Conference and Exposition - Latin America (PES T&amp;D-LA), 2014 IEEE PES </t>
  </si>
  <si>
    <t>SINCELEJO, desde 2014-09-10 00:00:00.0 - hasta 2014-09-13 00:00:00.0 Ámbito: Internacional, Tipos de participación: Ponente 
Instituciones asociadas
Nombre de la institución: Institute Of Electrical And Electronics Engineers-Ieee Tipo de vinculación Gestionadora</t>
  </si>
  <si>
    <t>Congreso : ARGENCON IEEE-2014 </t>
  </si>
  <si>
    <t>Bariloche, desde 2014-06-11 00:00:00.0 - hasta 2014-06-13 00:00:00.0 Ámbito: Internacional, Tipos de participación: Ponente 
Instituciones asociadas
Nombre de la institución: Universidad Nacional de San Juan Tipo de vinculación Patrocinadora</t>
  </si>
  <si>
    <t>Congreso : Harmonics and Quality of Power (ICHQP), 2014 IEEE 16th International Conference on </t>
  </si>
  <si>
    <t>Bucharest, desde 2014-05-25 00:00:00.0 - hasta 2014-05-28 00:00:00.0 Ámbito: Internacional, Tipos de participación: Ponente 
Instituciones asociadas
Nombre de la institución: Universidad Nacional De Colombia - Oficial Tipo de vinculación Patrocinadora
Nombre de la institución: IEEE Tipo de vinculación Gestionadora</t>
  </si>
  <si>
    <t>Otro : 2014 IEEE 16th International Conference on Harmonics and Quality of Power (ICHQP) </t>
  </si>
  <si>
    <t>Bucharest, desde 2014-05-25 00:00:00.0 - hasta 2014-05-28 00:00:00.0 Ámbito: Internacional, Tipos de participación: Ponente 
Instituciones asociadas
Nombre de la institución: Universidad Nacional de Colombia - Sede Bogotá Tipo de vinculación Patrocinadora</t>
  </si>
  <si>
    <t>Congreso : International Conference on Renewable Energies and Power Quality </t>
  </si>
  <si>
    <t>Córdoba, desde 2014-04-07 00:00:00.0 - hasta 2014-04-10 00:00:00.0 Ámbito: Internacional, Tipos de participación: Ponente 
Instituciones asociadas
Nombre de la institución: Technische Universiteat Dresden Tipo de vinculación Patrocinadora</t>
  </si>
  <si>
    <t>Simposio : VII Simposio Internacional sobre Calidad de la Energía Eléctrica - SICEL 2013 </t>
  </si>
  <si>
    <t>MEDELLÍN, desde 2013-11-27 00:00:00.0 - hasta 2013-11-29 00:00:00.0 Ámbito: Internacional, Tipos de participación: Ponente 
Instituciones asociadas
Nombre de la institución: Technische Universiteat Dresden Tipo de vinculación Patrocinadora</t>
  </si>
  <si>
    <t>Simposio : Simposio Internacional sobre Calidad de la Energía Eléctrica SICEL 2013 </t>
  </si>
  <si>
    <t>MEDELLÍN, desde 2013-11-27 00:00:00.0 - hasta 2013-11-29 00:00:00.0 Ámbito: Internacional, Tipos de participación: Ponente 
Instituciones asociadas
Nombre de la institución: Universidad Nacional de Colombia - Sede Medellín Tipo de vinculación Patrocinadora</t>
  </si>
  <si>
    <t> Congreso : VII Simposio Internacional sobre Calidad de la Energía Eléctrica SICEL 2013 </t>
  </si>
  <si>
    <t>MEDELLÍN, desde 2013-11-27 00:00:00.0 - hasta 2013-11-29 00:00:00.0 Ámbito: Internacional, Tipos de participación: Ponente 
Instituciones asociadas
Nombre de la institución: Universidad Nacional de Colombia - Sede Bogotá Tipo de vinculación Patrocinadora</t>
  </si>
  <si>
    <t>Simposio : VII Simposio internacional sobre la calidad de la energia electrica 2013 </t>
  </si>
  <si>
    <t>MEDELLÍN, desde 2013-11-27 00:00:00.0 - hasta 2013-11-29 00:00:00.0 Ámbito: Internacional, Tipos de participación: Organizador , Ponente 
Instituciones asociadas
Nombre de la institución: Universidad Nacional de Colombia - Sede Bogotá Tipo de vinculación Patrocinadora</t>
  </si>
  <si>
    <t> Simposio : Simposio Internacional sobre Calidad de Energía - SICEL 2013 </t>
  </si>
  <si>
    <t>MEDELLÍN, desde 2013-11-27 00:00:00.0 - hasta 2013-11-29 00:00:00.0 Ámbito: Internacional, Tipos de participación: Organizador 
Instituciones asociadas
Nombre de la institución: Universidad Nacional de Colombia - Sede Medellín Tipo de vinculación Patrocinadora</t>
  </si>
  <si>
    <t>Simposio : VII Simposio Internacional sobre la Calidad de la Energía Eléctrica - SICEL 2013 </t>
  </si>
  <si>
    <t>Reno, Nevada, desde 2013-11-27 00:00:00.0 - hasta 2013-11-29 00:00:00.0 Ámbito: Internacional, Tipos de participación: Asistente , Organizador , Ponente Magistral , Ponente 
Instituciones asociadas
Nombre de la institución: Universidad Nacional de Colombia - Sede Medellín Tipo de vinculación Gestionadora
Nombre de la institución: Instituto Colombiano De Credito Educativo Y Estudios Tecnicos En El Exterior . Icetex Tipo de vinculación Patrocinadora
Nombre de la institución: Centro De Investigación Y Desarrollo Tecnológico Textil Confección De Colombia - Cidetexco Tipo de vinculación Patrocinadora
Nombre de la institución: Camara De Comercio De Medellin Para Antioquia Tipo de vinculación Patrocinadora</t>
  </si>
  <si>
    <t>Otro : 2013 International Symposium on Lightning Protection (XII SIPDA) </t>
  </si>
  <si>
    <t>Belo Horizonte, desde 2013-10-07 00:00:00.0 - hasta 2013-10-11 00:00:00.0 Ámbito: Internacional, Tipos de participación: Ponente 
Instituciones asociadas
Nombre de la institución: IEE - Sao Paolo Tipo de vinculación Gestionadora</t>
  </si>
  <si>
    <t>Congreso : Innovative Smart Grid Technologies Europe (ISGT EUROPE), 2013 4th IEEE/PES </t>
  </si>
  <si>
    <t>Copenhagen, desde 2013-10-06 00:00:00.0 - hasta 2013-10-09 00:00:00.0 Ámbito: Internacional, Tipos de participación: Ponente 
Instituciones asociadas
Nombre de la institución: Tipo de vinculación Patrocinadora</t>
  </si>
  <si>
    <t>Taller : PEPQA (Power Electronics and Power Quality Applications) </t>
  </si>
  <si>
    <t>BOGOTÁ, D.C., desde 2013-07-06 00:00:00.0 - hasta 2013-07-07 00:00:00.0 Ámbito: Nacional, Tipos de participación: Asistente 
Instituciones asociadas
Nombre de la institución: Universidad De Los Andes - Uniandes Tipo de vinculación Patrocinadora</t>
  </si>
  <si>
    <t>Taller : 2013 Workshop on Power Electronics and Power Quality Applications (PEPQA) </t>
  </si>
  <si>
    <t>BOGOTÁ, D.C., desde 2013-07-06 00:00:00.0 - hasta 2013-07-07 00:00:00.0 Ámbito: Internacional, Tipos de participación: Ponente 
Instituciones asociadas
Nombre de la institución: Universidad De Los Andes - Uniandes Tipo de vinculación Gestionadora</t>
  </si>
  <si>
    <t>Taller : Power Electronics and Power Quality Applications (PEPQA), 2013 Workshop on </t>
  </si>
  <si>
    <t>BOGOTÁ, D.C., desde 2013-07-06 00:00:00.0 - hasta 2013-07-07 00:00:00.0 Ámbito: Internacional, Tipos de participación: Ponente 
Instituciones asociadas
Nombre de la institución: Universidad De Los Andes - Uniandes Tipo de vinculación Patrocinadora</t>
  </si>
  <si>
    <t>Congreso : 2013 IEEE Powertech </t>
  </si>
  <si>
    <t>Grenoble, desde 2013-06-16 00:00:00.0 - hasta 2013-06-20 00:00:00.0 Ámbito: Internacional, Tipos de participación: Ponente 
Instituciones asociadas
Nombre de la institución: Technische Universiteat Dresden Tipo de vinculación Patrocinadora</t>
  </si>
  <si>
    <t>Congreso : International Conference on Renewable Energies and Power Quality (ICREPQ13) </t>
  </si>
  <si>
    <t>Bilbao, desde 2013-03-20 00:00:00.0 - hasta 2013-03-22 00:00:00.0 Ámbito: Internacional, Tipos de participación: Ponente 
Instituciones asociadas
Nombre de la institución: Universidade de Vigo Tipo de vinculación Gestionadora</t>
  </si>
  <si>
    <t>Congreso : 9th IET INTERNATIONAL CONFERENCE ON ADVANCES IN POWER SYSTEM CONTROL, OPERATION AND MANAGEMENT APSCOM 2012 </t>
  </si>
  <si>
    <t>Hong Kong, desde 2012-11-19 00:00:00.0 - hasta 2012-11-22 00:00:00.0 Ámbito: Internacional, Tipos de participación: Ponente 
Instituciones asociadas
Nombre de la institución: Institution of Engineering and Technology Tipo de vinculación Gestionadora</t>
  </si>
  <si>
    <t> Congreso : II Congreso Cubano de Ingeniería Eléctrica </t>
  </si>
  <si>
    <t xml:space="preserve">null, desde 2012-11-01 00:00:00.0 - hasta Ámbito: null, Tipos de participación: Asistente , Ponente </t>
  </si>
  <si>
    <t>Congreso : IEEE PES Innovative Smart Grid Technologies Europe 2012 - ISGT Europe 2012 </t>
  </si>
  <si>
    <t>Bernau bei Berlin, desde 2012-10-14 00:00:00.0 - hasta 2012-10-17 00:00:00.0 Ámbito: Internacional, Tipos de participación: Ponente 
Instituciones asociadas
Nombre de la institución: Institute of Electrical and Electronics Engineers - Power &amp; Energy Society Tipo de vinculación Patrocinadora</t>
  </si>
  <si>
    <t>Simposio : 2012 International Conference on Lightning Protection (ICLP) </t>
  </si>
  <si>
    <t>Viena, desde 2012-09-02 00:00:00.0 - hasta 2012-09-07 00:00:00.0 Ámbito: Internacional, Tipos de participación: Ponente 
Instituciones asociadas
Nombre de la institución: University Of Vienna Tipo de vinculación Gestionadora</t>
  </si>
  <si>
    <r>
      <t> </t>
    </r>
    <r>
      <rPr>
        <b/>
        <sz val="8"/>
        <rFont val="Trebuchet MS"/>
        <family val="2"/>
      </rPr>
      <t>Otro</t>
    </r>
    <r>
      <rPr>
        <sz val="8"/>
        <rFont val="Trebuchet MS"/>
        <family val="2"/>
      </rPr>
      <t> : International Conference on Lightning Protection (ICLP) 2012 </t>
    </r>
  </si>
  <si>
    <t>Viena, desde 2012-09-02 00:00:00.0 - hasta 2012-09-07 00:00:00.0 Ámbito: Internacional, Tipos de participación: Ponente 
Instituciones asociadas
Nombre de la institución: Institute of Electrical and Electronics Engineers - Power &amp; Energy Society Tipo de vinculación Gestionadora
Nombre de la institución: International Conference on Lightning Protection (ICLP) Tipo de vinculación Patrocinadora</t>
  </si>
  <si>
    <t>Taller : 7th International Workshop on Deregulated Electricity Market Issues in South-Eastern Europe (DEMSEE2012) </t>
  </si>
  <si>
    <t xml:space="preserve">null, desde 2012-09-01 00:00:00.0 - hasta Ámbito: null, Tipos de participación: Asistente , Ponente </t>
  </si>
  <si>
    <t>Congreso : 15th International Conference on Harmonics and Quality of Power </t>
  </si>
  <si>
    <t>Hong Kong, desde 2012-06-17 00:00:00.0 - hasta 2012-06-20 00:00:00.0 Ámbito: Internacional, Tipos de participación: Ponente 
Instituciones asociadas
Nombre de la institución: Technische Universiteat Dresden Tipo de vinculación Patrocinadora</t>
  </si>
  <si>
    <t>Simposio : VI Simposio Internacional sobre Calidad de la Energía Eléctrica SICEL 2011 </t>
  </si>
  <si>
    <t>Asuncion, desde 2011-11-01 00:00:00.0 - hasta 2011-11-03 00:00:00.0 Ámbito: Internacional, Tipos de participación: Organizador , Ponente Magistral , Ponente 
Instituciones asociadas
Nombre de la institución: Universidad Nacional de Colombia - Sede Bogotá Tipo de vinculación Patrocinadora</t>
  </si>
  <si>
    <t>Simposio : VI SIMPOSIO INTERNACIONAL SOBRE CALIDAD DE LA ENERGÍA ELÉCTRICA SICEL 2011 </t>
  </si>
  <si>
    <t>POPAYÁN, desde 2011-11-01 00:00:00.0 - hasta Ámbito: Internacional, Tipos de participación: Organizador 
Instituciones asociadas
Nombre de la institución: Universidad Nacional de Colombia - Sede Bogotá Tipo de vinculación Patrocinadora</t>
  </si>
  <si>
    <t>Otro : VI Simposio Internacional Sobre la Calidad de Energía Eléctrica - SICEL 2011 </t>
  </si>
  <si>
    <t>Asunción, desde 2011-11-01 00:00:00.0 - hasta 2011-11-03 00:00:00.0 Ámbito: Nacional, Tipos de participación: Asistente , Organizador , Ponente Magistral , Ponente 
Instituciones asociadas
Nombre de la institución: ITAIPU Tipo de vinculación Patrocinadora</t>
  </si>
  <si>
    <r>
      <t> </t>
    </r>
    <r>
      <rPr>
        <b/>
        <sz val="8"/>
        <rFont val="Trebuchet MS"/>
        <family val="2"/>
      </rPr>
      <t>Congreso</t>
    </r>
    <r>
      <rPr>
        <sz val="8"/>
        <rFont val="Trebuchet MS"/>
        <family val="2"/>
      </rPr>
      <t> : 46th International Universities' Power Engineering Conference (UPEC) </t>
    </r>
  </si>
  <si>
    <t>Soest, desde 2011-09-05 00:00:00.0 - hasta 2011-09-08 00:00:00.0 Ámbito: Internacional, Tipos de participación: Ponente 
Instituciones asociadas
Nombre de la institución: Universidad Nacional de Colombia - Sede Bogotá Tipo de vinculación Patrocinadora</t>
  </si>
  <si>
    <t>Seminario : Seminario Internacional: ESCO INSTRUMENTO DE MERCADO PARA EFICIENCIA ENERGETICA </t>
  </si>
  <si>
    <t>BOGOTÁ, D.C., desde 2011-01-01 00:00:00.0 - hasta Ámbito: Internacional, Tipos de participación: Organizador 
Instituciones asociadas
Nombre de la institución: Cámara De Comercio De Bogotá - C.C.B. Tipo de vinculación Patrocinadora</t>
  </si>
  <si>
    <t>Otro : Curso Internacional - Uso Racional de la Energia en la Industria y Edificaciones </t>
  </si>
  <si>
    <t>BOGOTÁ, D.C., desde 2011-01-01 00:00:00.0 - hasta Ámbito: Internacional, Tipos de participación: Organizador 
Instituciones asociadas
Nombre de la institución: Universidad Nacional de Colombia - Sede Bogotá Tipo de vinculación Patrocinadora</t>
  </si>
  <si>
    <t>Otro : This paper appears in: Transmission and Distribution Conference and Exposition: Latin America (T&amp;D-LA), 2010 IEEE/PES </t>
  </si>
  <si>
    <t xml:space="preserve">São Paulo, desde 2010-11-01 00:00:00.0 - hasta Ámbito: Nacional, Tipos de participación: Asistente , Ponente </t>
  </si>
  <si>
    <t>Congreso : 14th IEEE International Conference on Harmonics and Quality of Power (ICHQP 2010) </t>
  </si>
  <si>
    <t>Bergamo, desde 2010-09-26 00:00:00.0 - hasta 2010-09-29 00:00:00.0 Ámbito: Internacional, Tipos de participación: Ponente 
Instituciones asociadas
Nombre de la institución: Universidad Nacional de Colombia - Sede Bogotá Tipo de vinculación Patrocinadora
Nombre de la institución: Institute Of Electrical And Electronics Engineers-Ieee Tipo de vinculación Gestionadora</t>
  </si>
  <si>
    <t>Congreso : Harmonics and Quality of Power (ICHQP), 2010 14th International Conference on </t>
  </si>
  <si>
    <t>Bergamo, desde 2010-09-26 00:00:00.0 - hasta 2010-09-29 00:00:00.0 Ámbito: Internacional, Tipos de participación: Asistente 
Instituciones asociadas
Nombre de la institución: Universidad Nacional de Colombia - Sede Bogotá Tipo de vinculación Patrocinadora
Nombre de la institución: Institute Of Electrical And Electronics Engineers-Ieee Tipo de vinculación Gestionadora</t>
  </si>
  <si>
    <t>Congreso : 14th IEEE International Conference on Harmonics and Quality of Power (ICHQP) </t>
  </si>
  <si>
    <t>Bérgamo, desde 2010-09-26 00:00:00.0 - hasta 2010-09-29 00:00:00.0 Ámbito: Internacional, Tipos de participación: Ponente 
Instituciones asociadas
Nombre de la institución: Institute of Electrical and Electronics Engineers - Power &amp; Energy Society Tipo de vinculación Patrocinadora</t>
  </si>
  <si>
    <t>Otro : ANDESCON </t>
  </si>
  <si>
    <t>BOGOTÁ, D.C., desde 2010-09-01 00:00:00.0 - hasta Ámbito: Nacional, Tipos de participación: Ponente 
Instituciones asociadas
Nombre de la institución: Institute of Electrical and Electronics Engineers Tipo de vinculación Patrocinadora</t>
  </si>
  <si>
    <t>Otro : International Conference on Lightning Protection (ICLP) 2010 </t>
  </si>
  <si>
    <t>Brasilia, desde 2010-07-16 00:00:00.0 - hasta 2010-07-19 00:00:00.0 Ámbito: Internacional, Tipos de participación: Ponente 
Instituciones asociadas
Nombre de la institución: International Conference on Lightning Protection (ICLP) Tipo de vinculación Patrocinadora</t>
  </si>
  <si>
    <t>Taller : Taller Internacional sobre Fundamentos de SMART GRIDS en sistemas eléctricos </t>
  </si>
  <si>
    <t>BOGOTÁ, D.C., desde 2010-01-01 00:00:00.0 - hasta Ámbito: Nacional, Tipos de participación: Organizador 
Instituciones asociadas
Nombre de la institución: Comité Colombiano de la CIER Tipo de vinculación Patrocinadora</t>
  </si>
  <si>
    <t>Congreso : Intelligent System Application to Power Systems (ISAP), 2009 </t>
  </si>
  <si>
    <t>Curitiba, desde 2009-11-09 00:00:00.0 - hasta 2009-11-12 00:00:00.0 Ámbito: Internacional, Tipos de participación: Asistente , Ponente 
Instituciones asociadas
Nombre de la institución: Universidad Nacional de Colombia - Sede Bogotá Tipo de vinculación Patrocinadora</t>
  </si>
  <si>
    <t>Congreso : Power and Energy Society General Meeting - Conversion and Delivery of Electrical Energy in the 21st Century, 2008 IEEE </t>
  </si>
  <si>
    <t>Pittsburgh, desde 2008-07-20 00:00:00.0 - hasta 2008-07-24 00:00:00.0 Ámbito: Internacional, Tipos de participación: Asistente , Ponente 
Instituciones asociadas
Nombre de la institución: Institute Of Electrical And Electronics Engineers-Ieee Tipo de vinculación Patrocinadora</t>
  </si>
  <si>
    <t>Simposio : IX International Symposium on Lightning Protection </t>
  </si>
  <si>
    <t xml:space="preserve">Foz do Iguaçu, Brazil, desde 2007-11-01 00:00:00.0 - hasta Ámbito: null, Tipos de participación: Asistente </t>
  </si>
  <si>
    <t>Encuentro : Enip 2007 Encuentro de la investigación en posgrados </t>
  </si>
  <si>
    <t>BOGOTÁ, D.C., desde 2007-03-01 00:00:00.0 - hasta 2007-03-03 00:00:00.0 Ámbito: Nacional, Tipos de participación: Ponente 
Instituciones asociadas
Nombre de la institución: Universidad Nacional de Colombia - Sede Bogotá Tipo de vinculación Patrocinadora</t>
  </si>
  <si>
    <t>Simposio : IV Simposio Internacional sobre la Calidad de la Energía eléctrica </t>
  </si>
  <si>
    <t>BOGOTÁ, D.C., desde 2007-01-01 00:00:00.0 - hasta 2007-01-04 00:00:00.0 Ámbito: Internacional, Tipos de participación: Organizador 
Instituciones asociadas
Nombre de la institución: Universidad Nacional De Colombia - Sede Manizales Tipo de vinculación Patrocinadora</t>
  </si>
  <si>
    <t>Seminario : Seminario Internacional sobre Calidad de Energía Eléctrica - SICEL 2007 </t>
  </si>
  <si>
    <t>MANIZALES, desde 2007-01-01 00:00:00.0 - hasta Ámbito: Nacional, Tipos de participación: Organizador 
Instituciones asociadas
Nombre de la institución: Universidad Nacional De Colombia - Oficial Tipo de vinculación Patrocinadora</t>
  </si>
  <si>
    <t>Simposio : iX SIPDA </t>
  </si>
  <si>
    <t>Foz do Iguaçu, desde 2007-01-01 00:00:00.0 - hasta Ámbito: Nacional, Tipos de participación: Organizador 
Instituciones asociadas
Nombre de la institución: University of São Paulo Tipo de vinculación Patrocinadora</t>
  </si>
  <si>
    <t>Otro : Lanzamiento del Capítulo Colombiano de la Sociedad de Compatibilidad Electromagnética de IEEE </t>
  </si>
  <si>
    <t>BOGOTÁ, D.C., desde 2007-01-01 00:00:00.0 - hasta Ámbito: Nacional, Tipos de participación: Organizador 
Instituciones asociadas
Nombre de la institución: IEEE Sección Colombia Tipo de vinculación Patrocinadora</t>
  </si>
  <si>
    <t>Congreso : IEEE PES 2006 General Meeting </t>
  </si>
  <si>
    <t>Montreal, desde 2006-06-18 00:00:00.0 - hasta 2006-06-22 00:00:00.0 Ámbito: Internacional, Tipos de participación: Organizador 
Instituciones asociadas
Nombre de la institución: IEEE Tipo de vinculación Patrocinadora</t>
  </si>
  <si>
    <t>Simposio : GROUND 2006 </t>
  </si>
  <si>
    <t xml:space="preserve">Maceió, desde 2006-01-01 00:00:00.0 - hasta Ámbito: Nacional, Tipos de participación: Organizador </t>
  </si>
  <si>
    <t>Otro : International Conference on Grounding and Earthing </t>
  </si>
  <si>
    <t xml:space="preserve">Maceió - Brazil, desde 2006-01-01 00:00:00.0 - hasta Ámbito: null, Tipos de participación: Asistente </t>
  </si>
  <si>
    <t>Encuentro : ENIP-2006 Encuentro de la Investigación en Posgrados </t>
  </si>
  <si>
    <t xml:space="preserve">BOGOTÁ, D.C., desde 2006-01-01 00:00:00.0 - hasta Ámbito: null, Tipos de participación: Asistente </t>
  </si>
  <si>
    <t>Simposio : III Simposio Internacional sobre Calidad de la Energía Eléctrica </t>
  </si>
  <si>
    <t>BOGOTÁ, D.C., desde 2006-01-01 00:00:00.0 - hasta Ámbito: Nacional, Tipos de participación: Organizador 
Instituciones asociadas
Nombre de la institución: Universidad Nacional De Colombia - Oficial Tipo de vinculación Patrocinadora</t>
  </si>
  <si>
    <t>Simposio : Simposio Internacional sobre la Calidad de la Energía Eléctrica - SICEL'2005 </t>
  </si>
  <si>
    <t>BOGOTÁ, D.C., desde 2005-11-16 00:00:00.0 - hasta 2016-02-19 00:00:00.0 Ámbito: Nacional, Tipos de participación: Organizador 
Instituciones asociadas
Nombre de la institución: Universidad Nacional De Colombia - Oficial Tipo de vinculación Patrocinadora</t>
  </si>
  <si>
    <t>Simposio : III Simposio Internacional sobre Calidad de Energía Eléctrica - SICEL 2005 </t>
  </si>
  <si>
    <t>BOGOTÁ, D.C., desde 2005-09-19 00:00:00.0 - hasta 2005-09-22 00:00:00.0 Ámbito: Nacional, Tipos de participación: Organizador 
Instituciones asociadas
Nombre de la institución: Universidad Nacional De Colombia - Oficial Tipo de vinculación Patrocinadora</t>
  </si>
  <si>
    <t> Simposio : III Simposio Internacional sobre Calidad de la Energía Eléctrica SICEL 2005 </t>
  </si>
  <si>
    <t>BOGOTÁ, D.C., desde 2005-01-01 00:00:00.0 - hasta Ámbito: Nacional, Tipos de participación: Organizador 
Instituciones asociadas
Nombre de la institución: Universidad Nacional de Colombia-PAAS Tipo de vinculación Patrocinadora</t>
  </si>
  <si>
    <r>
      <t>Seminario</t>
    </r>
    <r>
      <rPr>
        <sz val="8"/>
        <rFont val="Trebuchet MS"/>
        <family val="2"/>
      </rPr>
      <t> : Seminario Internacional sobre Calidad de la Energía Eléctrica </t>
    </r>
  </si>
  <si>
    <t>BOGOTÁ, D.C., desde 2005-01-01 00:00:00.0 - hasta Ámbito: Nacional, Tipos de participación: Organizador 
Instituciones asociadas
Nombre de la institución: Universidad Nacional De Colombia - Oficial Tipo de vinculación Patrocinadora</t>
  </si>
  <si>
    <t>Simposio : Simposio Internacional Sobre Calidad de La Energía SICEL-2005 </t>
  </si>
  <si>
    <t>Simposio : III Simposio Internacional Sobre Calidad de la Energía Eléctrica - SICEL 2005 </t>
  </si>
  <si>
    <r>
      <t> </t>
    </r>
    <r>
      <rPr>
        <b/>
        <sz val="8"/>
        <rFont val="Trebuchet MS"/>
        <family val="2"/>
      </rPr>
      <t>Simposio</t>
    </r>
    <r>
      <rPr>
        <sz val="8"/>
        <rFont val="Trebuchet MS"/>
        <family val="2"/>
      </rPr>
      <t> : III Simposio Internacional en Calidad de Energía Eléctrica - SICEL 2005 </t>
    </r>
  </si>
  <si>
    <t>Simposio : III Simposio Internacional sobre calidad de la energía eléctrica </t>
  </si>
  <si>
    <t>Otro : 2005 IEEE St. Petersburg Power Tech </t>
  </si>
  <si>
    <t xml:space="preserve">St. Petersburg, desde 2005-01-01 00:00:00.0 - hasta Ámbito: null, Tipos de participación: Asistente </t>
  </si>
  <si>
    <t>Simposio : III Simposio Sobre Calidad de la Energía Eléctrica-2005</t>
  </si>
  <si>
    <t xml:space="preserve">BOGOTÁ, D.C., desde 2005-01-01 00:00:00.0 - hasta Ámbito: null, Tipos de participación: Asistente </t>
  </si>
  <si>
    <t>BOGOTÁ, D.C., desde 2005-01-01 00:00:00.0 - hasta Ámbito: Nacional, Tipos de participación: Organizador Instituciones asociadas
Nombre de la institución: Universidad Nacional De Colombia - Oficial Tipo de vinculación Patrocinadora</t>
  </si>
  <si>
    <t>Seminario : III Seminario Internacional sobre Calidad de la Energía Eléctrica. </t>
  </si>
  <si>
    <t>Simposio : III Simposion Internacional sobre Calidad de la Energía Eléctrica </t>
  </si>
  <si>
    <t>BOGOTÁ, D.C., desde 2005-01-01 00:00:00.0 - hasta Ámbito: Internacional, Tipos de participación: Organizador 
Instituciones asociadas
Nombre de la institución: Grupo PAAS-UN Tipo de vinculación Patrocinadora</t>
  </si>
  <si>
    <t>Simposio : Simposio Internacional sobre la Calidad de la Energía Eléctrica - SICEL'2003 </t>
  </si>
  <si>
    <t>Ámbito: Nacional, Tipos de participación: Organizador 
Instituciones asociadas
Nombre de la institución: Universidad Nacional De Colombia - Oficial Tipo de vinculación PatrocinadoraBOGOTÁ, D.C., desde 2003-11-18 00:00:00.0 - hasta 2003-11-21 00:00:00.0 </t>
  </si>
  <si>
    <t>Simposio : II Simposio internacional sobre Calidad de Energía Eléctrica - SICEL 2003 </t>
  </si>
  <si>
    <t>BOGOTÁ, D.C., desde 2003-11-05 00:00:00.0 - hasta 2003-11-07 00:00:00.0 Ámbito: Nacional, Tipos de participación: Organizador 
Instituciones asociadas
Nombre de la institución: Universidad Nacional De Colombia - Oficial Tipo de vinculación Patrocinadora</t>
  </si>
  <si>
    <t>Simposio : ·Segundo Simposio Internacional sobre Calidad de la Energía Eléctrica. </t>
  </si>
  <si>
    <t>BOGOTÁ, D.C., desde 2003-01-01 00:00:00.0 - hasta Ámbito: Nacional, Tipos de participación: Organizador 
Instituciones asociadas
Nombre de la institución: Universidad Nacional De Colombia - Oficial Tipo de vinculación Patrocinadora</t>
  </si>
  <si>
    <t>Congreso : · II Congreso Internacional de Ingenierías Eléctrica y Electrónica. "La Universidad, una propuesta para el futuro" </t>
  </si>
  <si>
    <t>Congreso : II Simposio Internacional Sobre Calidad de la Energía Eléctrica SICEL 2003 </t>
  </si>
  <si>
    <t>Simposio : II Simposio Internacional sobre Calidad de Energía Eléctrica SICEL 2003 </t>
  </si>
  <si>
    <t>Simposio : II Simposio Internacional Sobre Calidad de la Energía Eléctrica </t>
  </si>
  <si>
    <t>Simposio : II Simposio Internacional sobre Calidad de la Energía Eléctrica-SICEL 2003 </t>
  </si>
  <si>
    <t>BOGOTÁ, D.C., desde 2003-01-01 00:00:00.0 - hasta Ámbito: Nacional, Tipos de participación: Organizador 
Instituciones asociadas
Nombre de la institución: Universidad Nacional De Colombia - Oficial Tipo de vinculación Patrocinadora
Nombre de la institución: Universidad Nacional de Colombia - Sede Bogotá Tipo de vinculación Patrocinadora</t>
  </si>
  <si>
    <t>BOGOTÁ, D.C., desde 2003-01-01 00:00:00.0 - hasta Ámbito: Nacional, Tipos de participación: Organizador 
Instituciones asociadas
Nombre de la institución: Universidad Nacional de Colombia - Sede Bogotá Tipo de vinculación Patrocinadora</t>
  </si>
  <si>
    <t>Simposio : II Simposio Internacional sobre Calidad de Energía Eléctrica - SICEL 2003 </t>
  </si>
  <si>
    <t>Simposio : Simposio Internacional sobre Calidad de Energía Eléctrica SICEL 2003 </t>
  </si>
  <si>
    <t>Simposio : SIMPOSIO INTERNACIONAL SOBRE LA CALIDAD DE LA ENERGIA ELECTRICA </t>
  </si>
  <si>
    <t xml:space="preserve">null, desde 2001-01-01 00:00:00.0 - hasta Ámbito: Nacional, Tipos de participación: Organizador </t>
  </si>
  <si>
    <r>
      <t> </t>
    </r>
    <r>
      <rPr>
        <b/>
        <sz val="8"/>
        <rFont val="Trebuchet MS"/>
        <family val="2"/>
      </rPr>
      <t>Simposio</t>
    </r>
    <r>
      <rPr>
        <sz val="8"/>
        <rFont val="Trebuchet MS"/>
        <family val="2"/>
      </rPr>
      <t> : Simposio Internacional sobre Calidad de Energía Eléctrica </t>
    </r>
  </si>
  <si>
    <t>BOGOTÁ, D.C., desde 2001-01-01 00:00:00.0 - hasta Ámbito: Nacional, Tipos de participación: Organizador 
Instituciones asociadas
Nombre de la institución: Universidad Nacional De Colombia - Oficial Tipo de vinculación Patrocinadora</t>
  </si>
  <si>
    <t>Simposio : Simposio Internacional sobre Calidad de Energía </t>
  </si>
  <si>
    <t>BOGOTÁ, D.C., desde 2001-01-01 00:00:00.0 - hasta Ámbito: Nacional, Tipos de participación: Organizador 
Instituciones asociadas
Nombre de la institución: Universidad Nacional De Colombia - Oficial Tipo de vinculación Patrocinadora
Nombre de la institución: ACIEM Tipo de vinculación Patrocinadora</t>
  </si>
  <si>
    <t>Simposio : I Simposio Internacional sobre Calidad de la Energía Eléctrcia - SICEL </t>
  </si>
  <si>
    <t>Simposio : Simposio Internacional sobre Calidad de la Energía Eléctrica </t>
  </si>
  <si>
    <t>Congreso : GROUND´2000 </t>
  </si>
  <si>
    <t>Belo Horizonte, desde 2000-06-01 00:00:00.0 - hasta Ámbito: Nacional, Tipos de participación: Organizador 
Instituciones asociadas
Nombre de la institución: Universidad Federal de Minas Gerais Tipo de vinculación Patrocinadora</t>
  </si>
  <si>
    <t>Simposio : II Seminario Internacional de Puestas a Tierra </t>
  </si>
  <si>
    <t xml:space="preserve">null, desde 1999-01-01 00:00:00.0 - hasta Ámbito: Nacional, Tipos de participación: Organizador </t>
  </si>
  <si>
    <t>Congreso : XIII Jornadas Internacionales de Energía </t>
  </si>
  <si>
    <t xml:space="preserve">null, desde 1997-01-01 00:00:00.0 - hasta Ámbito: Nacional, Tipos de participación: Organizador </t>
  </si>
  <si>
    <t>Otro : Cátedra Manuel Ancízar. Energía y desarrollo humano sostenible </t>
  </si>
  <si>
    <t>BOGOTÁ, D.C., desde 1997-01-01 00:00:00.0 - hasta Ámbito: Nacional, Tipos de participación: Organizador Instituciones asociadas
Nombre de la institución: Universidad Nacional De Colombia - Oficial Tipo de vinculación Patrocinadora</t>
  </si>
  <si>
    <t>Otro : Curso sobre sistmas de puesta a tierra y protecciones </t>
  </si>
  <si>
    <t>BOGOTÁ, D.C., desde 1997-01-01 00:00:00.0 - hasta Ámbito: Nacional, Tipos de participación: Organizador 
Instituciones asociadas
Nombre de la institución: UN Tipo de vinculación Patrocinadora</t>
  </si>
  <si>
    <t>Manual : Laberinto Eléctrico (Eléctricidad y Magnetismo)</t>
  </si>
  <si>
    <t xml:space="preserve">Ambito: , Medio de circulación: Lugar de publicación: , Sitio web: </t>
  </si>
  <si>
    <r>
      <t>Manual</t>
    </r>
    <r>
      <rPr>
        <sz val="8"/>
        <rFont val="Trebuchet MS"/>
        <family val="2"/>
      </rPr>
      <t> : Manual de Seguridad Personal Durante Tormentas Eléctricas</t>
    </r>
  </si>
  <si>
    <t>Manual : Personal Safety Handbook During Thunder-Storms</t>
  </si>
  <si>
    <t xml:space="preserve">1899-12-30 00:00:00.0, Ambito: , Medio de circulación: Lugar de publicación: , Sitio web: </t>
  </si>
  <si>
    <t>Autores: HORACIO TORRES SANCHEZ, LUZ KARIME RUALES, FABIO CASAS OSPINA,</t>
  </si>
  <si>
    <t>Manual : Manual de Seguridad Personal Durante Tormentas Eléctricas</t>
  </si>
  <si>
    <t>Otro : LOS RAYOS, los cortos circuitos más poderosos</t>
  </si>
  <si>
    <t xml:space="preserve">2014, Colombia, Idioma: Español Medio de divulgación: , Sitio web: http://www.propiedadpublica.com.co/rayos/ 
Emisora: Señal Colombia, Instituciones participantes: Universidad de Antioquia, Universidad Nacional de COlombia </t>
  </si>
  <si>
    <t>Autores: ERNESTO PEREZ GONZALEZ, JAVIER GUSTAVO HERRERA MURCIA,</t>
  </si>
  <si>
    <r>
      <t> </t>
    </r>
    <r>
      <rPr>
        <b/>
        <sz val="8"/>
        <rFont val="Trebuchet MS"/>
        <family val="2"/>
      </rPr>
      <t>Entrevista</t>
    </r>
    <r>
      <rPr>
        <sz val="8"/>
        <rFont val="Trebuchet MS"/>
        <family val="2"/>
      </rPr>
      <t> : Entrevista radial en "6am hoy po hoy" con Dario Arizmendi - Protección contra rayos</t>
    </r>
  </si>
  <si>
    <t xml:space="preserve">2013, Colombia, Idioma: Español Medio de divulgación: , Sitio web: 
Emisora: Caracol Radio, Instituciones participantes: </t>
  </si>
  <si>
    <t>Entrevista : Doctor S.O.S - Entrevista televisada sobre los efectos en la salud de un impacto por rayo y medios para evitarlos y tratarlos</t>
  </si>
  <si>
    <t xml:space="preserve">2012, Colombia, Idioma: Español Medio de divulgación: , Sitio web: 
Emisora: Canal RCN, Instituciones participantes: </t>
  </si>
  <si>
    <t>Entrevista : DO-CIENCIA</t>
  </si>
  <si>
    <t xml:space="preserve">2010, Colombia, Idioma: Español Medio de divulgación: ElectrÃ³nico, Sitio web: 
Emisora: UNRADIO, Instituciones participantes: </t>
  </si>
  <si>
    <t> Entrevista : Radio de acción</t>
  </si>
  <si>
    <t xml:space="preserve">2003, Colombia, Idioma: Español Medio de divulgación: , Sitio web: 
Emisora: Emisora Radio UN, Instituciones participantes: </t>
  </si>
  <si>
    <t>Autores: HORACIO TORRES SANCHEZ, CAMILO YOUNES VELOSA, ERNESTO PEREZ GONZALEZ, JAVIER GUSTAVO HERRERA MURCIA, FABIO MAURICIO VARGAS LEZAMA, JOHNY HERNAN MONTANA CHAPARRO,</t>
  </si>
  <si>
    <r>
      <t> </t>
    </r>
    <r>
      <rPr>
        <b/>
        <sz val="8"/>
        <rFont val="Trebuchet MS"/>
        <family val="2"/>
      </rPr>
      <t>Entrevista</t>
    </r>
    <r>
      <rPr>
        <sz val="8"/>
        <rFont val="Trebuchet MS"/>
        <family val="2"/>
      </rPr>
      <t> : Radio de Acción</t>
    </r>
  </si>
  <si>
    <t xml:space="preserve">2003, Colombia, Idioma: Español Medio de divulgación: , Sitio web: 
Emisora: Radio UN, Instituciones participantes: </t>
  </si>
  <si>
    <t> Entrevista : Radio de Acción</t>
  </si>
  <si>
    <t>Autores: CAMILO YOUNES VELOSA, JOHNY HERNAN MONTANA CHAPARRO, HORACIO TORRES SANCHEZ, ERNESTO PEREZ GONZALEZ, JAVIER GUSTAVO HERRERA MURCIA, FABIO MAURICIO VARGAS LEZAMA,</t>
  </si>
  <si>
    <t>Entrevista : Radio de Accion</t>
  </si>
  <si>
    <t xml:space="preserve">2003, Colombia, Idioma: Español Medio de divulgación: , Sitio web: Emisora: Un Televisión, Instituciones participantes: </t>
  </si>
  <si>
    <t xml:space="preserve">2003, Colombia, Idioma: Español Medio de divulgación: , Sitio web: 
Emisora: UN Radio, Instituciones participantes: </t>
  </si>
  <si>
    <t>Autores: ERNESTO PEREZ GONZALEZ, JAVIER GUSTAVO HERRERA MURCIA, FABIO MAURICIO VARGAS LEZAMA, JOHNY HERNAN MONTANA CHAPARRO, HORACIO TORRES SANCHEZ, CAMILO YOUNES VELOSA,</t>
  </si>
  <si>
    <t>Extensión extracurricular : Evaluación de resposabilidades en calidad de potencia eléctrica</t>
  </si>
  <si>
    <t xml:space="preserve">Paraguay, 2011, Idioma: Español, Medio de divulgación: Internet Sitio web: , Participación como Docente, Duración (semanas): 1, Finalidad: 
Lugar: Simposio Internacional en Calidad de Energía Eléctrica, SICEL 2013. Hotel Granados Park , Institución financiadora: Universidad Nacional de Asunción </t>
  </si>
  <si>
    <t>Extensión extracurricular : Curso de ATP -Avanzado</t>
  </si>
  <si>
    <t xml:space="preserve">Colombia, 2011, Idioma: Corso, Medio de divulgación: Internet Sitio web: , Participación como Docente, Duración (semanas): 1, Finalidad: Actulización uso de herramientas avanzadas para análisis transitorio para funcionarios ISA 
Lugar: Universidad Nacional de Colombia - Sede Medellín, Institución financiadora: Interconexión Eléctrica S.A. E.S.P. </t>
  </si>
  <si>
    <t>Especialización : Descargas Eléctricas Atmosféricas</t>
  </si>
  <si>
    <t xml:space="preserve">Colombia, 2010, Idioma: Español, Medio de divulgación: Papel Sitio web: , Participación como Docente, Duración (semanas): 2, Finalidad: 
Lugar: Universidad Nacional de Colombia - Sede Manizales, Institución financiadora: Universidad Nacional De Colombia - Sede Manizales </t>
  </si>
  <si>
    <t>Extensión extracurricular : Calidad de Potencia</t>
  </si>
  <si>
    <t xml:space="preserve">Colombia, 2007, Idioma: Español, Medio de divulgación: Internet Sitio web: , Participación como Docente, Duración (semanas): 1, Finalidad: 
Lugar: Hotel Andes Plaza, Institución financiadora: IEEE - Universidad Distrital Francisco José de Caldad </t>
  </si>
  <si>
    <t>Autores: FABIO ANDRES PAVAS MARTINEZ, GUILLERMO ANDRES CAJAMARCA MESA,</t>
  </si>
  <si>
    <t>Extensión extracurricular : Curso de Calidad de Potencia EPSA</t>
  </si>
  <si>
    <t xml:space="preserve">Colombia, 2006, Idioma: Español, Medio de divulgación: Internet Sitio web: , Participación como Docente, Duración (semanas): 1, Finalidad: 
Lugar: Instalaciones de EPSA, Institución financiadora: Electrificadora del Pacífico - EPSA </t>
  </si>
  <si>
    <t>Autores: FABIO ANDRES PAVAS MARTINEZ, DIEGO FELIPE URRUTIA RAMOS, GUILLERMO ANDRES CAJAMARCA MESA,</t>
  </si>
  <si>
    <t>Otro : Alternative Transient Program / Electromagnetic Transient Program</t>
  </si>
  <si>
    <t xml:space="preserve">México, 2006, Idioma: Español, Medio de divulgación: Internet Sitio web: , Participación como Docente, Duración (semanas): 1, Finalidad: 
Lugar: CINVESTAV - Unidad Guadalajara, Institución financiadora: CINVESTAV - Unidad Guadalajara </t>
  </si>
  <si>
    <t>Especialización : Transitorios Electromagnéticos</t>
  </si>
  <si>
    <t xml:space="preserve">Venezuela, 2005, Idioma: Español, Medio de divulgación: Papel Sitio web: , Participación como Docente, Duración (semanas): 16, Finalidad: Curso de posgrado en Ingeniería Eléctrica 
Lugar: Universidad Nacional Experimental Politécnica, Institución financiadora: Univ. Nac. Exp. Politécnica Antonio José De Sucre </t>
  </si>
  <si>
    <t>Extensión extracurricular : Transitorios Electromagnéticos - ETECSA</t>
  </si>
  <si>
    <t xml:space="preserve">Cuba, 2005, Idioma: Español, Medio de divulgación: Papel Sitio web: , Participación como Docente, Duración (semanas): 0, Finalidad: Curso de corta duración para ingenieros de la empresa ETECSA 
Lugar: ETECSA - La Habana, Cuba, Institución financiadora: </t>
  </si>
  <si>
    <t>Extensión extracurricular : Protección contra rayos en instalaciones petroleras - ECOPETROL</t>
  </si>
  <si>
    <t xml:space="preserve">Colombia, 2005, Idioma: Español, Medio de divulgación: Sitio web: , Participación como Docente, Duración (semanas): 1, Finalidad: 
Lugar: Refinería - Mamonal, Institución financiadora: Empresa Colombiana De Petroleos - Ecopetrol </t>
  </si>
  <si>
    <t>Autores: FABIO ANDRES PAVAS MARTINEZ, ERNESTO PEREZ GONZALEZ, LUIS EDUARDO GALLEGO VEGA,</t>
  </si>
  <si>
    <t xml:space="preserve">Colombia, 2005, Idioma: Español, Medio de divulgación: Papel Sitio web: , Participación como Docente, Duración (semanas): 1, Finalidad: 
Lugar: Refinería - Mamonal, Institución financiadora: Empresa Colombiana De Petroleos - Ecopetrol </t>
  </si>
  <si>
    <t>Extensión extracurricular : Proteccion Contra Descargas Electricas Atmosféricas ECOPETROL</t>
  </si>
  <si>
    <t xml:space="preserve">Colombia, 2005, Idioma: Español, Medio de divulgación: Sitio web: , Participación como Docente, Duración (semanas): 1, Finalidad: semana 
Lugar: Refinería, Institución financiadora: Empresa Colombiana De Petroleos - Ecopetrol </t>
  </si>
  <si>
    <t>Autores: ERNESTO PEREZ GONZALEZ, FABIO ANDRES PAVAS MARTINEZ, LUIS EDUARDO GALLEGO VEGA,</t>
  </si>
  <si>
    <t xml:space="preserve">Colombia, 2004, Idioma: Español, Medio de divulgación: Internet Sitio web: , Participación como Docente, Duración (semanas): 0, Finalidad: 
Lugar: Hotel Park House, Institución financiadora: Empresa Colombiana De Petroleos - Ecopetrol </t>
  </si>
  <si>
    <t>Autores: FABIO ANDRES PAVAS MARTINEZ, CAMILO YOUNES VELOSA, LUIS EDUARDO GALLEGO VEGA, HORACIO TORRES SANCHEZ,</t>
  </si>
  <si>
    <t>Otro : Protecciòn contra rayos en instalaciones petroleras - ECOPETROL</t>
  </si>
  <si>
    <t xml:space="preserve">Colombia, 2004, Idioma: Español, Medio de divulgación: Internet Sitio web: , Participación como Docente, Duración (semanas): 1, Finalidad: 
Lugar: Hotel Park House. Cra 21 No 101-10, Institución financiadora: Empresa Colombiana De Petroleos - Ecopetrol </t>
  </si>
  <si>
    <t>Autores: HORACIO TORRES SANCHEZ, CAMILO YOUNES VELOSA, FABIO ANDRES PAVAS, LUIS EDUARDO GALLEGO VEGA,</t>
  </si>
  <si>
    <t>Autores: CAMILO YOUNES VELOSA, LUIS EDUARDO GALLEGO VEGA, HORACIO TORRES SANCHEZ, FABIO ANDRES PAVAS,</t>
  </si>
  <si>
    <t>Extensión extracurricular : Curso - Taller básico y avanzado de electricidad dirigido a personal que trabaja en soldadura en caliente de Cerromatoso</t>
  </si>
  <si>
    <t xml:space="preserve">Colombia, 2004, Idioma: Español, Medio de divulgación: Papel Sitio web: , Participación como Docente, Duración (semanas): 1, Finalidad: 
Lugar: Auditorio Unidad de Educación Continuada, Institución financiadora: Universidad Nacional De Colombia - Oficial </t>
  </si>
  <si>
    <t>Autores: DIEGO FELIPE URRUTIA RAMOS,</t>
  </si>
  <si>
    <t>Autores: FABIO ANDRES PAVAS MARTINEZ, HORACIO TORRES SANCHEZ, LUIS EDUARDO GALLEGO VEGA, CAMILO YOUNES VELOSA,</t>
  </si>
  <si>
    <t>Extensión extracurricular : La Investigación sobre Rayos en Colombia</t>
  </si>
  <si>
    <t xml:space="preserve">Colombia, 2003, Idioma: Español, Medio de divulgación: Internet Sitio web: , Participación como Docente, Duración (semanas): 1, Finalidad: 
Lugar: Compensar - Centro empresarial, Institución financiadora: Universidad Nacional De Colombia - Oficial </t>
  </si>
  <si>
    <t>Autores: ERNESTO PEREZ GONZALEZ, JAVIER GUSTAVO HERRERA MURCIA, FABIO MAURICIO VARGAS LEZAMA, JOHNY HERNAN MONTANA CHAPARRO, HORACIO TORRES SANCHEZ, CAMILO YOUNES VELOSA, LUIS EDUARDO GALLEGO VEGA, DANIEL RONDON ALMEIDA,</t>
  </si>
  <si>
    <t xml:space="preserve">Colombia, 2003, Idioma: Español, Medio de divulgación: Internet Sitio web: , Participación como Docente, Duración (semanas): 0, Finalidad: 
Lugar: Centro de Convenciones Compensar, Institución financiadora: Universidad Nacional De Colombia - Oficial </t>
  </si>
  <si>
    <t>Autores: LUIS EDUARDO GALLEGO VEGA, FABIO MAURICIO VARGAS LEZAMA, JOHNY HERNAN MONTANA CHAPARRO, HORACIO TORRES SANCHEZ, CAMILO YOUNES VELOSA, DANIEL RONDON ALMEIDA, ERNESTO PEREZ GONZALEZ, JAVIER GUSTAVO HERRERA MURCIA,</t>
  </si>
  <si>
    <t>Extensión extracurricular : Calidad de Energía - Problemas de Armónicos y técnicas de solución - Bogotá</t>
  </si>
  <si>
    <t xml:space="preserve">Colombia, 2003, Idioma: Español, Medio de divulgación: Internet Sitio web: , Participación como Docente, Duración (semanas): 0, Finalidad: Formación continuada 
Lugar: , Institución financiadora: AIEUN </t>
  </si>
  <si>
    <t>Extensión extracurricular : Calidad de Energía - Problemas de Armónicos y técnicas de solución - Paipa</t>
  </si>
  <si>
    <t xml:space="preserve">Colombia, 2003, Idioma: Español, Medio de divulgación: Internet Sitio web: , Participación como Docente, Duración (semanas): 0, Finalidad: Formación continuada 
Lugar: , Institución financiadora: Asociación de Ingenieros Electricistas y Electrónicos de la UN - AIEUN </t>
  </si>
  <si>
    <t>Autores: HORACIO TORRES SANCHEZ, CAMILO YOUNES VELOSA, ERNESTO PEREZ GONZALEZ, JAVIER GUSTAVO HERRERA MURCIA, FABIO MAURICIO VARGAS LEZAMA, JOHNY HERNAN MONTANA CHAPARRO, LUIS EDUARDO GALLEGO VEGA, DANIEL RONDON ALMEIDA,</t>
  </si>
  <si>
    <t>Trabajos de grado de pregrado : Efectos de la gestión de demanda en los ingresos por distribución del operador de red. Estudio de caso: Universidad Nacional sede Bogotá</t>
  </si>
  <si>
    <t xml:space="preserve">Desde 8 2015 hasta Diciembre 2015, Tipo de orientación: Tutor principal Nombre del estudiante: Juan Pablo Castillo Suárez, Programa académico: Ingeniería Eléctrica 
Número de páginas: 16, Valoración: Aprobada, Institución: Universidad Nacional de Colombia - Sede Bogotá </t>
  </si>
  <si>
    <t>Autores: HENRY CAMILO TORRES VALDERRAMA, FABIO ANDRES PAVAS MARTINEZ,</t>
  </si>
  <si>
    <t xml:space="preserve">Desde 8 2015 hasta Diciembre 2015, Tipo de orientación: Tutor principal Nombre del estudiante: Brian Bustos Rubiano, Programa académico: Ingeniería Eléctrica 
Número de páginas: 16, Valoración: Aprobada, Institución: Universidad Nacional de Colombia - Sede Bogotá </t>
  </si>
  <si>
    <t>Trabajos de grado de pregrado : Estudio de regulación de tensión en una red de distribución con generadores solares</t>
  </si>
  <si>
    <t xml:space="preserve">Desde 8 2015 hasta Diciembre 2015, Tipo de orientación: Tutor principal Nombre del estudiante: Duvan Alexander Mendoza Lopez, Programa académico: Ingeniería Eléctrica 
Número de páginas: 12, Valoración: Aprobada, Institución: Universidad Nacional de Colombia - Sede Bogotá </t>
  </si>
  <si>
    <t>Tesis de doctorado : Análisis de estabilidad en tensión en ramas radiales de sistemas de potencia</t>
  </si>
  <si>
    <t xml:space="preserve">Desde 8 2015 hasta Enero , Tipo de orientación: Tutor principal Nombre del estudiante: Ricardo Rincón Ballesteros, Programa académico: Doctorado En Ingeniería Ingeniería Eléctrica 
Número de páginas: 100, Valoración: , Institución: Universidad Nacional de Colombia - Sede Bogotá </t>
  </si>
  <si>
    <t>Autores: FABIO ANDRES PAVAS MARTINEZ, EDUARDO ALIRIO MOJICA NAVA,</t>
  </si>
  <si>
    <t xml:space="preserve">Desde 7 2015 hasta Diciembre 2015, Tipo de orientación: Coturor/asesor Nombre del estudiante: Castillo, Juan; Bustos, Brian, Programa académico: Ingeniería Eléctrica 
Número de páginas: 0, Valoración: Aprobada, Institución: Universidad Nacional de Colombia - Sede Bogotá </t>
  </si>
  <si>
    <t>Trabajos de grado de pregrado : Desarrollo de una aplicación en Android para la verificación de un sistema de fotoceldas de una micro red rural</t>
  </si>
  <si>
    <t xml:space="preserve">Desde 7 2015 hasta Diciembre 2015, Tipo de orientación: Tutor principal Nombre del estudiante: Andrés Felipe Acevedo Trujillo, Cristian Alexander Riaño Alfonso, Programa académico: Ingeniería Electrónica 
Número de páginas: 60, Valoración: Aprobada, Institución: Universidad Nacional de Colombia - Sede Bogotá </t>
  </si>
  <si>
    <t>Trabajo de grado de maestría o especialidad médica : SISTEMA DISTRIBUIDO DE REGULACIÓN PARA MÚTIPLES MICRORREDES INTERCONECTADAS BASADO EN TEORÍA DE AGENTES HETEROGÉNEOS</t>
  </si>
  <si>
    <t xml:space="preserve">Desde 6 2015 hasta Enero , Tipo de orientación: Tutor principal Nombre del estudiante: Billy Wladimir Toro Tovar, Programa académico: Maestría Ingeniería Eléctrica 
Número de páginas: 0, Valoración: , Institución: Universidad Nacional de Colombia - Sede Bogotá </t>
  </si>
  <si>
    <t xml:space="preserve">Desde 6 2015 hasta Enero , Tipo de orientación: Coturor/asesor Nombre del estudiante: Ricardo Rincón Ballesteros, Programa académico: Doctorado Ingeniería Eléctrica 
Número de páginas: 0, Valoración: , Institución: Universidad Nacional de Colombia - Sede Bogotá </t>
  </si>
  <si>
    <t>Trabajo de grado de maestría o especialidad médica : Diseño de mecanismo para la gestión de la demanda para una población estratificada</t>
  </si>
  <si>
    <t xml:space="preserve">Desde 6 2015 hasta Enero , Tipo de orientación: Tutor principal Nombre del estudiante: Mateo Alejandro Cortés Guzmán, Programa académico: Ingeniería Eléctrica 
Número de páginas: 0, Valoración: , Institución: Universidad Nacional de Colombia - Sede Bogotá </t>
  </si>
  <si>
    <t>Trabajo de grado de maestría o especialidad médica : Definición de índices de red para caracterizar la dinámica de opinión en presencia de agentes persistentes</t>
  </si>
  <si>
    <t xml:space="preserve">Desde 6 2015 hasta Enero , Tipo de orientación: Tutor principal Nombre del estudiante: Carlos Alberto Cusgüen Gómez, Programa académico: Maestría Automatización Industrial 
Número de páginas: 0, Valoración: , Institución: Universidad Nacional de Colombia - Sede Bogotá </t>
  </si>
  <si>
    <t>Trabajo de grado de maestría o especialidad médica : Dinámica de opiniones en redes evolutivas con regla de crecimiento no lineal</t>
  </si>
  <si>
    <t xml:space="preserve">Desde 6 2015 hasta Enero , Tipo de orientación: Tutor principal Nombre del estudiante: Diego José Acosta, Programa académico: Maestría Automatización Industrial 
Número de páginas: 0, Valoración: , Institución: Universidad Nacional de Colombia - Sede Bogotá </t>
  </si>
  <si>
    <t>Trabajos de grado de pregrado : Metodología para la evaluación y cuantificación de riesgos del agente generador en el mercado de energía firme en Colombia</t>
  </si>
  <si>
    <t xml:space="preserve">Desde 6 2015 hasta Diciembre 2015, Tipo de orientación: Coturor/asesor Nombre del estudiante: Duran, Edgar, Programa académico: Ingeniería Eléctrica 
Número de páginas: 0, Valoración: Aprobada, Institución: Universidad Nacional de Colombia - Sede Bogotá </t>
  </si>
  <si>
    <t>Autores: LUIS EDUARDO GALLEGO VEGA, HENRY CAMILO TORRES VALDERRAMA,</t>
  </si>
  <si>
    <t>Tesis de doctorado : Modelo Basado en Agentes para Incluir el Proceso de Adaptación de los Generadores en Subastas Dinámicas para Contratos de Largo Plazo en el Sector Eléctrico</t>
  </si>
  <si>
    <t xml:space="preserve">Desde 5 2015 hasta Enero , Tipo de orientación: Tutor principal Nombre del estudiante: Henry Camilo Torres Valderrama, Programa académico: Doctorado En Ingeniería Eléctrica 
Número de páginas: 0, Valoración: , Institución: Universidad Nacional de Colombia - Sede Bogotá </t>
  </si>
  <si>
    <t>Trabajos de grado de pregrado : Análisis del impacto de perturbaciones estacionarias de calidad de potencia sobre la vida útil de un transformador de distribución</t>
  </si>
  <si>
    <t xml:space="preserve">Desde 1 2015 hasta Junio 2015, Tipo de orientación: Coturor/asesor Nombre del estudiante: Harold Francisco Mazo Mantilla, Programa académico: Ingenieria Electrica 
Número de páginas: 0, Valoración: Aprobada, Institución: Universidad Nacional de Colombia - Sede Bogotá </t>
  </si>
  <si>
    <t>Autores: IVAN CAMILO DURAN TOVAR, FABIO ANDRES PAVAS MARTINEZ,</t>
  </si>
  <si>
    <t>Trabajos de grado de pregrado : Evaluaci_x0013_on de los Resultados de las Subastas de Cargo por Con_x000C_fiabilidad en Colombia</t>
  </si>
  <si>
    <t>Desde 1 2015 hasta Junio 2015, Tipo de orientación: Coturor/asesor Nombre del estudiante: Rincon, Edgar, Programa académico: Ingeniería Eléctrica 
Número de páginas: 0, Valoración: Aprobada, Institución: Universidad Nacional de Colomb</t>
  </si>
  <si>
    <t>Tesis de doctorado : Control of Interdependent Networks</t>
  </si>
  <si>
    <t xml:space="preserve">Desde 1 2015 hasta Enero , Tipo de orientación: Tutor principal Nombre del estudiante: Claudia Catalina Caro, Programa académico: Doctorado Ingeniería Eléctrica 
Número de páginas: 0, Valoración: , Institución: Universidad Nacional de Colombia - Sede Bogotá </t>
  </si>
  <si>
    <t>Autores: EDUARDO ALIRIO MOJICA NAVA, FABIO ANDRES PAVAS MARTINEZ,</t>
  </si>
  <si>
    <t>Tesis de doctorado : Network Entropy Analysis</t>
  </si>
  <si>
    <t xml:space="preserve">Desde 1 2015 hasta Enero , Tipo de orientación: Tutor principal Nombre del estudiante: David Alejandro Martinez, Programa académico: Doctorado Ingeniería Eléctrica 
Número de páginas: 0, Valoración: , Institución: Universidad Nacional de Colombia - Sede Bogotá </t>
  </si>
  <si>
    <t xml:space="preserve">Desde 1 2015 hasta Junio 2015, Tipo de orientación: Coturor/asesor Nombre del estudiante: Michael Andrés Salcedo Merchán, Programa académico: Ingenieria Electrica 
Número de páginas: 0, Valoración: Aprobada, Institución: Universidad Nacional de Colombia - Sede Bogotá </t>
  </si>
  <si>
    <t xml:space="preserve">Desde 1 2015 hasta Junio 2015, Tipo de orientación: Tutor principal Nombre del estudiante: Harold Francisco Mazo Mantilla, Programa académico: Ingeniería Eléctrica 
Número de páginas: 10, Valoración: Aprobada, Institución: Universidad Nacional de Colombia - Sede Bogotá </t>
  </si>
  <si>
    <t>Autores: FABIO ANDRES PAVAS MARTINEZ, IVAN CAMILO DURAN TOVAR,</t>
  </si>
  <si>
    <t>Trabajos de grado de pregrado : Diseño de instalaciones eléctricas y estudio del rendimiento energético de un centro comunitario con fuentes energía las alternativas</t>
  </si>
  <si>
    <t xml:space="preserve">Desde 1 2015 hasta Junio 2015, Tipo de orientación: Tutor principal Nombre del estudiante: Álvaro Ricardo Charry Cortés, Programa académico: Ingeniería Eléctrica 
Número de páginas: 60, Valoración: Aprobada, Institución: Universidad Nacional de Colombia - Sede Bogotá </t>
  </si>
  <si>
    <t xml:space="preserve">Desde 1 2015 hasta Junio 2015, Tipo de orientación: Tutor principal Nombre del estudiante: Michael Andrés Salcedo Merchán, Programa académico: Ingeniería Eléctrica 
Número de páginas: 10, Valoración: Aprobada, Institución: Universidad Nacional de Colombia - Sede Bogotá </t>
  </si>
  <si>
    <t>Trabajos de grado de pregrado : Evaluación de los Resultados de las Subastas de Cargo por Confiabilidad en Colombia</t>
  </si>
  <si>
    <t xml:space="preserve">Desde 1 2015 hasta Junio 2015, Tipo de orientación: Tutor principal Nombre del estudiante: Edgar Andrés Rincón Dallos, Programa académico: Ingeniería Eléctrica 
Número de páginas: 10, Valoración: Aprobada, Institución: Universidad Nacional de Colombia - Sede Bogotá </t>
  </si>
  <si>
    <t>Autores: FABIO ANDRES PAVAS MARTINEZ, HENRY CAMILO TORRES VALDERRAMA,</t>
  </si>
  <si>
    <t>Trabajos de grado de pregrado : Identificación de Emisión de Supra-Armónicos asociada a algunos dispositivos empleados en baja tensión</t>
  </si>
  <si>
    <t xml:space="preserve">Desde 1 2015 hasta Junio 2015, Tipo de orientación: Tutor principal Nombre del estudiante: Daniel Agudelo Martínez, Programa académico: Ingeniería Eléctrica Número de páginas: 8, Valoración: Aprobada, Institución: Universidad Nacional de Colombia - Sede Bogotá </t>
  </si>
  <si>
    <t>Trabajos de grado de pregrado : IMPLEMENTACIÓN DE MICRORED DC: Integración de Generación PV con Carga de Baterías</t>
  </si>
  <si>
    <t xml:space="preserve">Desde 8 2014 hasta Diciembre 2014, Tipo de orientación: Tutor principal Nombre del estudiante: José Alejandro Logreira Ávila, Programa académico: Ingeniería Electrónica 
Número de páginas: 12, Valoración: Aprobada, Institución: Universidad Nacional de Colombia - Sede Bogotá </t>
  </si>
  <si>
    <t>Trabajos de grado de pregrado : Redes Neuronales para la Estimación de Estado en Sistemas de Distribución</t>
  </si>
  <si>
    <t xml:space="preserve">Desde 8 2014 hasta Diciembre 2014, Tipo de orientación: Tutor principal Nombre del estudiante: Angélica Chitiva Reyes, Programa académico: Ingeniería Eléctrica 
Número de páginas: 9, Valoración: Aprobada, Institución: Universidad Nacional de Colombia - Sede Bogotá </t>
  </si>
  <si>
    <t>Trabajos de grado de pregrado : Modelamiento matemático y simulación In Silico de las dinámicas de distribución de moléculas de Raloxifeno sobre la superficie de implantes ortopédicos para su biofuncionalización</t>
  </si>
  <si>
    <t xml:space="preserve">Desde 7 2014 hasta Diciembre 2014, Tipo de orientación: Tutor principal Nombre del estudiante: Roberto Felipe Salamanca Girón, Programa académico: Ingeniería Electrónica 
Número de páginas: 70, Valoración: Aprobada, Institución: Universidad Nacional de Colombia - Sede Bogotá </t>
  </si>
  <si>
    <t>Trabajo de grado de maestría o especialidad médica : APLICACIÓN DEL CONCEPTO DE CAPACIDAD DE ATENCIÓN (HOSTING CAPACITY) A LA VALORACIÓN DEL EFECTO DE INCLUSIÓN DE FUENTES RENOVABLES EN LA CONFIABILIDAD DE SISTEMAS DE DISTRIBUCIÓN</t>
  </si>
  <si>
    <t xml:space="preserve">Desde 7 2014 hasta Noviembre 2017, Tipo de orientación: Tutor principal Nombre del estudiante: Vanessa Marilia Quintero Molina, Programa académico: Maestría En Ingeniería Ingeniería Eléctrica 
Número de páginas: 145, Valoración: Aprobada, Institución: Universidad Nacional de Colombia - Sede Bogotá </t>
  </si>
  <si>
    <t>Trabajos de grado de pregrado : Estrategias de control contra ataques físico-cibernéticos en sistemas eléctricos de potencia</t>
  </si>
  <si>
    <t xml:space="preserve">Desde 7 2014 hasta Diciembre 2014, Tipo de orientación: Tutor principal Nombre del estudiante: Yuber Samir Sánchez Rosas, Programa académico: Ingeniería Eléctrica 
Número de páginas: 60, Valoración: Aprobada, Institución: Universidad Nacional de Colombia - Sede Bogotá </t>
  </si>
  <si>
    <t>Trabajo de grado de maestría o especialidad médica : Análisis de la fórmula de asignación de recursos para electrificación rural en Colombia</t>
  </si>
  <si>
    <t xml:space="preserve">Desde 7 2014 hasta Julio 2015, Tipo de orientación: Coturor/asesor Nombre del estudiante: Torres, Diego, Programa académico: Maestría en Ingeniería Eléctrica 
Número de páginas: 0, Valoración: Aprobada, Institución: Universidad Nacional de Colombia - Sede Bogotá </t>
  </si>
  <si>
    <t>Trabajos de grado de pregrado : DISEÑO DE LAS INSTALACIONES ELÉCTRICAS INDUSTRIALES Y ESTUDIO DEL RENDIMIENTO ENERGÉTICO DE LA EMPRESA METÁLICAS GRANOBLES S.A.S.</t>
  </si>
  <si>
    <t xml:space="preserve">Desde 7 2014 hasta Diciembre 2014, Tipo de orientación: Tutor principal Nombre del estudiante: RODRIGO ALONSO GRANOBLES FONSECA, Programa académico: Ingeniería Eléctrica 
Número de páginas: 60, Valoración: Aprobada, Institución: Universidad Nacional de Colombia - Sede Bogotá </t>
  </si>
  <si>
    <t>Trabajos de grado de pregrado : Validación e implementación de un algoritmo de control en un DSP para integrar generación distribuida en una micro red DC</t>
  </si>
  <si>
    <t xml:space="preserve">Desde 7 2014 hasta Diciembre 2014, Tipo de orientación: Tutor principal Nombre del estudiante: Anderson Julian Vargas Franco, Luis Alberto García Herrera, Programa académico: Ingeniería Electrónica 
Número de páginas: 60, Valoración: Aprobada, Institución: Universidad Nacional de Colombia - Sede Bogotá </t>
  </si>
  <si>
    <t>Trabajos de grado de pregrado : Análisis de beneficios de la inclusión de sistemas de generación distribuida en el sistema de distribución local bogotano</t>
  </si>
  <si>
    <t xml:space="preserve">Desde 7 2014 hasta Diciembre 2014, Tipo de orientación: Tutor principal Nombre del estudiante: Ricardo Andrés Miño Duque, Pedro Pablo Rojas Quiroga, Programa académico: Ingeniería Eléctrica 
Número de páginas: 60, Valoración: Aprobada, Institución: Universidad Nacional de Colombia - Sede Bogotá </t>
  </si>
  <si>
    <t>Trabajo de grado de maestría o especialidad médica : Análisis de fórmula tarifaria para la asignación de recursos para electrificación rural en Colombia</t>
  </si>
  <si>
    <t xml:space="preserve">Desde 6 2014 hasta Agosto 2015, Tipo de orientación: Tutor principal Nombre del estudiante: Diego Armando Torres Galindo, Programa académico: Maestría En Ingeniería Ingeniería Eléctrica 
Número de páginas: 82, Valoración: Aprobada, Institución: Universidad Nacional de Colombia - Sede Bogotá </t>
  </si>
  <si>
    <t>Trabajo de grado de maestría o especialidad médica : Modelo de Comunicación para Microredes de Distribución Eléctrica basado en Redes Ad-Hoc Inalámbricas Cooperativas</t>
  </si>
  <si>
    <t xml:space="preserve">Desde 2 2014 hasta , Tipo de orientación: Tutor principal Nombre del estudiante: Angela Checa Hurtado, Programa académico: Maestría Ingeniería de Telecomunicaciones 
Número de páginas: 0, Valoración: , Institución: Universidad Nacional de Colombia - Sede Bogotá </t>
  </si>
  <si>
    <t>Trabajo de grado de maestría o especialidad médica : Modelado y control descentralizado en Microrredes DC de distribución en baja tensión</t>
  </si>
  <si>
    <t xml:space="preserve">Desde 2 2014 hasta Julio 2015, Tipo de orientación: Tutor principal Nombre del estudiante: Andrés Felipe Moreno Pineda, Programa académico: Maestría Automatización Industrial 
Número de páginas: 112, Valoración: Aprobada, Institución: Universidad Nacional de Colombia - Sede Bogotá </t>
  </si>
  <si>
    <t>Trabajos de grado de pregrado : Identificación De Oportunidades Para La Gestión De La Demanda En El Sector Industrial Colombiano</t>
  </si>
  <si>
    <t xml:space="preserve">Desde 1 2014 hasta Junio 2014, Tipo de orientación: Coturor/asesor Nombre del estudiante: Espitia, Erick; Ramos, Diego, Programa académico: Ingeniería Eléctrica 
Número de páginas: 0, Valoración: Aprobada, Institución: Universidad Nacional de Colombia - Sede Bogotá </t>
  </si>
  <si>
    <t>Autores: HENRY CAMILO TORRES VALDERRAMA, EDUARDO ALIRIO MOJICA NAVA,</t>
  </si>
  <si>
    <t>Trabajos de grado de pregrado : Evaluación del impacto de la introducción de fuentes no convencionales de energía en el portafolio de generación de un generador</t>
  </si>
  <si>
    <t xml:space="preserve">Desde 1 2014 hasta Junio 2014, Tipo de orientación: Coturor/asesor Nombre del estudiante: Suarez, Harley; Guzman, Juan, Programa académico: Ingeniería Eléctrica 
Número de páginas: 0, Valoración: Aprobada, Institución: Universidad Nacional de Colombia - Sede Bogotá </t>
  </si>
  <si>
    <t>Autores: EDUARDO ALIRIO MOJICA NAVA, HENRY CAMILO TORRES VALDERRAMA,</t>
  </si>
  <si>
    <t>Trabajo de grado de maestría o especialidad médica : Control de formación de múltiples Vehículos Submarinos Autónomos empleando técnicas evolutivas</t>
  </si>
  <si>
    <t xml:space="preserve">Desde 1 2014 hasta Diciembre 2014, Tipo de orientación: Tutor principal Nombre del estudiante: Sandra Milena Gúzman Hernandez, Programa académico: Maestría Automatización Industrial 
Número de páginas: 80, Valoración: Aprobada, Institución: Universidad Nacional de Colombia - Sede Bogotá </t>
  </si>
  <si>
    <t>Trabajos de grado de pregrado : Sistema de Control Para un Convertidor Inteligente</t>
  </si>
  <si>
    <t xml:space="preserve">Desde 1 2014 hasta Julio 2014, Tipo de orientación: Tutor principal Nombre del estudiante: Juan Sebastián Roncancio Arévalo, Programa académico: Ingeniería Electrónica 
Número de páginas: 60, Valoración: Aprobada, Institución: Universidad Nacional de Colombia - Sede Bogotá </t>
  </si>
  <si>
    <t>Trabajos de grado de pregrado : Análisis de métodos para detección y aislamiento de fallas en micro-redes DC de baja tensión</t>
  </si>
  <si>
    <t xml:space="preserve">Desde 1 2014 hasta Junio 2014, Tipo de orientación: Tutor principal Nombre del estudiante: Carlos Andrés Epia Realpe, Programa académico: Ingeniería Eléctrica Número de páginas: 60, Valoración: Aprobada, Institución: Universidad Nacional de Colombia - Sede Bogotá </t>
  </si>
  <si>
    <t>Trabajos de grado de pregrado : magnético variable para la puesta en marcha de un equipo de imágenes ¿Diseño, construcción y control de un campo de resonancia magnética de campo ultra bajo</t>
  </si>
  <si>
    <t xml:space="preserve">Desde 1 2014 hasta Junio 2014, Tipo de orientación: Tutor principal Nombre del estudiante: Esteban David Posada Díaz, Programa académico: Ingeniería Eléctrica 
Número de páginas: 60, Valoración: Aprobada, Institución: Universidad Nacional de Colombia - Sede Bogotá </t>
  </si>
  <si>
    <t>Trabajos de grado de pregrado : ANÁLISIS DEL  COMPORTAMIENTO DEL BUS DE INTERCONEXIÓN PARA UNA MICRORRED DC</t>
  </si>
  <si>
    <t xml:space="preserve">Desde 1 2014 hasta Junio 2014, Tipo de orientación: Tutor principal Nombre del estudiante: Nelson Yesid González Castro, Diana Camila Rojas Sánchez, Programa académico: Ingeniería Eléctrica 
Número de páginas: 60, Valoración: Aprobada, Institución: Universidad Nacional de Colombia - Sede Bogotá </t>
  </si>
  <si>
    <t>Trabajos de grado de pregrado : Identificación de oportunidades para la gestión de la demanda en el sector industrial colombiano</t>
  </si>
  <si>
    <t xml:space="preserve">Desde 1 2014 hasta Junio 2014, Tipo de orientación: Tutor principal Nombre del estudiante: Diego Andrés Ramos Acevedo, Erick Santiago Espitia Silva, Programa académico: Ingeniería Eléctrica 
Número de páginas: 60, Valoración: Aprobada, Institución: Universidad Nacional de Colombia - Sede Bogotá </t>
  </si>
  <si>
    <t>Trabajos de grado de pregrado : Estudio de continuidad del servicio en una microred alimentada con celdas solares</t>
  </si>
  <si>
    <t xml:space="preserve">Desde 1 2014 hasta Diciembre 2014, Tipo de orientación: Tutor principal Nombre del estudiante: Andrés Uriel Mora Núñez - Daniel David Vega Flórez, Programa académico: Ingeniería Eléctrica 
Número de páginas: 10, Valoración: Aprobada, Institución: Universidad Nacional de Colombia - Sede Bogotá </t>
  </si>
  <si>
    <t>Trabajos de grado de pregrado : Investigación de métricas para su implementación y evaluación en el desarrollo de proyectos de redes inteligentes, estudio de caso</t>
  </si>
  <si>
    <t xml:space="preserve">Desde 1 2014 hasta Junio 2014, Tipo de orientación: Tutor principal Nombre del estudiante: ALEJANDRO FRAGA ERASO, Programa académico: Ingeniería Eléctrica 
Número de páginas: 20, Valoración: Aprobada, Institución: Universidad Nacional de Colombia - Sede Bogotá </t>
  </si>
  <si>
    <t>Trabajo de grado de maestría o especialidad médica : Vulnerabilidad de la observabilidad de un sistema de potencia considerando cambios topológicos en la red de transmisión</t>
  </si>
  <si>
    <t xml:space="preserve">Desde 1 2014 hasta Enero 2015, Tipo de orientación: Tutor principal Nombre del estudiante: Xiomara Alexandra Gómez Valencia, Programa académico: Maestría en Ingeniería Eléctrica 
Número de páginas: 64, Valoración: Aprobada, Institución: Universidad Nacional de Colombia - Sede Medellín </t>
  </si>
  <si>
    <t xml:space="preserve">Desde 1 2014 hasta Junio 2014, Tipo de orientación: Tutor principal Nombre del estudiante: Juan Sebastián Guzmán Feria, Harley Francisco Suárez Bermúdez, Programa académico: Ingeniería Eléctrica 
Número de páginas: 60, Valoración: Aprobada, Institución: Universidad Nacional de Colombia - Sede Bogotá </t>
  </si>
  <si>
    <t>Trabajos de grado de pregrado : IDENTIFICACIÓN DE ZONAS SENSIBLES Y ZONAS PERTURBADORAS CON RESPECTO A PRESENCIA DE HUNDIMIENTOS EN TENSIÓN</t>
  </si>
  <si>
    <t xml:space="preserve">Desde 7 2013 hasta Febrero 2014, Tipo de orientación: Tutor principal Nombre del estudiante: Juan David García Moreno, Programa académico: Ingeniería Eléctrica 
Número de páginas: 44, Valoración: Aprobada, Institución: Universidad Nacional de Colombia - Sede Bogotá </t>
  </si>
  <si>
    <t>Trabajos de grado de pregrado : Analisis de sensibilidad de la curva de oferta estadistica del Mercado Organizado Regulado</t>
  </si>
  <si>
    <t xml:space="preserve">Desde 7 2013 hasta Enero 2014, Tipo de orientación: Coturor/asesor Nombre del estudiante: Cely, Diana, Programa académico: Ingeniería Eléctrica 
Número de páginas: 0, Valoración: Aprobada, Institución: Universidad Nacional de Colombia - Sede Bogotá </t>
  </si>
  <si>
    <t>Trabajos de grado de pregrado : Impacto De Los Precios De Bolsa En Los Usuarios Del Servicio De Energía Eléctrica En El Sector Industrial</t>
  </si>
  <si>
    <t xml:space="preserve">Desde 1 2013 hasta Junio 2013, Tipo de orientación: Tutor principal Nombre del estudiante: Rivera, Bernardo, Programa académico: Ingeniería Eléctrica 
Número de páginas: 0, Valoración: Aprobada, Institución: Universidad Nacional de Colombia - Sede Bogotá </t>
  </si>
  <si>
    <t>Autores: OMAR FREDY PRIAS CAICEDO, HENRY CAMILO TORRES VALDERRAMA,</t>
  </si>
  <si>
    <t>Trabajo de grado de maestría o especialidad médica : IMPACTO EN LA CALIDAD DE POTENCIA POR LA INTRODUCCIÓN MASIVA DE CARGADORES DE VEHÍCULOS ELÉCTRICOS</t>
  </si>
  <si>
    <t xml:space="preserve">Desde 10 2012 hasta Enero , Tipo de orientación: Tutor principal Nombre del estudiante: Carlos Eduardo Laiton Laiton, Programa académico: Maestría En Ingeniería Ingeniería Eléctrica 
Número de páginas: 0, Valoración: , Institución: Universidad Nacional de Colombia - Sede Bogotá </t>
  </si>
  <si>
    <t>Trabajo de grado de maestría o especialidad médica : Determinación de la relación entre descargas atmosféricas y perturbaciones de corta duración (sags y sobretensiones)</t>
  </si>
  <si>
    <t xml:space="preserve">Desde 9 2012 hasta , Tipo de orientación: Tutor principal Nombre del estudiante: Oscar Javier Murillo, Programa académico: MAESTRIA EN INGENIERIA ELECTRICA 
Número de páginas: , Valoración: , Institución: Universidad Nacional de Colombia - Sede Bogotá 
</t>
  </si>
  <si>
    <t>Trabajos de grado de pregrado : Algoritmo para la Estimación de Estado de los Sistemas de Potencia Utilizando Mínimos Cuadrados Ponderados</t>
  </si>
  <si>
    <t xml:space="preserve">Desde 8 2012 hasta Diciembre 2012, Tipo de orientación: Tutor principal Nombre del estudiante: Daniel Arias, Programa académico: Ingeniería Eléctrica 
Número de páginas: 43, Valoración: Aprobada, Institución: Universidad Nacional De Colombia - Sede Manizales </t>
  </si>
  <si>
    <t>Trabajos de grado de pregrado : Analisis de hundimientos en tension causados por fallas en sistemas de distribucion incluyendo coordinacion de protecciones</t>
  </si>
  <si>
    <t xml:space="preserve">Desde 6 2012 hasta Enero 2013, Tipo de orientación: Tutor principal Nombre del estudiante: Juan David Diaz Valencia , Programa académico: Ingeniería Eléctrica Número de páginas: 9, Valoración: Aprobada, Institución: Universidad Nacional de Colombia - Sede Bogotá </t>
  </si>
  <si>
    <t>Trabajos de grado de pregrado : Optimizacion y modelado de cargas electricas residenciales</t>
  </si>
  <si>
    <t xml:space="preserve">Desde 5 2012 hasta Diciembre 2012, Tipo de orientación: Tutor principal Nombre del estudiante: Camilo Andrés Garzón - Elkin Moreno Soto, Programa académico: Ingeniería Eléctrica 
Número de páginas: 100, Valoración: Aprobada, Institución: Universidad Nacional de Colombia - Sede Bogotá </t>
  </si>
  <si>
    <t xml:space="preserve">Desde 5 2012 hasta Diciembre 2012, Tipo de orientación: Tutor principal Nombre del estudiante: Camilo Andres Garzon, Programa académico: Ingeniería Eléctrica 
Número de páginas: 100, Valoración: Aprobada, Institución: Universidad Nacional de Colombia - Sede Bogotá </t>
  </si>
  <si>
    <t>Trabajo de grado de maestría o especialidad médica : Predicción contra rayos y redes inteligentes</t>
  </si>
  <si>
    <t xml:space="preserve">Desde 5 2012 hasta , Tipo de orientación: Tutor principal Nombre del estudiante: www.bogota.unal.edu.co, Programa académico: MAESTRIA EN INGENIERIA ELECTRICA 
Número de páginas: , Valoración: , Institución: Universidad Nacional de Colombia - Sede Bogotá </t>
  </si>
  <si>
    <t>Trabajo de grado de maestría o especialidad médica : Análisis de compatibilidad electromagnética y calidad de potencia entre dos tecnologías de lámparas de descarga que presentan bajo factor de potencia y coexisten en una instalación eléctrica.</t>
  </si>
  <si>
    <t xml:space="preserve">Desde 3 2012 hasta Marzo 2015, Tipo de orientación: Tutor principal Nombre del estudiante: Enrique Jácome Lobo , Programa académico: Maestría En Ingeniería Ingeniería Eléctrica 
Número de páginas: 103, Valoración: Aprobada, Institución: Universidad Nacional de Colombia - Sede Bogotá </t>
  </si>
  <si>
    <t>Trabajos de grado de pregrado : Identificacion y analisis de componentes de frecuencia entre 10kHz y 200kHz causadas por lamparas compactas fluorescentes.</t>
  </si>
  <si>
    <t xml:space="preserve">Desde 1 2012 hasta Junio 2012, Tipo de orientación: Tutor principal Nombre del estudiante: William Camilo Cortés Jiménez, Programa académico: Ingeniería Eléctrica 
Número de páginas: 100, Valoración: Aprobada, Institución: Universidad Nacional de Colombia - Sede Bogotá </t>
  </si>
  <si>
    <t>Trabajo de grado de maestría o especialidad médica : ANÁLISIS DE SEGURIDAD EN ESTADO ESTABLE PARA TIEMPO REAL BASADO EN SCOPF CONSIDERANDO CONDICIONES METEOROLÓGICAS</t>
  </si>
  <si>
    <t xml:space="preserve">Desde 1 2012 hasta Noviembre 2014, Tipo de orientación: Tutor principal Nombre del estudiante: Victor Meza Jimenez, Programa académico: Maestría en Automatización Industrial 
Número de páginas: 75, Valoración: Distincion meritoria, Institución: Universidad Nacional De Colombia - Sede Manizales </t>
  </si>
  <si>
    <t xml:space="preserve">Desde 1 2012 hasta , Tipo de orientación: Tutor principal Nombre del estudiante: Juan Carlos Inampues Borda, Programa académico: MAESTRIA EN INGENIERIA ELECTRICA 
Número de páginas: 0, Valoración: , Institución: Universidad Nacional de Colombia - Sede Bogotá </t>
  </si>
  <si>
    <t xml:space="preserve">Desde 1 2012 hasta , Tipo de orientación: Tutor principal Nombre del estudiante: Juan Carlos Inampues Borda, Programa académico: Ingeniería Eléctrica 
Número de páginas: 0, Valoración: , Institución: Universidad Nacional de Colombia - Sede Bogotá </t>
  </si>
  <si>
    <t>Trabajos de grado de pregrado : Caracterización de la cadena de activación de un disyuntor de media tensión con propósitos comerciales para la empresa POMMIER GROUPE CAHORS - Francia</t>
  </si>
  <si>
    <t xml:space="preserve">Desde 1 2012 hasta Junio 2012, Tipo de orientación: Tutor principal Nombre del estudiante: David Fernando Romero Quete, Programa académico: Ingeniería Eléctrica 
Número de páginas: 40, Valoración: Aprobada, Institución: Universidad Nacional de Colombia - Sede Bogotá </t>
  </si>
  <si>
    <t>Trabajo de grado de maestría o especialidad médica : Estudio de la Factibilidad Técnica de la implementación de PLC (Power Line Communication) en la Red de distribución de Bogotá</t>
  </si>
  <si>
    <t xml:space="preserve">Desde 11 2011 hasta Octubre 2016, Tipo de orientación: Tutor principal Nombre del estudiante: Yefersson Cañón de Antonio , Programa académico: Maestría En Ingeniería Ingeniería Eléctrica 
Número de páginas: 200, Valoración: Aprobada, Institución: Universidad Nacional de Colombia - Sede Bogotá </t>
  </si>
  <si>
    <t>Trabajo de grado de maestría o especialidad médica : Evaluación del perfil de riesgo financiero para los diferentes agentes del sector energético bajo el nuevo esquema de contratos de derivados financieros derives</t>
  </si>
  <si>
    <t xml:space="preserve">Desde 11 2011 hasta , Tipo de orientación: Tutor principal Nombre del estudiante: Ricardo Pardo, Programa académico: Maestría en Ingeniería Eléctrica 
Número de páginas: , Valoración: , Institución: Universidad Nacional de Colombia - Sede Bogotá </t>
  </si>
  <si>
    <t>Trabajo de grado de maestría o especialidad médica : Modelamiento del precio de bolsa incluyendo costos de arranque y parada en el mercado eléctrico colombiano. Aporte académico a la comunidad de software libre MODSEI.org.</t>
  </si>
  <si>
    <t xml:space="preserve">Desde 11 2011 hasta Noviembre 2012, Tipo de orientación: Tutor principal Nombre del estudiante: Manuel Poveda, Programa académico: Maestría en Ingeniería Eléctrica 
Número de páginas: 0, Valoración: Distincion meritoria, Institución: Universidad Nacional de Colombia - Sede Bogotá </t>
  </si>
  <si>
    <t>Trabajo de grado de maestría o especialidad médica : Modelación del mercado organizado para la demanda regulada de energía ¿ mor como un sistema adaptable complejo</t>
  </si>
  <si>
    <t xml:space="preserve">Desde 11 2011 hasta Diciembre 2013, Tipo de orientación: Tutor principal Nombre del estudiante: jairo jesus diaz, Programa académico: Maestría en Ingeniería de Sistemas 
Número de páginas: 0, Valoración: , Institución: Universidad Nacional de Colombia - Sede Bogotá </t>
  </si>
  <si>
    <t>Trabajo de grado de maestría o especialidad médica : Modelamiento del mercado organizado en Colombia usando herramientas econometricas</t>
  </si>
  <si>
    <t xml:space="preserve">Desde 11 2011 hasta Noviembre 2011, Tipo de orientación: Tutor principal Nombre del estudiante: Henry Camilo Torres, Programa académico: Maestría en Ingeniería Eléctrica 
Número de páginas: 0, Valoración: Distincion meritoria, Institución: Universidad Nacional de Colombia - Sede Bogotá </t>
  </si>
  <si>
    <t>Tesis de doctorado : Análisis de la Propagación de Perturbaciones de Calidad de Potencia Mediante el Uso de Modelos Epidemiológicos</t>
  </si>
  <si>
    <t xml:space="preserve">Desde 9 2011 hasta Enero , Tipo de orientación: Tutor principal Nombre del estudiante: Miguel Fernando Romero, Programa académico: Maestría en Ingeniería Eléctrica 
Número de páginas: 0, Valoración: , Institución: Universidad Nacional de Colombia - Sede Bogotá </t>
  </si>
  <si>
    <t>Tesis de doctorado : Modelamiento del despacho económico horario de recursos distribuidos interconectados a los sistemas de distribución.</t>
  </si>
  <si>
    <t xml:space="preserve">Desde 9 2011 hasta Enero , Tipo de orientación: Tutor principal Nombre del estudiante: Luis Ernesto Luna Ramìrez, Programa académico: Doctorado en ingeniería eléctrica 
Número de páginas: 0, Valoración: , Institución: Universidad Nacional de Colombia - Sede Bogotá </t>
  </si>
  <si>
    <t> Trabajo de grado de maestría o especialidad médica : EFICIENCIA DE LOS MÉTODOS DE LOCALIZACIÓN DE RAYO PARA ZONAS MONTAÑOSAS</t>
  </si>
  <si>
    <t xml:space="preserve">Desde 8 2011 hasta Agosto 2014, Tipo de orientación: Coturor/asesor Nombre del estudiante: Diego de Jesus Perez Perez, Programa académico: Maestría en Ingeniería Eléctrica 
Número de páginas: 100, Valoración: Distincion meritoria, Institución: Universidad Nacional De Colombia - Sede Manizales </t>
  </si>
  <si>
    <t>Autores: JAVIER GUSTAVO HERRERA MURCIA, ERNESTO PEREZ GONZALEZ,</t>
  </si>
  <si>
    <t>Trabajo de grado de maestría o especialidad médica : Trazabilidad en Mediciones de Calidad de Potencia</t>
  </si>
  <si>
    <t xml:space="preserve">Desde 5 2011 hasta Enero 2014, Tipo de orientación: Tutor principal Nombre del estudiante: Katherine Camacho Celis , Programa académico: Maestría En Ingeniería Ingeniería Eléctrica 
Número de páginas: 128, Valoración: Aprobada, Institución: Universidad Nacional de Colombia - Sede Bogotá </t>
  </si>
  <si>
    <t>Trabajo de grado de maestría o especialidad médica : Evaluación del efecto de la implementación de una red inteligente en la eficiencia y la calidad de potencia en un circuito de distribución en condiciones estacionarias - Estudio de caso</t>
  </si>
  <si>
    <t xml:space="preserve">Desde 5 2011 hasta Mayo 2013, Tipo de orientación: Tutor principal Nombre del estudiante: José Daniel Acosta Moreno, Programa académico: Maestría En Ingeniería Ingeniería Eléctrica 
Número de páginas: 277, Valoración: Aprobada, Institución: Universidad Nacional de Colombia - Sede Bogotá </t>
  </si>
  <si>
    <t>Trabajo de grado de maestría o especialidad médica : Esquema de Protecciónes en Sistemas de Potencia para redes inteligentes</t>
  </si>
  <si>
    <t xml:space="preserve">Desde 3 2011 hasta Enero , Tipo de orientación: Tutor principal Nombre del estudiante: Andrés Felipe Giraldo, Programa académico: Maestría en Ingenieria Eléctrica 
Número de páginas: 0, Valoración: , Institución: Universidad Nacional de Colombia - Sede Bogotá </t>
  </si>
  <si>
    <t>Autores: ERNESTO PEREZ GONZALEZ</t>
  </si>
  <si>
    <t>Trabajo de grado de maestría o especialidad médica : Modelamiento Tarifario para la generación distribuida en Colombia</t>
  </si>
  <si>
    <t xml:space="preserve">Desde 1 2011 hasta , Tipo de orientación: Tutor principal Nombre del estudiante: Ulises Lubo, Programa académico: Maestría en Ingeniería Eléctrica 
Número de páginas: , Valoración: , Institución: Universidad Nacional de Colombia - Sede Bogotá </t>
  </si>
  <si>
    <t>Trabajo de grado de maestría o especialidad médica : Modelos de conductores delgados utilizando aproximaciones de diferencias finitas en el dominio del tiempo en tres dimensiones</t>
  </si>
  <si>
    <t xml:space="preserve">Desde 1 2011 hasta Enero 2011, Tipo de orientación: Tutor principal Nombre del estudiante: Ana María Castrillón, Programa académico: Maestría En Ingeniería Eléctrica 
Número de páginas: 0, Valoración: Distincion meritoria, Institución: Universidad Nacional de Colombia - Sede Bogotá </t>
  </si>
  <si>
    <t xml:space="preserve">Desde 1 2011 hasta Enero 2012, Tipo de orientación: Tutor principal Nombre del estudiante: Juan Jose Chavarro Chavarro, Programa académico: Maestría en Ingenieria Eléctrica 
Número de páginas: 122, Valoración: Aprobada, Institución: Universidad Nacional de Colombia - Sede Bogotá </t>
  </si>
  <si>
    <t>Trabajo de grado de maestría o especialidad médica : EVALUACIÓN DEL IMPACTO DE LA INTERCONEXIÓN HVDC COLOMBIA ¿ PANAMÁ EN LA ESTABILIDAD DE TENSIÓN DEL SISTEMA DE TRANSMISIÓN NACIONAL COLOMBIANO ¿ STN</t>
  </si>
  <si>
    <t>Trabajo de grado de maestría o especialidad médica : Diseño de un Generador Trifásico de Hundimientos e interrupciones de Voltaje AC</t>
  </si>
  <si>
    <t xml:space="preserve">Desde 1 2011 hasta Noviembre 2014, Tipo de orientación: Tutor principal Nombre del estudiante: Giovanni Aldemar Baquero Rozo, Programa académico: Maestría En Ingeniería Ingeniería Eléctrica 
Número de páginas: 279, Valoración: Aprobada, Institución: Universidad Nacional de Colombia - Sede Bogotá </t>
  </si>
  <si>
    <t>Trabajos de grado de pregrado : Modelamiento del Motor de Inducción Trifásico para el Análisis de Sags de Tensión en Sistemas de Distribución</t>
  </si>
  <si>
    <t xml:space="preserve">Desde 1 2011 hasta Junio 2011, Tipo de orientación: Tutor principal Nombre del estudiante: Luis Carlos Rey Londoño, Programa académico: Ingeniería Eléctrica 
Número de páginas: 100, Valoración: Aprobada, Institución: Universidad Nacional de Colombia - Sede Bogotá </t>
  </si>
  <si>
    <t xml:space="preserve">Desde 1 2011 hasta Junio 2011, Tipo de orientación: Tutor principal Nombre del estudiante: Cristian Fernando Torres Montenegro, Programa académico: Ingeniería Eléctrica 
Número de páginas: 100, Valoración: Aprobada, Institución: Universidad Nacional de Colombia - Sede Bogotá </t>
  </si>
  <si>
    <t>Trabajos dirigidos/Tutorías de otro tipo : Algoritmo Iterativo Para un Diseño automatico de un Sistema de Puesta a Tierra Basado en la IEEE-80</t>
  </si>
  <si>
    <t xml:space="preserve">Desde 1 2011 hasta , Tipo de orientación: Tutor principal Nombre del estudiante: Ramón Armando Rios y Julian David Vega, Programa académico: Ingeniería Eléctrica 
Número de páginas: , Valoración: , Institución: Universidad Nacional de Colombia - Sede Medellín </t>
  </si>
  <si>
    <t>Trabajo de grado de maestría o especialidad médica : Análisis eléctrico de guantes dieléctricos y no dielectricos ante pruebas de aislamiento</t>
  </si>
  <si>
    <t xml:space="preserve">Desde 12 2010 hasta , Tipo de orientación: Tutor principal Nombre del estudiante: Francisco Roldan Campos, Programa académico: Maestría en Automatización Industrial 
Número de páginas: , Valoración: , Institución: Universidad Nacional De Colombia - Sede Manizales </t>
  </si>
  <si>
    <t>Trabajo de grado de maestría o especialidad médica : Metodología de Predicción de tormentas a partir de mediciones de campo electrostático ambiental y sistemas de localizacion de rayos en zona montañosa</t>
  </si>
  <si>
    <t xml:space="preserve">Desde 12 2010 hasta Diciembre 2010, Tipo de orientación: Tutor principal Nombre del estudiante: Jesús Alberto Lopez Trujillo, Programa académico: Maestría en Ingenieria Eléctrica 
Número de páginas: 0, Valoración: Distincion meritoria, Institución: Universidad Nacional de Colombia - Sede Bogotá </t>
  </si>
  <si>
    <t>Trabajos dirigidos/Tutorías de otro tipo : Medición de parámetros del rayo</t>
  </si>
  <si>
    <t xml:space="preserve">Desde 12 2010 hasta Diciembre 2010, Tipo de orientación: Tutor principal Nombre del estudiante: Harrison García Tabares, Programa académico: Ingeniería Eléctrica y Electrónica 
Número de páginas: 0, Valoración: , Institución: Universidad Nacional De Colombia - Sede Manizales </t>
  </si>
  <si>
    <t>Trabajos dirigidos/Tutorías de otro tipo : Análisis y organización de información sobre problemas relacionados con fenómeno del rayo, a partir de la implementación y diseño de aplicaciones en software libre para la eficiente administración y consulta de bases de datos. Parte 2</t>
  </si>
  <si>
    <t xml:space="preserve">Desde 12 2010 hasta Diciembre 2010, Tipo de orientación: Tutor principal Nombre del estudiante: Cristian David Sabogal Escobar, Programa académico: Ingeniería Eléctrica y Electrónica 
Número de páginas: 0, Valoración: , Institución: Universidad Nacional De Colombia - Sede Manizales </t>
  </si>
  <si>
    <t>Trabajos de grado de pregrado : Análisis y organización de información sobre problemas relacionados con fenómeno del rayo, a partir de la implementación y diseño de aplicaciones en software libre para la eficiente administración y consulta de bases de datos</t>
  </si>
  <si>
    <t xml:space="preserve">Desde 12 2010 hasta Diciembre 2010, Tipo de orientación: Tutor principal Nombre del estudiante: Juan Camilo López Amézquita, Programa académico: Ingeniería Eléctrica y Electrónica 
Número de páginas: 0, Valoración: Aprobada, Institución: Universidad Nacional De Colombia - Sede Manizales </t>
  </si>
  <si>
    <t> Trabajos de grado de pregrado : Levantamiento de planos eléctricos en el Aeropuerto La Nubia. Parte 2</t>
  </si>
  <si>
    <t xml:space="preserve">Desde 12 2010 hasta Diciembre 2010, Tipo de orientación: Tutor principal Nombre del estudiante: Sebastián Morales Aristizábal, Programa académico: Ingeniería Eléctrica y Electrónica 
Número de páginas: 0, Valoración: Aprobada, Institución: Universidad Nacional De Colombia - Sede Manizales </t>
  </si>
  <si>
    <t>Trabajo de grado de maestría o especialidad médica : Caracterización de un esquema remunerativo para el control de tensión en el sistema eléctrico colombiano</t>
  </si>
  <si>
    <t xml:space="preserve">Desde 12 2010 hasta Diciembre 2010, Tipo de orientación: Tutor principal Nombre del estudiante: Adriana Arango, Programa académico: Maestría En Automatización 
Número de páginas: 0, Valoración: Distincion meritoria, Institución: Universidad Nacional De Colombia - Sede Manizales </t>
  </si>
  <si>
    <t> Trabajos de grado de pregrado : Levantamiento de planos eléctricos del aeropuerto La Nubia. Parte 1</t>
  </si>
  <si>
    <t xml:space="preserve">Desde 12 2010 hasta Diciembre 2010, Tipo de orientación: Tutor principal Nombre del estudiante: Sebastián Carmona Giraldo, Programa académico: Ingeniería Eléctrica y Electrónica 
Número de páginas: 0, Valoración: Aprobada, Institución: Universidad Nacional De Colombia - Sede Manizales </t>
  </si>
  <si>
    <t>Trabajo de grado de maestría o especialidad médica : Diseño de una metodología para el análisis de perturbaciones de calidad de potencia (SAGs) en redes de distribución.</t>
  </si>
  <si>
    <t xml:space="preserve">Desde 11 2010 hasta Noviembre 2011, Tipo de orientación: Tutor principal Nombre del estudiante: Miguel Fernando Romero, Programa académico: Maestría en Ingeniería Eléctrica 
Número de páginas: 0, Valoración: , Institución: Universidad Nacional de Colombia - Sede Bogotá </t>
  </si>
  <si>
    <t>Tesis de doctorado : LIGHTNING INDUCED VOLTAGES ON OVERHEAD DISTRIBUTION NETWORKS PLACED OVER NON-FLAT TERRAINS</t>
  </si>
  <si>
    <t xml:space="preserve">Desde 8 2010 hasta Marzo 2015, Tipo de orientación: Tutor principal Nombre del estudiante: EDISON ANDRES SOTO RIOS, Programa académico: Doctorado en Ingeniería - Automática 
Número de páginas: 120, Valoración: Distincion meritoria, Institución: Universidad Nacional De Colombia - Sede Manizales </t>
  </si>
  <si>
    <t>Trabajos de grado de pregrado : Evaluación del impacto en la red de energía de una residencia de la implementación del calentamiento de agua con base ene energí</t>
  </si>
  <si>
    <t xml:space="preserve">Desde 7 2010 hasta , Tipo de orientación: Tutor principal Nombre del estudiante: Diego, Programa académico: Ingeniería Eléctrica 
Número de páginas: , Valoración: , Institución: Universidad Nacional de Colombia - Sede Bogotá </t>
  </si>
  <si>
    <t>Autores: FRANCISCO JAVIER AMORTEGUI GIL,</t>
  </si>
  <si>
    <t>Trabajo de grado de maestría o especialidad médica : Estudio de estructuras de concreto reforzado usadas como parte del sistemas de protección contra rayos</t>
  </si>
  <si>
    <t xml:space="preserve">Desde 7 2010 hasta , Tipo de orientación: Tutor principal Nombre del estudiante: Angela Sarmiento, Programa académico: MAESTRIA EN INGENIERIA ELECTRICA 
Número de páginas: , Valoración: , Institución: Universidad Nacional de Colombia - Sede Bogotá </t>
  </si>
  <si>
    <r>
      <t>Trabajos de grado de pregrado</t>
    </r>
    <r>
      <rPr>
        <sz val="8"/>
        <rFont val="Trebuchet MS"/>
        <family val="2"/>
      </rPr>
      <t> : Encontrar el conductor optimo para una instalación electrica residencial</t>
    </r>
  </si>
  <si>
    <t xml:space="preserve">Desde 7 2010 hasta , Tipo de orientación: Tutor principal Nombre del estudiante: Carlos Porras, Programa académico: Ingeniería Eléctrica 
Número de páginas: , Valoración: , Institución: Universidad Nacional de Colombia - Sede Bogotá </t>
  </si>
  <si>
    <t>Trabajos de grado de pregrado : Power Quality assessment of Distribution Feeder connected with a wind generator based on a Doubly-Fed configuration</t>
  </si>
  <si>
    <t xml:space="preserve">Desde 6 2010 hasta Diciembre 2010, Tipo de orientación: Tutor principal Nombre del estudiante: Luis Fernando Montoya Sanchez, Programa académico: Ingeniería Eléctrica 
Número de páginas: 40, Valoración: Aprobada, Institución: Universidad Nacional de Colombia - Sede Bogotá </t>
  </si>
  <si>
    <t>Trabajo de grado de maestría o especialidad médica : OPTIMIZACIÓN DE RESISTENCIA DE PUESTA ATIERRA EN ANTENAS DE COMUNICACIÓN</t>
  </si>
  <si>
    <t xml:space="preserve">Desde 5 2010 hasta , Tipo de orientación: Tutor principal Nombre del estudiante: Pedro Roldán Pérez Moreno, Programa académico: Maestría En Ingeniería Eléctrica Alta Tensión 
Número de páginas: , Valoración: , Institución: Universidad Nacional de Colombia - Sede Bogotá </t>
  </si>
  <si>
    <t>Trabajo de grado de maestría o especialidad médica : Evalaución del comportamiento del suelos ante grandes impulsos de tesnión tipo rayo (ionización)</t>
  </si>
  <si>
    <t xml:space="preserve">Desde 2 2010 hasta , Tipo de orientación: Tutor principal Nombre del estudiante: Diana Marcela Huertas Lucena, Programa académico: Maestría En Ingeniería Eléctrica Alta Tensión 
Número de páginas: , Valoración: , Institución: Universidad Nacional de Colombia - Sede Bogotá </t>
  </si>
  <si>
    <t>Trabajo de grado de maestría o especialidad médica : Evaluacion del comportamiento de dielectricos ante tensiones variables.</t>
  </si>
  <si>
    <t xml:space="preserve">Desde 2 2010 hasta , Tipo de orientación: Tutor principal Nombre del estudiante: Aida Yubelli Caranton, Programa académico: Maestría En Ingeniería Eléctrica Alta Tensión 
Número de páginas: , Valoración: , Institución: Universidad Nacional de Colombia - Sede Bogotá </t>
  </si>
  <si>
    <t> Trabajo de grado de maestría o especialidad médica : Evaluación del envejecimiento de materiales dieléctricos ante esfuerzos eléctricos fijos</t>
  </si>
  <si>
    <t xml:space="preserve">Desde 1 2010 hasta , Tipo de orientación: Tutor principal Nombre del estudiante: Hernán Reino, Programa académico: Maestría En Ingeniería Eléctrica Alta Tensión 
Número de páginas: , Valoración: , Institución: Universidad Nacional de Colombia - Sede Bogotá </t>
  </si>
  <si>
    <t>Trabajos dirigidos/Tutorías de otro tipo : Análisis de la variación espacial y temporal de los parámetros asociados a descargas eléctricas atmosféricas en Colombia.</t>
  </si>
  <si>
    <t xml:space="preserve">Desde 1 2010 hasta 2010, Tipo de orientación: Tutor principal Nombre del estudiante: Wilson Rendón, Programa académico: Ingeniería Eléctrica 
Número de páginas: 0, Valoración: , Institución: Universidad Nacional de Colombia - Sede Medellín </t>
  </si>
  <si>
    <t>Trabajos dirigidos/Tutorías de otro tipo : Estudios de caso para el análisis transitorio de sistemas de potencia.</t>
  </si>
  <si>
    <t xml:space="preserve">Desde 1 2010 hasta 2010, Tipo de orientación: Tutor principal Nombre del estudiante: Julián Vega Hincapié, Programa académico: Ingeniería Eléctrica 
Número de páginas: 0, Valoración: , Institución: Universidad Nacional de Colombia - Sede Medellín </t>
  </si>
  <si>
    <t>Trabajos dirigidos/Tutorías de otro tipo : PARÁMETROS DE LAS DESCARGAS ELÉCTRICAS ATMOSFÉRICAS EN COLOMBIA</t>
  </si>
  <si>
    <t xml:space="preserve">Desde 1 2010 hasta 2010, Tipo de orientación: Tutor principal Nombre del estudiante: Juan Camilo Gallego, Programa académico: Ingeniería Eléctrica 
Número de páginas: 0, Valoración: , Institución: Universidad Nacional de Colombia - Sede Medellín </t>
  </si>
  <si>
    <t>Trabajos dirigidos/Tutorías de otro tipo : EVALUACIÓN DEL DESEMPEÑO DE LA RED DE LOCALIZACIÓN DE DESCARGAS ATMOSFÉRICAS DE ISA EN ZONA MONTAÑOSA (MEDELLÍN-ANTIOQUIA).</t>
  </si>
  <si>
    <t xml:space="preserve">Desde 1 2010 hasta 2010, Tipo de orientación: Tutor principal Nombre del estudiante: Juan David Correa y Diana Marcela Paniauga, Programa académico: Ingeniería Eléctrica 
Número de páginas: 0, Valoración: , Institución: Universidad Nacional de Colombia - Sede Medellín </t>
  </si>
  <si>
    <t>Trabajos dirigidos/Tutorías de otro tipo : Diseño de sistemas de predicción de tormentas eléctricas en zona montañosa.</t>
  </si>
  <si>
    <t xml:space="preserve">Desde 1 2010 hasta , Tipo de orientación: Tutor principal Nombre del estudiante: Jesús Alberto López, Programa académico: Ingeniería Eléctrica 
Número de páginas: , Valoración: , Institución: Universidad Nacional de Colombia - Sede Medellín </t>
  </si>
  <si>
    <t>Trabajo de grado de maestría o especialidad médica : Desempeño de sistemas de localización de descargas eléctricas atmosféricas en zona montañosa</t>
  </si>
  <si>
    <t xml:space="preserve">Desde 1 2010 hasta , Tipo de orientación: Tutor principal Nombre del estudiante: Diego de Jesús Pérez, Programa académico: Ingeniería Eléctrica 
Número de páginas: , Valoración: , Institución: Universidad Nacional de Colombia - Sede Medellín </t>
  </si>
  <si>
    <t>Trabajo de grado de maestría o especialidad médica : Metodología de predicción de tormentas a partir de mediciones de campo electrostatico ambiental y sistemas de localización de rayos en zona montañosa</t>
  </si>
  <si>
    <t xml:space="preserve">Desde 1 2010 hasta , Tipo de orientación: Coturor/asesor Nombre del estudiante: Jesús López, Programa académico: Maestría En Ingeniería Eléctrica 
Número de páginas: , Valoración: , Institución: Universidad Nacional de Colombia - Sede Bogotá </t>
  </si>
  <si>
    <t>Trabajo de grado de maestría o especialidad médica : Modelamiento de la Oferta de energía por medio de herramientas de computación flexible</t>
  </si>
  <si>
    <t xml:space="preserve">Desde 1 2010 hasta Junio 2011, Tipo de orientación: Tutor principal Nombre del estudiante: Martha Patricia Camargo, Programa académico: Maestría en Ingeniería Eléctrica 
Número de páginas: 0, Valoración: Distincion meritoria, Institución: Universidad Nacional de Colombia - Sede Bogotá </t>
  </si>
  <si>
    <t>Trabajo de grado de maestría o especialidad médica : Modelamiento de la Oferta de energía por medio de Modelos econométricos.</t>
  </si>
  <si>
    <t xml:space="preserve">Desde 1 2010 hasta , Tipo de orientación: Tutor principal Nombre del estudiante: Diana Jiménez, Programa académico: Maestría en Ingeniería Eléctrica 
Número de páginas: 0, Valoración: , Institución: Universidad Nacional de Colombia - Sede Bogotá </t>
  </si>
  <si>
    <t>Trabajos de grado de pregrado : Análisis para la implementación del sistema de genstión integral de la Energía en la Universidad Nacional de Colombia - Sede Manizales</t>
  </si>
  <si>
    <t xml:space="preserve">Desde 6 2009 hasta Junio 2009, Tipo de orientación: Tutor principal Nombre del estudiante: Jan Carlo Ruiz, Programa académico: Ingeniería Eléctrica 
Número de páginas: 0, Valoración: Aprobada, Institución: Universidad Nacional De Colombia - Sede Manizales </t>
  </si>
  <si>
    <t>Trabajo de grado de maestría o especialidad médica : Modelamiento de la Oferta de Energía Eléctrica por medio de Economías Computacionales basadas en Agentes</t>
  </si>
  <si>
    <t xml:space="preserve">Desde 1 2009 hasta Enero 2010, Tipo de orientación: Tutor principal Nombre del estudiante: Andrés Ramiro Delgadillo, Programa académico: Maestría en Ciencias Económicas 
Número de páginas: 0, Valoración: Distincion meritoria, Institución: Universidad Nacional de Colombia - Sede Bogotá </t>
  </si>
  <si>
    <t>Trabajo de grado de maestría o especialidad médica : Análisis e implementación de la metodología EVIAVE para la evaluación del impacto ambiental de botaderos municipales - estudio de caso en la jurisdicción de la CAR - Cundinamarca</t>
  </si>
  <si>
    <t xml:space="preserve">Desde 1 2009 hasta Enero 2009, Tipo de orientación: Tutor principal Nombre del estudiante: Jorge Orlando Forero, Programa académico: Maestría en medio ambiente y desarrollo 
Número de páginas: 0, Valoración: Aprobada, Institución: Universidad Nacional de Colombia - Sede Bogotá </t>
  </si>
  <si>
    <t>Trabajos de grado de pregrado : Monografía Energía Solar Fotovoltaica</t>
  </si>
  <si>
    <t xml:space="preserve">Desde 1 2009 hasta Junio 2009, Tipo de orientación: Tutor principal Nombre del estudiante: Maria Jose Charfuelan50, Programa académico: Ingeniería Eléctrica 
Número de páginas: 0, Valoración: Aprobada, Institución: Universidad Nacional De Colombia - Sede Manizales </t>
  </si>
  <si>
    <t>Trabajo de grado de maestría o especialidad médica : Modelamiento matemático parametrizado del sistema de molienda de una planta productora de cemento</t>
  </si>
  <si>
    <t xml:space="preserve">Desde 12 2008 hasta Diciembre 2008, Tipo de orientación: Tutor principal Nombre del estudiante: JOSÉ MIGUEL HERNÁNDEZ RANGEL, Programa académico: Automatización Industrial 
Número de páginas: 108, Valoración: Aprobada, Institución: Universidad Nacional de Colombia - Sede Bogotá </t>
  </si>
  <si>
    <t> Trabajo de grado de maestría o especialidad médica : Desarrollo de una estrategia de control de estructura variable discreta</t>
  </si>
  <si>
    <t xml:space="preserve">Desde 12 2008 hasta Diciembre 2008, Tipo de orientación: Tutor principal Nombre del estudiante: Oscar Ivan Higuera Martinez, Programa académico: Automatización Industrial 
Número de páginas: 129, Valoración: Aprobada, Institución: Universidad Nacional de Colombia - Sede Bogotá </t>
  </si>
  <si>
    <t>Trabajo de grado de maestría o especialidad médica : Diseño de una estrategia de control basada en LMIs para sistemas interconcetados</t>
  </si>
  <si>
    <t xml:space="preserve">Desde 12 2008 hasta Diciembre 2008, Tipo de orientación: Tutor principal Nombre del estudiante: Oscar Rodriguez Diaz, Programa académico: Automatización Industrial 
Número de páginas: 114, Valoración: Aprobada, Institución: Universidad Nacional de Colombia - Sede Bogotá </t>
  </si>
  <si>
    <t>Trabajo de grado de maestría o especialidad médica : Modelamiento del Comportamiento de la Oferta de Energía Eléctrica en el Mercado colombiano</t>
  </si>
  <si>
    <t xml:space="preserve">Desde 9 2008 hasta Septiembre 2008, Tipo de orientación: Tutor principal Nombre del estudiante: Luis Eduardo Gallego, Programa académico: Doctorado en Ingeniería Eléctrica 
Número de páginas: 0, Valoración: Aprobada, Institución: Universidad Nacional de Colombia - Sede Bogotá </t>
  </si>
  <si>
    <t>Trabajo de grado de maestría o especialidad médica : Cálculo de campo electromagnético producido por rayo para terreno no plano y su efecto en las tensiones inducidas en línea de distribución</t>
  </si>
  <si>
    <t xml:space="preserve">Desde 8 2008 hasta Diciembre 2010, Tipo de orientación: Tutor principal Nombre del estudiante: Edison Andres Soto, Programa académico: Maestría en Ingenieria Eléctrica 
Número de páginas: 100, Valoración: Distincion meritoria, Institución: Universidad Nacional de Colombia - Sede Bogotá </t>
  </si>
  <si>
    <r>
      <t> </t>
    </r>
    <r>
      <rPr>
        <b/>
        <sz val="8"/>
        <rFont val="Trebuchet MS"/>
        <family val="2"/>
      </rPr>
      <t>Trabajos de grado de pregrado</t>
    </r>
    <r>
      <rPr>
        <sz val="8"/>
        <rFont val="Trebuchet MS"/>
        <family val="2"/>
      </rPr>
      <t> : Diseño de Divisor Capacitivo</t>
    </r>
  </si>
  <si>
    <t xml:space="preserve">Desde 6 2008 hasta Junio 2008, Tipo de orientación: Tutor principal Nombre del estudiante: Andrés Felipe Ramirez Suarez, Programa académico: Ingeniería Eléctrica 
Número de páginas: 0, Valoración: Aprobada, Institución: Universidad Nacional De Colombia - Sede Manizales </t>
  </si>
  <si>
    <t>Trabajo de grado de maestría o especialidad médica : Sistema de Computación Flexible para Optimización de la Combustión en Calderas Acuotubulares,</t>
  </si>
  <si>
    <t xml:space="preserve">Desde 6 2008 hasta Junio 2008, Tipo de orientación: Tutor principal Nombre del estudiante: Guillermo Eduardo Pinto, Programa académico: Maestría En Automatización Industrial 
Número de páginas: 0, Valoración: Aprobada, Institución: Universidad Nacional de Colombia - Sede Bogotá </t>
  </si>
  <si>
    <t>Trabajos de grado de pregrado : Desempeño de líneas de distribución ante tensiones Inducidas por rayos para diferentes configuraciones geométricas</t>
  </si>
  <si>
    <t xml:space="preserve">Desde 1 2008 hasta Junio 2008, Tipo de orientación: Tutor principal Nombre del estudiante: Juan Pablo Marín Londoño, Programa académico: Ingeniería Eléctrica 
Número de páginas: 30, Valoración: Aprobada, Institución: Universidad Nacional De Colombia - Sede Manizales </t>
  </si>
  <si>
    <t xml:space="preserve">Desde 1 2008 hasta Enero 2010, Tipo de orientación: Tutor principal Nombre del estudiante: Angela Maria Sarmiento Forero, Programa académico: Ingeniería Eléctrica 
Número de páginas: 0, Valoración: Distincion laureada, Institución: Universidad Nacional de Colombia - Sede Bogotá </t>
  </si>
  <si>
    <t>Trabajo de grado de maestría o especialidad médica : Modelamiento de la Oferta de Energía Eléctrica por medio de economías computacionales basadas en agentes</t>
  </si>
  <si>
    <t xml:space="preserve">Desde 11 2007 hasta Noviembre 2007, Tipo de orientación: Tutor principal Nombre del estudiante: Andrés Ramiro Delgadillo Vega, Programa académico: Maestría en Ciencias Económicas 
Número de páginas: 0, Valoración: Distincion meritoria, Institución: Universidad Nacional de Colombia - Sede Bogotá </t>
  </si>
  <si>
    <t>Trabajo de grado de maestría o especialidad médica : Requerimientos Técnicos para la Interconexión de Generación Distribuida a los Sistemas de Distribución Local Colombianos</t>
  </si>
  <si>
    <t xml:space="preserve">Desde 9 2007 hasta , Tipo de orientación: Tutor principal Nombre del estudiante: Leidy Dayana Buitrago Beltran , Programa académico: Maestria en Ingeniería Eléctrica 
Número de páginas: , Valoración: , Institución: Universidad Nacional de Colombia - Sede Bogotá </t>
  </si>
  <si>
    <t>Tesis de doctorado : Características eléctricas de las tormentas en la zona tropical y su relación con la producción de TLE y TGF</t>
  </si>
  <si>
    <t xml:space="preserve">Desde 7 2007 hasta Julio 2012, Tipo de orientación: Tutor principal Nombre del estudiante: Daniel Aranguren Fino, Programa académico: Ingeniería Eléctrica 
Número de páginas: 0, Valoración: Distincion meritoria, Institución: Universidad Nacional de Colombia - Sede Bogotá </t>
  </si>
  <si>
    <t>Trabajo de grado de maestría o especialidad médica : Estrategias de entrenamiento para una red neuronal difusa</t>
  </si>
  <si>
    <t xml:space="preserve">Desde 6 2007 hasta Junio 2007, Tipo de orientación: Tutor principal Nombre del estudiante: Edwin Villarreal, Programa académico: Maestría En Automatización Industrial 
Número de páginas: 0, Valoración: Aprobada, Institución: Universidad Nacional de Colombia - Sede Bogotá </t>
  </si>
  <si>
    <t>Trabajos dirigidos/Tutorías de otro tipo : Cälculo de Tensiones Inducidas en Líneas No-Uniformes a través del Método de las Características</t>
  </si>
  <si>
    <t xml:space="preserve">Desde 1 2007 hasta 2007, Tipo de orientación: Tutor principal Nombre del estudiante: Jorge Duván Hernández, Programa académico: 
Número de páginas: 100, Valoración: , Institución: Universidad Nacional de Colombia - Sede Medellín </t>
  </si>
  <si>
    <t>Trabajos dirigidos/Tutorías de otro tipo : Comparación de metodologías para el modelado de sistemas de puesta a tierra en alta frecuencia</t>
  </si>
  <si>
    <t xml:space="preserve">Desde 1 2007 hasta 2007, Tipo de orientación: Tutor principal Nombre del estudiante: Diana Carolina Hernández Gonzalez, Programa académico: 
Número de páginas: 100, Valoración: , Institución: Universidad Nacional de Colombia - Sede Medellín </t>
  </si>
  <si>
    <t>Autores: JAVIER GUSTAVO HERRERA MURCIA, FREDDY BOLANOS MARTINEZ,</t>
  </si>
  <si>
    <t>Trabajos de grado de pregrado : Estudio de distorsión armónica en el sistema de distribución de energía eléctrica del centro nacional de aeronavegación</t>
  </si>
  <si>
    <t xml:space="preserve">Desde 1 2007 hasta 2007, Tipo de orientación: Tutor principal Nombre del estudiante: Manuel Alejandro Gutiérrez, Programa académico: Ingeniería Eléctrica 
Número de páginas: 80, Valoración: Aprobada, Institución: Universidad De La Salle - Unisalle </t>
  </si>
  <si>
    <t>Autores: FABIO MAURICIO VARGAS LEZAMA, MANUEL ALEJANDRO GUTIERREZ,</t>
  </si>
  <si>
    <t>Trabajos de grado de pregrado : EVALUACIÓN TÉCNICA DEL SISTEMA DE PUESTA A TIERRA DE LA SUBESTACIÓN DE TERMOCOA (115 / 13.8 kV)</t>
  </si>
  <si>
    <t xml:space="preserve">Desde 1 2007 hasta 2007, Tipo de orientación: Tutor principal Nombre del estudiante: Juan Sebastian Vanegas, Programa académico: Ingeniería Eléctrica 
Número de páginas: 100, Valoración: Aprobada, Institución: Universidad De La Salle - Unisalle </t>
  </si>
  <si>
    <t>Autores: FABIO MAURICIO VARGAS LEZAMA, JUAN SEBASTIAN VANEGAS,</t>
  </si>
  <si>
    <t>Trabajo de grado de maestría o especialidad médica : Requerimientos técnicos para la Interconexión de Generación Distribuida (GD) a los Sistemas de Distribución Local (SDL) Colombianos</t>
  </si>
  <si>
    <t xml:space="preserve">Desde 1 2007 hasta 2007, Tipo de orientación: Tutor principal Nombre del estudiante: Leidy Dayana Buitrago Beltran, Programa académico: Maestria en Ingeniería Eléctrica 
Número de páginas: 0, Valoración: Aprobada, Institución: Universidad Nacional de Colombia - Sede Bogotá </t>
  </si>
  <si>
    <t>Trabajo de grado de maestría o especialidad médica : Modelamiento de la oferta de Agentes Generadores por emdio de herramientas basadas en técnicas difusas</t>
  </si>
  <si>
    <t xml:space="preserve">Desde 1 2007 hasta , Tipo de orientación: Tutor principal Nombre del estudiante: Luis Eduardo Gallego Vega, Programa académico: Maestría en Ingeniería Eléctrica 
Número de páginas: 0, Valoración: , Institución: Universidad Nacional de Colombia - Sede Bogotá </t>
  </si>
  <si>
    <t>Autores: MARTHA PATRICIA CAMARGO MARTINEZ, LUIS EDUARDO GALLEGO VEGA,</t>
  </si>
  <si>
    <t>Monografía de conclusión de curso de perfeccionamiento/especialización : Estudio de sags en el sistema rural de 34.5 kV de CODENSA</t>
  </si>
  <si>
    <t xml:space="preserve">Desde 1 2007 hasta 2007, Tipo de orientación: Tutor principal Nombre del estudiante: Jose Alfredo Gil Torres, Programa académico: Especialización En Calidad de Energía 
Número de páginas: 30, Valoración: , Institución: Universidad Nacional de Colombia - Sede Bogotá </t>
  </si>
  <si>
    <t>Autores: FABIO ANDRES PAVAS MARTINEZ, JOSE ALFREDO GIL TORRES,</t>
  </si>
  <si>
    <t>Monografía de conclusión de curso de perfeccionamiento/especialización : DIAGNOSTICO DE LA RED QUE ALIMENTA TALLER AUTOMOTRIZ CENTRO COMERCIAL CARRERA</t>
  </si>
  <si>
    <t xml:space="preserve">Desde 1 2007 hasta 2007, Tipo de orientación: Tutor principal Nombre del estudiante: Carlos Armando Cubides Castro, Programa académico: Especialización En Calidad de Energía 
Número de páginas: 30, Valoración: , Institución: Universidad Nacional de Colombia - Sede Bogotá </t>
  </si>
  <si>
    <t>Autores: FABIO ANDRES PAVAS MARTINEZ, CARLOS ARMANDO CUBIDES CASTRO,</t>
  </si>
  <si>
    <t xml:space="preserve">Desde 1 2007 hasta Enero 2012, Tipo de orientación: Tutor principal Nombre del estudiante: Oscar Javier Murillo, Programa académico: Ingeniería Eléctrica 
Número de páginas: 0, Valoración: Aprobada, Institución: Universidad Nacional de Colombia - Sede Bogotá </t>
  </si>
  <si>
    <t>Trabajo de grado de maestría o especialidad médica : Study of Lightning Electric Field Changes in Bogota, Development of the measurement systems and location algorithms</t>
  </si>
  <si>
    <t xml:space="preserve">Desde 8 2006 hasta Agosto 2006, Tipo de orientación: Tutor principal Nombre del estudiante: Harvey Daniel Aranguren Fino, Programa académico: MAESTRIA EN INGENIERIA ELECTRICA 
Número de páginas: 0, Valoración: Distincion meritoria, Institución: Universidad Nacional de Colombia - Sede Bogotá </t>
  </si>
  <si>
    <t>Trabajo de grado de maestría o especialidad médica : Robot Móvil con Control Difuso Adaptable en un DSP</t>
  </si>
  <si>
    <t xml:space="preserve">Desde 6 2006 hasta Junio 2006, Tipo de orientación: Tutor principal Nombre del estudiante: Adolfo Ávila, Programa académico: Maestría En Automatización Industrial 
Número de páginas: 0, Valoración: Aprobada, Institución: Universidad Nacional de Colombia - Sede Bogotá </t>
  </si>
  <si>
    <t>Tesis de doctorado : Metodología para la correlación de la actividad eléctrica atmosférica con característicasgeomorfológicas en Colombia</t>
  </si>
  <si>
    <t xml:space="preserve">Desde 6 2006 hasta Junio 2006, Tipo de orientación: Tutor principal Nombre del estudiante: Camilo Younes, Programa académico: Doctorado en Ingeniería Eléctrica 
Número de páginas: 0, Valoración: , Institución: Universidad Nacional de Colombia - Sede Bogotá </t>
  </si>
  <si>
    <r>
      <t> </t>
    </r>
    <r>
      <rPr>
        <b/>
        <sz val="8"/>
        <rFont val="Trebuchet MS"/>
        <family val="2"/>
      </rPr>
      <t>Tesis de doctorado</t>
    </r>
    <r>
      <rPr>
        <sz val="8"/>
        <rFont val="Trebuchet MS"/>
        <family val="2"/>
      </rPr>
      <t> : Un modelo no homogéneo y no lineal del cálculo de potenciales transitorios en Puestas a tierra,</t>
    </r>
  </si>
  <si>
    <t xml:space="preserve">Desde 6 2006 hasta Junio 2006, Tipo de orientación: Tutor principal Nombre del estudiante: Johny Montaña, Programa académico: Doctorado en Ingeniería Eléctrica 
Número de páginas: 0, Valoración: , Institución: Universidad Nacional de Colombia - Sede Bogotá </t>
  </si>
  <si>
    <t>Trabajos dirigidos/Tutorías de otro tipo : CARACTERIZACI ON Y ANALISIS DE SAGS CAUSADOS POR DIFERENTES TIPOS DE FALLAS EN LA RED DE MEDIA Y BAJA TENSION DE LA UNIVERSIDAD NACIONAL</t>
  </si>
  <si>
    <t xml:space="preserve">Desde 1 2006 hasta 2006, Tipo de orientación: Tutor principal Nombre del estudiante: Miguel Fernando Romero Lozano, Programa académico: 
Número de páginas: 0, Valoración: , Institución: Universidad Nacional de Colombia - Sede Bogotá </t>
  </si>
  <si>
    <t>Autores: HORACIO TORRES SANCHEZ, MIGUEL FERNANDO ROMERO LOZANO,</t>
  </si>
  <si>
    <t xml:space="preserve">Desde 1 2006 hasta 2006, Tipo de orientación: Tutor principal Nombre del estudiante: Miguel Fernando Romero Lozano, Programa académico: 
Número de páginas: 100, Valoración: , Institución: Universidad Nacional de Colombia - Sede Bogotá </t>
  </si>
  <si>
    <t>Trabajo de grado de maestría o especialidad médica : Metodología para la evaluación de responsabilidades en el aporte de armónicos presentes en la relación operador de red usuario</t>
  </si>
  <si>
    <t xml:space="preserve">Desde 1 2006 hasta 2006, Tipo de orientación: Tutor principal Nombre del estudiante: Helber Rojas, Programa académico: Maestría En Ingeniería Eléctrica 
Número de páginas: 0, Valoración: , Institución: Universidad Nacional de Colombia - Sede Bogotá </t>
  </si>
  <si>
    <t>Autores: ESTRELLA ESPERANZA PARRA LOPEZ, HELBER ROJAS,</t>
  </si>
  <si>
    <t>Trabajos de grado de pregrado : Aplicacion de la transformada wavelet a calidad de potencia</t>
  </si>
  <si>
    <t xml:space="preserve">Desde 1 2006 hasta Junio 2006, Tipo de orientación: Tutor principal Nombre del estudiante: Dairo Alonso Romero López, Programa académico: Ingeniería Eléctrica 
Número de páginas: 100, Valoración: , Institución: Universidad Nacional de Colombia - Sede Bogotá </t>
  </si>
  <si>
    <t>Autores: FABIO ANDRES PAVAS MARTINEZ, DAIRO ALONSO ROMERO LOPEZ,</t>
  </si>
  <si>
    <t>Autores: FABIO ANDRES PAVAS MARTINEZ, MIGUEL FERNANDO ROMERO LOZANO,</t>
  </si>
  <si>
    <t>Trabajo de grado de maestría o especialidad médica : Calidad del servicio de energía eléctrica en los sistemas de distribución colombianos</t>
  </si>
  <si>
    <t xml:space="preserve">Desde 1 2006 hasta 2006, Tipo de orientación: Tutor principal Nombre del estudiante: Martha Esperanza Torres Parada, Programa académico: Maestría En Ingeniería Eléctrica 
Número de páginas: 0, Valoración: , Institución: Universidad Nacional de Colombia - Sede Bogotá </t>
  </si>
  <si>
    <t>Autores: ESTRELLA ESPERANZA PARRA LOPEZ, MARTHA ESPERANZA TORRES PARADA,</t>
  </si>
  <si>
    <t>Trabajo de grado de maestría o especialidad médica : Diseño de estrategias para el ajuste dinámico de parámetros en algoritmos genéticos</t>
  </si>
  <si>
    <t xml:space="preserve">Desde 6 2005 hasta Junio 2005, Tipo de orientación: Tutor principal Nombre del estudiante: Wilson Javier Pérez, Programa académico: Maestría En Automatización Industrial 
Número de páginas: 0, Valoración: Aprobada, Institución: Universidad Nacional de Colombia - Sede Bogotá </t>
  </si>
  <si>
    <t> Trabajo de grado de maestría o especialidad médica : METODOLOGÍA PARA LA EVALUACIÓN DEL IMPACTO DE LAS VARIACIONES DE TENSIÓN (SAGS) SOBRE EQUIPO ELECTRÓNICO DE POTENCIA</t>
  </si>
  <si>
    <t xml:space="preserve">Desde 1 2005 hasta Diciembre 2005, Tipo de orientación: Coturor/asesor Nombre del estudiante: César Leonardo Trujillo Rodríguez, Programa académico: Maestría En Ingeniería Ingeniería Eléctrica 
Número de páginas: 56, Valoración: , Institución: Universidad Nacional de Colombia - Sede Bogotá </t>
  </si>
  <si>
    <t>Autores: FABIO ANDRES PAVAS MARTINEZ, CESAR LEONARDO TRUJILLO RODRIGUEZ,</t>
  </si>
  <si>
    <t>Trabajo de grado de maestría o especialidad médica : METODOLOGÍA PARA MODELAR LA DEGRADACIÓN DE EQUIPO ELECTRÓNICO EN FUNCIÓN DE HUNDIMIENTO (SAG) Y FLUCTUACIONES DE TENSIÓN</t>
  </si>
  <si>
    <t xml:space="preserve">Desde 1 2005 hasta Diciembre 2005, Tipo de orientación: Coturor/asesor Nombre del estudiante: Javier Antonio Guacaneme Moreno, Programa académico: Maestría En Ingeniería Ingeniería Eléctrica 
Número de páginas: 83, Valoración: , Institución: Universidad Nacional de Colombia - Sede Bogotá </t>
  </si>
  <si>
    <t>Autores: FABIO ANDRES PAVAS MARTINEZ, JAVIER GUACANEME MORENO,</t>
  </si>
  <si>
    <t>Trabajo de grado de maestría o especialidad médica : Analisis comparativo de limites y niveles de distorsión armónica en sectores comerciales e industriales</t>
  </si>
  <si>
    <t xml:space="preserve">Desde 1 2005 hasta 2005, Tipo de orientación: Tutor principal Nombre del estudiante: Fredy Augusto Castro Reina, Programa académico: Maestría En Ingeniería Eléctrica 
Número de páginas: 86, Valoración: , Institución: Universidad Nacional de Colombia - Sede Bogotá </t>
  </si>
  <si>
    <t>Autores: ESTRELLA ESPERANZA PARRA LOPEZ, FREDY AUGUSTO CASTRO REINA,</t>
  </si>
  <si>
    <t>Trabajos de grado de pregrado : UBICACION OPTIMA DE CONDENSADORES EN UNA RED DE DISTRIBUCION UTILIZANDO ALGORITMOS GENETICOS</t>
  </si>
  <si>
    <t xml:space="preserve">Desde 1 2005 hasta Junio 2005, Tipo de orientación: Tutor principal Nombre del estudiante: Edwin Alexander Hernandez Suarez, Programa académico: Ingenieria electrica 
Número de páginas: 0, Valoración: Aprobada, Institución: Universidad Nacional de Colombia - Sede Bogotá </t>
  </si>
  <si>
    <t>Autores: HORACIO TORRES SANCHEZ, EDWIN ALEXANDER HERNANDEZ SUAREZ,</t>
  </si>
  <si>
    <t xml:space="preserve">Desde 1 2005 hasta Enero 2005, Tipo de orientación: Tutor principal Nombre del estudiante: Javier Antonio Guacaneme Moreno, Programa académico: Posgrado En Ingenieria Electrica 
Número de páginas: 0, Valoración: Aprobada, Institución: Universidad Nacional de Colombia - Sede Bogotá </t>
  </si>
  <si>
    <t>Autores: HORACIO TORRES SANCHEZ, JAVIER GUACANEME MORENO,</t>
  </si>
  <si>
    <t>Tesis de doctorado : Study of responsibilities assignment methods in power quality</t>
  </si>
  <si>
    <t xml:space="preserve">Desde 1 2005 hasta Enero 2013, Tipo de orientación: Tutor principal Nombre del estudiante: Fábio Andrés Pavas Martinez, Programa académico: Doctorado en ingeniería eléctrica 
Número de páginas: 176, Valoración: Distincion laureada, Institución: Universidad Nacional de Colombia - Sede Bogotá </t>
  </si>
  <si>
    <t>Trabajos dirigidos/Tutorías de otro tipo : UBICACION OPTIMA DE CONDENSADORES EN UNA RED DE DISTRIBUCION UTILIZANDO ALGORITMOS GENETICOS</t>
  </si>
  <si>
    <t xml:space="preserve">Desde 1 2005 hasta 2005, Tipo de orientación: Tutor principal Nombre del estudiante: Edwar Alexánder Hernández Suárez, Programa académico: 
Número de páginas: 136, Valoración: , Institución: Universidad Nacional de Colombia - Sede Bogotá </t>
  </si>
  <si>
    <t>Autores: FABIO ANDRES PAVAS MARTINEZ, EDWAR ALEXANDER HERNANDEZ SUAREZ,</t>
  </si>
  <si>
    <t> Trabajos dirigidos/Tutorías de otro tipo : UBICACION OPTIMA DE CONDENSADORES EN UNA RED DE DISTRIBUCION UTILIZANDO ALGORITMOS GENETICOS</t>
  </si>
  <si>
    <t>Autores: MIGUEL FERNANDO ROMERO LOZANO, EDWAR ALEXANDER HERNANDEZ SUAREZ,</t>
  </si>
  <si>
    <t>Trabajo de grado de maestría o especialidad médica : Metodología para la evaluación del Impacto de las variaciones de Tensión (Sags) sobre equipo electrónico de Potencia</t>
  </si>
  <si>
    <t xml:space="preserve">Desde 8 2004 hasta Abril 2006, Tipo de orientación: Tutor principal Nombre del estudiante: Cesar Leonardo Trujillo, Programa académico: MAESTRIA EN INGENIERIA ELECTRICA 
Número de páginas: 100, Valoración: Aprobada, Institución: Universidad Nacional de Colombia - Sede Bogotá </t>
  </si>
  <si>
    <t>Trabajos de grado de pregrado : Registro del Campo Eléctrico en la Superficie Terrestre</t>
  </si>
  <si>
    <t>Desde 1 2004 hasta Junio 2004, Tipo de orientación: Tutor principal Nombre del estudiante: Harby Daniel Aranguren Fino, Programa académico: Ingenieria electrica 
Número de páginas: 115, Valoración: Aprobada, Institución: Universidad Nacional de Colombia - Sede Bogotá</t>
  </si>
  <si>
    <t>Trabajos de grado de pregrado : Modelamiento de un Transformador de Distribución Monofásico por Medio de Respuesta en Frecuencia</t>
  </si>
  <si>
    <t xml:space="preserve">Desde 1 2004 hasta Junio 2004, Tipo de orientación: Tutor principal Nombre del estudiante: Martha Patricia Camargo Martinéz, Programa académico: Ingenieria electrica 
Número de páginas: 0, Valoración: Aprobada, Institución: Universidad Nacional de Colombia - Sede Bogotá </t>
  </si>
  <si>
    <t>Autores: HORACIO TORRES SANCHEZ, MARTHA PATRICIA CAMARGO MARTINEZ,</t>
  </si>
  <si>
    <t>Trabajos de grado de pregrado : Estimación de la Tasa de Flameo Inverso Mediante ATP</t>
  </si>
  <si>
    <t xml:space="preserve">Desde 1 2004 hasta Junio 2004, Tipo de orientación: Tutor principal Nombre del estudiante: Claudia Azucena Muños Albarracin, Programa académico: Ingenieria electrica 
Número de páginas: 0, Valoración: Aprobada, Institución: Universidad Nacional de Colombia - Sede Bogotá </t>
  </si>
  <si>
    <t>Autores: HORACIO TORRES SANCHEZ, CLAUDIA AZUCENA MUNOS ALBARRACIN,</t>
  </si>
  <si>
    <t>Trabajos de grado de pregrado : Sistema de Aquisición y Almacenamiento de las Señales de Campo Eléctrico Medidas con el Molino de Campo</t>
  </si>
  <si>
    <t xml:space="preserve">Desde 1 2004 hasta Junio 2004, Tipo de orientación: Tutor principal Nombre del estudiante: Juan Carlos Aponte Gutierréz, Programa académico: Ingenieria electrica 
Número de páginas: 0, Valoración: Aprobada, Institución: Universidad Nacional de Colombia - Sede Bogotá </t>
  </si>
  <si>
    <t>Autores: HORACIO TORRES SANCHEZ, JUAN CARLOS APONTE GUTIERREZ,</t>
  </si>
  <si>
    <t>Tesis de doctorado : Modelamiento del comportameinto de la oferta de energía eléctrica en Colombia</t>
  </si>
  <si>
    <t xml:space="preserve">Desde 1 2004 hasta , Tipo de orientación: Tutor principal Nombre del estudiante: Luis Eduardo Gallego Vega, Programa académico: Doctorado en Ingeniería Eléctrica 
Número de páginas: , Valoración: , Institución: Universidad Nacional de Colombia - Sede Bogotá </t>
  </si>
  <si>
    <t>Trabajos de grado de pregrado : Control Automatico para la Estación de Medición de Parametros de Rayo Iliapa</t>
  </si>
  <si>
    <t xml:space="preserve">Desde 1 2004 hasta Junio 2004, Tipo de orientación: Tutor principal Nombre del estudiante: José Rodrigo Peñuela Parra, Programa académico: Ingenieria electrica 
Número de páginas: 0, Valoración: Aprobada, Institución: Universidad Nacional de Colombia - Sede Bogotá </t>
  </si>
  <si>
    <t>Autores: HORACIO TORRES SANCHEZ, JOSE RODRIGO PENUELA PARRA,</t>
  </si>
  <si>
    <t>Trabajos de grado de pregrado : Revisión de la Metodologia de Diseño de Coordinación de Aislamiento en líneas de Transmisión del Sistema de Codensa vs Norma IEC 71-1 e IEC 71-2</t>
  </si>
  <si>
    <t xml:space="preserve">Desde 1 2004 hasta Junio 2004, Tipo de orientación: Tutor principal Nombre del estudiante: Fredy Alexander Santos Rodriguez, Programa académico: Ingenieria electrica 
Número de páginas: 0, Valoración: Aprobada, Institución: Universidad Nacional de Colombia - Sede Bogotá </t>
  </si>
  <si>
    <t>Trabajo de grado de maestría o especialidad médica : Estudio de estabilidad dinámica del sistema eléctrico colombiano ante atentados terroristas</t>
  </si>
  <si>
    <t xml:space="preserve">Desde 1 2004 hasta 2004, Tipo de orientación: Tutor principal Nombre del estudiante: Fabián Enrique Pineda Lara, Programa académico: Maestría En Ingeniería Eléctrica con énfasis en AT 
Número de páginas: 100, Valoración: , Institución: Universidad Nacional de Colombia - Sede Bogotá </t>
  </si>
  <si>
    <t>Autores: JOSE OMAR TRUJILLO GOMEZ, FABIAN ENRIQUE PINEDA LARA,</t>
  </si>
  <si>
    <t>Trabajo de grado de maestría o especialidad médica : Medición de descargas parciales</t>
  </si>
  <si>
    <t xml:space="preserve">Desde 1 2004 hasta 2004, Tipo de orientación: Tutor principal Nombre del estudiante: Juan Carlos Forero, Programa académico: Maestría En Ingeniería Eléctrica con énfasis en AT 
Número de páginas: 100, Valoración: , Institución: Universidad Nacional de Colombia - Sede Bogotá </t>
  </si>
  <si>
    <t>Autores: JOSE OMAR TRUJILLO GOMEZ, JUAN CARLOS FORERO,</t>
  </si>
  <si>
    <t>Tesis de doctorado : Correlación de parámetros de rayo con otras características geomorfológicas en Colombia</t>
  </si>
  <si>
    <t xml:space="preserve">Desde 1 2004 hasta , Tipo de orientación: Tutor principal Nombre del estudiante: Camilo Younes, Programa académico: Doctorado en Ingeniería Eléctrica 
Número de páginas: , Valoración: , Institución: Universidad Nacional de Colombia - Sede Bogotá </t>
  </si>
  <si>
    <t xml:space="preserve">Desde 1 2004 hasta Junio 2004, Tipo de orientación: Tutor principal Nombre del estudiante: Harby Daniel Aranguren Fino, Programa académico: Ingenieria electrica 
Número de páginas: 115, Valoración: Aprobada, Institución: Universidad Nacional de Colombia - Sede Bogotá </t>
  </si>
  <si>
    <t>Autores: HORACIO TORRES SANCHEZ, FREDY ALEXANDER SANTOS RODRIGUEZ,</t>
  </si>
  <si>
    <t> Trabajo de grado de maestría o especialidad médica : Método Para el Cálculo de Indices de Calidad de Potencia</t>
  </si>
  <si>
    <t xml:space="preserve">Desde 8 2003 hasta Enero 2006, Tipo de orientación: Tutor principal Nombre del estudiante: Fabio Andres Pavas Martinez, Programa académico: Posgrado En Ingenieria Electrica 
Número de páginas: 100, Valoración: Distincion meritoria, Institución: Universidad Nacional de Colombia - Sede Bogotá </t>
  </si>
  <si>
    <t>Trabajos de grado de pregrado : Aplicaciones de transformadores de aislamiento</t>
  </si>
  <si>
    <t xml:space="preserve">Desde 1 2003 hasta 2003, Tipo de orientación: Tutor principal Nombre del estudiante: Sonia Paola Tapias, Programa académico: Ingeniería Eléctrica 
Número de páginas: 100, Valoración: , Institución: Universidad Nacional de Colombia - Sede Bogotá </t>
  </si>
  <si>
    <t>Autores: JOSE OMAR TRUJILLO GOMEZ, SONIA PAOLA TAPIAS,</t>
  </si>
  <si>
    <t>Trabajos de grado de pregrado : Evaluación del Índice Armónico en la Ciudad Universitaria Bogotá</t>
  </si>
  <si>
    <t xml:space="preserve">Desde 1 2003 hasta Junio 2003, Tipo de orientación: Tutor principal Nombre del estudiante: Luis Guillermo Prada Suaréz, Programa académico: Ingenieria electrica 
Número de páginas: 0, Valoración: Aprobada, Institución: Universidad Nacional de Colombia - Sede Bogotá </t>
  </si>
  <si>
    <t>Trabajo de grado de maestría o especialidad médica : Estudio de Protección de Estructuras Contra Rayos</t>
  </si>
  <si>
    <t xml:space="preserve">Desde 1 2003 hasta Enero 2003, Tipo de orientación: Tutor principal Nombre del estudiante: Fabio Mauricio Vargas Lezama, Programa académico: Posgrado En Ingenieria Electrica 
Número de páginas: 0, Valoración: Aprobada, Institución: Universidad Nacional de Colombia - Sede Bogotá </t>
  </si>
  <si>
    <t>Autores: HORACIO TORRES SANCHEZ, LUIS GUILLERMO PRADA SUAREZ,</t>
  </si>
  <si>
    <t>Trabajos de grado de pregrado : Flujo de carga optimo</t>
  </si>
  <si>
    <t xml:space="preserve">Desde 1 2002 hasta 2002, Tipo de orientación: Tutor principal Nombre del estudiante: Dany Alexander Bermudez Pineda, Programa académico: Ingeniería Eléctrica 
Número de páginas: 188, Valoración: , Institución: Universidad Nacional de Colombia - Sede Bogotá </t>
  </si>
  <si>
    <t>Autores: ESTRELLA ESPERANZA PARRA LOPEZ, DANY ALEXANDER BERMUDEZ PINEDA,</t>
  </si>
  <si>
    <t>Trabajos de grado de pregrado : Estrategias para la corrección de potencia reactiva y reducción de armonicos en el edificio de aular de ingeniería.</t>
  </si>
  <si>
    <t xml:space="preserve">Desde 1 2002 hasta 2002, Tipo de orientación: Tutor principal Nombre del estudiante: Jorge Ivan Monroy Arevalo, Programa académico: Ingeniería Eléctrica 
Número de páginas: 82, Valoración: , Institución: Universidad Nacional de Colombia - Sede Bogotá </t>
  </si>
  <si>
    <t>Autores: ESTRELLA ESPERANZA PARRA LOPEZ, JORGE IVAN MONROY AREVALO,</t>
  </si>
  <si>
    <t>Trabajo de grado de maestría o especialidad médica : Influencia de las tensiones inducidas por rayos en instalaciones de baja tension</t>
  </si>
  <si>
    <t xml:space="preserve">Desde 1 2002 hasta Enero 2002, Tipo de orientación: Tutor principal Nombre del estudiante: Javier Gustavo Herrera Murcia, Programa académico: Posgrado En Ingenieria Electrica 
Número de páginas: 110, Valoración: Aprobada, Institución: Universidad Nacional de Colombia - Sede Bogotá </t>
  </si>
  <si>
    <t>Autores: HORACIO TORRES SANCHEZ, JAVIER GUSTAVO HERRERA MURCIA,</t>
  </si>
  <si>
    <t> Trabajo de grado de maestría o especialidad médica : Analisis de sensibilidad de algunos factores que afectan las tensiones inducidas en redes de distribucion</t>
  </si>
  <si>
    <t xml:space="preserve">Desde 1 2002 hasta Enero 2002, Tipo de orientación: Tutor principal Nombre del estudiante: Ernesto Perez Gonzales, Programa académico: Posgrado En Ingenieria Electrica 
Número de páginas: 103, Valoración: Aprobada, Institución: Universidad Nacional de Colombia - Sede Bogotá </t>
  </si>
  <si>
    <t>Autores: HORACIO TORRES SANCHEZ, ERNESTO PEREZ GONZALES,</t>
  </si>
  <si>
    <t>Trabajo de grado de maestría o especialidad médica : Metodología para el análisis de riesgo de daño por rayos en Colombia utilizando técnicas difusas</t>
  </si>
  <si>
    <t xml:space="preserve">Desde 1 2002 hasta 2002, Tipo de orientación: Tutor principal Nombre del estudiante: Luis Eduardo Gallego Vega, Programa académico: Maestría en Ingeniería Eléctrica 
Número de páginas: 110, Valoración: , Institución: Universidad Nacional de Colombia - Sede Bogotá </t>
  </si>
  <si>
    <t>Autores: OSCAR GERMAN DUARTE VELASCO, LUIS EDUARDO GALLEGO VEGA,</t>
  </si>
  <si>
    <t>Trabajos de grado de pregrado : Evaluación de la Calidad de Potencia en Baja Tensión de una Instalación Industrial</t>
  </si>
  <si>
    <t xml:space="preserve">Desde 1 2002 hasta Junio 2002, Tipo de orientación: Tutor principal Nombre del estudiante: Fabio Andres Pavas Martinez, Programa académico: Ingenieria electrica 
Número de páginas: 0, Valoración: Aprobada, Institución: Universidad Nacional de Colombia - Sede Bogotá </t>
  </si>
  <si>
    <t>Trabajo de grado de maestría o especialidad médica : Estudio del desempeño de lineas de transmisión en Colombia ante rayos de acuerdo con metodologias de evaluacion IEEE y CIGRE</t>
  </si>
  <si>
    <t xml:space="preserve">Desde 1 2002 hasta Enero 2002, Tipo de orientación: Tutor principal Nombre del estudiante: Fabio Mauricio Vargas Lezama, Programa académico: Posgrado En Ingenieria Electrica 
Número de páginas: 120, Valoración: Aprobada, Institución: Universidad Nacional de Colombia - Sede Bogotá </t>
  </si>
  <si>
    <t>Autores: HORACIO TORRES SANCHEZ, FABIO MAURICIO VARGAS LEZAMA,</t>
  </si>
  <si>
    <t>Autores: HORACIO TORRES SANCHEZ, FABIO ANDRES PAVAS MARTINEZ,</t>
  </si>
  <si>
    <t>Trabajos de grado de pregrado : Metodología de costos asociados al problema de Calidad de Potencia</t>
  </si>
  <si>
    <t xml:space="preserve">Desde 1 2002 hasta 2002, Tipo de orientación: Tutor principal Nombre del estudiante: Carlos R Galvis, Programa académico: 
Número de páginas: 130, Valoración: , Institución: Universidad De Los Andes - Uniandes </t>
  </si>
  <si>
    <t>Autores: HORACIO TORRES SANCHEZ, CARLOS R GALVIS,</t>
  </si>
  <si>
    <t>Trabajo de grado de maestría o especialidad médica : Protección de estructuras contra rayos</t>
  </si>
  <si>
    <t xml:space="preserve">Desde 6 2001 hasta Junio 2006, Tipo de orientación: Tutor principal Nombre del estudiante: Fabio Mauricio Vargas Lezama, Programa académico: Ingeniería Eléctrica 
Número de páginas: 0, Valoración: Distincion meritoria, Institución: Universidad Nacional de Colombia - Sede Bogotá </t>
  </si>
  <si>
    <t>Tesis de doctorado : Nuevas aproximaciones en el cálculo de tensiones inducidas por descargas eléctricas atmosféricas</t>
  </si>
  <si>
    <t xml:space="preserve">Desde 6 2001 hasta Junio 2006, Tipo de orientación: Tutor principal Nombre del estudiante: Javier Gustavo Herrera Murcia, Programa académico: Posgrado En Ingenieria Electrica 
Número de páginas: 150, Valoración: Distincion meritoria, Institución: Universidad Nacional de Colombia - Sede Bogotá </t>
  </si>
  <si>
    <t>Tesis de doctorado : Tensiones Inducidas en Redes de Distribuciòn Electrica - Modelamiento y Experimentaciòn</t>
  </si>
  <si>
    <t xml:space="preserve">Desde 6 2001 hasta Junio 2006, Tipo de orientación: Tutor principal Nombre del estudiante: Ernesto Pérez González, Programa académico: Posgrado En Ingenieria Electrica 
Número de páginas: 0, Valoración: Distincion meritoria, Institución: Universidad Nacional de Colombia - Sede Bogotá </t>
  </si>
  <si>
    <t>Tesis de doctorado : Protección de estructuras contra rayos</t>
  </si>
  <si>
    <t xml:space="preserve">Desde 6 2001 hasta Junio 2006, Tipo de orientación: Tutor principal Nombre del estudiante: Mauricio Vargas Lezama, Programa académico: Doctorado en ingeniería eléctrica 
Número de páginas: 0, Valoración: Distincion meritoria, Institución: Universidad Nacional de Colombia - Sede Bogotá </t>
  </si>
  <si>
    <t>Trabajos de grado de pregrado : Distribución de campo eléctrico en el bobinado del estator de una máquina eléctrica rotativa en caso de sobretensiones</t>
  </si>
  <si>
    <t xml:space="preserve">Desde 1 2001 hasta 2001, Tipo de orientación: Tutor principal Nombre del estudiante: Pablo Romero Leon, Programa académico: Ingeniería Eléctrica 
Número de páginas: 100, Valoración: , Institución: Universidad Nacional de Colombia - Sede Bogotá </t>
  </si>
  <si>
    <t>Autores: JOSE OMAR TRUJILLO GOMEZ, PABLO ROMERO LEON,</t>
  </si>
  <si>
    <t>Trabajos de grado de pregrado : Análisis Comparativo de Sistemas de Medida en Medición Directa de Rayos</t>
  </si>
  <si>
    <t xml:space="preserve">Desde 1 2001 hasta Junio 2001, Tipo de orientación: Tutor principal Nombre del estudiante: Felix Estupiñan Lesmes, Programa académico: Ingenieria electrica 
Número de páginas: 0, Valoración: Aprobada, Institución: Universidad Nacional de Colombia - Sede Bogotá </t>
  </si>
  <si>
    <t>Trabajo de grado de maestría o especialidad médica : Estudio de la exposición a los rayos de structuras delgadas y líneas de transmisión mediante el modelo de progresión del líder</t>
  </si>
  <si>
    <t xml:space="preserve">Desde 1 2001 hasta Enero 2001, Tipo de orientación: Coturor/asesor Nombre del estudiante: Jorge Eliecer Forero, Programa académico: Posgrado En Ingeniería Eléctrica 
Número de páginas: 140, Valoración: Aprobada, Institución: Universidad De Los Andes - Uniandes </t>
  </si>
  <si>
    <t>Autores: HORACIO TORRES SANCHEZ, JORGE ELIECER FORERO,</t>
  </si>
  <si>
    <t>Trabajos de grado de pregrado : Análisis Comparativo de Sistemas de Medida Directa de Rayos</t>
  </si>
  <si>
    <t>Autores: HORACIO TORRES SANCHEZ, FELIX ESTUPINAN LESMES,</t>
  </si>
  <si>
    <t>Trabajo de grado de maestría o especialidad médica : Tensiones Inducidas por descargas eléctricas atmosféricas en redes aéreas de distribución eléctrica</t>
  </si>
  <si>
    <t xml:space="preserve">Desde 7 2000 hasta Julio 2002, Tipo de orientación: Tutor principal Nombre del estudiante: Milton Fredy Salgado Ramírez, Programa académico: Posgrado En Ingenieria Electrica 
Número de páginas: 115, Valoración: Aprobada, Institución: Universidad Nacional de Colombia - Sede Bogotá </t>
  </si>
  <si>
    <t>Autores: HORACIO TORRES SANCHEZ, MILTON FREDY SALGADO RAMIREZ,</t>
  </si>
  <si>
    <t>Trabajos de grado de pregrado : Sistema Experto para la Evaluación de la Calidad de Energía Eléctrica en los Sistemas de Baja Tensión</t>
  </si>
  <si>
    <t xml:space="preserve">Desde 1 2000 hasta Junio 2000, Tipo de orientación: Tutor principal Nombre del estudiante: Héctor Mauricio Alarcón Segura, Programa académico: Ingenieria electrica 
Número de páginas: 0, Valoración: Aprobada, Institución: Universidad Nacional de Colombia - Sede Bogotá </t>
  </si>
  <si>
    <t>Autores: HORACIO TORRES SANCHEZ, HECTOR MAURICIO ALARCON SEGURA,</t>
  </si>
  <si>
    <t>Trabajos de grado de pregrado : Investigación de una nueva ruta para la regeneración de aceites dieléctricos</t>
  </si>
  <si>
    <t xml:space="preserve">Desde 1 2000 hasta 2000, Tipo de orientación: Tutor principal Nombre del estudiante: Jenny Liliana Delgado, Programa académico: Ingeniería Química 
Número de páginas: 100, Valoración: , Institución: Universidad Nacional de Colombia - Sede Bogotá </t>
  </si>
  <si>
    <t>Autores: JOSE OMAR TRUJILLO GOMEZ, JENNY LILIANA DELGADO,</t>
  </si>
  <si>
    <t>Trabajos de grado de pregrado : Estudio de la aplicación de las resinas epóxicas como material dieléctrico para uso en aisladores eléctricos</t>
  </si>
  <si>
    <t xml:space="preserve">Desde 1 2000 hasta 2000, Tipo de orientación: Tutor principal Nombre del estudiante: Carolina Espindola, Programa académico: Ingeniería Eléctrica 
Número de páginas: 100, Valoración: , Institución: Universidad Nacional de Colombia - Sede Bogotá </t>
  </si>
  <si>
    <t>Autores: JOSE OMAR TRUJILLO GOMEZ, CAROLINA ESPINDOLA,</t>
  </si>
  <si>
    <t>Monografía de conclusión de curso de perfeccionamiento/especialización : Teoría básica del comportamiento de los devanados de un transformador ante la ocurrencia de un corto circuito</t>
  </si>
  <si>
    <t xml:space="preserve">Desde 1 2000 hasta 2000, Tipo de orientación: Tutor principal Nombre del estudiante: Tatiana Gil Mendoza, Programa académico: Especialización En Ingeniería Eléctrica - AT 
Número de páginas: 46, Valoración: , Institución: Universidad Nacional de Colombia - Sede Bogotá </t>
  </si>
  <si>
    <t>Autores: JOSE OMAR TRUJILLO GOMEZ, TATIANA GIL MENDOZA,</t>
  </si>
  <si>
    <t>Trabajos de grado de pregrado : Distribución de esfuerzos eléctricos en un transformador</t>
  </si>
  <si>
    <t xml:space="preserve">Desde 1 2000 hasta 2000, Tipo de orientación: Tutor principal Nombre del estudiante: Andrés Contreras, Programa académico: Ingeniería Eléctrica 
Número de páginas: 113, Valoración: , Institución: Universidad Nacional de Colombia - Sede Bogotá </t>
  </si>
  <si>
    <t>Autores: JOSE OMAR TRUJILLO GOMEZ, ANDRES CONTRERAS</t>
  </si>
  <si>
    <t>Trabajo de grado de maestría o especialidad médica : Evaluacion de parametros del rayo con mediciones terrestres y satelitales para Colombia</t>
  </si>
  <si>
    <t xml:space="preserve">Desde 1 2000 hasta Agosto 2002, Tipo de orientación: Tutor principal Nombre del estudiante: Camilo Younes Velosa, Programa académico: Postgrado En Sistemas de Potencia 
Número de páginas: 135, Valoración: Aprobada, Institución: Universidad Nacional de Colombia - Sede Bogotá </t>
  </si>
  <si>
    <t>Trabajos de grado de pregrado : Estudio de materiales artificiales para sistemas de puesta a tierra</t>
  </si>
  <si>
    <t xml:space="preserve">Desde 1 1999 hasta 1999, Tipo de orientación: Tutor principal Nombre del estudiante: Fabio Mauricio Vargas Lezama, Programa académico: Ingeniería Eléctrica 
Número de páginas: 100, Valoración: , Institución: Universidad Nacional de Colombia - Sede Bogotá </t>
  </si>
  <si>
    <t>Autores: JOSE OMAR TRUJILLO GOMEZ, FABIO MAURICIO VARGAS LEZAMA,</t>
  </si>
  <si>
    <t> Trabajos de grado de pregrado : Análisis de Modelos matemáticos para el cálculo de tensiones inducidas</t>
  </si>
  <si>
    <t xml:space="preserve">Desde 1 1999 hasta Junio 1999, Tipo de orientación: Tutor principal Nombre del estudiante: Ernesto Perez Gonzales, Programa académico: Ingenieria electrica 
Número de páginas: 140, Valoración: Aprobada, Institución: Universidad Nacional de Colombia - Sede Bogotá </t>
  </si>
  <si>
    <t>Trabajos de grado de pregrado : Modelamiento en ATP-MODELS de Varistores y Tubos de Gas como Elementos de Protección en Baja Tensión</t>
  </si>
  <si>
    <t xml:space="preserve">Desde 1 1999 hasta Junio 1999, Tipo de orientación: Tutor principal Nombre del estudiante: Cesar Ramírez Landínez, Programa académico: Ingenieria electrica 
Número de páginas: 0, Valoración: Aprobada, Institución: Universidad Nacional de Colombia - Sede Bogotá </t>
  </si>
  <si>
    <t>Autores: HORACIO TORRES SANCHEZ, CESAR RAMIREZ LANDINEZ,</t>
  </si>
  <si>
    <t> Monografía de conclusión de curso de perfeccionamiento/especialización : Análisis de Modelos matemáticos para el cálculo de tensiones inducidas</t>
  </si>
  <si>
    <t xml:space="preserve">Desde 1 1999 hasta 1999, Tipo de orientación: Tutor principal Nombre del estudiante: Javier Gustavo Herrera Murcia, Programa académico: Ingeniería Eléctrica 
Número de páginas: 140, Valoración: , Institución: Universidad Nacional de Colombia - Sede Bogotá </t>
  </si>
  <si>
    <t>Trabajos de grado de pregrado : Análisis de Modelos matemáticos para el cálculo de tensiones inducidas</t>
  </si>
  <si>
    <t xml:space="preserve">Desde 1 1999 hasta Junio 1999, Tipo de orientación: Tutor principal Nombre del estudiante: Camilo Younes Velosa, Programa académico: Ingenieria electrica 
Número de páginas: 140, Valoración: Aprobada, Institución: Universidad Nacional de Colombia - Sede Bogotá </t>
  </si>
  <si>
    <t>Trabajo de grado de maestría o especialidad médica : CALCULO DE INDICES DE FALLAS EN TRANSFORMADORES DE DISTRIBUCION</t>
  </si>
  <si>
    <t xml:space="preserve">Desde 7 1998 hasta Julio 1998, Tipo de orientación: Tutor principal Nombre del estudiante: Hugo Mario Cardona Acevedo, Programa académico: Posgrado En Ingenieria Electrica 
Número de páginas: 120, Valoración: Aprobada, Institución: Universidad Nacional De Colombia - Sede Manizales </t>
  </si>
  <si>
    <t>Autores: HORACIO TORRES SANCHEZ, HUGO MARIO CARDONA ACEVEDO,</t>
  </si>
  <si>
    <t>Trabajos de grado de pregrado : Guía de mantenimiento de transformadores de potencia</t>
  </si>
  <si>
    <t xml:space="preserve">Desde 1 1998 hasta 1998, Tipo de orientación: Tutor principal Nombre del estudiante: Maria Díaz, Programa académico: Ingeniería Eléctrica 
Número de páginas: 168, Valoración: , Institución: Universidad Nacional de Colombia - Sede Bogotá </t>
  </si>
  <si>
    <t>Autores: JOSE OMAR TRUJILLO GOMEZ, MARIA DIAZ,</t>
  </si>
  <si>
    <t>Trabajos de grado de pregrado : Guia para la Obtención de Datos Confiables en Redes de Localización de Rayos</t>
  </si>
  <si>
    <t xml:space="preserve">Desde 1 1998 hasta Junio 1998, Tipo de orientación: Tutor principal Nombre del estudiante: Jairo Humberto Forero Álvarez, Programa académico: Ingenieria electrica 
Número de páginas: 0, Valoración: Aprobada, Institución: Universidad Nacional de Colombia - Sede Bogotá </t>
  </si>
  <si>
    <t>Autores: HORACIO TORRES SANCHEZ, JAIRO HUMBERTO FORERO ALVAREZ,</t>
  </si>
  <si>
    <t>Trabajos de grado de pregrado : Mapas Espacio Temporales de los Parametros del Rayo para el Territorio Colombiano</t>
  </si>
  <si>
    <t xml:space="preserve">Desde 1 1997 hasta Junio 1997, Tipo de orientación: Tutor principal Nombre del estudiante: Gladys Marcela Kindermann Romero, Programa académico: Ingenieria electrica 
Número de páginas: 0, Valoración: Aprobada, Institución: Universidad Nacional de Colombia - Sede Bogotá </t>
  </si>
  <si>
    <t>Autores: HORACIO TORRES SANCHEZ, GLADYS MARCELA KINDERMANN ROMERO,</t>
  </si>
  <si>
    <t>Trabajos de grado de pregrado : Estudio Eolico-Orografico de Colombia y su Posible Influencia con las Descargas Eléctricas Atmosféricas</t>
  </si>
  <si>
    <t xml:space="preserve">Desde 1 1997 hasta Junio 1997, Tipo de orientación: Tutor principal Nombre del estudiante: Danny Enrique Ávila Galindo, Programa académico: Ingenieria electrica 
Número de páginas: 0, Valoración: Aprobada, Institución: Universidad Nacional de Colombia - Sede Bogotá </t>
  </si>
  <si>
    <t>Trabajos de grado de pregrado : Simulación de una Descarga Eléctrica Atmosferica Basada en el Modelo de Progresión del Lider</t>
  </si>
  <si>
    <t xml:space="preserve">Desde 1 1997 hasta Junio 1997, Tipo de orientación: Tutor principal Nombre del estudiante: Jorge Eliecer Forero, Programa académico: Ingenieria electrica 
Número de páginas: 0, Valoración: Aprobada, Institución: Universidad Nacional de Colombia - Sede Bogotá </t>
  </si>
  <si>
    <t>Trabajo de grado de maestría o especialidad médica : Costos de Reposición de Transformadores de Distribución Apropiados para Zonas Tropicales</t>
  </si>
  <si>
    <t xml:space="preserve">Desde 1 1997 hasta Enero 1999, Tipo de orientación: Tutor principal Nombre del estudiante: Carlos Alberto Rodríguez, Programa académico: Posgrado En Ingenieria Electrica 
Número de páginas: 125, Valoración: Aprobada, Institución: Universidad Nacional de Colombia - Sede Bogotá </t>
  </si>
  <si>
    <t>Autores: HORACIO TORRES SANCHEZ, CARLOS ALBERTO RODRIGUEZ,</t>
  </si>
  <si>
    <r>
      <t>Trabajo de grado de maestría o especialidad médica</t>
    </r>
    <r>
      <rPr>
        <sz val="8"/>
        <rFont val="Trebuchet MS"/>
        <family val="2"/>
      </rPr>
      <t> : Determinación Teorica de los Eventos que se Presentan en un Transformador de Distribución Sometido a Diferentes Tipos de Perturbaciones Externas</t>
    </r>
  </si>
  <si>
    <t xml:space="preserve">Desde 1 1997 hasta Enero 1997, Tipo de orientación: Tutor principal Nombre del estudiante: Diego Alberto González Niño, Programa académico: Posgrado En Ingenieria Electrica 
Número de páginas: 100, Valoración: Aprobada, Institución: Universidad Nacional de Colombia - Sede Bogotá </t>
  </si>
  <si>
    <t>Autores: HORACIO TORRES SANCHEZ, DIEGO ALBERTO GONZALEZ NINO,</t>
  </si>
  <si>
    <t> Trabajo de grado de maestría o especialidad médica : Corrientes de Magnetización (INRUSH) en Transformadores de Distribución</t>
  </si>
  <si>
    <t xml:space="preserve">Desde 1 1997 hasta Enero 1997, Tipo de orientación: Tutor principal Nombre del estudiante: Pedro Nel Romero, Programa académico: Posgrado En Ingenieria Electrica 
Número de páginas: 130, Valoración: Aprobada, Institución: Universidad Nacional de Colombia - Sede Bogotá </t>
  </si>
  <si>
    <t>Autores: HORACIO TORRES SANCHEZ, PEDRO NEL ROMERO,</t>
  </si>
  <si>
    <t>Trabajo de grado de maestría o especialidad médica : Comportamiento de los Transformadores de Distribución Ante la Variación del BIL y la Tensión de Corto Circuito</t>
  </si>
  <si>
    <t xml:space="preserve">Desde 1 1997 hasta Enero 1997, Tipo de orientación: Tutor principal Nombre del estudiante: F. Toro ., Programa académico: Posgrado En Ingenieria Electrica 
Número de páginas: 135, Valoración: Aprobada, Institución: Universidad Nacional de Colombia - Sede Bogotá </t>
  </si>
  <si>
    <t> Trabajos de grado de pregrado : Graficación Dinámica de los Parametros del Rayo</t>
  </si>
  <si>
    <t xml:space="preserve">Desde 1 1997 hasta Junio 1997, Tipo de orientación: Tutor principal Nombre del estudiante: José Bernardo Bonilla Gonzalez, Programa académico: Ingenieria electrica 
Número de páginas: 0, Valoración: Aprobada, Institución: Universidad Nacional de Colombia - Sede Bogotá </t>
  </si>
  <si>
    <t>Trabajos de grado de pregrado : Descargas parciales como método o procedimiento de mantenimiento predictivo</t>
  </si>
  <si>
    <t xml:space="preserve">Desde 1 1997 hasta 1997, Tipo de orientación: Tutor principal Nombre del estudiante: Leonardo Ordoñez, Programa académico: Ingeniería Eléctrica 
Número de páginas: 156, Valoración: , Institución: Universidad Nacional de Colombia - Sede Bogotá </t>
  </si>
  <si>
    <t>Autores: JOSE OMAR TRUJILLO GOMEZ, LEONARDO ORDONEZ,</t>
  </si>
  <si>
    <t>Trabajos de grado de pregrado : Distribución de campo eléctrico en los devanados de un transforamdor en la ocurrencia de un sobretensión</t>
  </si>
  <si>
    <t xml:space="preserve">Desde 1 1997 hasta 1997, Tipo de orientación: Tutor principal Nombre del estudiante: Alexander Espitia, Programa académico: Ingeniería Eléctrica 
Número de páginas: 143, Valoración: , Institución: Universidad Nacional de Colombia - Sede Bogotá </t>
  </si>
  <si>
    <t>Autores: JOSE OMAR TRUJILLO GOMEZ, ALEXANDER ESPITIA,</t>
  </si>
  <si>
    <t>Autores: HORACIO TORRES SANCHEZ, JOSE BERNARDO BONILLA GONZALEZ,</t>
  </si>
  <si>
    <t>Trabajos de grado de pregrado : Modelos de la Corriente de Retorno del Rayo a Partir del Campo Eléctrico</t>
  </si>
  <si>
    <t xml:space="preserve">Desde 1 1996 hasta Enero 1996, Tipo de orientación: Tutor principal Nombre del estudiante: Daniel Rondón Almeida, Programa académico: Ingenieria electrica 
Número de páginas: 0, Valoración: Aprobada, Institución: Universidad Nacional de Colombia - Sede Bogotá </t>
  </si>
  <si>
    <t>Trabajos de grado de pregrado : Estudio del comportamiento Conjunto de los Sistemas de Apantallamiento y Puesta a Tierra</t>
  </si>
  <si>
    <t xml:space="preserve">Desde 1 1996 hasta Junio 1996, Tipo de orientación: Tutor principal Nombre del estudiante: Gilberto Giraldo Herrera, Programa académico: Ingenieria electrica 
Número de páginas: 0, Valoración: Aprobada, Institución: Universidad Nacional de Colombia - Sede Bogotá </t>
  </si>
  <si>
    <t>Autores: HORACIO TORRES SANCHEZ, GILBERTO GIRALDO HERRERA,</t>
  </si>
  <si>
    <t>Trabajos de grado de pregrado : Catalogo General de Modelos de Transformadores de Distribución</t>
  </si>
  <si>
    <t xml:space="preserve">Desde 1 1996 hasta Junio 1996, Tipo de orientación: Tutor principal Nombre del estudiante: Luis Alfonso Martinez Rodriguez, Programa académico: Ingenieria electrica 
Número de páginas: 0, Valoración: Aprobada, Institución: Universidad Nacional de Colombia - Sede Bogotá </t>
  </si>
  <si>
    <t>Autores: HORACIO TORRES SANCHEZ, LUIS ALFONSO MARTINEZ RODRIGUEZ,</t>
  </si>
  <si>
    <t>Trabajos de grado de pregrado : Determinación de la Impedancia Característica de una Estructura de Transmisión</t>
  </si>
  <si>
    <t xml:space="preserve">Desde 1 1996 hasta Junio 1996, Tipo de orientación: Tutor principal Nombre del estudiante: Jose Luis Paez Perdomo, Programa académico: Ingenieria electrica 
Número de páginas: 0, Valoración: Aprobada, Institución: Universidad Nacional de Colombia - Sede Bogotá </t>
  </si>
  <si>
    <t>Autores: HORACIO TORRES SANCHEZ, JOSE LUIS PAEZ PERDOMO,</t>
  </si>
  <si>
    <t>Trabajos de grado de pregrado : Modelo Para Análisis Transitorio en Sistemas de Potencia (Estudio de Caso)</t>
  </si>
  <si>
    <t xml:space="preserve">Desde 1 1996 hasta Junio 1996, Tipo de orientación: Tutor principal Nombre del estudiante: Milton Fredy Salgado Ramírez, Programa académico: Ingenieria electrica 
Número de páginas: 0, Valoración: Aprobada, Institución: Universidad Nacional de Colombia - Sede Bogotá </t>
  </si>
  <si>
    <t>Trabajos de grado de pregrado : Análisis de la Variación del Campo Eléctrico Generado por una Descarga Eléctrica Atmosferica con Respecto a la Latitud</t>
  </si>
  <si>
    <t xml:space="preserve">Desde 1 1996 hasta Junio 1996, Tipo de orientación: Tutor principal Nombre del estudiante: José Daniel Acosta Moreno, Programa académico: Ingenieria electrica 
Número de páginas: 0, Valoración: Aprobada, Institución: Universidad Nacional de Colombia - Sede Bogotá </t>
  </si>
  <si>
    <t>Autores: HORACIO TORRES SANCHEZ, JOSE DANIEL ACOSTA MORENO,</t>
  </si>
  <si>
    <t xml:space="preserve">Desde 1 1996 hasta Junio 1996, Tipo de orientación: Tutor principal Nombre del estudiante: Daniel Rondón Almeida, Programa académico: Ingenieria electrica 
Número de páginas: 0, Valoración: Aprobada, Institución: Universidad Nacional de Colombia - Sede Bogotá </t>
  </si>
  <si>
    <t>Autores: HORACIO TORRES SANCHEZ, DANIEL RONDON ALMEIDA,</t>
  </si>
  <si>
    <t> Trabajos de grado de pregrado : Análisis de la Variación del Campo Eléctrico Generado por una Descarga Eléctrica Atmosferica con Respecto a la Latitud</t>
  </si>
  <si>
    <t>Trabajos de grado de pregrado : Análisis de armónicos en transformadores de potencia</t>
  </si>
  <si>
    <t xml:space="preserve">Desde 1 1996 hasta 1996, Tipo de orientación: Tutor principal Nombre del estudiante: Gina Pastrana, Programa académico: Ingeniería Eléctrica 
Número de páginas: 167, Valoración: , Institución: Universidad Nacional de Colombia - Sede Bogotá </t>
  </si>
  <si>
    <t>Autores: JOSE OMAR TRUJILLO GOMEZ, GINA PASTRANA,</t>
  </si>
  <si>
    <t>Trabajo de grado de maestría o especialidad médica : Analisis multivariadon de series de tiempo de descargas electricas atmosfericas</t>
  </si>
  <si>
    <t xml:space="preserve">Desde 7 1995 hasta Julio 1995, Tipo de orientación: Tutor principal Nombre del estudiante: Tirso Leonardo Barreto Gómez, Programa académico: MAESTRIA EN INGENIERIA ELECTRICA 
Número de páginas: 110, Valoración: Aprobada, Institución: Universidad Nacional de Colombia - Sede Bogotá </t>
  </si>
  <si>
    <t>Autores: HORACIO TORRES SANCHEZ, TIRSO LEONARDO BARRETO GOMEZ,</t>
  </si>
  <si>
    <t>Trabajos de grado de pregrado : Comportamiento del aceite en los transformadores</t>
  </si>
  <si>
    <t xml:space="preserve">Desde 1 1995 hasta 1995, Tipo de orientación: Tutor principal Nombre del estudiante: Olga Pérez, Programa académico: Ingeniería Eléctrica 
Número de páginas: 100, Valoración: , Institución: Universidad Nacional de Colombia - Sede Bogotá </t>
  </si>
  <si>
    <t>Autores: JOSE OMAR TRUJILLO GOMEZ, OLGA PEREZ,</t>
  </si>
  <si>
    <t> Pregrado : Planificación de red de distribución eléctrica de media tensión a través de la metodología </t>
  </si>
  <si>
    <t xml:space="preserve">Colombia, 2015, Idioma: Español, Medio de divulgación: Internet Sitio web: http://www.bdigital.unal.edu.co/, Nombre del orientado: Nicolas Leonardo Camargo Torres 
Programa académico: Ingeniería Eléctrica, Institución: Universidad Nacional de Colombia - Sede Bogotá. </t>
  </si>
  <si>
    <t> Maestría : Despacho estocástico considerando estabilidad de voltaje</t>
  </si>
  <si>
    <t xml:space="preserve">Colombia, 2015, Idioma: Español, Medio de divulgación: Internet Sitio web: , Nombre del orientado: Daniela de la Torre Blanco 
Programa académico: Magíster en Ingeniería Electrónica y de Computadores, Institución: Universidad De Los Andes - Uniandes. </t>
  </si>
  <si>
    <t>Pregrado : Metodología para la evaluación y cuantificación de riesgos del agente generador en el mercado de energía firme en Colombia</t>
  </si>
  <si>
    <t xml:space="preserve">Colombia, 2015, Idioma: Español, Medio de divulgación: Internet Sitio web: http://www.bdigital.unal.edu.co/, Nombre del orientado: Edgar Mauricio Durán Forero 
Programa académico: Ingeniería Eléctrica, Institución: Universidad Nacional de Colombia - Sede Bogotá. </t>
  </si>
  <si>
    <t>Maestría : Active and Reactive Power Distributed Control for PV systems in a High Penetrated Grid</t>
  </si>
  <si>
    <t xml:space="preserve">Colombia, 2015, Idioma: Español, Medio de divulgación: Internet Sitio web: , Nombre del orientado: Andres Mauricio Sierra Gonzalez 
Programa académico: Magíster en Ingeniería Electrónica y de Computadores, Institución: Universidad De Los Andes - Uniandes. </t>
  </si>
  <si>
    <t>Maestría : Modelo de Gestión Integral de Energía para Hoteles en Colombia</t>
  </si>
  <si>
    <t xml:space="preserve">Colombia, 2015, Idioma: Español, Medio de divulgación: Papel Sitio web: , Nombre del orientado: 
Programa académico: Maestría en Ingeniería Eléctrica, Institución: Universidad Nacional de Colombia - Sede Bogotá. </t>
  </si>
  <si>
    <t>Autores: HENRY CAMILO TORRES VALDERRAMA,</t>
  </si>
  <si>
    <t> Maestría : Impacto sobre la red de distribución del uso masivo de estufas eléctricas en los hogares bogotanos en los estratos 3 y 4</t>
  </si>
  <si>
    <t xml:space="preserve">Colombia, 2015, Idioma: Español, Medio de divulgación: Internet Sitio web: http://www.bdigital.unal.edu.co/, Nombre del orientado: Jefferson Parra Capera 
Programa académico: Maestría En Ingeniería Ingeniería Eléctrica, Institución: Universidad Nacional de Colombia - Sede Bogotá. </t>
  </si>
  <si>
    <t>Maestría : Modelado y control descentralizado en Microrredes DC de distribución en baja tensión</t>
  </si>
  <si>
    <t xml:space="preserve">Colombia, 2015, Idioma: Español, Medio de divulgación: Papel Sitio web: , Nombre del orientado: Andrés Felipe Moreno Pineda 
Programa académico: Maestría en Ingeniería - Automatización Industrial, Institución: Universidad Nacional de Colombia - Sede Bogotá. </t>
  </si>
  <si>
    <t>Maestría : Método de Medición de la Eficiencia en un Motor de Inducción Alimentado por Variador de Velocidad</t>
  </si>
  <si>
    <t xml:space="preserve">Colombia, 2015, Idioma: Español, Medio de divulgación: Papel Sitio web: , Nombre del orientado: Andrés Mauricio Mayor Duque 
Programa académico: Maestría En Ingeniería Ingeniería Eléctrica, Institución: Universidad Nacional de Colombia - Sede Bogotá. </t>
  </si>
  <si>
    <t>Maestría : Estrategia de medición del consumo de energía eléctrica para la gestión de eficiencia energética en el sector petrolero.</t>
  </si>
  <si>
    <t xml:space="preserve">Colombia, 2014, Idioma: Español, Medio de divulgación: Papel Sitio web: , Nombre del orientado: Francisco Abel Perea Mora 
Programa académico: Maestría En Ingeniería Ingeniería Eléctrica, Institución: Universidad Nacional de Colombia - Sede Bogotá. </t>
  </si>
  <si>
    <t> Maestría : Evaluación de la Calidad de la Potencia Eléctrica mediante la medición de Entropía del Campo Magnético radiado en inmediaciones al Transformador</t>
  </si>
  <si>
    <t xml:space="preserve">Colombia, 2014, Idioma: Español, Medio de divulgación: Papel Sitio web: , Nombre del orientado: Sebastián Valencia Ramírez 
Programa académico: Maestría en Ingeniería - Automatización Industrial, Institución: Universidad Nacional De Colombia - Sede Manizales. </t>
  </si>
  <si>
    <t>Maestría : IMPLEMENTACION DE UN METODO DE ESTIMACION DE HUNDIMIENTOS DE TENSION EN PUNTOS NO MONITOREADOS DE LAS REDES RADIALES DE DISTRIBUCION A CARGO DE LA COMPAÑÍA ENERGETICA DE OCCIDENTE</t>
  </si>
  <si>
    <t xml:space="preserve">Colombia, 2014, Idioma: Español, Medio de divulgación: Papel Sitio web: , Nombre del orientado: Breyner Escamilla Chito 
Programa académico: Maestría en Ingeniería Eléctrica, Institución: Universidad del Valle - Univalle. </t>
  </si>
  <si>
    <t>Maestría : Diseño de un Sistema Automático de Recepción, Almacenamiento y Procesamiento de Datos Experimentales</t>
  </si>
  <si>
    <t xml:space="preserve">Colombia, 2014, Idioma: Español, Medio de divulgación: Papel Sitio web: , Nombre del orientado: Liesle Yail Caballero Tovar 
Programa académico: Maestría en Ingeniería - Automatización Industrial, Institución: Universidad Nacional de Colombia - Sede Bogotá. </t>
  </si>
  <si>
    <t>Doctorado : Automatic Disaggregation of Residential Electrical Consumption with Non-Intrusive Methods</t>
  </si>
  <si>
    <t xml:space="preserve">Colombia, 2013, Idioma: Español, Medio de divulgación: Papel Sitio web: , Nombre del orientado: YULIETH JIMENEZ MANJARRES 
Programa académico: Doctorado en Ingeniería (Ing.Eléctrica, Electrónica y Gestión &amp; Desarrollo), Institución: Universidad Industrial de Santander - UIS. </t>
  </si>
  <si>
    <t>Maestría : Optimal Planning of Recloser Based Protection Systems Applying the Economic Theory of the Firm and Evolutionary Algorithms</t>
  </si>
  <si>
    <t xml:space="preserve">Colombia, 2013, Idioma: Español, Medio de divulgación: Papel Sitio web: , Nombre del orientado: Miguel Andres Velasquez Motta 
Programa académico: Maestría en Ingeniería, Institución: Universidad De Los Andes - Uniandes. </t>
  </si>
  <si>
    <t>Maestría : Incentives in Demand Response Programs</t>
  </si>
  <si>
    <t xml:space="preserve">Colombia, 2013, Idioma: Español, Medio de divulgación: Papel Sitio web: , Nombre del orientado: Carlos Barreto 
Programa académico: Maestría en Ingeniería, Institución: Universidad De Los Andes - Uniandes. </t>
  </si>
  <si>
    <t>Maestría : Determinación de la relación entre descargas atmosféricas y perturbaciones de corta duración (sags y sobretensiones)</t>
  </si>
  <si>
    <t xml:space="preserve">Colombia, 2012, Idioma: Español, Medio de divulgación: Papel Sitio web: , Nombre del orientado: Oscar Javier Murillo Sánchez 
Programa académico: Maestría En Ingeniería Ingeniería Eléctrica, Institución: Universidad Nacional de Colombia - Sede Bogotá. </t>
  </si>
  <si>
    <t>Doctorado : Diseño de técnicas de control para corrección del factor de potencia en lámparas fluorescentes compactas y de LEDs</t>
  </si>
  <si>
    <t xml:space="preserve">Colombia, 2012, Idioma: Español, Medio de divulgación: Papel Sitio web: , Nombre del orientado: Edgardo Javier Revelo Fuelagán 
Programa académico: Posgrado En Ingenieria Electrica, Institución: Universidad Nacional De Colombia - Sede Manizales. </t>
  </si>
  <si>
    <t xml:space="preserve">Colombia, 2012, Idioma: Español, Medio de divulgación: Papel Sitio web: www.manizales.unal.edu.co, Nombre del orientado: Edagardo Javier Revelo 
Programa académico: Posgrado En Ingenieria Electrica, Institución: Universidad Nacional De Colombia - Sede Manizales. </t>
  </si>
  <si>
    <t>Doctorado : El campo eléctrico asociado a la nube de tormenta. estudio operacional de molinos de campo</t>
  </si>
  <si>
    <t xml:space="preserve">Colombia, 2011, Idioma: Español, Medio de divulgación: Papel Sitio web: , Nombre del orientado: Daniel Aranguren Fino 
Programa académico: Ingeniería Eléctrica, Institución: Universidad Nacional de Colombia - Sede Bogotá. </t>
  </si>
  <si>
    <t>Doctorado : EL CAMPO ELÉCTRICO ASOCIADO A LA NUBE DE TORMENTA. ESTUDIO OPERACIONAL DE MOLINOS DE CAMPO</t>
  </si>
  <si>
    <t xml:space="preserve">España, 2011, Idioma: Español, Medio de divulgación: Papel Sitio web: https://www.upc.edu/?set_language=es, Nombre del orientado: Daniel Aranguren Fino 
Programa académico: Doctorado, Institución: Universidad Politecnica De Cataluña. </t>
  </si>
  <si>
    <t>Doctorado : EMISIONES DE RAYOS X EN IMPULSOS DE ALTA TENSIÓN. CARACTERIZACIÓN DEL MECANISMO DE PRODUCCIÓN DE ELECTRONES DE ESCAPE</t>
  </si>
  <si>
    <t xml:space="preserve">España, 2011, Idioma: Español, Medio de divulgación: Papel Sitio web: https://www.upc.edu/?set_language=es, Nombre del orientado: Victor March Nomen 
Programa académico: Doctorado, Institución: Universidad Politecnica De Cataluña. </t>
  </si>
  <si>
    <t>Maestría : Herramienta computacional para el cálculo de campos electromagnéticos y voltajes inducidos al interior de estructuras con sistemas de protección contra rayos</t>
  </si>
  <si>
    <t xml:space="preserve">Colombia, 2011, Idioma: Español, Medio de divulgación: Papel Sitio web: , Nombre del orientado: Johnatan Mauricio Rodríguez 
Programa académico: Maestría en Ingeniería, Institución: Universidad De Antioquia - Udea. </t>
  </si>
  <si>
    <t>Maestría : Metodologia para evaluar los impactos de interconectar generacion distribuida en los sistemas de distribucion</t>
  </si>
  <si>
    <t xml:space="preserve">Colombia, 2011, Idioma: Español, Medio de divulgación: Papel Sitio web: , Nombre del orientado: Luis Ernesto Luna Ramirez 
Programa académico: Maestría En Ingeniería Ingeniería Eléctrica, Institución: Universidad Nacional de Colombia - Sede Bogotá. </t>
  </si>
  <si>
    <t>Doctorado : Análisis de la dinámica de un convertidor Boost controlado con ZAD</t>
  </si>
  <si>
    <t xml:space="preserve">Colombia, 2011, Idioma: Español, Medio de divulgación: Papel Sitio web: , Nombre del orientado: 
Programa académico: Doctorado en Ingeniería - Automática, Institución: Universidad Nacional De Colombia - Sede Manizales. </t>
  </si>
  <si>
    <t> Otra : Concurso Excelencia Académica - Universidad Nacional de COlombia.</t>
  </si>
  <si>
    <t xml:space="preserve">Colombia, 2011, Idioma: Español, Medio de divulgación: Papel Sitio web: , Nombre del orientado: 
Programa académico: Ingeniería Eléctrica, Institución: Universidad Nacional de Colombia - Sede Medellín. </t>
  </si>
  <si>
    <t>Pregrado : Evaluación de las Condiciones de Luz Natural y Artificial en Viviendas de la Sabana de Bogotá</t>
  </si>
  <si>
    <t>Colombia, 2010, Idioma: Español, Medio de divulgación: Papel </t>
  </si>
  <si>
    <t xml:space="preserve">Colombia, 2010, Idioma: Español, Medio de divulgación: Papel Sitio web: , Nombre del orientado: Paola Socadaguí Hernández y Giovanny Téllez Vanegas 
Programa académico: Ingeniería Eléctrica, Institución: Universidad Nacional de Colombia - Sede Bogotá. </t>
  </si>
  <si>
    <t>Autores: LUIS ERNESTO LUNA RAMIREZ,</t>
  </si>
  <si>
    <t>Maestría : Estudio Teorico-experimental de las estructuras de concreto reforzado ante impulsos tipo rayo</t>
  </si>
  <si>
    <t xml:space="preserve">Colombia, 2010, Idioma: Español, Medio de divulgación: Papel Sitio web: , Nombre del orientado: Ángela Sarmiento 
Programa académico: Maestría En Ingeniería Eléctrica, Institución: Universidad Nacional de Colombia - Sede Bogotá. </t>
  </si>
  <si>
    <t>Maestría : Cálculo del Campo Magnético en el Interior de Edificaciones con Sistemas de Protección Contra Rayos</t>
  </si>
  <si>
    <t xml:space="preserve">Colombia, 2010, Idioma: Español, Medio de divulgación: Papel Sitio web: , Nombre del orientado: Profesor Jaime Valencia 
Programa académico: Ingeniería Eléctrica, Institución: Universidad De Antioquia - Udea. </t>
  </si>
  <si>
    <t>Pregrado : Evaluación de los Niveles de Iluminación y Uniformidad en el Sector Educativo</t>
  </si>
  <si>
    <t xml:space="preserve">Colombia, 2009, Idioma: Español, Medio de divulgación: Papel Sitio web: , Nombre del orientado: Josué Alejandro Ariza Aldana y Henry Alberto Cuervo Gómez 
Programa académico: Ingeniería Eléctrica, Institución: Universidad Nacional de Colombia - Sede Bogotá. </t>
  </si>
  <si>
    <r>
      <t> </t>
    </r>
    <r>
      <rPr>
        <b/>
        <sz val="8"/>
        <rFont val="Trebuchet MS"/>
        <family val="2"/>
      </rPr>
      <t>Maestría</t>
    </r>
    <r>
      <rPr>
        <sz val="8"/>
        <rFont val="Trebuchet MS"/>
        <family val="2"/>
      </rPr>
      <t> : Electrical Model of the Roman Generator</t>
    </r>
  </si>
  <si>
    <t xml:space="preserve">Colombia, 2009, Idioma: Español, Medio de divulgación: Papel Sitio web: , Nombre del orientado: NICOLAS MORA PARRA 
Programa académico: Maestría en Ingenieria Eléctrica, Institución: Universidad Nacional de Colombia - Sede Bogotá. </t>
  </si>
  <si>
    <t>Maestría : Diseño y Construcción de un medidor de campo eléctrico</t>
  </si>
  <si>
    <t xml:space="preserve">Colombia, 2007, Idioma: Español, Medio de divulgación: Papel Sitio web: , Nombre del orientado: Juan Manuel Ramos Santos 
Programa académico: , Institución: Universidad Nacional de Colombia - Sede Bogotá. </t>
  </si>
  <si>
    <t> Pregrado : Implementación de Metodología Six Sigma en la Mejoría de Procesos y Seguridad en las Instalaciones de Schneidar Electric Colombia S.A.</t>
  </si>
  <si>
    <t>Colombia, 2007, Idioma: Español, Medio de divulgación: Papel Sitio web: , Nombre del orientado: Juan Montañez y Carlos Gómez Piñeda 
Programa académico: Ingeniería Eléctrica, Institución: Universidad De La Salle - Unisalle</t>
  </si>
  <si>
    <t>Autores: JOSE AGUSTIN ARIAS, FABIO MAURICIO VARGAS LEZAMA,</t>
  </si>
  <si>
    <t> Maestría : DISEÑO Y CONSTRUCCIÓN DE UN MEDIDOR DE CAMPO ELÉCTRICO</t>
  </si>
  <si>
    <t xml:space="preserve">Colombia, 2007, Idioma: Español, Medio de divulgación: Sitio web: , Nombre del orientado: Juan Manuel Ramos Santos 
Programa académico: Maestría En Ingeniería Eléctrica, Institución: Universidad Nacional de Colombia - Sede Bogotá. </t>
  </si>
  <si>
    <t>Autores: JAVIER GUSTAVO HERRERA MURCIA, ERNESTO PEREZ GONZALEZ, FERNANDO AUGUSTO HERRERA LEON,</t>
  </si>
  <si>
    <r>
      <t> </t>
    </r>
    <r>
      <rPr>
        <b/>
        <sz val="8"/>
        <rFont val="Trebuchet MS"/>
        <family val="2"/>
      </rPr>
      <t>Pregrado</t>
    </r>
    <r>
      <rPr>
        <sz val="8"/>
        <rFont val="Trebuchet MS"/>
        <family val="2"/>
      </rPr>
      <t> : Prefactibilidad de la implementación de la tecnología PLC en telemetría para redes de distribución de CODENSA</t>
    </r>
  </si>
  <si>
    <t xml:space="preserve">Colombia, 2007, Idioma: Español, Medio de divulgación: Papel Sitio web: , Nombre del orientado: Ernesto Grosso Galindo y Sebastian Urrego Riveros 
Programa académico: Ingeniería Eléctrica, Institución: Universidad De La Salle - Unisalle. </t>
  </si>
  <si>
    <t>Autores: GUSTAVO ARCINIEGAS, FABIO MAURICIO VARGAS LEZAMA,</t>
  </si>
  <si>
    <t>Otra : Nueva metodología para identificación de puntos críticos en líneas de transmisión basada en la aplicación de sistemas de localización de descargas eléctricas atmosféricas</t>
  </si>
  <si>
    <t xml:space="preserve">Brasil, 2006, Idioma: Portugués, Medio de divulgación: Papel Sitio web: , Nombre del orientado: Rosilene Nietzsch Dias 
Programa académico: DOCTORADO EN INGENIERIA, Institución: Universidad Federal de Minas Gerais. </t>
  </si>
  <si>
    <t>Otra : Nueva metodología para calibración de sistemas de localización de descargas eléctricas atmosféricas</t>
  </si>
  <si>
    <t xml:space="preserve">Brasil, 2006, Idioma: Portugués, Medio de divulgación: Papel Sitio web: , Nombre del orientado: Claudia Rejane de Mesquita 
Programa académico: Doctorado en Ingeniería Eléctrica, Institución: universidad federal de minas gerais. </t>
  </si>
  <si>
    <t>Pregrado : Evaluación del proceso de Atención de emergencias para la subgerencia regional Cundinamarca de la empresa Codensa S.A. ESP</t>
  </si>
  <si>
    <t xml:space="preserve">Colombia, 2006, Idioma: Español, Medio de divulgación: Sitio web: , Nombre del orientado: Carlos Andrés Hernández Cabrera 
Programa académico: Tecnología En Gestión Ambiental y Servicios Públic, Institución: Universidad Distrital Francisco José De Caldas. </t>
  </si>
  <si>
    <t>Autores: JOHNY HERNAN MONTANA CHAPARRO, NESTOR GUTIERREZ,</t>
  </si>
  <si>
    <t>Maestría : Estudio y metodología del impacto técnico de perturbaciones de la calidad de la potencia (sags) en motores eléctricos</t>
  </si>
  <si>
    <t>Colombia, 2006, Idioma: Español, Medio de divulgación: Papel </t>
  </si>
  <si>
    <t xml:space="preserve">Colombia, 2006, Idioma: Español, Medio de divulgación: Papel Sitio web: , Nombre del orientado: John Jairo Pérez Gelves 
Programa académico: Maestría En Ingeniería Ingeniería Eléctrica, Institución: Universidad Nacional de Colombia - Sede Bogotá. </t>
  </si>
  <si>
    <t>Pregrado : Modelo para el cálculo de una tarifa más adecuada del servicio de energía eléctrica y plan pedagógico técnico-social para su uso racional</t>
  </si>
  <si>
    <t xml:space="preserve">Colombia, 2006, Idioma: Español, Medio de divulgación: Papel Sitio web: , Nombre del orientado: Maria José Gelves Gaitán y Juan Gabriel Aponte Sierra 
Programa académico: , Institución: Universidad De La Salle - Unisalle. </t>
  </si>
  <si>
    <t>Autores: FERNANDO GOMEZ, FABIO MAURICIO VARGAS LEZAMA,</t>
  </si>
  <si>
    <t>Maestría : METODOLOGIA PARA LA EVALUACION DE RESPONSABILIDADES EN EL APORTE DE ARMONICOS PRESENTES EN LA RELACION OPERADOR DE RED-USUARIOS</t>
  </si>
  <si>
    <t xml:space="preserve">Colombia, 2006, Idioma: Español, Medio de divulgación: Papel Sitio web: , Nombre del orientado: Herbert Enrique Rojas Cubides 
Programa académico: Maestría En Ingeniería Ingeniería Eléctrica, Institución: Universidad Nacional de Colombia - Sede Bogotá. </t>
  </si>
  <si>
    <t>Pregrado : Auditorias integrales de la empresa codensa S.A. ESP a los contratistas de distribución y comercialización de energía eléctrica en Bogotá D.C. y Cundinamarca.</t>
  </si>
  <si>
    <t xml:space="preserve">Colombia, 2006, Idioma: Español, Medio de divulgación: Sitio web: , Nombre del orientado: Elberth Mauricio Tinjacá 
Programa académico: Tecnología En Gestión Ambiental y Servicios Públic, Institución: Universidad Distrital Francisco José De Caldas. </t>
  </si>
  <si>
    <t>Autores: JOHNY HERNAN MONTANA CHAPARRO, HECTOR RAMIREZ,</t>
  </si>
  <si>
    <t>Doctorado : Estudio de la carga eléctrica asociada al rayo: caracterización de las tormentas en Cataluña</t>
  </si>
  <si>
    <t xml:space="preserve">España, 2004, Idioma: Español, Medio de divulgación: Papel Sitio web: , Nombre del orientado: Joan Montaña Puig 
Programa académico: Doctorado En Ingenieria, Institución: Universitat Politècnica de Catalunya. </t>
  </si>
  <si>
    <t> Pregrado : Implementación de un autómata celular en un FPGA para control de un robot móvil</t>
  </si>
  <si>
    <t xml:space="preserve">Colombia, 2004, Idioma: Español, Medio de divulgación: Sitio web: , Nombre del orientado: Martha Sepúlveda, Simón Bolívar 
Programa académico: Ingeniería Electrónica, Institución: Universidad Nacional de Colombia - Sede Bogotá. </t>
  </si>
  <si>
    <t>Pregrado : Diseño y construcción de un analizador de espectro para se;ales de audio mediante procesamiento digital de señales</t>
  </si>
  <si>
    <t xml:space="preserve">Colombia, 2003, Idioma: Portugués, Medio de divulgación: Sitio web: , Nombre del orientado: Alejandro Monroy, Javier Barona, Julio C'esar Hurtado 
Programa académico: Ingeniería Eléctrica, Institución: Universidad Nacional de Colombia - Sede Bogotá. </t>
  </si>
  <si>
    <t>Pregrado : Modelamiento y dise;o del sistema bola y aro</t>
  </si>
  <si>
    <t xml:space="preserve">Colombia, 2003, Idioma: Español, Medio de divulgación: Sitio web: , Nombre del orientado: Edgar Conde 
Programa académico: Ingeniería Eléctrica, Institución: Universidad Nacional de Colombia - Sede Bogotá. </t>
  </si>
  <si>
    <r>
      <t> </t>
    </r>
    <r>
      <rPr>
        <b/>
        <sz val="8"/>
        <rFont val="Trebuchet MS"/>
        <family val="2"/>
      </rPr>
      <t>Pregrado</t>
    </r>
    <r>
      <rPr>
        <sz val="8"/>
        <rFont val="Trebuchet MS"/>
        <family val="2"/>
      </rPr>
      <t> : Control de Luces para el teatro Eclipse</t>
    </r>
  </si>
  <si>
    <t xml:space="preserve">Colombia, 2003, Idioma: Español, Medio de divulgación: Sitio web: , Nombre del orientado: Ernesto González 
Programa académico: Ingeniería Eléctrica, Institución: Universidad Nacional de Colombia - Sede Bogotá. </t>
  </si>
  <si>
    <t>Pregrado : Diseño e implementación de una Red Neuronal de tres capas en FPGA</t>
  </si>
  <si>
    <t xml:space="preserve">Colombia, 2003, Idioma: Español, Medio de divulgación: Sitio web: , Nombre del orientado: Ju'an Pablo Herrera, Edgar A. Delgado 
Programa académico: Ingeniería Electrónica, Institución: Universidad Nacional de Colombia - Sede Bogotá. </t>
  </si>
  <si>
    <t>Otra : Protección de Estucturas contra Rayos</t>
  </si>
  <si>
    <t xml:space="preserve">Colombia, 2003, Idioma: Español, Medio de divulgación: Sitio web: , Nombre del orientado: Mauricio Vargas Lezama 
Programa académico: Doctorado en Ingeniería Eléctrica, Institución: Universidad Nacional de Colombia - Sede Bogotá. </t>
  </si>
  <si>
    <t>Otra : METODOLOGÍA PARA LA SELECCIÓN DEL SISTEMA DE PROTECCIÓN CONTRA DESCARGAS ATMOSFÉRICAS EN LÍNEAS DE DISTRIBUCIÓN DE ENERGÍA ELÉCTRICA</t>
  </si>
  <si>
    <t xml:space="preserve">Cuba, 2002, Idioma: Español, Medio de divulgación: Papel Sitio web: , Nombre del orientado: Carmen Luisa Vásquez Stanescu 
Programa académico: Facultad de Ingeniería Eléctrica, Institución: Instituto Politecnico Superior Jose Antonio Echevarria. </t>
  </si>
  <si>
    <t>Maestría : Nuevo modelo para evaluación de impedancia caracteristica de torres y canal de descarga</t>
  </si>
  <si>
    <t xml:space="preserve">Brasil, 2002, Idioma: Portugués, Medio de divulgación: Sitio web: , Nombre del orientado: Daniel Rondon Almeida 
Programa académico: Engenharia Elétrica, Institución: Universidade Federal De Minas Gerais. </t>
  </si>
  <si>
    <t>Maestría : ESTUDIO DE LAS TRAYECTORIAS DE LAS DESCARGAS ELÉCTRICAS EN AIRE</t>
  </si>
  <si>
    <t xml:space="preserve">Cuba, 2002, Idioma: Español, Medio de divulgación: Sitio web: , Nombre del orientado: JOSÉ ANGEL MARTÍNEZ BARBADO 
Programa académico: Facultad de Ingeniería Eléctrica, Institución: Instituto Politecnico Superior Jose Antonio Echevarria. </t>
  </si>
  <si>
    <t>Maestría : Influencia de las Tensiones Inducidas por Descargas Elkéctricas Atmosféricas en Instalaciones de Baja Tensión</t>
  </si>
  <si>
    <t xml:space="preserve">Colombia, 2002, Idioma: Español, Medio de divulgación: Sitio web: , Nombre del orientado: Javier Gustavo Herrera Murcia 
Programa académico: Maestría En Ingeniería Eléctrica con énfasis en AT, Institución: Universidad Nacional de Colombia - Sede Bogotá. </t>
  </si>
  <si>
    <t>Autores: JOSE OMAR TRUJILLO GOMEZ,</t>
  </si>
  <si>
    <t> Maestría : ESTUDIO DE LAS TRAYECTORIAS DE LAS DESCARGAS ELÉCTRICAS EN AIRE</t>
  </si>
  <si>
    <t>Otra : Determinacion de los parametros del rayo en Navarra, España</t>
  </si>
  <si>
    <t xml:space="preserve">España, 2000, Idioma: Español, Medio de divulgación: Papel Sitio web: , Nombre del orientado: Monica Aguado Alonso 
Programa académico: Departamento de Ingeniería Eléctrica y Electrónica, Institución: Universidad Publica de Navarra. </t>
  </si>
  <si>
    <t>Pregrado : Desarrollo de un programa de computador para el análisis de mallas de puesta a tierra para tensiones AC y DC</t>
  </si>
  <si>
    <t xml:space="preserve">Colombia, 1999, Idioma: Español, Medio de divulgación: Sitio web: , Nombre del orientado: Johny Hernán Montaña Chaparro 
Programa académico: Ingeniería Eléctrica, Institución: Universidad Nacional de Colombia - Sede Bogotá. </t>
  </si>
  <si>
    <t>Autores: JOSE OMAR TRUJILLO GOMEZ, HORACIO TORRES SANCHEZ,</t>
  </si>
  <si>
    <t>Participación en comités de evaluación</t>
  </si>
  <si>
    <t>Otra : Revisión de artículos para publicación en IEEE Transactions on Power Delivery</t>
  </si>
  <si>
    <t xml:space="preserve">Estados Unidos, 2015, Sitio web: https://mc.manuscriptcentral.com/tpwrd-pes Medio de divulgación: Internet, Institución: Institute of Electrical and Electronic Engineers </t>
  </si>
  <si>
    <t xml:space="preserve">Estados Unidos, 2014, Sitio web: https://mc.manuscriptcentral.com/tpwrd-pes Medio de divulgación: Internet, Institución: Institute of Electrical and Electronic Engineers </t>
  </si>
  <si>
    <t>Asignación de becas : Convocatoria 614 de 2013 Movilidad Internacional</t>
  </si>
  <si>
    <t xml:space="preserve">Colombia, 2013, Sitio web: Medio de divulgación: Papel, Institución: Departamento Administrativo de Ciencia, Tecnología e Innovación, Colciencias </t>
  </si>
  <si>
    <t>Concurso docente : Comité de Evaluación de Candidatos a Profesor -</t>
  </si>
  <si>
    <t xml:space="preserve">Colombia, 2013, Sitio web: Medio de divulgación: Papel, Institución: Universidad Industrial de Santander - UIS </t>
  </si>
  <si>
    <t>Asignación de becas : Convocatoria 613 de 2013 Movilidad Internacional</t>
  </si>
  <si>
    <t>Acreditación de programas : Programa de ENGENHARIA COM HABILITAÇÃO EM ENGENHARIA ELÉTRICA - TELECOMUNICAÇÕES</t>
  </si>
  <si>
    <t xml:space="preserve">Brasil, 2013, Sitio web: www.fei.edu.br Medio de divulgación: Papel, Institución: CENTRO UNIVERSITÁRIO DA FUNDAÇÃO EDUCACIONAL INACIANA PE SABÓIA DE MEDEIROS </t>
  </si>
  <si>
    <t>Asignación de becas : Evaluación de programas de fortalecimiento 2011-2012</t>
  </si>
  <si>
    <t xml:space="preserve">Colombia, 2013, Sitio web: Medio de divulgación: Papel, Institución: Universidad Nacional de Colombia - Sede Bogotá </t>
  </si>
  <si>
    <t xml:space="preserve">Estados Unidos, 2013, Sitio web: https://mc.manuscriptcentral.com/tpwrd-pes Medio de divulgación: Internet, Institución: Institute of Electrical and Electronic Engineers </t>
  </si>
  <si>
    <t xml:space="preserve">Estados Unidos, 2012, Sitio web: https://mc.manuscriptcentral.com/tpwrd-pes Medio de divulgación: Internet, Institución: Institute of Electrical and Electronic Engineers </t>
  </si>
  <si>
    <t>Otra : Comité técnico CTN-141 Iluminación</t>
  </si>
  <si>
    <t xml:space="preserve">Colombia, 2012, Sitio web: www.icontec.gov.co Medio de divulgación: Papel, Institución: Instituto Colombiano De Normas Técnicas - Icontec </t>
  </si>
  <si>
    <t> Profesor titular : COLCIENCIAS Convocatoria Doctorados en el Extranjero 2011</t>
  </si>
  <si>
    <t xml:space="preserve">Colombia, 2011, Sitio web: Medio de divulgación: Papel, Institución: Departamento Administrativo de Ciencia, Tecnología e Innovación, Colciencias </t>
  </si>
  <si>
    <t xml:space="preserve">Estados Unidos, 2011, Sitio web: https://mc.manuscriptcentral.com/tpwrd-pes Medio de divulgación: Internet, Institución: Institute of Electrical and Electronic Engineers </t>
  </si>
  <si>
    <t>Acreditación de programas : Programa de Ingeniería Eléctrica de La Universidad Del Valle Colombia</t>
  </si>
  <si>
    <t xml:space="preserve">Colombia, 2010, Sitio web: http://www.univalle.edu.co/ Medio de divulgación: Papel, Institución: Universidad del Valle - Univalle </t>
  </si>
  <si>
    <t>Acreditación de programas : Acreditación del programa de Ingeniería Telemática de la Universidad de Montevideo Uruguay</t>
  </si>
  <si>
    <t xml:space="preserve">Uruguay, 2010, Sitio web: Medio de divulgación: Papel, Institución: Universidad de Montevideo Uruguay </t>
  </si>
  <si>
    <t>Concurso docente : Concurso Excelencia 2010</t>
  </si>
  <si>
    <t xml:space="preserve">Colombia, 2010, Sitio web: Medio de divulgación: Papel, Institución: Universidad Nacional de Colombia - Sede Medellín </t>
  </si>
  <si>
    <t>Profesor titular : COLCIENCIAS Convocatorias Doctorados Nacionales 2010</t>
  </si>
  <si>
    <t xml:space="preserve">Colombia, 2010, Sitio web: Medio de divulgación: Papel, Institución: Departamento Administrativo de Ciencia, Tecnología e Innovación, Colciencias </t>
  </si>
  <si>
    <t> Otra : Evaluación de proyectos de investigación o pasantias presentadas a Colciencias para presentar al Consejo Nacional</t>
  </si>
  <si>
    <t>Profesor titular : "SISTEMA DE GESTION DE TARIFAS Y TRANSACCIONES DE ENERGÍA MERCADO MAYORIASTAS - SIR¿,</t>
  </si>
  <si>
    <t>Concurso docente : Concurso Excelencia 2009</t>
  </si>
  <si>
    <t xml:space="preserve">Colombia, 2009, Sitio web: Medio de divulgación: Papel, Institución: Universidad Nacional De Colombia - Sede Manizales </t>
  </si>
  <si>
    <t>Otra : Par Evaluador: "Análisis en el plano R-X para localizar fallas de alta impedancia"</t>
  </si>
  <si>
    <t xml:space="preserve">Colombia, 2007, Sitio web: Medio de divulgación: Papel, Institución: Universidad Nacional De Colombia - Sede Manizales </t>
  </si>
  <si>
    <t>Otra : Peer Reviewer: "An Improved Model for the Electromagnetic Fields Generated by Tortuous Lightning Channels"</t>
  </si>
  <si>
    <t xml:space="preserve">Estados Unidos, 2007, Sitio web: Medio de divulgación: Papel, Institución: Institute Of Electrical And Electronics Engineers Ieee Journal Transactions </t>
  </si>
  <si>
    <t>Otra : Par Evaluador: "Auditoria de sistemas de protección contra rayos en subestaciones de media y alta tensión"</t>
  </si>
  <si>
    <t>Concurso docente : Comisionado CONACES</t>
  </si>
  <si>
    <t xml:space="preserve">Colombia, 2006, Sitio web: www.mineducacion.gov.co Medio de divulgación: Papel, Institución: Ministerio De Educación Nacional - Mineducación </t>
  </si>
  <si>
    <t>Otra : Evaluador de artículos revista Observatorio Colombiano de Energía</t>
  </si>
  <si>
    <t xml:space="preserve">Colombia, 2006, Sitio web: Medio de divulgación: , Institución: Universidad Nacional de Colombia - Sede Bogotá </t>
  </si>
  <si>
    <t> Concurso docente : Convocatoria Fomento a la Investigación y Desarrollo años 2005-2006</t>
  </si>
  <si>
    <t xml:space="preserve">Panamá, 2005, Sitio web: Medio de divulgación: , Institución: Supervisión Nacional De Ciencias </t>
  </si>
  <si>
    <t>Autores: JOHNY HERNAN MONTANA CHAPARRO,</t>
  </si>
  <si>
    <r>
      <t> </t>
    </r>
    <r>
      <rPr>
        <b/>
        <sz val="8"/>
        <rFont val="Trebuchet MS"/>
        <family val="2"/>
      </rPr>
      <t>Otra</t>
    </r>
    <r>
      <rPr>
        <sz val="8"/>
        <rFont val="Trebuchet MS"/>
        <family val="2"/>
      </rPr>
      <t> : COMITÉ CALIDAD DE LA ENERGÍA ELÉCTRICA CT-129</t>
    </r>
  </si>
  <si>
    <t xml:space="preserve">Colombia, 2005, Sitio web: Medio de divulgación: , Institución: Instituto Colombiano De Normas Técnicas - Icontec </t>
  </si>
  <si>
    <t>Autores: LUIS EDUARDO GALLEGO VEGA, GABRIEL ORDONEZ PLATA, HORACIO TORRES SANCHEZ, DIEGO FELIPE URRUTIA RAMOS, FABIO ANDRES PAVAS MARTINEZ, GUILLERMO ANDRES CAJAMARCA MESA, JAIRO HERNAN FLECHAS VILLAMIL, HENRY MAYA, FRANCY MILENA RAMIREZ TORRES, WILL HENRY ZAPATA CASTRILLON,</t>
  </si>
  <si>
    <t>Otra : COMITÉ CALIDAD DE LA ENERGÍA ELÉCTRICA CT-129</t>
  </si>
  <si>
    <t>Autores: JAIRO HERNAN FLECHAS VILLAMIL, GLORIA MARIA ACERO, HORACIO TORRES SANCHEZ, LUIS EDUARDO GALLEGO VEGA, WILL HENRY ZAPATA, GABRIEL ORDONEZ PLATA, HENRY MAYA, FABIO ANDRES PAVAS MARTINEZ,</t>
  </si>
  <si>
    <t>Autores: JAIRO HERNAN FLECHAS VILLAMIL, GLORIA MARIA ACERO, HORACIO TORRES SANCHEZ, FABIO ANDRES PAVAS MARTINEZ, WILL HENRY ZAPATA, GABRIEL ORDONEZ PLATA, HENRY MAYA, LUIS EDUARDO GALLEGO VEGA,</t>
  </si>
  <si>
    <t xml:space="preserve">Colombia, 2005, Sitio web: Medio de divulgación: , Institución: Instituto Colombiano De Normas Técnicas - Icontec </t>
  </si>
  <si>
    <t>Autores: DIEGO FELIPE URRUTIA RAMOS, FRANCY MILENA RAMIREZ TORRES, HENRY MAYA, JAIRO HERNAN FLECHAS VILLAMIL, GABRIEL ORDONEZ PLATA, WILL HENRY ZAPATA CASTRILLON, GUILLERMO ANDRES CAJAMARCA MESA, FABIO ANDRES PAVAS MARTINEZ, HORACIO TORRES SANCHEZ, LUIS EDUARDO GALLEGO VEGA,</t>
  </si>
  <si>
    <t>Autores: JAIRO HERNAN FLECHAS VILLAMIL, GLORIA MARIA ACERO, HORACIO TORRES SANCHEZ, MIGUEL FERNANDO ROMERO LOZANO, LUIS EDUARDO GALLEGO VEGA, WILL HENRY ZAPATA, GABRIEL ORDONEZ PLATA, HENRY MAYA,</t>
  </si>
  <si>
    <t>Otra : COMITE DE CALIDAD DE LA ENERGIA ELECTRICA CT-129</t>
  </si>
  <si>
    <t>Autores: GUILLERMO ANDRES CAJAMARCA MESA, HENRY MAYA, JAIRO HERNAN FLECHAS VILLAMIL, FRANCY MILENA RAMIREZ TORRES, WILL HENRY ZAPATA CASTRILLON, GABRIEL ORDONEZ PLATA, LEIDY DAYANA BUITRAGO BELTRAN, DIEGO FELIPE URRUTIA RAMOS, FABIO ANDRES PAVAS MARTINEZ, HORACIO TORRES SANCHEZ,</t>
  </si>
  <si>
    <t xml:space="preserve">Colombia, 2005, Sitio web: Medio de divulgación: Papel, Institución: Instituto Colombiano De Normas Técnicas - Icontec </t>
  </si>
  <si>
    <t>Autores: JAIRO HERNAN FLECHAS VILLAMIL, FRANCY MILENA RAMIREZ TORRES, HORACIO TORRES SANCHEZ, FABIO ANDRES PAVAS MARTINEZ, LUIS EDUARDO GALLEGO VEGA, WILL HENRY ZAPATA CASTRILLON, GABRIEL ORDONEZ PLATA, HENRY MAYA, DIEGO FELIPE URRUTIA RAMOS, GUILLERMO ANDRES CAJAMARCA MESA,</t>
  </si>
  <si>
    <t>Otra : Evaluacion del libro Solución de Problemas de Circuitos Resistivos</t>
  </si>
  <si>
    <t xml:space="preserve">Colombia, 2004, Sitio web: Medio de divulgación: , Institución: Universidad Distrital Francisco José De Caldas </t>
  </si>
  <si>
    <t>Concurso docente : Concurso docente para el área de Control</t>
  </si>
  <si>
    <t>Colombia, 2004, Sitio web: Medio de divulgación: , Institución: Universidad Nacional de Colombia - Sede Bogotá</t>
  </si>
  <si>
    <t>Concurso docente : Mejores Trabajos de Grado OTTO DE GREIFF</t>
  </si>
  <si>
    <t xml:space="preserve">Colombia, 2003, Sitio web: Medio de divulgación: , Institución: Universidad Nacional de Colombia - Sede Bogotá </t>
  </si>
  <si>
    <t> Concurso docente : Concurso docente para el área de Electrónica de potencia</t>
  </si>
  <si>
    <t>Otra : Miembro comité nacional de calidad para la elaboración de la norma de calidad de la energía</t>
  </si>
  <si>
    <t xml:space="preserve">Colombia, 2002, Sitio web: Medio de divulgación: , Institución: Instituto Colombiano De Normas Técnicas - Icontec </t>
  </si>
  <si>
    <t>Profesor titular : Comisión de pares académicos</t>
  </si>
  <si>
    <t xml:space="preserve">Colombia, 2002, Sitio web: Medio de divulgación: , Institución: Consejo Nacional De Acreditación </t>
  </si>
  <si>
    <t>Autores: HORACIO TORRES SANCHEZ, ALVARO PINILLA, JULIO CESAR CANON,</t>
  </si>
  <si>
    <t>Profesor titular : Evaluación de tesis de pregrado Universidad Nacional de Colombia</t>
  </si>
  <si>
    <t xml:space="preserve">Colombia, 2002, Sitio web: Medio de divulgación: , Institución: Universidad Nacional de Colombia - Sede Bogotá </t>
  </si>
  <si>
    <r>
      <t> </t>
    </r>
    <r>
      <rPr>
        <b/>
        <sz val="8"/>
        <rFont val="Trebuchet MS"/>
        <family val="2"/>
      </rPr>
      <t>Otra</t>
    </r>
    <r>
      <rPr>
        <sz val="8"/>
        <rFont val="Trebuchet MS"/>
        <family val="2"/>
      </rPr>
      <t> : Miembro comité elaboración Norma Técnica Colombiana de protección contra rayos</t>
    </r>
  </si>
  <si>
    <t xml:space="preserve">Colombia, 2001, Sitio web: Medio de divulgación: , Institución: Instituto Colombiano De Normas Técnicas - Icontec </t>
  </si>
  <si>
    <t>Demás trabajos : Modelamiento de la oferta de Agentes Generadores por emdio de herramientas basadas en técnicas difusas</t>
  </si>
  <si>
    <t>Demás trabajos : Impacto de las pérdidas en el costo unitario de prestación del servicio de energía eléctrica en Colombia.</t>
  </si>
  <si>
    <t>Colombia, 2008, Idioma: Español, Medio de divulgación: Papel </t>
  </si>
  <si>
    <t>Demás trabajos : Nuevas aproximaciones en el cálculo de tensiones inducidas por descargas eléctricas atmosféricas</t>
  </si>
  <si>
    <t>Demás trabajos : Nuevo modelo integral del canal de la descarga eléctrica atmosférica y su enlace con estructuras en tierra</t>
  </si>
  <si>
    <t>Colombia, 2006, Idioma: Español, Medio de divulgación: Internet </t>
  </si>
  <si>
    <t>Autores: FABIO MAURICIO VARGAS LEZAMA, HORACIO TORRES SANCHEZ,</t>
  </si>
  <si>
    <t>Demás trabajos : Puestas a Tierra. Variación de los Parámetros Eléctricos Eléctricos del Terreno con la Frecuencia y Software para el Cálculo de Potenciales Transitorios.</t>
  </si>
  <si>
    <t>Demás trabajos : Avances en el modelamiento y experimentacion de tensiones inducidas</t>
  </si>
  <si>
    <t>Colombia, 2005, Idioma: Inglés, Medio de divulgación: </t>
  </si>
  <si>
    <t>Demás trabajos : Descripción del Modelo Electromagnético Híbrido e Implementación en una Herramienta de Software</t>
  </si>
  <si>
    <t>Colombia, 2005, Idioma: Español, Medio de divulgación: Papel </t>
  </si>
  <si>
    <t>Demás trabajos : Análsis de Sensibilidad de Algunos Factores que Afectan las Tensiones Inducidas</t>
  </si>
  <si>
    <t>Colombia, 2002, Idioma: Inglés, Medio de divulgación: Papel </t>
  </si>
  <si>
    <t>Demás trabajos : Estudio del comportamiento de líneas de transmisión en Colombia ante rayos de acuerdo con las metodologías de evaluación IEEE y CIGRE</t>
  </si>
  <si>
    <t>Colombia, 2002, Idioma: Español, Medio de divulgación: Internet </t>
  </si>
  <si>
    <t>Demás trabajos : Influencia de las Tensiones Inducidas en Instalaciones de Baja Tensión</t>
  </si>
  <si>
    <t>Colombia, 2002, Idioma: Español, Medio de divulgación: Papel </t>
  </si>
  <si>
    <t>Demás trabajos : Evaluación de Parámetros del Rayo con Mediciones Terrestres y Satelitales para Colombia</t>
  </si>
  <si>
    <t> Demás trabajos : Análsis de Sensibilidad de Algunos Factores que Afectan las Tensiones Inducidas</t>
  </si>
  <si>
    <t>Demás trabajos : Metodología para el análisis de riesgo de daño por rayos en Colombia utilizando técnicas difusas</t>
  </si>
  <si>
    <t>Demás trabajos : Análisis de Modelos Matemáticos para el Cálculo de Tensiones Inducidas en Redes Aéreas de Distribución de Energía Eléctrica</t>
  </si>
  <si>
    <t>Colombia, 1999, Idioma: Español, Medio de divulgación: Papel </t>
  </si>
  <si>
    <t>Autores: ERNESTO PEREZ GONZALEZ, CAMILO YOUNES VELOSA, HORACIO TORRES SANCHEZ, JAVIER GUSTAVO HERRERA MURCIA,</t>
  </si>
  <si>
    <t>Autores: JAVIER GUSTAVO HERRERA MURCIA, CAMILO YOUNES VELOSA, HORACIO TORRES SANCHEZ, ERNESTO PEREZ GONZALEZ</t>
  </si>
  <si>
    <t>Autores: JAVIER GUSTAVO HERRERA MURCIA, ERNESTO PEREZ GONZALEZ, HORACIO TORRES SANCHEZ, CAMILO YOUNES VELOSA,</t>
  </si>
  <si>
    <t>Demás trabajos : Estudio de materiales artificiales para sistemas de puestaa tierra</t>
  </si>
  <si>
    <t>Colombia, 1999, Idioma: Español, Medio de divulgación: Internet </t>
  </si>
  <si>
    <t>Demás trabajos : Guía para la Obtención de Datos Confiables en Redes de Localización de Rayos</t>
  </si>
  <si>
    <t>Colombia, 1998, Idioma: Español, Medio de divulgación: Papel </t>
  </si>
  <si>
    <t>Autores: HORACIO TORRES SANCHEZ, JORGE EKIECER FORERO</t>
  </si>
  <si>
    <t>Demás trabajos : Estudio de Armónicos en Industrias KAPITOL</t>
  </si>
  <si>
    <t>Colombia, 1997, Idioma: Español, Medio de divulgación: Papel </t>
  </si>
  <si>
    <t>Autores: HORACIO TORRES SANCHEZ, H SERRANO,</t>
  </si>
  <si>
    <t>Demás trabajos : Graficación Dinámica de los Parámetros de Rayo</t>
  </si>
  <si>
    <t>Demás trabajos : Mapas Espacio-Temporales de los Parámetros del Rayo para el Territorio Colombiano</t>
  </si>
  <si>
    <t>Demás trabajos : Determinación Teórica de los Eventos que se Presentan en un Transformador de Distribución Sometido a Diferentes Tipos de Perturbaciones Externas</t>
  </si>
  <si>
    <t>Autores: HORACIO TORRES SANCHEZ, J BONILLA,</t>
  </si>
  <si>
    <t>Autores: HORACIO TORRES SANCHEZ, G KINDERMANN,</t>
  </si>
  <si>
    <t>Demás trabajos : Estudio Eolico-Geográfico de Colombia y su Posible Influencia con las Descargas Eléctricas Atmosféricas</t>
  </si>
  <si>
    <t> Demás trabajos : Modelos de la Corriente de Retorno del Rayo a Partir del Campo Eléctrico Vertical</t>
  </si>
  <si>
    <t>Colombia, 1996, Idioma: Español, Medio de divulgación: Papel </t>
  </si>
  <si>
    <t>Demás trabajos : Estudio de un Circuito Industrial con Alimentación Armónica a 11.4 kV</t>
  </si>
  <si>
    <t>Demás trabajos : Modelo para Análisis Transitorios en Sistemas de Potencia (Estudio de Caso)</t>
  </si>
  <si>
    <t>Demás trabajos : Análisis de la Variación de Campo Eléctrico Generado por una Descarga Eléctrica Atmosférica con Respecto a la Latitud</t>
  </si>
  <si>
    <t>Demás trabajos : Catálogo General de Modelos de Transformadores de Distribución</t>
  </si>
  <si>
    <t>Autores: HORACIO TORRES SANCHEZ, FEDRA GIL,</t>
  </si>
  <si>
    <t>Autores: HORACIO TORRES SANCHEZ, J ACOSTA,</t>
  </si>
  <si>
    <t>Autores: HORACIO TORRES SANCHEZ, L MARTINEZ,</t>
  </si>
  <si>
    <t>Autores: HORACIO TORRES SANCHEZ, LEONARDO PORRAS,</t>
  </si>
  <si>
    <t>Demás trabajos : Modelos de la Corriente de Retorno del Rayo a Partir del Campo Eléctrico Vertical</t>
  </si>
  <si>
    <t>Demás trabajos : Modelado de Señales Armónicas con el EMTP/ATP</t>
  </si>
  <si>
    <t>Colombia, 1995, Idioma: Español, Medio de divulgación: Papel </t>
  </si>
  <si>
    <t>Autores: HORACIO TORRES SANCHEZ, LUZ RUALES,</t>
  </si>
  <si>
    <t>Demás trabajos : Modelado de Elementos de Electrónica de Potencia con el EMTP y los Armónicos en las Redes Causados por Convertidores Estáticos</t>
  </si>
  <si>
    <t>Colombia, 1995, Idioma: Español, Medio de divulgación: Papel</t>
  </si>
  <si>
    <t> Demás trabajos : Parámetros Espacio Temporales del Rayo Medidos con el Sensor TSS 420</t>
  </si>
  <si>
    <t>Colombia, 1994, Idioma: Español, Medio de divulgación: Papel </t>
  </si>
  <si>
    <t>Autores: HORACIO TORRES SANCHEZ, J GUERRERO,</t>
  </si>
  <si>
    <t>Demás trabajos : Modelo Matemático de Descargadores de Sobretensión de Óxidos Metálicos Tipo Distribución para el EMTP/ATP</t>
  </si>
  <si>
    <t>Autores: HORACIO TORRES SANCHEZ, C TORRES,</t>
  </si>
  <si>
    <t>Demás trabajos : Red Nacional de Localización de Rayos, Parte Teórica</t>
  </si>
  <si>
    <t>Demás trabajos : Diseño de un Sistema para la Discriminación de las Descargas Eléctricas Atmosféricas</t>
  </si>
  <si>
    <t>Colombia, 1993, Idioma: Español, Medio de divulgación: Papel </t>
  </si>
  <si>
    <t>Demás trabajos : Estudio de las Descargas Eléctricas Atmosféricas Mediante Series de Tiempo Multivariadas</t>
  </si>
  <si>
    <t>Colombia, 1992, Idioma: Español, Medio de divulgación: Papel </t>
  </si>
  <si>
    <t>Demás trabajos : Análisis de Series de Tiempo con redes Neuronales Aplicado a Descargas Eléctricas Atmosféricas</t>
  </si>
  <si>
    <t>Autores: HORACIO TORRES SANCHEZ, J ALFONSO,</t>
  </si>
  <si>
    <t>Demás trabajos : Modelo Matemático del Transformador de Distribución para el ATP</t>
  </si>
  <si>
    <r>
      <t> </t>
    </r>
    <r>
      <rPr>
        <b/>
        <sz val="8"/>
        <rFont val="Trebuchet MS"/>
        <family val="2"/>
      </rPr>
      <t>Demás trabajos</t>
    </r>
    <r>
      <rPr>
        <sz val="8"/>
        <rFont val="Trebuchet MS"/>
        <family val="2"/>
      </rPr>
      <t> : Análisis Comparativo de las Características Eléctricas de Pararrayos de Oxido de Zinc y Carburo de Silicio y su Operación en el Sistema de Transmisión de 115 kV de EEB</t>
    </r>
  </si>
  <si>
    <r>
      <t>Investigación y desarrollo</t>
    </r>
    <r>
      <rPr>
        <sz val="8"/>
        <rFont val="Verdana"/>
        <family val="2"/>
      </rPr>
      <t>: Protección de distancia adaptable para sistemas eléctricos de potencia basada en IEC61850-9-2LE </t>
    </r>
  </si>
  <si>
    <r>
      <t> </t>
    </r>
    <r>
      <rPr>
        <b/>
        <sz val="8"/>
        <rFont val="Trebuchet MS"/>
        <family val="2"/>
      </rPr>
      <t>Investigación y desarrollo</t>
    </r>
    <r>
      <rPr>
        <sz val="8"/>
        <rFont val="Verdana"/>
        <family val="2"/>
      </rPr>
      <t>: DISTRIBUCIÓN ELÉCTRICA INTELIGENTE </t>
    </r>
  </si>
  <si>
    <t>2008/2 - 2009/8</t>
  </si>
  <si>
    <t>Investigación y desarrollo: Distribución eléctrica inteligente - SILICE </t>
  </si>
  <si>
    <t>2008/1 - 2009/7</t>
  </si>
  <si>
    <r>
      <t> </t>
    </r>
    <r>
      <rPr>
        <b/>
        <sz val="8"/>
        <rFont val="Trebuchet MS"/>
        <family val="2"/>
      </rPr>
      <t>Investigación y desarrollo</t>
    </r>
    <r>
      <rPr>
        <sz val="8"/>
        <rFont val="Verdana"/>
        <family val="2"/>
      </rPr>
      <t>: Estimación del comportamiento de las tensiones inducidas debidas a descargas eléctricas atmosféricas en sistemas eléctricos de distribución a partir de mediciones en modelos de escala reducida </t>
    </r>
  </si>
  <si>
    <t>Investigación y desarrollo: Red Colombiana de Información de Tormentas. Fase I: Sistema Piloto Bogotá, Medellín y Manizales </t>
  </si>
  <si>
    <t>2008/1 - 2010/Sin mes</t>
  </si>
  <si>
    <r>
      <t>Investigación y desarrollo</t>
    </r>
    <r>
      <rPr>
        <sz val="8"/>
        <rFont val="Verdana"/>
        <family val="2"/>
      </rPr>
      <t>: Propuesta metodológica para mejorar índices de calidad de los circuitos de distribución rural de CODENSA en zonas de alta actividad eléctrica atmosférica. </t>
    </r>
  </si>
  <si>
    <r>
      <t> </t>
    </r>
    <r>
      <rPr>
        <b/>
        <sz val="8"/>
        <rFont val="Trebuchet MS"/>
        <family val="2"/>
      </rPr>
      <t>Investigación y desarrollo</t>
    </r>
    <r>
      <rPr>
        <sz val="8"/>
        <rFont val="Trebuchet MS"/>
        <family val="2"/>
      </rPr>
      <t>: Red Colombiana de Información de Toermentas. Fase I: Sistema Piloto Bogotá, Medellín y Manizales </t>
    </r>
  </si>
  <si>
    <r>
      <t>Investigación, desarrollo e innovación</t>
    </r>
    <r>
      <rPr>
        <sz val="8"/>
        <rFont val="Verdana"/>
        <family val="2"/>
      </rPr>
      <t>: Distribución eléctrica inteligente ¿ SILICE </t>
    </r>
  </si>
  <si>
    <t>2008/1 - 2010/1</t>
  </si>
  <si>
    <r>
      <t>Extensión y responsabilidad social CTI</t>
    </r>
    <r>
      <rPr>
        <sz val="8"/>
        <rFont val="Trebuchet MS"/>
        <family val="2"/>
      </rPr>
      <t>: Programa Jóvenes Investigadores Colciencias </t>
    </r>
  </si>
  <si>
    <r>
      <t>Extensión y responsabilidad social CTI</t>
    </r>
    <r>
      <rPr>
        <sz val="8"/>
        <rFont val="Verdana"/>
        <family val="2"/>
      </rPr>
      <t>: Propuesta metodológica para mejorar índices de calidad de los circuitos de distribución rural de CODENSA en zonas de alta actividad eléctrica atmosférica </t>
    </r>
  </si>
  <si>
    <t>Investigación y desarrollo: Red Colombiana de Información de Tormentas. Fase I: Sistema piloto Bogotá, Medellín y Manizales </t>
  </si>
  <si>
    <r>
      <t>Investigación y desarrollo</t>
    </r>
    <r>
      <rPr>
        <sz val="8"/>
        <rFont val="Verdana"/>
        <family val="2"/>
      </rPr>
      <t>: Mejoramiento de indices de calidad de energía en zonas de alta actividad eléctrica atmosférica </t>
    </r>
  </si>
  <si>
    <t>2008/1 - 2010/8</t>
  </si>
  <si>
    <r>
      <t> </t>
    </r>
    <r>
      <rPr>
        <b/>
        <sz val="8"/>
        <rFont val="Trebuchet MS"/>
        <family val="2"/>
      </rPr>
      <t>Investigación y desarrollo</t>
    </r>
    <r>
      <rPr>
        <sz val="8"/>
        <rFont val="Trebuchet MS"/>
        <family val="2"/>
      </rPr>
      <t>: Propuesta metodológica para mejorar indices de calidad de los circuitos de distribución rural de codensa en zonas de alta actividad eléctrica atmosférica </t>
    </r>
  </si>
  <si>
    <r>
      <t>Investigación y desarrollo</t>
    </r>
    <r>
      <rPr>
        <sz val="8"/>
        <rFont val="Verdana"/>
        <family val="2"/>
      </rPr>
      <t>: INNOVACIÓN TECNOLÓGICA EN GESTIÓN INTEGRAL DE CALIDAD DE ENERGÍA </t>
    </r>
  </si>
  <si>
    <t>2007/2 - 2009/2</t>
  </si>
  <si>
    <t>Investigación, desarrollo e innovación: Red colombiana de información de Tormentas RENATA. </t>
  </si>
  <si>
    <t>2007/1 - 2009/12</t>
  </si>
  <si>
    <r>
      <t> </t>
    </r>
    <r>
      <rPr>
        <b/>
        <sz val="8"/>
        <rFont val="Trebuchet MS"/>
        <family val="2"/>
      </rPr>
      <t>Investigación, desarrollo e innovación</t>
    </r>
    <r>
      <rPr>
        <sz val="8"/>
        <rFont val="Verdana"/>
        <family val="2"/>
      </rPr>
      <t>: Red colombiana de información de Tormentas RENATA. Fase I </t>
    </r>
  </si>
  <si>
    <t>2007/1 - 2010/1</t>
  </si>
  <si>
    <t>Extensión y responsabilidad social CTI: Reducción de fallas debidas a Rayos en Estaciones Aeronáuticas de la Aeronáutica Civil </t>
  </si>
  <si>
    <t>2007/1 - 2008/Sin mes</t>
  </si>
  <si>
    <r>
      <t>Extensión y responsabilidad social CTI</t>
    </r>
    <r>
      <rPr>
        <sz val="8"/>
        <rFont val="Verdana"/>
        <family val="2"/>
      </rPr>
      <t>: Evaluación, Diseño e implementación piloto de unsistema de protección contra rayos de las estaciones de control de tráfico aéreo de la AEROCIVIL </t>
    </r>
  </si>
  <si>
    <t>2007/1 - 2007/Sin mes</t>
  </si>
  <si>
    <t>Investigación y desarrollo: Modelamiento del Comportamiento de la Oferta de Energía Eléctrica en el Mercado Mayorista </t>
  </si>
  <si>
    <t>2007/1 - Actual</t>
  </si>
  <si>
    <r>
      <t> </t>
    </r>
    <r>
      <rPr>
        <b/>
        <sz val="8"/>
        <rFont val="Trebuchet MS"/>
        <family val="2"/>
      </rPr>
      <t>Investigación y desarrollo</t>
    </r>
    <r>
      <rPr>
        <sz val="8"/>
        <rFont val="Verdana"/>
        <family val="2"/>
      </rPr>
      <t>: Evaluación de riesgo por rayos para el Hospital Universitario - UNAL </t>
    </r>
  </si>
  <si>
    <t>2007/1 - 2007/7</t>
  </si>
  <si>
    <t>Investigación y desarrollo: DESARROLLO DE METODOLOGÍAS PARA EVALUACIÓN, DIAGNÓSTICO Y SIMULACIÓN EN CALIDAD DE POTENCIA ELÉCTRICA </t>
  </si>
  <si>
    <t>2006/1 - Actual</t>
  </si>
  <si>
    <r>
      <t>Extensión y responsabilidad social CTI</t>
    </r>
    <r>
      <rPr>
        <sz val="8"/>
        <rFont val="Verdana"/>
        <family val="2"/>
      </rPr>
      <t>: DESARROLLO DE METODOLOGÍAS PARA EVALUACIÓN, DIAGNÓSTICO Y SIMULACIÓN EN CALIDAD DE POTENCIA ELÉCTRICA</t>
    </r>
  </si>
  <si>
    <t>Investigación y desarrollo: Innovación tecnológica en predicción de tormentas eléctricas </t>
  </si>
  <si>
    <r>
      <t>Investigación y desarrollo</t>
    </r>
    <r>
      <rPr>
        <sz val="8"/>
        <rFont val="Verdana"/>
        <family val="2"/>
      </rPr>
      <t>: Regulación para incentivar las energías alternas y la generación distribuida en Colombia </t>
    </r>
  </si>
  <si>
    <t>2006/1 - 2007/12</t>
  </si>
  <si>
    <r>
      <t>Investigación y desarrollo</t>
    </r>
    <r>
      <rPr>
        <sz val="8"/>
        <rFont val="Verdana"/>
        <family val="2"/>
      </rPr>
      <t>: DESARROLLO DE METODOLOGÍAS PARA EVALUACIÓN, DIAGNÓSTICO Y SIMULACIÓN EN CALIDAD DE POTENCIA ELÉCTRICA </t>
    </r>
  </si>
  <si>
    <r>
      <t> </t>
    </r>
    <r>
      <rPr>
        <b/>
        <sz val="8"/>
        <rFont val="Trebuchet MS"/>
        <family val="2"/>
      </rPr>
      <t>Extensión y responsabilidad social CTI</t>
    </r>
    <r>
      <rPr>
        <sz val="8"/>
        <rFont val="Trebuchet MS"/>
        <family val="2"/>
      </rPr>
      <t>: Reducción de fallas debidas a rayos en las estaciones aeronáuticas de la Aeronáutica Civil </t>
    </r>
  </si>
  <si>
    <t>2006/1 - 2008/Sin mes</t>
  </si>
  <si>
    <r>
      <t> </t>
    </r>
    <r>
      <rPr>
        <b/>
        <sz val="8"/>
        <rFont val="Trebuchet MS"/>
        <family val="2"/>
      </rPr>
      <t>Extensión y responsabilidad social CTI</t>
    </r>
    <r>
      <rPr>
        <sz val="8"/>
        <rFont val="Verdana"/>
        <family val="2"/>
      </rPr>
      <t>: ESTUDIO DE PÉRDIDAS EN CIRCUITOS DE DISTRIBUCIÓN RURAL DE CODENSA </t>
    </r>
  </si>
  <si>
    <t>2005/1 - 2006/Sin mes</t>
  </si>
  <si>
    <t>Investigación y desarrollo: Medición directa de parámetros del Rayo - estación Ilyapa </t>
  </si>
  <si>
    <t>2004/6 - 2006/6</t>
  </si>
  <si>
    <r>
      <t> </t>
    </r>
    <r>
      <rPr>
        <b/>
        <sz val="8"/>
        <rFont val="Trebuchet MS"/>
        <family val="2"/>
      </rPr>
      <t>Extensión y responsabilidad social CTI</t>
    </r>
    <r>
      <rPr>
        <sz val="8"/>
        <rFont val="Verdana"/>
        <family val="2"/>
      </rPr>
      <t>: Monitoreo directo e indirecto de los parámetros del rayo </t>
    </r>
  </si>
  <si>
    <r>
      <t> </t>
    </r>
    <r>
      <rPr>
        <b/>
        <sz val="8"/>
        <rFont val="Trebuchet MS"/>
        <family val="2"/>
      </rPr>
      <t>Investigación y desarrollo</t>
    </r>
    <r>
      <rPr>
        <sz val="8"/>
        <rFont val="Trebuchet MS"/>
        <family val="2"/>
      </rPr>
      <t>: Medición de tensiones inducidas en estación experimental de Puerto Olaya </t>
    </r>
  </si>
  <si>
    <t>2004/1 - 2006/12</t>
  </si>
  <si>
    <r>
      <t> </t>
    </r>
    <r>
      <rPr>
        <sz val="8"/>
        <rFont val="Trebuchet MS"/>
        <family val="2"/>
      </rPr>
      <t>Investigación y desarrollo</t>
    </r>
    <r>
      <rPr>
        <sz val="8"/>
        <rFont val="Verdana"/>
        <family val="2"/>
      </rPr>
      <t>: Monitoreo directo e indirecto de los parámetros del rayo </t>
    </r>
  </si>
  <si>
    <t>2004/1 - 2004/12</t>
  </si>
  <si>
    <t>Investigación y desarrollo: Estudio del fenómeno eléctrico atmosférico a través del campo eléctrico ambiental </t>
  </si>
  <si>
    <t>2004/1 - 2006/Sin mes</t>
  </si>
  <si>
    <r>
      <t>Investigación y desarrollo</t>
    </r>
    <r>
      <rPr>
        <sz val="8"/>
        <rFont val="Verdana"/>
        <family val="2"/>
      </rPr>
      <t>: Primera evaluación de la Actividad Eléctrica Atmosférica en el Caribe Colombiano </t>
    </r>
  </si>
  <si>
    <t>2004/1 - 2005/Sin mes</t>
  </si>
  <si>
    <r>
      <t> </t>
    </r>
    <r>
      <rPr>
        <b/>
        <sz val="8"/>
        <rFont val="Trebuchet MS"/>
        <family val="2"/>
      </rPr>
      <t>Investigación y desarrollo</t>
    </r>
    <r>
      <rPr>
        <sz val="8"/>
        <rFont val="Trebuchet MS"/>
        <family val="2"/>
      </rPr>
      <t>: Evaluación y modificación del transformador apropiado y optimo para zona tropical </t>
    </r>
  </si>
  <si>
    <r>
      <t>Investigación y desarrollo</t>
    </r>
    <r>
      <rPr>
        <sz val="8"/>
        <rFont val="Verdana"/>
        <family val="2"/>
      </rPr>
      <t>: Proyecto "COLCIENCIAS Y UN. EVALUACIÓN Y MODIFICACIÓN DEL TRANSFORMADOR APROPIADO Y ÓPTIMO PARA ZONA TROPICAL" </t>
    </r>
  </si>
  <si>
    <t>Investigación y desarrollo: Proyecto "Colciencias y UN. Evaluación y Modificación del transformador Apropiado y Óptimo para Zona Tropical </t>
  </si>
  <si>
    <r>
      <t>Investigación y desarrollo</t>
    </r>
    <r>
      <rPr>
        <sz val="8"/>
        <rFont val="Verdana"/>
        <family val="2"/>
      </rPr>
      <t>: Evaluación y modificación del transformador apropiado y óptimo para zona tropical </t>
    </r>
  </si>
  <si>
    <t>Investigación y desarrollo: Monitoreo Directo e Indirecto de los Parámetros del Rayo </t>
  </si>
  <si>
    <r>
      <t>Investigación y desarrollo</t>
    </r>
    <r>
      <rPr>
        <sz val="8"/>
        <rFont val="Verdana"/>
        <family val="2"/>
      </rPr>
      <t>: Monitoreo Directo e Indirecto de los Parámetros del Rayo </t>
    </r>
  </si>
  <si>
    <t>Investigación y desarrollo: Difusión y promoción de la utilización del cobre como elemento fundamental en un sistema de protección externa contra rayos </t>
  </si>
  <si>
    <t>2003/8 - 2003/12</t>
  </si>
  <si>
    <r>
      <t> </t>
    </r>
    <r>
      <rPr>
        <b/>
        <sz val="8"/>
        <rFont val="Trebuchet MS"/>
        <family val="2"/>
      </rPr>
      <t>Investigación y desarrollo</t>
    </r>
    <r>
      <rPr>
        <sz val="8"/>
        <rFont val="Verdana"/>
        <family val="2"/>
      </rPr>
      <t>: Semillero de Investigación en Calidad de Energía </t>
    </r>
  </si>
  <si>
    <t>2003/1 - 2004/Sin mes</t>
  </si>
  <si>
    <r>
      <t> </t>
    </r>
    <r>
      <rPr>
        <b/>
        <sz val="8"/>
        <rFont val="Trebuchet MS"/>
        <family val="2"/>
      </rPr>
      <t>Investigación y desarrollo</t>
    </r>
    <r>
      <rPr>
        <sz val="8"/>
        <rFont val="Trebuchet MS"/>
        <family val="2"/>
      </rPr>
      <t>: Correlación de la Actividad Eléctrica Atmosférica con Características Geográficas en Colombia </t>
    </r>
  </si>
  <si>
    <r>
      <t>Investigación y desarrollo</t>
    </r>
    <r>
      <rPr>
        <sz val="8"/>
        <rFont val="Verdana"/>
        <family val="2"/>
      </rPr>
      <t>: Monitoreo Directo de los Parámetros del Rayo </t>
    </r>
  </si>
  <si>
    <t>2003/1 - 2005/Sin mes</t>
  </si>
  <si>
    <r>
      <t> </t>
    </r>
    <r>
      <rPr>
        <b/>
        <sz val="8"/>
        <rFont val="Trebuchet MS"/>
        <family val="2"/>
      </rPr>
      <t>Investigación y desarrollo</t>
    </r>
    <r>
      <rPr>
        <sz val="8"/>
        <rFont val="Trebuchet MS"/>
        <family val="2"/>
      </rPr>
      <t>: "SEMILLERO DE INVESTIGACION EN CALIDAD DE LA ENERGIA ELECTRICA-SICE</t>
    </r>
  </si>
  <si>
    <r>
      <t> </t>
    </r>
    <r>
      <rPr>
        <b/>
        <sz val="8"/>
        <rFont val="Trebuchet MS"/>
        <family val="2"/>
      </rPr>
      <t>Investigación y desarrollo</t>
    </r>
    <r>
      <rPr>
        <sz val="8"/>
        <rFont val="Verdana"/>
        <family val="2"/>
      </rPr>
      <t>: PRIMERA EVALUACIÓN DE LA ACTIVIDAD ELÉCTRICA ATMOSFÉRICA EN EL CARIBE COLOMBIANO </t>
    </r>
  </si>
  <si>
    <r>
      <t> </t>
    </r>
    <r>
      <rPr>
        <b/>
        <sz val="8"/>
        <rFont val="Trebuchet MS"/>
        <family val="2"/>
      </rPr>
      <t>Investigación y desarrollo</t>
    </r>
    <r>
      <rPr>
        <sz val="8"/>
        <rFont val="Verdana"/>
        <family val="2"/>
      </rPr>
      <t>: Calidad de la Potencia Eléctrica: Monitoreo y Análisis para la estimación de indicadores en Bogotá-Proyecto PQB </t>
    </r>
  </si>
  <si>
    <t>2002/1 - Actual</t>
  </si>
  <si>
    <r>
      <t> </t>
    </r>
    <r>
      <rPr>
        <b/>
        <sz val="8"/>
        <rFont val="Trebuchet MS"/>
        <family val="2"/>
      </rPr>
      <t>Investigación y desarrollo</t>
    </r>
    <r>
      <rPr>
        <sz val="8"/>
        <rFont val="Trebuchet MS"/>
        <family val="2"/>
      </rPr>
      <t>: Calidad de la Potencia Eléctrica: Monitoreo y Análisis para la estimación de indicadores en Bogotá - Proyecto PQB </t>
    </r>
  </si>
  <si>
    <t>2002/1 - 2005/Sin mes</t>
  </si>
  <si>
    <r>
      <t> </t>
    </r>
    <r>
      <rPr>
        <b/>
        <sz val="8"/>
        <rFont val="Trebuchet MS"/>
        <family val="2"/>
      </rPr>
      <t>Investigación y desarrollo</t>
    </r>
    <r>
      <rPr>
        <sz val="8"/>
        <rFont val="Verdana"/>
        <family val="2"/>
      </rPr>
      <t>: Calidad de la Potencia Eléctrica: Monitoreo y Análisis para la estimación de indicadores en Bogotá: PQB </t>
    </r>
  </si>
  <si>
    <t>Investigación y desarrollo: Proyecto de Investigación sobre Calidad de la Energía Eléctrica - SEPRI </t>
  </si>
  <si>
    <t>2001/1 - 2002/Sin mes</t>
  </si>
  <si>
    <r>
      <t>Investigación y desarrollo</t>
    </r>
    <r>
      <rPr>
        <sz val="8"/>
        <rFont val="Verdana"/>
        <family val="2"/>
      </rPr>
      <t>: Reubicación y Automatización del Sistema de Adquisición Directa de Rayos </t>
    </r>
  </si>
  <si>
    <t>Investigación y desarrollo: Evaluación y Modificación del Transformador Apropiado y Optimo para Zona Tropical con Monitoreo de los Parámetros del Rayo </t>
  </si>
  <si>
    <r>
      <t>Investigación y desarrollo</t>
    </r>
    <r>
      <rPr>
        <sz val="8"/>
        <rFont val="Verdana"/>
        <family val="2"/>
      </rPr>
      <t>: Reubicación y Automatización del sistema de adquisición directa de rayos </t>
    </r>
  </si>
  <si>
    <t>Investigación y desarrollo: Proyecto de Investigación sobre calidad de la energía Eléctrica - SEPRI </t>
  </si>
  <si>
    <t>Investigación y desarrollo: Evaluación y modificación de transformador prototipo y óptimo para zona tropical con monitoreo directo de los parámetros del rayo </t>
  </si>
  <si>
    <r>
      <t> </t>
    </r>
    <r>
      <rPr>
        <b/>
        <sz val="8"/>
        <rFont val="Trebuchet MS"/>
        <family val="2"/>
      </rPr>
      <t>Investigación y desarrollo</t>
    </r>
    <r>
      <rPr>
        <sz val="8"/>
        <rFont val="Verdana"/>
        <family val="2"/>
      </rPr>
      <t>: Proyecto de Investigación sobre Calidad de la Energía Eléctrica - Sepri </t>
    </r>
  </si>
  <si>
    <t>Investigación y desarrollo: Calidad de la Energía Eléctrica SEPRI </t>
  </si>
  <si>
    <r>
      <t>Investigación y desarrollo</t>
    </r>
    <r>
      <rPr>
        <sz val="8"/>
        <rFont val="Verdana"/>
        <family val="2"/>
      </rPr>
      <t>: Evaluación y Modificación del Transformador apropiado y óptimo para zona tropical </t>
    </r>
  </si>
  <si>
    <t>Investigación y desarrollo: Comparación Teórico-Experimental de Tensiones Inducidas por Descargas Eléctricas Atmosféricas en una Red de Distribución Rural de Energía Eléctrica </t>
  </si>
  <si>
    <t>2000/1 - 2002/Sin mes</t>
  </si>
  <si>
    <r>
      <t> </t>
    </r>
    <r>
      <rPr>
        <b/>
        <sz val="8"/>
        <rFont val="Trebuchet MS"/>
        <family val="2"/>
      </rPr>
      <t>Investigación y desarrollo</t>
    </r>
    <r>
      <rPr>
        <sz val="8"/>
        <rFont val="Verdana"/>
        <family val="2"/>
      </rPr>
      <t>: Comparación teórico experimental de tensiones inducidas por descargas eléctricas atmosféricas </t>
    </r>
  </si>
  <si>
    <t>2000/1 - 2005/12</t>
  </si>
  <si>
    <t>Investigación y desarrollo: Comparación Teórico-Experimental de Tensiones Inducidas por descargas Eléctricas Atmosféricas en una red de Distribución Rural de Enerdía Eléctrica </t>
  </si>
  <si>
    <r>
      <t>Investigación y desarrollo</t>
    </r>
    <r>
      <rPr>
        <sz val="8"/>
        <rFont val="Verdana"/>
        <family val="2"/>
      </rPr>
      <t>: Diseño y Construcción Apropiados y Óptimos de Transformadores de Distribución para Zona Tropical </t>
    </r>
  </si>
  <si>
    <t>1998/1 - 2001/Sin mes</t>
  </si>
  <si>
    <t>Investigación y desarrollo: Diseño y Construcción Apropiados y Optimos de Transformadores de Distribución Para Zona Tropical </t>
  </si>
  <si>
    <r>
      <t>Investigación y desarrollo</t>
    </r>
    <r>
      <rPr>
        <sz val="8"/>
        <rFont val="Verdana"/>
        <family val="2"/>
      </rPr>
      <t>: Metodología para la solución de un gran reto tecnológico: las fallas de transformadores de distribución-Fase II: Implementación y seguimiento de las soluciones propuestas </t>
    </r>
  </si>
  <si>
    <t>1997/1 - 1998/Sin mes</t>
  </si>
  <si>
    <t>Investigación y desarrollo: Metodología para la solución de un gran reto tecnológico: Las fallas de transformadores de distribución - Fase II "Análisis y puesta en ejecución de las soluciones propuestas" </t>
  </si>
  <si>
    <r>
      <t>Investigación y desarrollo</t>
    </r>
    <r>
      <rPr>
        <sz val="8"/>
        <rFont val="Verdana"/>
        <family val="2"/>
      </rPr>
      <t>: Metodología para la solución de un gran reto tecnológico: la falla de transformadores de distribución Fase II </t>
    </r>
  </si>
  <si>
    <r>
      <t> </t>
    </r>
    <r>
      <rPr>
        <b/>
        <sz val="8"/>
        <rFont val="Trebuchet MS"/>
        <family val="2"/>
      </rPr>
      <t>Extensión y responsabilidad social CTI</t>
    </r>
    <r>
      <rPr>
        <sz val="8"/>
        <rFont val="Trebuchet MS"/>
        <family val="2"/>
      </rPr>
      <t>: Desarrollo de herramientas de software y hardware para un adecuado manejo de datos de la RECMA y desarrollo de métodos de calibración </t>
    </r>
  </si>
  <si>
    <t>1996/1 - 1996/Sin mes</t>
  </si>
  <si>
    <r>
      <t>Investigación y desarrollo</t>
    </r>
    <r>
      <rPr>
        <sz val="8"/>
        <rFont val="Verdana"/>
        <family val="2"/>
      </rPr>
      <t>: Análisis de los parámetros del rayo para el corredor de la línea de transmisión San Carlos-Sabanalarga 500 kV </t>
    </r>
  </si>
  <si>
    <t>Investigación y desarrollo: Análisis de coordinación de aislamiento de la S/E La Guaca </t>
  </si>
  <si>
    <r>
      <t> </t>
    </r>
    <r>
      <rPr>
        <b/>
        <sz val="8"/>
        <rFont val="Trebuchet MS"/>
        <family val="2"/>
      </rPr>
      <t>Extensión y responsabilidad social CTI</t>
    </r>
    <r>
      <rPr>
        <sz val="8"/>
        <rFont val="Verdana"/>
        <family val="2"/>
      </rPr>
      <t>: Investigación en Adquisición y Análisis de Señales Electromagnéticas y Meteorológicas - PAAS </t>
    </r>
  </si>
  <si>
    <r>
      <t> </t>
    </r>
    <r>
      <rPr>
        <b/>
        <sz val="8"/>
        <rFont val="Trebuchet MS"/>
        <family val="2"/>
      </rPr>
      <t>Investigación, desarrollo e innovación</t>
    </r>
    <r>
      <rPr>
        <sz val="8"/>
        <rFont val="Trebuchet MS"/>
        <family val="2"/>
      </rPr>
      <t>: Distribución eléctrica inteligente ¿ SILICE III </t>
    </r>
  </si>
  <si>
    <t>2012/1 - Actual</t>
  </si>
  <si>
    <t>Mecanismos de Desarrollo Limpio y Gestión Energética</t>
  </si>
  <si>
    <t>Biomasa y Biocombustibles</t>
  </si>
  <si>
    <t>Desarrollo sostenible y gestión ambiental</t>
  </si>
  <si>
    <t>Gestión energética y ambiental en sistemas térmicos convencionales</t>
  </si>
  <si>
    <t>Mecanismos de desarrollo limpio</t>
  </si>
  <si>
    <t>Simulación y control de procesos térmicos</t>
  </si>
  <si>
    <t>Sistemas de energías alternativas</t>
  </si>
  <si>
    <t>Uso Racional y eficiente de la energía</t>
  </si>
  <si>
    <t>2006/2 - Actual</t>
  </si>
  <si>
    <t>2011/5 - 2012/6</t>
  </si>
  <si>
    <t>2007/3 - 2009/11</t>
  </si>
  <si>
    <t>2010/11 - 2013/12</t>
  </si>
  <si>
    <t>2011/6 - Actual</t>
  </si>
  <si>
    <t>2012/6 - 2013/8</t>
  </si>
  <si>
    <t>2007/8 - 2008/6</t>
  </si>
  <si>
    <t>2016/2 - Actual</t>
  </si>
  <si>
    <t>2017/1 - Actual</t>
  </si>
  <si>
    <t>2010/9 - 2012/6</t>
  </si>
  <si>
    <t>2010/6 - 2012/1</t>
  </si>
  <si>
    <t>2007/7 - 2008/1</t>
  </si>
  <si>
    <t>2009/2 - 2013/8</t>
  </si>
  <si>
    <t>2009/8 - Actual</t>
  </si>
  <si>
    <t>2008/8 - 2010/7</t>
  </si>
  <si>
    <t>2009/2 - 2009/12</t>
  </si>
  <si>
    <t>2010/11 - 2011/12</t>
  </si>
  <si>
    <t>2007/7 - 2008/4</t>
  </si>
  <si>
    <t>2013/11 - Actual</t>
  </si>
  <si>
    <t>2011/7 - 2011/12</t>
  </si>
  <si>
    <t>2007/2 - 2007/6</t>
  </si>
  <si>
    <t>2007/8 - 2008/3</t>
  </si>
  <si>
    <t>2006/7 - 2007/7</t>
  </si>
  <si>
    <t>2010/11 - 2013/7</t>
  </si>
  <si>
    <t>2009/12 - 2010/8</t>
  </si>
  <si>
    <t>2012/2 - 2012/4</t>
  </si>
  <si>
    <t>2010/1 - 2010/8</t>
  </si>
  <si>
    <t>2009/2 - 2011/11</t>
  </si>
  <si>
    <t>2009/2 - Actual</t>
  </si>
  <si>
    <t>2006/8 - 2006/10</t>
  </si>
  <si>
    <t>2010/1 - 2010/1</t>
  </si>
  <si>
    <t>2010/11 - 2012/1</t>
  </si>
  <si>
    <t>2006/2 - 2008/6</t>
  </si>
  <si>
    <t>2014/5 - Actual</t>
  </si>
  <si>
    <t>2010/3 - 2011/1</t>
  </si>
  <si>
    <t>2007/7 - Actual</t>
  </si>
  <si>
    <t>2006/8 - Actual</t>
  </si>
  <si>
    <t>2010/11 - Actual</t>
  </si>
  <si>
    <t>2012/2 - 2012/9</t>
  </si>
  <si>
    <t>2006/2 - 2007/1</t>
  </si>
  <si>
    <t>2007/1 - 2007/8</t>
  </si>
  <si>
    <t>2010/3 - 2010/3</t>
  </si>
  <si>
    <t>2010/11 - 2011/6</t>
  </si>
  <si>
    <t>2007/8 - 2008/8</t>
  </si>
  <si>
    <t>2012/2 - 2012/11</t>
  </si>
  <si>
    <t>2007/7 - 2013/9</t>
  </si>
  <si>
    <t>2010/4 - 2010/12</t>
  </si>
  <si>
    <t>2010/3 - 2010/9</t>
  </si>
  <si>
    <t>2009/7 - 2010/9</t>
  </si>
  <si>
    <t>2011/10 - 2012/1</t>
  </si>
  <si>
    <t>2010/3 - 2012/4</t>
  </si>
  <si>
    <t>2008/2 - 2013/1</t>
  </si>
  <si>
    <t>2006/8 - 2006/9</t>
  </si>
  <si>
    <t>2007/1 - 2010/11</t>
  </si>
  <si>
    <t>2009/2 - 2010/3</t>
  </si>
  <si>
    <t>2010/1 - 2010/6</t>
  </si>
  <si>
    <t>2011/9 - 2013/6</t>
  </si>
  <si>
    <t>2007/8 - 2008/1</t>
  </si>
  <si>
    <t>2008/9 - 2013/6</t>
  </si>
  <si>
    <t>2007/2 - 2007/4</t>
  </si>
  <si>
    <t>2010/11 - 2012/7</t>
  </si>
  <si>
    <t>2011/2 - 2012/1</t>
  </si>
  <si>
    <t>2011/3 - 2011/9</t>
  </si>
  <si>
    <t>2014/8 - 2014/12</t>
  </si>
  <si>
    <t>2011/1 - 2012/1</t>
  </si>
  <si>
    <t>2007/8 - 2009/1</t>
  </si>
  <si>
    <t>2010/5 - 2012/6</t>
  </si>
  <si>
    <t>2006/5 - 2008/1</t>
  </si>
  <si>
    <t>2012/5 - Actual</t>
  </si>
  <si>
    <t>JORGE EDUARDO ARANGO GOMEZ</t>
  </si>
  <si>
    <t>ELMER GIOVANNY AGUILAR SIERRA</t>
  </si>
  <si>
    <t>JAIRO ALBERTO ANDRADE HERNANDEZ</t>
  </si>
  <si>
    <t>JOSE NICOLAS ARROYO JIMENEZ</t>
  </si>
  <si>
    <t>LUIS EDUARDO ATUESTA BOADA</t>
  </si>
  <si>
    <t>CESAR AUGUSTO BACCA GONZALEZ</t>
  </si>
  <si>
    <t>DIANA YULIETH BALLESTEROS ALARCON</t>
  </si>
  <si>
    <t>JOSE DAVID BARON PINILLA</t>
  </si>
  <si>
    <t>DORA ALEJANDRA BERNAL RUBIO</t>
  </si>
  <si>
    <t>HUGO HERNAN BERNATE LOSADA</t>
  </si>
  <si>
    <t>EDWIN ALBERTO BULLA PEREIRA</t>
  </si>
  <si>
    <t>LEYSTON ALAN CAICEDO CUESTA</t>
  </si>
  <si>
    <t>GABRIEL CAMILO CARRANZA ALVAREZ</t>
  </si>
  <si>
    <t>DAVID ARMANDO CASTANEDA VERGARA</t>
  </si>
  <si>
    <t>JOSE ULISES CASTELLANOS CONTRERAS</t>
  </si>
  <si>
    <t>BJORN PHILIPP CASTILLO HEIM</t>
  </si>
  <si>
    <t>JOSE ERMESTO CASTILLO PERALTA</t>
  </si>
  <si>
    <t>ALEXANDRA CEDIEL ULLOA</t>
  </si>
  <si>
    <t>MARIA CAROLINA CORTES DUARTE</t>
  </si>
  <si>
    <t>DANITZA MARIA CORTES PEREZ</t>
  </si>
  <si>
    <t>MARIA ALEJANDRA CRUZ DOMINGUEZ</t>
  </si>
  <si>
    <t>JOSE MANUEL CRUZ ROMERO</t>
  </si>
  <si>
    <t>Inti Yan Cubillos Poveda</t>
  </si>
  <si>
    <t>JULY MARCELA CUMBE</t>
  </si>
  <si>
    <t>CAMILO ANDRES DAZA ESCOBAR</t>
  </si>
  <si>
    <t>RICARDO RODOLFO DELGADO AMAYA</t>
  </si>
  <si>
    <t>GERALDINE DIAZ CHAPARRO</t>
  </si>
  <si>
    <t>ANDRES MAURICIO DIAZ PEREZ</t>
  </si>
  <si>
    <t>ANDRES FELIPE ESLAVA SARMIENTO</t>
  </si>
  <si>
    <t>JOHN ALEXANDER FERNANDEZ RUEDA</t>
  </si>
  <si>
    <t>HENRY ALBERTO FISGATIVA PEINADO</t>
  </si>
  <si>
    <t>XIMENA ANDREA FLOREZ CASTELLANOS</t>
  </si>
  <si>
    <t>WILMER ALEXANDER FORERO ESCOBAR</t>
  </si>
  <si>
    <t>CARLOS ANDRES FORERO NUNEZ</t>
  </si>
  <si>
    <t>MARCO HELI FRANCO VALENCIA</t>
  </si>
  <si>
    <t>ALEJANDRO FULA ROJAS</t>
  </si>
  <si>
    <t>JULIETA CONSTANZA GALAN FERNANDEZ</t>
  </si>
  <si>
    <t>Ana Cecilia Galindo Vargas</t>
  </si>
  <si>
    <t>JULIAN FRANSISCO GAMBA GOMEZ</t>
  </si>
  <si>
    <t>LUIS ARTURO GARCIA GASPAR</t>
  </si>
  <si>
    <t>DANIEL LEONARDO GOMEZ SANDOVAL</t>
  </si>
  <si>
    <t>LUIS MIGUEL GONZALEZ ARANGO</t>
  </si>
  <si>
    <t>LUIS ALFONSO GONZALEZ VERGARA</t>
  </si>
  <si>
    <t>CARLOS ALBERTO GUERRERO FAJARDO</t>
  </si>
  <si>
    <t>JOSE MIGUEL HERNANDEZ SANCHEZ</t>
  </si>
  <si>
    <t>LAURA CAROLINA HERNANDEZ SOLORZANO</t>
  </si>
  <si>
    <t>JUAN CAMILO LEMA ZAMBRANO</t>
  </si>
  <si>
    <t>CARLOS LOPEZ BURGOS</t>
  </si>
  <si>
    <t>ALEJANDRO LYONS CERON</t>
  </si>
  <si>
    <t>EDWAR ALEXANDER MARCELO GORDILLO</t>
  </si>
  <si>
    <t>DIANA MARCELA MARTINEZ BERNAL</t>
  </si>
  <si>
    <t>FREDY ARMANDO MARTINEZ CAMARGO</t>
  </si>
  <si>
    <t>CAROLINA MARTINEZ PENUELA</t>
  </si>
  <si>
    <t>FABIOLA MEJIA BARRAGAN</t>
  </si>
  <si>
    <t>JENNIFER ANDREA MENDEZ VELASQUEZ</t>
  </si>
  <si>
    <t>MANUEL ANTONIO MONTENEGRO MIER</t>
  </si>
  <si>
    <t>EDGAR MORENO CASTILLO</t>
  </si>
  <si>
    <t>KAREN LORENA MORENO MORA</t>
  </si>
  <si>
    <t>Sandra Milena Moreno Castillo</t>
  </si>
  <si>
    <t>DANY ANDRES MURCIA GOMEZ</t>
  </si>
  <si>
    <t>MARLON NARANJO</t>
  </si>
  <si>
    <t>FAVIO ORLANDO NARVAEZ ARGOTY</t>
  </si>
  <si>
    <t>PAULO CESAR NARVAEZ RINCON</t>
  </si>
  <si>
    <t>JOHANNY FRANCHESCO NINO FONSECA</t>
  </si>
  <si>
    <t>FRANKLIN GERARDO OJEDA CASTRO</t>
  </si>
  <si>
    <t>GERMAN EDUARDO OLMOS CASTIBLANCO</t>
  </si>
  <si>
    <t>YAMID ORTIZ ROJAS</t>
  </si>
  <si>
    <t>JUAN DIEGO PAREJA GONZALEZ</t>
  </si>
  <si>
    <t>YEIMY JOHANA PINILLA MONROY</t>
  </si>
  <si>
    <t>Camilo Andres Piñeros Vasquez</t>
  </si>
  <si>
    <t>Pedro Julian Prieto Sarmiento</t>
  </si>
  <si>
    <t>SANTIAGO RAMIREZ RUBIO</t>
  </si>
  <si>
    <t>Silvia Leonor Ramirez Nieto</t>
  </si>
  <si>
    <t>JOSE LUIS RIVERA GIL</t>
  </si>
  <si>
    <t>CARLOS EILER RODRIGUEZ COCA</t>
  </si>
  <si>
    <t>JORGE ROJAS MORALES</t>
  </si>
  <si>
    <t>LINA MARIA ROMERO MILLAN</t>
  </si>
  <si>
    <t>MABEL ALEJANDRA RUIZ RESTREPO</t>
  </si>
  <si>
    <t>SEBASTIAN CAMILO SALAZAR BAUTISTA</t>
  </si>
  <si>
    <t>LINA PAOLA SALINAS PAEZ</t>
  </si>
  <si>
    <t>LUISA FERNANDA SANABRIA</t>
  </si>
  <si>
    <t>JAVIER ANDRES SANTA ROJAS</t>
  </si>
  <si>
    <t>YESMITH SANTOS PANQUEVA</t>
  </si>
  <si>
    <t>JESUS FABIAN SARRIA GUEVARA</t>
  </si>
  <si>
    <t>ADRIANA FERNANDA SIERRA ALARCON</t>
  </si>
  <si>
    <t>DANIEL EDUARDO SIERRA SANTOFIMIO</t>
  </si>
  <si>
    <t>VLADIMIR SILVA LEAL</t>
  </si>
  <si>
    <t>ANDREA SUAZA MONTALVO</t>
  </si>
  <si>
    <t>LILI TATIANA VEGA CLAVIJO</t>
  </si>
  <si>
    <t>DAYANA STEFANY VEGA LATORRE</t>
  </si>
  <si>
    <t> Publicado en revista especializada: INCIDENCE OF USING CHIKEN FAT BASED BIODIESEL ON THE PERFORMANCE OF A 10,5 Kw COMPRESSION IGNITION PISTON ENGINE FOR POWER GENERATION</t>
  </si>
  <si>
    <t>Colombia, Tecciencia ISSN: 1909-3667, 2015 vol:10 fasc: 19 págs: 61 - 72, DOI:http://tecciencia.ecci.edu.co/index.php/TECCIENCIA/article/view/253 </t>
  </si>
  <si>
    <t>Autores: MANUEL MONTENEGRO, FABIO EMIRO SIERRA VARGAS, FABIO NARVAEZ ARGOTI,</t>
  </si>
  <si>
    <t>Publicado en revista especializada: ANALYSIS OF CHARCOAL GASIFICATION ON A DOWNDRAFT FIX BED GASIFIER BY CFD MODELLING</t>
  </si>
  <si>
    <r>
      <t>India, International Review Of Mechanical Engineering ISSN: 1970-8734, 2015 vol:9 fasc: 4 págs: 382 - 390, </t>
    </r>
    <r>
      <rPr>
        <b/>
        <sz val="8"/>
        <rFont val="Trebuchet MS"/>
        <family val="2"/>
      </rPr>
      <t>DOI:</t>
    </r>
    <r>
      <rPr>
        <sz val="8"/>
        <rFont val="Trebuchet MS"/>
        <family val="2"/>
      </rPr>
      <t> http://dx.doi.org/10.15866/ireme.v9i4.6283 </t>
    </r>
  </si>
  <si>
    <t>Autores: FABIO EMIRO SIERRA VARGAS, CARLOS ANDRES FORERO NUNEZ, SANTIAGO RAMIREZ RUBIO,</t>
  </si>
  <si>
    <t> Publicado en revista especializada: Producción de biodiésel por etanolisis utilizando aceites de fritura de hoteles y su uso en calderas pirotubulares</t>
  </si>
  <si>
    <t>Autores: FABIO EMIRO SIERRA VARGAS, EDWIN ALBERTO BULLA PEREIRA, CARLOS ANDRES GUERRERO ROMERO,</t>
  </si>
  <si>
    <t>Colombia, Revista Iteckne ISSN: 1692-1798, 2015 vol:12 fasc: 1 págs: 44 - 53, DOI: </t>
  </si>
  <si>
    <t>Publicado en revista especializada: CONTROLLER OPTIMIZATION FOR A SOLAR TRACKING SYSTEM USING DIFFERENTIAL EVOLUTION</t>
  </si>
  <si>
    <r>
      <t>Colombia, Tecciencia ISSN: 1909-3667, 2015 vol:10 fasc: 18 págs: 7 - 13, </t>
    </r>
    <r>
      <rPr>
        <b/>
        <sz val="8"/>
        <rFont val="Trebuchet MS"/>
        <family val="2"/>
      </rPr>
      <t>DOI:</t>
    </r>
    <r>
      <rPr>
        <sz val="8"/>
        <rFont val="Trebuchet MS"/>
        <family val="2"/>
      </rPr>
      <t>http://dx.doi.org/10.18180/tecciencia.2015.18.2 </t>
    </r>
  </si>
  <si>
    <t>Autores: HELBERT ESPITIA, FABIO EMIRO SIERRA VARGAS,</t>
  </si>
  <si>
    <t> Publicado en revista especializada: EFFECT OF PARTICLE SIZE AND ADDITION OF COCOA POD HUSK ON THE PROPERTIES OF SAWDUST AND COAL PELLETS</t>
  </si>
  <si>
    <r>
      <t>Colombia, Ingeniería E Investigación ISSN: 0120-5609, 2015 vol:35 fasc: 1 págs: 17 - 23, </t>
    </r>
    <r>
      <rPr>
        <b/>
        <sz val="8"/>
        <color rgb="FF000006"/>
        <rFont val="Verdana"/>
        <family val="2"/>
      </rPr>
      <t>DOI:</t>
    </r>
    <r>
      <rPr>
        <sz val="8"/>
        <color rgb="FF000006"/>
        <rFont val="Verdana"/>
        <family val="2"/>
      </rPr>
      <t>http://dx.doi.org/10.15446/ing.investig.v35n1.46157 </t>
    </r>
  </si>
  <si>
    <t>Autores: FABIO EMIRO SIERRA VARGAS, CARLOS ANDRES FORERO NUNEZ, JOACHIM JOCHUM,</t>
  </si>
  <si>
    <t>Publicado en revista especializada: Validación del modelo matemático ¿Función de Densidad de Probabilidad (PDF) de Weibull¿, evaluando el recurso eólico en la zona del Caribe colombiano: caso estudio</t>
  </si>
  <si>
    <t>Colombia, Prospectiva ISSN: 1692-8261, 2015 vol:13 fasc: 2 págs: 38 - 46, DOI: </t>
  </si>
  <si>
    <t>Autores: DANITZA MARIA CORTES PEREZ, FABIO EMIRO SIERRA VARGAS, GUILLERMO ELIECER VALENCIA OCHOA,</t>
  </si>
  <si>
    <t>Publicado en revista especializada: "La red de conocimiento Prideras una estrategia para promover la energización rural en Colombia</t>
  </si>
  <si>
    <t>Colombia, Prospectiva ISSN: 1692-8261, 2015 vol:13 fasc: 1 págs: 24 - 31, DOI: </t>
  </si>
  <si>
    <t>Autores: FABIO EMIRO SIERRA VARGAS, LILI TATIANA VEGA CLAVIJO, GUILLERMO ELIECER VALENCIA OCHOA,</t>
  </si>
  <si>
    <r>
      <t> </t>
    </r>
    <r>
      <rPr>
        <b/>
        <sz val="8"/>
        <rFont val="Trebuchet MS"/>
        <family val="2"/>
      </rPr>
      <t>Publicado en revista especializada:</t>
    </r>
    <r>
      <rPr>
        <sz val="8"/>
        <rFont val="Trebuchet MS"/>
        <family val="2"/>
      </rPr>
      <t> Ingeniería Básica y de Detalle para la instrumentación de una planta prototipo de gasificación de lecho fijo</t>
    </r>
  </si>
  <si>
    <r>
      <t>Colombia, Revista Iteckne ISSN: 1692-1798, 2015 vol:12 fasc: 2 págs: 146 - 155, </t>
    </r>
    <r>
      <rPr>
        <b/>
        <sz val="8"/>
        <rFont val="Trebuchet MS"/>
        <family val="2"/>
      </rPr>
      <t>DOI:</t>
    </r>
    <r>
      <rPr>
        <sz val="8"/>
        <rFont val="Trebuchet MS"/>
        <family val="2"/>
      </rPr>
      <t> </t>
    </r>
  </si>
  <si>
    <t>Autores: FABIO EMIRO SIERRA VARGAS, JOSE ULISES CASTELLANOS CONTRERAS, CARLOS ANDRES FORERO NUNEZ,</t>
  </si>
  <si>
    <t>Publicado en revista especializada: ENERGY EFFICIENCY EVALUATION OF AN INNOVATIVE VERTICAL AXIAL ROTARY KILN FOR POTTERY PRODUCTION</t>
  </si>
  <si>
    <r>
      <t>Colombia, Tecnura ISSN: 0123-921X, 2015 vol:19 fasc: 43 págs: 87 - 99, </t>
    </r>
    <r>
      <rPr>
        <b/>
        <sz val="8"/>
        <color rgb="FF000006"/>
        <rFont val="Verdana"/>
        <family val="2"/>
      </rPr>
      <t>DOI:</t>
    </r>
    <r>
      <rPr>
        <sz val="8"/>
        <color rgb="FF000006"/>
        <rFont val="Verdana"/>
        <family val="2"/>
      </rPr>
      <t>http://dx.doi.org/10.14483/udistrital.jour.tecn </t>
    </r>
  </si>
  <si>
    <t>Autores: CARLOS ANDRES FORERO NUNEZ, FABIO EMIRO SIERRA VARGAS, GERMAN ARTURO LOPEZ MARTINEZ,</t>
  </si>
  <si>
    <t>Publicado en revista especializada: ENERGETIC IMPROVEMENT OF TANNED LEATHER SOLID WASTES BY THERMAL TREATMENT</t>
  </si>
  <si>
    <r>
      <t>Colombia, Ingeniería Y Desarrollo ISSN: 2145-9371, 2015 vol:33 fasc: 1 págs: 1 - 17, </t>
    </r>
    <r>
      <rPr>
        <b/>
        <sz val="8"/>
        <rFont val="Trebuchet MS"/>
        <family val="2"/>
      </rPr>
      <t>DOI:</t>
    </r>
    <r>
      <rPr>
        <sz val="8"/>
        <rFont val="Trebuchet MS"/>
        <family val="2"/>
      </rPr>
      <t> </t>
    </r>
  </si>
  <si>
    <t>Autores: FABIO EMIRO SIERRA VARGAS, JENNIFER ANDREA MENDEZ VELASQUEZ, CARLOS ANDRES FORERO NUNEZ,</t>
  </si>
  <si>
    <t>Publicado en revista especializada: MODELOS DE COMPRESIÓN APLICADOS AL PROCESO DE DENSIFICACIÓN DE COMBUSTIBLES SÓLIDOS BINARIOS CARBÓN-MADERA</t>
  </si>
  <si>
    <r>
      <t>Colombia, Revista Iteckne ISSN: 1692-1798, 2014 vol:11 fasc: 2 págs: 196 - 203, </t>
    </r>
    <r>
      <rPr>
        <b/>
        <sz val="8"/>
        <color rgb="FF000006"/>
        <rFont val="Verdana"/>
        <family val="2"/>
      </rPr>
      <t>DOI:</t>
    </r>
    <r>
      <rPr>
        <sz val="8"/>
        <color rgb="FF000006"/>
        <rFont val="Verdana"/>
        <family val="2"/>
      </rPr>
      <t> </t>
    </r>
  </si>
  <si>
    <t>Autores: CARLOS ANDRES FORERO NUNEZ, FABIO EMIRO SIERRA VARGAS,</t>
  </si>
  <si>
    <t>Publicado en revista especializada: EVALUACIÓN ENERGÉTICA DE UN SISTEMA DE GENERACIÓN DE 400 KWE EN MODO DIESELGAS LICUADO DE PETRÓLEO</t>
  </si>
  <si>
    <r>
      <t>Colombia, Ingeniería Mecánica - ISSN: 1815-5944, 2014 vol:17 fasc: 3 págs: 205 - 215, </t>
    </r>
    <r>
      <rPr>
        <b/>
        <sz val="8"/>
        <rFont val="Trebuchet MS"/>
        <family val="2"/>
      </rPr>
      <t>DOI:</t>
    </r>
    <r>
      <rPr>
        <sz val="8"/>
        <rFont val="Trebuchet MS"/>
        <family val="2"/>
      </rPr>
      <t> </t>
    </r>
  </si>
  <si>
    <t>Autores: FABIO EMIRO SIERRA VARGAS, CARLOS ANDRES FORERO NUNEZ, JORGE EDUARDO ARANGO GOMEZ,</t>
  </si>
  <si>
    <t>Publicado en revista especializada: DETERMINACIÓN DE LA EFICIENCIA DE LA COCCIÓN CON LEÑA EN LAS VEREDAS DE USME, BOGOTÁ</t>
  </si>
  <si>
    <r>
      <t>Cuba, Ingeniería Mecánica - ISSN: 1815-5944, 2014 vol:17 fasc: 2 págs: 185 - 194, </t>
    </r>
    <r>
      <rPr>
        <b/>
        <sz val="8"/>
        <color rgb="FF000006"/>
        <rFont val="Verdana"/>
        <family val="2"/>
      </rPr>
      <t>DOI:</t>
    </r>
    <r>
      <rPr>
        <sz val="8"/>
        <color rgb="FF000006"/>
        <rFont val="Verdana"/>
        <family val="2"/>
      </rPr>
      <t> </t>
    </r>
  </si>
  <si>
    <t>Autores: FABIO EMIRO SIERRA VARGAS, CARLOS ALBERTO GUERRERO FAJARDO, FABIOLA MEJIA BARRAGAN,</t>
  </si>
  <si>
    <r>
      <t> </t>
    </r>
    <r>
      <rPr>
        <b/>
        <sz val="8"/>
        <rFont val="Trebuchet MS"/>
        <family val="2"/>
      </rPr>
      <t>Publicado en revista especializada:</t>
    </r>
    <r>
      <rPr>
        <sz val="8"/>
        <rFont val="Trebuchet MS"/>
        <family val="2"/>
      </rPr>
      <t> Análisis exploratorio de investigaciones sobre los motores de combustión interna que trabajan con biogás</t>
    </r>
  </si>
  <si>
    <r>
      <t>Colombia, Tecnura ISSN: 0123-921X, 2014 vol:18 fasc: 30 págs: 152 - 164, </t>
    </r>
    <r>
      <rPr>
        <b/>
        <sz val="8"/>
        <rFont val="Trebuchet MS"/>
        <family val="2"/>
      </rPr>
      <t>DOI:</t>
    </r>
    <r>
      <rPr>
        <sz val="8"/>
        <rFont val="Trebuchet MS"/>
        <family val="2"/>
      </rPr>
      <t> </t>
    </r>
  </si>
  <si>
    <t>Autores: JORGE EDUARDO ARANGO GOMEZ, FABIO EMIRO SIERRA VARGAS, VLADIMIR SILVA LEAL,</t>
  </si>
  <si>
    <t>Publicado en revista especializada: Control de una planta prototipo de gasificación de biomasa mediante redes neuronales</t>
  </si>
  <si>
    <r>
      <t>México, Ingeniería Mecánica, Tecnología Y Desarrollo ISSN: 1665-7381, 2013 vol:4 fasc: 5 págs: 161 - 168, </t>
    </r>
    <r>
      <rPr>
        <b/>
        <sz val="8"/>
        <color rgb="FF000006"/>
        <rFont val="Verdana"/>
        <family val="2"/>
      </rPr>
      <t>DOI:</t>
    </r>
    <r>
      <rPr>
        <sz val="8"/>
        <color rgb="FF000006"/>
        <rFont val="Verdana"/>
        <family val="2"/>
      </rPr>
      <t> </t>
    </r>
  </si>
  <si>
    <t>Publicado en revista especializada: Monitoring by H Nuclear magnetic Resonance of the Glycerin Purification by vacuum Distillation</t>
  </si>
  <si>
    <r>
      <t>Colombia, Journal Of Materials Science And Engineering ISSN: 1934-8959, 2013 vol:3 fasc: 9 págs: 628 - 634, </t>
    </r>
    <r>
      <rPr>
        <b/>
        <sz val="8"/>
        <rFont val="Trebuchet MS"/>
        <family val="2"/>
      </rPr>
      <t>DOI:</t>
    </r>
    <r>
      <rPr>
        <sz val="8"/>
        <rFont val="Trebuchet MS"/>
        <family val="2"/>
      </rPr>
      <t> </t>
    </r>
  </si>
  <si>
    <t>Autores: FABIO EMIRO SIERRA VARGAS, CARLOS ANDRES GUERRERO ROMERO, IGNACIO CONTRERAS ANDRADE, JHONATAN FABIAN SIERRA CANTOR, ELISEO AVELLA MORENO,</t>
  </si>
  <si>
    <t>Publicado en revista especializada: Control de una planta de gasificación de biomasa mediante redes neuronales</t>
  </si>
  <si>
    <r>
      <t>México, Ingeniería Mecánica, Tecnología Y Desarrollo ISSN: 1665-7381, 2013 vol:4 fasc: 5 págs: 161 - 169, </t>
    </r>
    <r>
      <rPr>
        <b/>
        <sz val="8"/>
        <color rgb="FF000006"/>
        <rFont val="Verdana"/>
        <family val="2"/>
      </rPr>
      <t>DOI:</t>
    </r>
    <r>
      <rPr>
        <sz val="8"/>
        <color rgb="FF000006"/>
        <rFont val="Verdana"/>
        <family val="2"/>
      </rPr>
      <t> </t>
    </r>
  </si>
  <si>
    <t>Autores: CARLOS ANDRES FORERO NUNEZ, JOSE ULISES CASTELLANOS CONTRERAS, FABIO EMIRO SIERRA VARGAS,</t>
  </si>
  <si>
    <r>
      <t>México, Ingeniería Mecánica, Tecnología Y Desarrollo ISSN: 1665-7381, 2013 vol:4 fasc: 5 págs: 161 - 168, </t>
    </r>
    <r>
      <rPr>
        <b/>
        <sz val="8"/>
        <rFont val="Trebuchet MS"/>
        <family val="2"/>
      </rPr>
      <t>DOI:</t>
    </r>
    <r>
      <rPr>
        <sz val="8"/>
        <rFont val="Trebuchet MS"/>
        <family val="2"/>
      </rPr>
      <t> </t>
    </r>
  </si>
  <si>
    <t>Publicado en revista especializada: Diseño e implementación de controladores análogos para un seguidor solar</t>
  </si>
  <si>
    <r>
      <t>Colombia, Visión Electrónica: Algo Más Que Un Estado Sólido ISSN: 1909-9746, 2013 vol:7 fasc: 1 págs: 118 - 135, </t>
    </r>
    <r>
      <rPr>
        <b/>
        <sz val="8"/>
        <color rgb="FF000006"/>
        <rFont val="Verdana"/>
        <family val="2"/>
      </rPr>
      <t>DOI:</t>
    </r>
    <r>
      <rPr>
        <sz val="8"/>
        <color rgb="FF000006"/>
        <rFont val="Verdana"/>
        <family val="2"/>
      </rPr>
      <t> </t>
    </r>
  </si>
  <si>
    <t>Corto (Resumen): Aplicación de un sistema de control mediante redes neuronales en una planta prototipo de gasificación de lecho fijo</t>
  </si>
  <si>
    <r>
      <t>Colombia, Memorias Del Vi Congreso Internacional De Ingenieria Mecánica, Iv De Ingenieria Mecatrónica, Y Iv Congreso Internacional De Materiales Energía Y Medio Ambiente. ISSN: 2344-7311, 2013 vol:1 fasc: 1 págs: 25 - 26, </t>
    </r>
    <r>
      <rPr>
        <b/>
        <sz val="8"/>
        <rFont val="Trebuchet MS"/>
        <family val="2"/>
      </rPr>
      <t>DOI:</t>
    </r>
    <r>
      <rPr>
        <sz val="8"/>
        <rFont val="Trebuchet MS"/>
        <family val="2"/>
      </rPr>
      <t> </t>
    </r>
  </si>
  <si>
    <t>Autores: JOSE ULISES CASTELLANOS CONTRERAS, CARLOS ANDRES FORERO NUNEZ, FABIO EMIRO SIERRA VARGAS,</t>
  </si>
  <si>
    <t>Corto (Resumen): Diseño e implementación de una planta de producción de Biodiesel a partir de aceites usados de fritura 150L/lote en proceso discontinuo</t>
  </si>
  <si>
    <r>
      <t>Colombia, Memorias Del Vi Congreso Internacional De Ingenieria Mecánica, Iv De Ingenieria Mecatrónica, Y Iv Congreso Internacional De Materiales Energía Y Medio Ambiente. ISSN: 2344-7311, 2013 vol:1 fasc: 1 págs: 12 - , </t>
    </r>
    <r>
      <rPr>
        <b/>
        <sz val="8"/>
        <color rgb="FF000006"/>
        <rFont val="Verdana"/>
        <family val="2"/>
      </rPr>
      <t>DOI:</t>
    </r>
    <r>
      <rPr>
        <sz val="8"/>
        <color rgb="FF000006"/>
        <rFont val="Verdana"/>
        <family val="2"/>
      </rPr>
      <t> </t>
    </r>
  </si>
  <si>
    <t>Autores: YEIMY JOHANA PINILLA, EDWIN ALBERTO BULLA PEREIRA, CARLOS ALBERTO GUERRERO FAJARDO, FABIO EMIRO SIERRA VARGAS,</t>
  </si>
  <si>
    <t>Corto (Resumen): Normatividad para la producción de pellets de mezclas Carbón-Madera</t>
  </si>
  <si>
    <r>
      <t>Colombia, Memorias Del Vi Congreso Internacional De Ingenieria Mecánica, Iv De Ingenieria Mecatrónica, Y Iv Congreso Internacional De Materiales Energía Y Medio Ambiente. ISSN: 2344-7311, 2013 vol:1 fasc: 1 págs: 28 - 28, </t>
    </r>
    <r>
      <rPr>
        <b/>
        <sz val="8"/>
        <rFont val="Trebuchet MS"/>
        <family val="2"/>
      </rPr>
      <t>DOI:</t>
    </r>
    <r>
      <rPr>
        <sz val="8"/>
        <rFont val="Trebuchet MS"/>
        <family val="2"/>
      </rPr>
      <t> </t>
    </r>
  </si>
  <si>
    <t>Autores: LUIS EDUARDO ATUESTA, CARLOS ALBERTO GUERRERO FAJARDO, FABIO EMIRO SIERRA VARGAS,</t>
  </si>
  <si>
    <t>Corto (Resumen): Estudio preliminar de las características de rendimiento de un rotor eólico biomimético mediante software de dinámica computacional de fluidos</t>
  </si>
  <si>
    <r>
      <t>Colombia, Memorias Del Vi Congreso Internacional De Ingenieria Mecánica, Iv De Ingenieria Mecatrónica, Y Iv Congreso Internacional De Materiales Energía Y Medio Ambiente. ISSN: 2344-7311, 2013 vol:1 fasc: 1 págs: 15 - 15, </t>
    </r>
    <r>
      <rPr>
        <b/>
        <sz val="8"/>
        <color rgb="FF000006"/>
        <rFont val="Verdana"/>
        <family val="2"/>
      </rPr>
      <t>DOI:</t>
    </r>
    <r>
      <rPr>
        <sz val="8"/>
        <color rgb="FF000006"/>
        <rFont val="Verdana"/>
        <family val="2"/>
      </rPr>
      <t> </t>
    </r>
  </si>
  <si>
    <t>Autores: DAVID ARMANDO CASTANEDA, JORGE GAITAN, FABIO EMIRO SIERRA VARGAS,</t>
  </si>
  <si>
    <t>Revisión (Survey): Análisis exploratorio de investigaciones sobre los motores de combustión interna que trabajan con biogás</t>
  </si>
  <si>
    <r>
      <t>Colombia, Tecnura ISSN: 2248-7638, 2013 vol:18 fasc: págs: 152 - 164, </t>
    </r>
    <r>
      <rPr>
        <b/>
        <sz val="8"/>
        <color rgb="FF000006"/>
        <rFont val="Verdana"/>
        <family val="2"/>
      </rPr>
      <t>DOI:</t>
    </r>
    <r>
      <rPr>
        <sz val="8"/>
        <color rgb="FF000006"/>
        <rFont val="Verdana"/>
        <family val="2"/>
      </rPr>
      <t> </t>
    </r>
  </si>
  <si>
    <t>Autores: VLADIMIR SILVA LEAL,</t>
  </si>
  <si>
    <r>
      <t>Publicado en revista especializada:</t>
    </r>
    <r>
      <rPr>
        <sz val="8"/>
        <rFont val="Trebuchet MS"/>
        <family val="2"/>
      </rPr>
      <t> Modelo basado en redes neuronales para predecir las emisiones en un motor diesel que opera con mezclas de biodiesel de higuerilla</t>
    </r>
  </si>
  <si>
    <r>
      <t>Colombia, Informador Tecnico ISSN: 0122-056X, 2012 vol:76 fasc: N/A págs: 46 - 61, </t>
    </r>
    <r>
      <rPr>
        <b/>
        <sz val="8"/>
        <rFont val="Trebuchet MS"/>
        <family val="2"/>
      </rPr>
      <t>DOI:</t>
    </r>
    <r>
      <rPr>
        <sz val="8"/>
        <rFont val="Trebuchet MS"/>
        <family val="2"/>
      </rPr>
      <t> </t>
    </r>
  </si>
  <si>
    <t>Autores: FABIO NARVAEZ, FABIO EMIRO SIERRA VARGAS, MANUEL MONTENEGRO,</t>
  </si>
  <si>
    <t>Publicado en revista especializada: Modelamiento y control de una ventana de material cromogénica</t>
  </si>
  <si>
    <r>
      <t>Colombia, Revista Avances Investigacion En Ingenieria ISSN: 1794-4953, 2012 vol:9 fasc: 2 págs: 36 - 43, </t>
    </r>
    <r>
      <rPr>
        <b/>
        <sz val="8"/>
        <color rgb="FF000006"/>
        <rFont val="Verdana"/>
        <family val="2"/>
      </rPr>
      <t>DOI:</t>
    </r>
    <r>
      <rPr>
        <sz val="8"/>
        <color rgb="FF000006"/>
        <rFont val="Verdana"/>
        <family val="2"/>
      </rPr>
      <t> </t>
    </r>
  </si>
  <si>
    <t>Autores: JAIRO ALBERTO ANDRADE HERNANDEZ, FABIO EMIRO SIERRA VARGAS,</t>
  </si>
  <si>
    <t>Publicado en revista especializada: Characterization and feasibility of solid biofuels made of Colombian timber, coconut and oil palm residues regarding European standards</t>
  </si>
  <si>
    <r>
      <t>Polonia, Environmental Biotechnology ISSN: 1734-4964, 2012 vol:8 fasc: 2 págs: 67 - 76, </t>
    </r>
    <r>
      <rPr>
        <b/>
        <sz val="8"/>
        <rFont val="Trebuchet MS"/>
        <family val="2"/>
      </rPr>
      <t>DOI:</t>
    </r>
    <r>
      <rPr>
        <sz val="8"/>
        <rFont val="Trebuchet MS"/>
        <family val="2"/>
      </rPr>
      <t> </t>
    </r>
  </si>
  <si>
    <t>Autores: CARLOS ANDRES FORERO NUNEZ, JOACHIM JOCHUM, FABIO EMIRO SIERRA VARGAS,</t>
  </si>
  <si>
    <t>Publicado en revista especializada: Los residuos agropecuarios: fuente energética para el desarrollo del agro colombiano</t>
  </si>
  <si>
    <r>
      <t>Colombia, Innovación Y Ciencia ISSN: 0121-5140, 2012 vol:XIX fasc: 3 págs: 24 - 35, </t>
    </r>
    <r>
      <rPr>
        <b/>
        <sz val="8"/>
        <color rgb="FF000006"/>
        <rFont val="Verdana"/>
        <family val="2"/>
      </rPr>
      <t>DOI:</t>
    </r>
    <r>
      <rPr>
        <sz val="8"/>
        <color rgb="FF000006"/>
        <rFont val="Verdana"/>
        <family val="2"/>
      </rPr>
      <t> </t>
    </r>
  </si>
  <si>
    <t>Autores: FABIO SIERRA, FABIOLA MEJIA BARRAGAN, CARLOS ALBERTO GUERRERO FAJARDO,</t>
  </si>
  <si>
    <t>Publicado en revista especializada: Modelado del Proceso de Gasificación de Biomasa para Aprovechamiento Energético: una Revisión al Estado del Arte</t>
  </si>
  <si>
    <r>
      <t>Colombia, Revista Iteckne ISSN: 1692-1798, 2012 vol:9 fasc: 2 págs: 95 - 105, </t>
    </r>
    <r>
      <rPr>
        <b/>
        <sz val="8"/>
        <rFont val="Trebuchet MS"/>
        <family val="2"/>
      </rPr>
      <t>DOI:</t>
    </r>
    <r>
      <rPr>
        <sz val="8"/>
        <rFont val="Trebuchet MS"/>
        <family val="2"/>
      </rPr>
      <t> </t>
    </r>
  </si>
  <si>
    <t>Autores: JOSE ULISES CASTELLANOS CONTRERAS, FABIO EMIRO SIERRA VARGAS, CARLOS ALBERTO GUERRERO FAJARDO,</t>
  </si>
  <si>
    <t>Revisión (Survey): Modelado del proceso de gasificación de Biomasa para aprovechamiento energético: una revisión al estado del arte</t>
  </si>
  <si>
    <r>
      <t>Colombia, Revista Iteckne ISSN: 1692-1798, 2012 vol:9 fasc: 2 págs: 1692 - 1798, </t>
    </r>
    <r>
      <rPr>
        <b/>
        <sz val="8"/>
        <color rgb="FF000006"/>
        <rFont val="Verdana"/>
        <family val="2"/>
      </rPr>
      <t>DOI:</t>
    </r>
    <r>
      <rPr>
        <sz val="8"/>
        <color rgb="FF000006"/>
        <rFont val="Verdana"/>
        <family val="2"/>
      </rPr>
      <t> </t>
    </r>
  </si>
  <si>
    <t>Revisión (Survey): Producción y uso de pellets de biomasa para la generación de energía térmica: Una revisión a los modelos del proceso de gasificación</t>
  </si>
  <si>
    <r>
      <t>Colombia, Revista Iteckne ISSN: 1692-1798, 2012 vol:9 fasc: 1 págs: 21 - 30, </t>
    </r>
    <r>
      <rPr>
        <b/>
        <sz val="8"/>
        <rFont val="Trebuchet MS"/>
        <family val="2"/>
      </rPr>
      <t>DOI:</t>
    </r>
    <r>
      <rPr>
        <sz val="8"/>
        <rFont val="Trebuchet MS"/>
        <family val="2"/>
      </rPr>
      <t> </t>
    </r>
  </si>
  <si>
    <t>Autores: CARLOS ANDRES FORERO NUNEZ, CARLOS ALBERTO GUERRERO FAJARDO, FABIO EMIRO SIERRA VARGAS,</t>
  </si>
  <si>
    <t>Publicado en revista especializada: Estudio Preliminar del Potencial energético de Cuesco de Palma y Cascara de Coco en Colombia</t>
  </si>
  <si>
    <r>
      <t>Colombia, Ingenieria Solidaria ISSN: 1900-3102, 2012 vol:8 fasc: 14 págs: 19 - 25, </t>
    </r>
    <r>
      <rPr>
        <b/>
        <sz val="8"/>
        <color rgb="FF000006"/>
        <rFont val="Verdana"/>
        <family val="2"/>
      </rPr>
      <t>DOI:</t>
    </r>
    <r>
      <rPr>
        <sz val="8"/>
        <color rgb="FF000006"/>
        <rFont val="Verdana"/>
        <family val="2"/>
      </rPr>
      <t> </t>
    </r>
  </si>
  <si>
    <t>Autores: CARLOS ANDRES FORERO NUNEZ, ALEXANDRA CEDIEL ULLOA, JOSE LUIS RIVERA, ANDREA SUAZA MONTALVO, FABIO EMIRO SIERRA VARGAS,</t>
  </si>
  <si>
    <t>Publicado en revista especializada: Producción y caracterización de Biodiesel a partir de aceite de pollo</t>
  </si>
  <si>
    <r>
      <t>Colombia, Informador Tecnico ISSN: 0122-056X, 2012 vol:76 fasc: N/A págs: 62 - 71, </t>
    </r>
    <r>
      <rPr>
        <b/>
        <sz val="8"/>
        <rFont val="Trebuchet MS"/>
        <family val="2"/>
      </rPr>
      <t>DOI:</t>
    </r>
    <r>
      <rPr>
        <sz val="8"/>
        <rFont val="Trebuchet MS"/>
        <family val="2"/>
      </rPr>
      <t> </t>
    </r>
  </si>
  <si>
    <t>Autores: MANUEL MONTENEGRO, FABIO EMIRO SIERRA VARGAS, CARLOS ALBERTO GUERRERO FAJARDO,</t>
  </si>
  <si>
    <r>
      <t>Colombia, Innovación Y Ciencia ISSN: 0121-5140, 2012 vol:19 fasc: 3 págs: 24 - 35, </t>
    </r>
    <r>
      <rPr>
        <b/>
        <sz val="8"/>
        <color rgb="FF000006"/>
        <rFont val="Verdana"/>
        <family val="2"/>
      </rPr>
      <t>DOI:</t>
    </r>
    <r>
      <rPr>
        <sz val="8"/>
        <color rgb="FF000006"/>
        <rFont val="Verdana"/>
        <family val="2"/>
      </rPr>
      <t> </t>
    </r>
  </si>
  <si>
    <t>Publicado en revista especializada: Leña como combustible doméstico en zonas rurales de Usme, Bogtá</t>
  </si>
  <si>
    <r>
      <t>Colombia, Informador Tecnico ISSN: 0122-056X, 2011 vol:75 fasc: 1 págs: 30 - 39, </t>
    </r>
    <r>
      <rPr>
        <b/>
        <sz val="8"/>
        <rFont val="Trebuchet MS"/>
        <family val="2"/>
      </rPr>
      <t>DOI:</t>
    </r>
    <r>
      <rPr>
        <sz val="8"/>
        <rFont val="Trebuchet MS"/>
        <family val="2"/>
      </rPr>
      <t> </t>
    </r>
  </si>
  <si>
    <t>Autores: FABIO EMIRO SIERRA VARGAS, FABIOLA MEJIA BARRAGAN, CARLOS ALBERTO GUERRERO FAJARDO,</t>
  </si>
  <si>
    <t>Publicado en revista especializada: Pequeñas y microcentrales hidroeléctricas: alternativa real de generación de energía eléctrica</t>
  </si>
  <si>
    <r>
      <t>Colombia, Informador Tecnico ISSN: 0122-056X, 2011 vol:75 fasc: 1 págs: 73 - 85, </t>
    </r>
    <r>
      <rPr>
        <b/>
        <sz val="8"/>
        <color rgb="FF000006"/>
        <rFont val="Verdana"/>
        <family val="2"/>
      </rPr>
      <t>DOI:</t>
    </r>
    <r>
      <rPr>
        <sz val="8"/>
        <color rgb="FF000006"/>
        <rFont val="Verdana"/>
        <family val="2"/>
      </rPr>
      <t> </t>
    </r>
  </si>
  <si>
    <t>Autores: FABIO EMIRO SIERRA VARGAS, ADRIANA FERNANDA SIERRA ALARCON, CARLOS ALBERTO GUERRERO FAJARDO,</t>
  </si>
  <si>
    <t>Corto (Resumen): Eficiencia Energética del Proceso de Gasificación de Cuesco de Palma en un gasificador de lecho fijo corriente descendente con una relación de Aire Combustible Constante</t>
  </si>
  <si>
    <r>
      <t>Colombia, Reciteia Revista: Revisiones De La Ciencia, Tecnología E Ingeniería De Los Alimentos ISSN: 2027-6850, 2011 vol:11 fasc: 1a págs: 56 - 56, </t>
    </r>
    <r>
      <rPr>
        <b/>
        <sz val="8"/>
        <rFont val="Trebuchet MS"/>
        <family val="2"/>
      </rPr>
      <t>DOI:</t>
    </r>
    <r>
      <rPr>
        <sz val="8"/>
        <rFont val="Trebuchet MS"/>
        <family val="2"/>
      </rPr>
      <t> </t>
    </r>
  </si>
  <si>
    <t>Autores: CARLOS ANDRES FORERO NUNEZ, NICHOLAS FERNANDO ARISTIZABAL MEJIA, MARIO ALEJANDRO RODRIGUEZ LOPEZ, CARLOS EDUARDO VARGAS RODRIGUEZ, JOSE ULISES CASTELLANOS CONTRERAS,</t>
  </si>
  <si>
    <t>Corto (Resumen): Evaluación de la cinética del proceso de combustión de una briqueta comercial hecha a partir de residuos de madera</t>
  </si>
  <si>
    <r>
      <t>Colombia, Reciteia Revista: Revisiones De La Ciencia, Tecnología E Ingeniería De Los Alimentos ISSN: 2027-6850, 2011 vol:11 fasc: N/A págs: 57 - 57, </t>
    </r>
    <r>
      <rPr>
        <b/>
        <sz val="8"/>
        <color rgb="FF000006"/>
        <rFont val="Verdana"/>
        <family val="2"/>
      </rPr>
      <t>DOI:</t>
    </r>
    <r>
      <rPr>
        <sz val="8"/>
        <color rgb="FF000006"/>
        <rFont val="Verdana"/>
        <family val="2"/>
      </rPr>
      <t> </t>
    </r>
  </si>
  <si>
    <t>Autores: CARLOS ANDRES FORERO NUNEZ, FABIAN ANDRES MUNOZ ROBAYO, FABIAN DAVID CHICO MORENO, ANDERSON DOUGLAS IMBACHI NINO,</t>
  </si>
  <si>
    <r>
      <t>Colombia, Reciteia Revista: Revisiones De La Ciencia, Tecnología E Ingeniería De Los Alimentos ISSN: 2027-6850, 2011 vol:11 fasc: 1a págs: 56 - 57, </t>
    </r>
    <r>
      <rPr>
        <b/>
        <sz val="8"/>
        <rFont val="Trebuchet MS"/>
        <family val="2"/>
      </rPr>
      <t>DOI:</t>
    </r>
    <r>
      <rPr>
        <sz val="8"/>
        <rFont val="Trebuchet MS"/>
        <family val="2"/>
      </rPr>
      <t> </t>
    </r>
  </si>
  <si>
    <t>Corto (Resumen): Bonos de carbono y programa de eficiencia energética en Colombia</t>
  </si>
  <si>
    <r>
      <t>Argentina, Voces En El Fénix.Com ISSN: 1853-8819, 2011 vol:2 fasc: N/A págs: 92 - 99, </t>
    </r>
    <r>
      <rPr>
        <b/>
        <sz val="8"/>
        <color rgb="FF000006"/>
        <rFont val="Verdana"/>
        <family val="2"/>
      </rPr>
      <t>DOI:</t>
    </r>
    <r>
      <rPr>
        <sz val="8"/>
        <color rgb="FF000006"/>
        <rFont val="Verdana"/>
        <family val="2"/>
      </rPr>
      <t> </t>
    </r>
  </si>
  <si>
    <t>Autores: FABIO EMIRO SIERRA VARGAS, CARLOS ALBERTO GUERRERO FAJARDO,</t>
  </si>
  <si>
    <t>Publicado en revista especializada: Gasification from waste organic materials</t>
  </si>
  <si>
    <r>
      <t>Colombia, Ingeniería E Investigación ISSN: 0120-5609, 2011 vol:31 fasc: 3 págs: 17 - 25, </t>
    </r>
    <r>
      <rPr>
        <b/>
        <sz val="8"/>
        <rFont val="Trebuchet MS"/>
        <family val="2"/>
      </rPr>
      <t>DOI:</t>
    </r>
    <r>
      <rPr>
        <sz val="8"/>
        <rFont val="Trebuchet MS"/>
        <family val="2"/>
      </rPr>
      <t> </t>
    </r>
  </si>
  <si>
    <t>Autores: CARLOS ALBERTO GUERRERO FAJARDO, FABIO EMIRO SIERRA VARGAS, SANTIAGO RAMIREZ RUBIO,</t>
  </si>
  <si>
    <t>Publicado en revista especializada: Estimación de las características de rendimiento de un rotor eólico biomimético para aplicaciones de bombeo</t>
  </si>
  <si>
    <r>
      <t>Colombia, Letras Con Conciencia Tecnológica ISSN: 1909-9002, 2011 vol:1 fasc: N/A págs: 33 - 42, </t>
    </r>
    <r>
      <rPr>
        <b/>
        <sz val="8"/>
        <color rgb="FF000006"/>
        <rFont val="Verdana"/>
        <family val="2"/>
      </rPr>
      <t>DOI:</t>
    </r>
    <r>
      <rPr>
        <sz val="8"/>
        <color rgb="FF000006"/>
        <rFont val="Verdana"/>
        <family val="2"/>
      </rPr>
      <t> </t>
    </r>
  </si>
  <si>
    <t>Autores: FABIO EMIRO SIERRA VARGAS, CARLOS ALBERTO GUERRERO FAJARDO, DAVID ARMANDO CASTANEDA,</t>
  </si>
  <si>
    <t>Publicado en revista especializada: Evaluación de los proyectos MDL presentados a UNFCCC entre el 2004 y el 2008 bajo criterios de sostenibilidad</t>
  </si>
  <si>
    <r>
      <t>Colombia, Revista Facultad De Ciencias Económicas: Investigación Y Reflexión ISSN: 0121-6805, 2010 vol:XVIII fasc: 1 págs: 35 - 49, </t>
    </r>
    <r>
      <rPr>
        <b/>
        <sz val="8"/>
        <rFont val="Trebuchet MS"/>
        <family val="2"/>
      </rPr>
      <t>DOI:</t>
    </r>
    <r>
      <rPr>
        <sz val="8"/>
        <rFont val="Trebuchet MS"/>
        <family val="2"/>
      </rPr>
      <t> </t>
    </r>
  </si>
  <si>
    <t>Autores: EDGAR MORENO CASTILLO,</t>
  </si>
  <si>
    <t>Publicado en revista especializada: Producción de gas de síntesis libre de alquitranes en un horno rotatorio a partir de madera de haya mediante catalisis con dolomita</t>
  </si>
  <si>
    <r>
      <t>Colombia, Informador Tecnico ISSN: 0122-056X, 2010 vol:1 fasc: N/A págs: 29 - 38,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</si>
  <si>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Evaluacion del efecto de la temperatura en la producción de Biodiesel con aceite de higuerilla</t>
    </r>
  </si>
  <si>
    <r>
      <t>Colombia, Ingeniería E Investigación ISSN: 0120-5609, 2010 vol:30 fasc: 2 págs: 52 - 61, </t>
    </r>
    <r>
      <rPr>
        <b/>
        <sz val="8"/>
        <rFont val="Trebuchet MS"/>
        <family val="2"/>
      </rPr>
      <t>DOI:</t>
    </r>
    <r>
      <rPr>
        <sz val="8"/>
        <rFont val="Trebuchet MS"/>
        <family val="2"/>
      </rPr>
      <t> </t>
    </r>
  </si>
  <si>
    <t>Autores: FABIO EMIRO SIERRA VARGAS, CARLOS ALBERTO GUERRERO FAJARDO, IVAN DAVID OSORIO LEON,</t>
  </si>
  <si>
    <t>Publicado en revista especializada: Procesos de certificación de proyectos de captura de gses efecto invernadero (GEI) en los mercados internacionales de carbono</t>
  </si>
  <si>
    <r>
      <t>Colombia, Gestión Y Ambiente ISSN: 0124-177X, 2009 vol:12 fasc: 3 págs: 7 - 19, </t>
    </r>
    <r>
      <rPr>
        <b/>
        <sz val="8"/>
        <rFont val="Trebuchet MS"/>
        <family val="2"/>
      </rPr>
      <t>DOI:</t>
    </r>
    <r>
      <rPr>
        <sz val="8"/>
        <rFont val="Trebuchet MS"/>
        <family val="2"/>
      </rPr>
      <t> </t>
    </r>
  </si>
  <si>
    <t>Autores: JAVIER SABOGAL AGUILAR, EDGAR MORENO CASTILLO, GUSTAVO ADOLFO ORTEGA GUERRERO,</t>
  </si>
  <si>
    <t>Publicado en revista especializada: Síntesis de catalizadores de Fe-Mo soportados sobre sílice para la oxidación selectiva de metano hasta formaldehido</t>
  </si>
  <si>
    <r>
      <t>Colombia, Ingeniería E Investigación ISSN: 0120-5609, 2009 vol:29 fasc: 1 págs: 53 - 59, </t>
    </r>
    <r>
      <rPr>
        <b/>
        <sz val="8"/>
        <color rgb="FF000006"/>
        <rFont val="Verdana"/>
        <family val="2"/>
      </rPr>
      <t>DOI:</t>
    </r>
    <r>
      <rPr>
        <sz val="8"/>
        <color rgb="FF000006"/>
        <rFont val="Verdana"/>
        <family val="2"/>
      </rPr>
      <t> </t>
    </r>
  </si>
  <si>
    <t>Autores: CARLOS ALBERTO GUERRERO FAJARDO, FRANCISCO SANCHEZ,</t>
  </si>
  <si>
    <t>Publicado en revista especializada: Cocinas Solares</t>
  </si>
  <si>
    <r>
      <t>Colombia, Innovación Y Ciencia ISSN: 0121-5140, 2008 vol:XV fasc: 4 págs: 54 - 63, </t>
    </r>
    <r>
      <rPr>
        <b/>
        <sz val="8"/>
        <rFont val="Trebuchet MS"/>
        <family val="2"/>
      </rPr>
      <t>DOI:</t>
    </r>
  </si>
  <si>
    <t>Autores: FABIOLA MEJIA BARRAGAN,</t>
  </si>
  <si>
    <t>Publicado en revista especializada: Relación de las culturas amazónicas con su territorio</t>
  </si>
  <si>
    <r>
      <t>Colombia, Innovación Y Ciencia ISSN: 0121-5140, 2008 vol:XV fasc: 3 págs: 26 - 31, </t>
    </r>
    <r>
      <rPr>
        <b/>
        <sz val="8"/>
        <color rgb="FF000006"/>
        <rFont val="Verdana"/>
        <family val="2"/>
      </rPr>
      <t>DOI:</t>
    </r>
    <r>
      <rPr>
        <sz val="8"/>
        <color rgb="FF000006"/>
        <rFont val="Verdana"/>
        <family val="2"/>
      </rPr>
      <t> </t>
    </r>
  </si>
  <si>
    <t>Publicado en revista especializada: Tras los orígenes de la crisis ambiental actual</t>
  </si>
  <si>
    <r>
      <t>Colombia, Letras Con Conciencia Tecnológica ISSN: 1909-9002, 2008 vol:4 fasc: N/A págs: 49 - 61, </t>
    </r>
    <r>
      <rPr>
        <b/>
        <sz val="8"/>
        <rFont val="Trebuchet MS"/>
        <family val="2"/>
      </rPr>
      <t>DOI:</t>
    </r>
    <r>
      <rPr>
        <sz val="8"/>
        <rFont val="Trebuchet MS"/>
        <family val="2"/>
      </rPr>
      <t> </t>
    </r>
  </si>
  <si>
    <t>Publicado en revista especializada: Sol-gel synthesis of iron catalysers supported on silica and titanium for selectively oxidising methane to formaldehyde</t>
  </si>
  <si>
    <r>
      <t>Colombia, Ingeniería E Investigación ISSN: 0120-5609, 2008 vol:28 fasc: 1 págs: 72 - 80, </t>
    </r>
    <r>
      <rPr>
        <b/>
        <sz val="8"/>
        <color rgb="FF000006"/>
        <rFont val="Verdana"/>
        <family val="2"/>
      </rPr>
      <t>DOI:</t>
    </r>
    <r>
      <rPr>
        <sz val="8"/>
        <color rgb="FF000006"/>
        <rFont val="Verdana"/>
        <family val="2"/>
      </rPr>
      <t> </t>
    </r>
  </si>
  <si>
    <t>Autores: CARLOS ALBERTO GUERRERO FAJARDO, CLAIRE COURSON, ANNE CECILE ROGER, FRANCISCO SANCHEZ,</t>
  </si>
  <si>
    <t>Publicado en revista especializada: Potencial oleoquímico del aceite de palma</t>
  </si>
  <si>
    <r>
      <t>Colombia, Innovación Y Ciencia ISSN: 0121-5140, 2008 vol:15 fasc: 1 págs: 36 - 47, </t>
    </r>
    <r>
      <rPr>
        <b/>
        <sz val="8"/>
        <rFont val="Trebuchet MS"/>
        <family val="2"/>
      </rPr>
      <t>DOI:</t>
    </r>
    <r>
      <rPr>
        <sz val="8"/>
        <rFont val="Trebuchet MS"/>
        <family val="2"/>
      </rPr>
      <t> </t>
    </r>
  </si>
  <si>
    <t>Autores: PAULO CESAR NARVAEZ RINCON, JUAN GUILLERMO CADAVID ESTRADA,</t>
  </si>
  <si>
    <t>Publicado en revista especializada: Kinetics of palm oil methanolysis</t>
  </si>
  <si>
    <r>
      <t>Estados Unidos, Journal Of The American Oil Chemists Society ISSN: 0003-021X, 2007 vol:84 fasc: 10 págs: 971 - 977, </t>
    </r>
    <r>
      <rPr>
        <b/>
        <sz val="8"/>
        <color rgb="FF000006"/>
        <rFont val="Verdana"/>
        <family val="2"/>
      </rPr>
      <t>DOI:</t>
    </r>
    <r>
      <rPr>
        <sz val="8"/>
        <color rgb="FF000006"/>
        <rFont val="Verdana"/>
        <family val="2"/>
      </rPr>
      <t>10.1007/s11746-007-1120-y </t>
    </r>
  </si>
  <si>
    <t>Autores: PAULO CESAR NARVAEZ RINCON, FRANCISCO JOSE SANCHEZ CASTELLANOS, SANDRA MILENA RINCON MIRANDA, SANDRA RINCON,</t>
  </si>
  <si>
    <t>Publicado en revista especializada: Oxidación parcial de metano a formaldehido sobre catalizadores MoO3, Fe2O3 y ferromolibdeno</t>
  </si>
  <si>
    <r>
      <t>Colombia, Ingeniería E Investigación ISSN: 0120-5609, 2007 vol:27 fasc: 1 págs: 19 - 24, </t>
    </r>
    <r>
      <rPr>
        <b/>
        <sz val="8"/>
        <rFont val="Trebuchet MS"/>
        <family val="2"/>
      </rPr>
      <t>DOI:</t>
    </r>
    <r>
      <rPr>
        <sz val="8"/>
        <rFont val="Trebuchet MS"/>
        <family val="2"/>
      </rPr>
      <t> </t>
    </r>
  </si>
  <si>
    <t>Autores: CARLOS ALBERTO GUERRERO FAJARDO, FRANCISCO SANCHEZ, DANIEL DEL RIO, GUSTAVO DURAN, ALVARO ORJUELA LONDONO, ALVARO ORJUELA,</t>
  </si>
  <si>
    <t> Publicado en revista especializada: Methane selective oxidation to formaldehyde with Fe-catalysts supported on silica or incorporated into the support</t>
  </si>
  <si>
    <r>
      <t>Estados Unidos, Catalysis Communications ISSN: 1566-7367, 2007 vol:9 fasc: 5 págs: 864 - 869, </t>
    </r>
    <r>
      <rPr>
        <b/>
        <sz val="8"/>
        <color rgb="FF000006"/>
        <rFont val="Verdana"/>
        <family val="2"/>
      </rPr>
      <t>DOI:</t>
    </r>
    <r>
      <rPr>
        <sz val="8"/>
        <color rgb="FF000006"/>
        <rFont val="Verdana"/>
        <family val="2"/>
      </rPr>
      <t>http://www.journals.elsevier.com/catalysis-communications/ </t>
    </r>
  </si>
  <si>
    <t>Autores: CARLOS ALBERTO GUERRERO FAJARDO, YVONNE NGUYEN, CLAIRE COURSON, ANNE CECILE ROGER, DANIEL NIZNANSKY,</t>
  </si>
  <si>
    <t>Publicado en revista especializada: Determination of some physical and transport properties of palm oil and of its methyl esters</t>
  </si>
  <si>
    <r>
      <t>Argentina, Latin American Applied Research ISSN: 0327-0793, 2007 vol:38 fasc: 1 págs: 1 - 6, </t>
    </r>
    <r>
      <rPr>
        <b/>
        <sz val="8"/>
        <rFont val="Trebuchet MS"/>
        <family val="2"/>
      </rPr>
      <t>DOI:</t>
    </r>
    <r>
      <rPr>
        <sz val="8"/>
        <rFont val="Trebuchet MS"/>
        <family val="2"/>
      </rPr>
      <t> </t>
    </r>
  </si>
  <si>
    <t>Autores: PAULO CESAR NARVAEZ RINCON, FRANCISCO JOSE SANCHEZ CASTELLANOS, SANDRA RINCON, SANDRA MILENA RINCON MIRANDA, LADY ZAMIRA CASTENEDA,</t>
  </si>
  <si>
    <t>Publicado en revista especializada: Catalizadores Fe/SiO2 para la oxidacion selectiva de metano hasta formaldehido</t>
  </si>
  <si>
    <r>
      <t>Colombia, Ingeniería E Investigación ISSN: 0120-5609, 2006 vol:26 fasc: 2 págs: 37 - 44, </t>
    </r>
    <r>
      <rPr>
        <b/>
        <sz val="8"/>
        <color rgb="FF000006"/>
        <rFont val="Verdana"/>
        <family val="2"/>
      </rPr>
      <t>DOI:</t>
    </r>
    <r>
      <rPr>
        <sz val="8"/>
        <color rgb="FF000006"/>
        <rFont val="Verdana"/>
        <family val="2"/>
      </rPr>
      <t> </t>
    </r>
  </si>
  <si>
    <t>Autores: CARLOS ALBERTO GUERRERO FAJARDO, YVONNE NGUYEN, CLAIRE COURSON, ANNE CECILE ROGER,</t>
  </si>
  <si>
    <t>Publicado en revista especializada: Manejo de la salinidad en aguas asociadas de produccion de la industria petrolera</t>
  </si>
  <si>
    <r>
      <t>Colombia, Ingeniería E Investigación ISSN: 0120-5609, 2005 vol:25 fasc: 3 págs: 27 - 33, </t>
    </r>
    <r>
      <rPr>
        <b/>
        <sz val="8"/>
        <rFont val="Trebuchet MS"/>
        <family val="2"/>
      </rPr>
      <t>DOI:</t>
    </r>
    <r>
      <rPr>
        <sz val="8"/>
        <rFont val="Trebuchet MS"/>
        <family val="2"/>
      </rPr>
      <t> </t>
    </r>
  </si>
  <si>
    <t>Autores: CARLOS ALBERTO GUERRERO FAJARDO, DIEGO RAMIREZ, SANDRA ESCOBAR,</t>
  </si>
  <si>
    <t> Publicado en revista especializada: APLICACION DE REDES NEURONALES EN PLANTAS TERMICAS.</t>
  </si>
  <si>
    <r>
      <t>Colombia, ASOCIACION DE INGENIEROS DE LA UNIVERSIDAD NACIONAL :AIMUN ISSN: 0, 2000 vol: fasc: págs: - , </t>
    </r>
    <r>
      <rPr>
        <b/>
        <sz val="8"/>
        <color rgb="FF000006"/>
        <rFont val="Verdana"/>
        <family val="2"/>
      </rPr>
      <t>DOI:</t>
    </r>
    <r>
      <rPr>
        <sz val="8"/>
        <color rgb="FF000006"/>
        <rFont val="Verdana"/>
        <family val="2"/>
      </rPr>
      <t> </t>
    </r>
  </si>
  <si>
    <t>Autores: FABIO EMIRO SIERRA VARGAS,</t>
  </si>
  <si>
    <t>Libro resultado de investigación : Diseño, Construcción Y Pruebas De Horno Prototipo Semicontinuo Para Producir Cerámica</t>
  </si>
  <si>
    <t>Colombia,2015, ISBN: 979-958-775-133-7 vol: págs: , Ed. Facultad De Ingenieria Universidad Nacional </t>
  </si>
  <si>
    <t>Autores: FABIO EMIRO SIERRA VARGAS, CARLOS ALBERTO GUERRERO FAJARDO, JORGE EDUARDO ARANGO GOMEZ</t>
  </si>
  <si>
    <t>Libro resultado de investigación : LINEAMIENTOS GENERALES DE LA LINEA ENERGÍA PARA EL FUTURO</t>
  </si>
  <si>
    <t>Colombia,2015, ISBN: 978-958-8290-66-2 vol: págs: , Ed. Colciencias </t>
  </si>
  <si>
    <t>Libro resultado de investigación : Cartilla energìa renovable, Universidad del atlantico</t>
  </si>
  <si>
    <t>Colombia,2014, ISBN: 987-958-8742-56-4 vol: págs: , Ed. Ediciones Universidad Del Atlantico </t>
  </si>
  <si>
    <t>Autores: LILI TATIANA VEGA CLAVIJO, DANITZA MARIA CORTES PEREZ,</t>
  </si>
  <si>
    <t>Libro resultado de investigación : Vehículos Solares Y Eléctricos</t>
  </si>
  <si>
    <t>Colombia,2011, ISBN: 978-958-99238-8-7 vol: 1 págs: 150, Ed. Asociacion de Ingenieros Mecánicos de la Universidad Nacional de Colombia AIMUN </t>
  </si>
  <si>
    <t>Autores: FABIO EMIRO SIERRA VARGAS, DANNY MURCIA GOMEZ, BJORN PHILIPP CASTILLO HEIM,</t>
  </si>
  <si>
    <t>Libro resultado de investigación : Pellets De Biomasa Y Sus Aplicaciones</t>
  </si>
  <si>
    <t>Colombia,2011, ISBN: 978-958-99238-6-3 vol: 1 págs: 128, Ed. Asociacion de Ingenieros Mecánicos de la Universidad Nacional de Colombia AIMUN </t>
  </si>
  <si>
    <t>Autores: FABIO EMIRO SIERRA VARGAS, DANNY MURCIA GOMEZ, CARLOS ALBERTO GUERRERO FAJARDO, BJORN PHILIPP CASTILLO HEIM,</t>
  </si>
  <si>
    <t> Libro resultado de investigación : Hornos Para Materiales Cerámicos</t>
  </si>
  <si>
    <t>Colombia,2010, ISBN: 978-958-99238-4-9 vol: 1 págs: 211, Ed. Asociacion de Ingenieros Mecánicos de la Universidad Nacional de Colombia AIMUN </t>
  </si>
  <si>
    <t>Autores: FABIO EMIRO SIERRA VARGAS, CARLOS ALBERTO GUERRERO FAJARDO, LUIS ALEJANDRO PIRABAN ROZO,</t>
  </si>
  <si>
    <t>Libro resultado de investigación : Licuefacción Del Gas Natural: Una Importante Alternativa Energética</t>
  </si>
  <si>
    <t>Colombia,2010, ISBN: 978-958-99238-7-0 vol: 1 págs: 184, Ed. Asociacion de Ingenieros Mecánicos de la Universidad Nacional de Colombia AIMUN </t>
  </si>
  <si>
    <t>Autores: FABIO EMIRO SIERRA VARGAS, CARLOS ALBERTO GUERRERO FAJARDO, CARLOS ANDRES GUERRERO ROMERO,</t>
  </si>
  <si>
    <t>Libro resultado de investigación : Aceite de higuerilla Alternativa como combustible</t>
  </si>
  <si>
    <t>Colombia,2009, ISBN: 978-958-99238-0-1 vol: 1 págs: 79, Ed. Universidad Nacional De Colombia Departamento De Ingenieria Mecanica </t>
  </si>
  <si>
    <t>Libro resultado de investigación : Procesos de gasificación de materiales orgánicos</t>
  </si>
  <si>
    <t>Colombia,2009, ISBN: 9789589923818 vol: 1 págs: 241, Ed. Universidad Nacional De Colombia Departamento De Ingenieria Mecanica </t>
  </si>
  <si>
    <t>Colombia,2009, ISBN: 9789589923818 vol: 0 págs: 241, Ed. Universidad Nacional De Colombia Departamento De Ingenieria Mecanica </t>
  </si>
  <si>
    <t>Autores: FABIO EMIRO SIERRA VARGAS, CARLOS ALBERTO GUERRERO FAJARDO, SANTIAGO RAMIREZ RUBIO,</t>
  </si>
  <si>
    <t>Libro resultado de investigación : Pequeñas plantas lácteas</t>
  </si>
  <si>
    <t>Colombia,2009, ISBN: 978-958-719-241-4 vol: 1 págs: 120, Ed. Universidad Nacional De Colombia Bogota </t>
  </si>
  <si>
    <t>Autores: JOHANNY FRANCHESCO NINO FONSECA,</t>
  </si>
  <si>
    <t>Libro resultado de investigación : Tecnologias Para El Aprovechamiento De Los Biocombustibles</t>
  </si>
  <si>
    <t>Colombia,2008, ISBN: 958-719-066-1 vol: 1 págs: 250, Ed. Unibiblios </t>
  </si>
  <si>
    <t>Autores: CARLOS ALBERTO GUERRERO FAJARDO, FABIO SIERRA, JORGE ARANGO,</t>
  </si>
  <si>
    <t> Libro resultado de investigación : Tecnologias Para El Aprovechamiento De Los Biocombustibles</t>
  </si>
  <si>
    <t>Colombia,2008, ISBN: 978-958-719-066-3 vol: 1 págs: 326, Ed. Unibiblios </t>
  </si>
  <si>
    <t>Autores: FABIO EMIRO SIERRA VARGAS, CARLOS ALBERTO GUERRERO FAJARDO, JORGE EDUARDO ARANGO GOMEZ,</t>
  </si>
  <si>
    <r>
      <t> </t>
    </r>
    <r>
      <rPr>
        <b/>
        <sz val="8"/>
        <rFont val="Trebuchet MS"/>
        <family val="2"/>
      </rPr>
      <t>Libro resultado de investigación</t>
    </r>
    <r>
      <rPr>
        <sz val="8"/>
        <rFont val="Trebuchet MS"/>
        <family val="2"/>
      </rPr>
      <t> : Tecnologías Para El Aprovechamiento De La Energía Solar</t>
    </r>
  </si>
  <si>
    <t>Colombia,2008, ISBN: 978-958-719-067-0 vol: 1 págs: 316, Ed. Unibiblos </t>
  </si>
  <si>
    <t>Autores: FABIO EMIRO SIERRA VARGAS, FABIOLA MEJIA BARRAGAN, ESPERANZA CARO RESTREPO,</t>
  </si>
  <si>
    <t> Libro resultado de investigación : Tecnologias Para El Aprovechamiento De La Energia Solar</t>
  </si>
  <si>
    <t>Colombia,2008, ISBN: 958-719-067-X vol: 1 págs: 314, Ed. Unibiblos </t>
  </si>
  <si>
    <t>Autores: FABIOLA MEJIA BARRAGAN, FABIO SIERRA, ESPERANZA CARO,</t>
  </si>
  <si>
    <r>
      <t> </t>
    </r>
    <r>
      <rPr>
        <b/>
        <sz val="8"/>
        <rFont val="Trebuchet MS"/>
        <family val="2"/>
      </rPr>
      <t>Libro resultado de investigación</t>
    </r>
    <r>
      <rPr>
        <sz val="8"/>
        <rFont val="Trebuchet MS"/>
        <family val="2"/>
      </rPr>
      <t> : Política Ambiental</t>
    </r>
  </si>
  <si>
    <t>Colombia,2003, ISBN: 9586836304 vol: 1 págs: 384, Ed. Javegraf </t>
  </si>
  <si>
    <t>Autores: CARLOS ALBERTO GUERRERO FAJARDO,</t>
  </si>
  <si>
    <t>Otro capítulo de libro publicado : Biodiesel production from Waste Cooking Oil</t>
  </si>
  <si>
    <t>España, 2011, Biodiesel-Feedstocks Processing, ISBN: 979-956-307-713-0, Vol. , págs:23 - 45, Ed. </t>
  </si>
  <si>
    <t>Autores: FABIO EMIRO SIERRA VARGAS, CARLOS ALBERTO GUERRERO FAJARDO, ANDRES GUERRERO ROMERO,</t>
  </si>
  <si>
    <t>Otro capítulo de libro publicado : Gasificación de Madera a escala semi industrial</t>
  </si>
  <si>
    <t>Colombia, 2010, Desarrolllo De Investigaciones Del Grupo "Mecanismos De Desarrollo Limpio Y Gestión Energética", ISBN: 978-958-99238-5-6, Vol. , págs:144 - 158, Ed. Universidad Nacional De Colombia Departamento De Ingenieria Mecanica </t>
  </si>
  <si>
    <t>Autores: CARLOS ANDRES FORERO NUNEZ,</t>
  </si>
  <si>
    <t>Otro capítulo de libro publicado : Instrumentación y automatización en procesos térmicos</t>
  </si>
  <si>
    <t>Colombia, 2010, Desarrolllo De Investigaciones Del Grupo "Mecanismos De Desarrollo Limpio Y Gestión Energética", ISBN: 978-958-99238-5-6, Vol. , págs:5 - 15, Ed. Universidad Nacional De Colombia Departamento De Ingenieria Mecanica </t>
  </si>
  <si>
    <t>Autores: JOSE ULISES CASTELLANOS CONTRERAS,</t>
  </si>
  <si>
    <t>Otro capítulo de libro publicado : Cómo encontrar oportunidades para promover proyectos novedosos y brindar mayores servicios ambientales en el sector energético nacional</t>
  </si>
  <si>
    <t>Colombia, 2010, Vehículos Eléctricos Y Enegía Eléctrica: A Partir De Energías Renovables, ISBN: 978-958-99238-2-5, Vol. , págs:212 - 223, Ed. </t>
  </si>
  <si>
    <t>Autores: EDGAR MORENO CASTILLO, GUSTAVO ADOLFO ORTEGA GUERRERO,</t>
  </si>
  <si>
    <t>Otro capítulo de libro publicado : Magnitudes Físicas y Sistemas de Medición</t>
  </si>
  <si>
    <t>Colombia, 2003, Gas Natural Comprimido Vehicular GNCV ASPECTOS GENERALES, ISBN: 0, Vol. 1, págs:133 - 151, Ed. </t>
  </si>
  <si>
    <t>Autores: MANUEL ANTONIO MONTENEGRO MIER,</t>
  </si>
  <si>
    <t>Periódico de noticias : Aceite de Higuerilla, listo para biodiesel</t>
  </si>
  <si>
    <t>Colombia, El Tiempo ISSN: 0, 2008 vol: fasc: págs: 3-7 - 3-7 </t>
  </si>
  <si>
    <t>Revista de divulgación : APLICACION DE REDES NEURONALES EN PLANTAS TERMICAS</t>
  </si>
  <si>
    <t>Colombia, REVISTA ASOCIACION DE INGENIEROS DE LA UNIVERSIDAD NACIONAL :AIMUN ISSN: 0, 2000 vol: fasc: págs: - </t>
  </si>
  <si>
    <t> Otro libro publicado : Vehículos Eléctricos Y Enegía Eléctrica: A Partir De Energías Renovables</t>
  </si>
  <si>
    <t>Colombia,2010, ISBN: 978-958-99238-2-5 vol: 1 págs: 143, Ed. Asociacion de Ingenieros Mecánicos de la Universidad Nacional de Colombia AIMUN </t>
  </si>
  <si>
    <t>Otro libro publicado : Investigacion sobre Energías Renovables del grupo MDL y Gestion Energética</t>
  </si>
  <si>
    <t>Colombia,2010, ISBN: 975-958-99238-5-6 vol: 1 págs: 160, Ed. Asociacion de Ingenieros Mecánicos de la Universidad Nacional de Colombia AIMUN </t>
  </si>
  <si>
    <t>Otro libro publicado : La Paradoja Del Oro</t>
  </si>
  <si>
    <t>Alemania,2005, ISBN: 3866110367 vol: 1 págs: 136, Ed. Pro literatur Verlag </t>
  </si>
  <si>
    <r>
      <t> </t>
    </r>
    <r>
      <rPr>
        <b/>
        <sz val="8"/>
        <rFont val="Trebuchet MS"/>
        <family val="2"/>
      </rPr>
      <t>Otro libro publicado</t>
    </r>
    <r>
      <rPr>
        <sz val="8"/>
        <rFont val="Trebuchet MS"/>
        <family val="2"/>
      </rPr>
      <t> : El Petróleo En Latinoamérica</t>
    </r>
  </si>
  <si>
    <t>Alemania,2005, ISBN: 3866110375 vol: 1 págs: 136, Ed. pro Literatur Verlag </t>
  </si>
  <si>
    <t>Autores: FABIOLA MEJIA BARRAGAN, FABIO SIERRA,</t>
  </si>
  <si>
    <t>Otro libro publicado : Conversión y Postconversión de Vehículos a GNCV</t>
  </si>
  <si>
    <t>Colombia,2003, ISBN: vol: págs: 73, Ed. </t>
  </si>
  <si>
    <t>Otro libro publicado : Preconversión de Vehículos a GNCV</t>
  </si>
  <si>
    <t>Colombia,2003, ISBN: vol: págs: 110, Ed. </t>
  </si>
  <si>
    <t> Otro libro publicado : Operación de Vehículos Convertidos</t>
  </si>
  <si>
    <t>Colombia,2003, ISBN: vol: págs: 51, Ed. </t>
  </si>
  <si>
    <t>Otro libro publicado : Quemadores</t>
  </si>
  <si>
    <t>Colombia,1996, ISBN: vol: 1 págs: 110, Ed. Universidad Nacional de Colombia </t>
  </si>
  <si>
    <t>Otro : Cocina Solar para pruebas de laboratorio</t>
  </si>
  <si>
    <t xml:space="preserve">Colombia, 2007, Disponibilidad: Restricta, Nombre comercial: Institución financiadora: Personal </t>
  </si>
  <si>
    <t>Autores: GABRIEL CAMILO CARRANZA ALVAREZ,</t>
  </si>
  <si>
    <t>Industrial : Biodigestor con aprovechamiento de energía solar</t>
  </si>
  <si>
    <t>Colombia, 2011, Disponibilidad: Restringido, Institución financiadora: Cámara De Comercio De Bogotá - C.C.B. </t>
  </si>
  <si>
    <t>Colombia, 2010, Disponibilidad: Restringido, Institución financiadora: </t>
  </si>
  <si>
    <t>Industrial : Horno Multicamaras giratorio para materiales cerámicos</t>
  </si>
  <si>
    <t>Colombia, 2009, Disponibilidad: No restringido, Institución financiadora: Departamento Administrativo de Ciencia, Tecnología e Innovación, Colciencias </t>
  </si>
  <si>
    <t>Colombia, 2008, Disponibilidad: Restringido, Institución financiadora: Universidad Nacional De Colombia - Oficial </t>
  </si>
  <si>
    <t>Industrial : Gasificador de Lecho Fijo corriente descendente para Biomasa</t>
  </si>
  <si>
    <t>Colombia, 2008, Disponibilidad: Restringido, Institución financiadora: </t>
  </si>
  <si>
    <t>Industrial : Sistema de calentamiento de agua por termosifón</t>
  </si>
  <si>
    <t>Colombia, 2001, Disponibilidad: Restringido, Institución financiadora: Universidad Nacional De Colombia - Oficial </t>
  </si>
  <si>
    <t>Autores: FABIO EMIRO SIERRA VARGAS, ADRIANA MELO,</t>
  </si>
  <si>
    <t>Industrial : Intercambiador de calor de placas con control PID y control inteligente</t>
  </si>
  <si>
    <t>Colombia, 1999, Disponibilidad: Irrestricta, Institución financiadora: Universidad Nacional De Colombia - Oficial </t>
  </si>
  <si>
    <t>Autores: FABIO EMIRO SIERRA VARGAS, JAVIER AYALA, FABIO NARVAEZ,</t>
  </si>
  <si>
    <t>Industrial : Vehiculo Eléctrico para minusvalidos</t>
  </si>
  <si>
    <r>
      <t> </t>
    </r>
    <r>
      <rPr>
        <b/>
        <sz val="8"/>
        <rFont val="Trebuchet MS"/>
        <family val="2"/>
      </rPr>
      <t>Industrial</t>
    </r>
    <r>
      <rPr>
        <sz val="8"/>
        <rFont val="Trebuchet MS"/>
        <family val="2"/>
      </rPr>
      <t> : Sistema eólico multiaspas para bombeo de agua</t>
    </r>
  </si>
  <si>
    <t>Industrial : Colector solar concéntrico y parabólico</t>
  </si>
  <si>
    <t>Colombia, 2001, Disponibilidad: Irrestricta, Institución financiadora: Universidad Nacional De Colombia - Oficial </t>
  </si>
  <si>
    <t xml:space="preserve">Colombia, 2012, Disponibilidad: Restringido, Sitio web: Nombre comercial: Control deuna planta de gasificación con Redes Neuronales, Nombre del proyecto: Universidad Nacional de Colombia
Institución financiadora: </t>
  </si>
  <si>
    <t>Innovación de proceso o procedimiento : Preparación de catalizadores Fe soportados sobre sílice</t>
  </si>
  <si>
    <t>Colombia, 2007, Disponibilidad: Restricta, Institución financiadora: Universidad Nacional De Colombia - Oficial </t>
  </si>
  <si>
    <t> Computacional : Sistema de Control basadoen Redes Neuronales, para el proceso de gasificación con aire u oxigeno, del reactor de lecho fijo de la Universidad Nacional de Colombia</t>
  </si>
  <si>
    <t>Taller : Taller de escritura de articulos cientificos </t>
  </si>
  <si>
    <t>BOGOTÁ, D.C., desde 2015-11-30 - hasta 2015-12-04 Ámbito: Nacional, Tipos de participación: Organizador 
Instituciones asociadas
Nombre de la institución: Universidad Nacional de Colombia - Sede Bogotá Tipo de vinculación Patrocinadora</t>
  </si>
  <si>
    <t>Congreso : GLAGTEE 2015-Xl Latin American congress on electricity generation and transmission </t>
  </si>
  <si>
    <t>SOACHA, desde 2015-11-08 - hasta 2015-11-11 Ámbito: Internacional, Tipos de participación: Asistente 
Instituciones asociadas
Nombre de la institución: Universidad Nacional de Colombia - Sede Bogotá Tipo de vinculación Patrocinadora</t>
  </si>
  <si>
    <t>Seminario : Seminario Internacional en Sistemas Energéticos y Energización Rural SISE2R </t>
  </si>
  <si>
    <t>BOGOTÁ, D.C., desde 2015-11-03 - hasta 2015-11-05 Ámbito: Internacional, Tipos de participación: Organizador 
Instituciones asociadas
Nombre de la institución: Universidad ECCI Tipo de vinculación Patrocinadora
Nombre de la institución: Universidad Nacional de Colombia - Sede Bogotá Tipo de vinculación Patrocinadora
Nombre de la institución: Tipo de vinculación Patrocinadora</t>
  </si>
  <si>
    <t>Taller : Catedra Internacional: Energización Rural, desarrollo sostenible y smart grids </t>
  </si>
  <si>
    <t>BOGOTÁ, D.C., desde 2015-07-14 - hasta 2015-07-24 Ámbito: Internacional, Tipos de participación: Organizador 
Instituciones asociadas
Nombre de la institución: Universidad Nacional de Colombia - Sede Bogotá Tipo de vinculación Patrocinadora</t>
  </si>
  <si>
    <t>Otro : Curso de extensión: Diplomado de eficiencia energética </t>
  </si>
  <si>
    <t>BOGOTÁ, D.C., desde 2015-07-06 - hasta 2015-08-14 Ámbito: Nacional, Tipos de participación: Organizador 
Instituciones asociadas
Nombre de la institución: Universidad Nacional de Colombia - Sede Bogotá Tipo de vinculación Patrocinadora</t>
  </si>
  <si>
    <t>Congreso : VII Congreso Internacional De Ingeniería Mecánica, V Congreso de Materiales, Energía y Medio Ambiente CIMM 2015 </t>
  </si>
  <si>
    <t>Cartagena, desde 2015-04-27 - hasta 2015-04-30 Ámbito: Internacional, Tipos de participación: Ponente Magistral , Ponente 
Instituciones asociadas
Nombre de la institución: Universidad Nacional de Colombia - Sede Bogotá Tipo de vinculación Patrocinadora</t>
  </si>
  <si>
    <t>Congreso : VIII CONGRESO LATINOAMERICANO DE INGENIERÍA MECÁNICA </t>
  </si>
  <si>
    <t>Marrakech, desde 2014-11-25 - hasta 2014-11-27 Ámbito: Internacional, Tipos de participación: Ponente 
Instituciones asociadas
Nombre de la institución: Universidad Nacional de Colombia - Sede Bogotá Tipo de vinculación Gestionadora</t>
  </si>
  <si>
    <r>
      <t> </t>
    </r>
    <r>
      <rPr>
        <b/>
        <sz val="8"/>
        <rFont val="Trebuchet MS"/>
        <family val="2"/>
      </rPr>
      <t>Encuentro</t>
    </r>
    <r>
      <rPr>
        <sz val="8"/>
        <rFont val="Trebuchet MS"/>
        <family val="2"/>
      </rPr>
      <t> : PRIMER ENCUENTRO DE APROPIACIÓN DE LAS FUENTES NO CONVENCIONALES DE ENERGIA (FNCE) EN LAS COMUNIDADES DE LA COSTA CARIBE COLOMBIANA </t>
    </r>
  </si>
  <si>
    <t>BARRANQUILLA, desde 2014-11-20 - hasta 2014-11-21 Ámbito: Nacional, Tipos de participación: Ponente 
Instituciones asociadas
Nombre de la institución: Universidad Del Atlántico Tipo de vinculación Patrocinadora</t>
  </si>
  <si>
    <t>Congreso : IV CONGRESO ARGENTINO DE INGENIERÍA MECÁNICA </t>
  </si>
  <si>
    <t>RESISTENCIA , desde 2014-09-02 - hasta 2014-09-05 Ámbito: Internacional, Tipos de participación: Ponente 
Instituciones asociadas
Nombre de la institución: Universidad Nacional de Colombia - Sede Bogotá Tipo de vinculación Patrocinadora</t>
  </si>
  <si>
    <t>BOGOTÁ, D.C., desde 2014-09-02 - hasta 2014-09-05 Ámbito: Internacional, Tipos de participación: Ponente Magistral 
Instituciones asociadas
Nombre de la institución: Universidad Nacional de Colombia - Sede Bogotá Tipo de vinculación Patrocinadora</t>
  </si>
  <si>
    <t>Congreso : IV CONGRESO ARGENTINO DE INGENIERÍA MECÁNICA- CAIM 2014 </t>
  </si>
  <si>
    <t>RESISTENCIA, desde 2014-09-02 - hasta 2014-09-05 Ámbito: Nacional, Tipos de participación: Ponente 
Instituciones asociadas
Nombre de la institución: Universidad Nacional de Colombia - Sede Bogotá Tipo de vinculación Gestionadora</t>
  </si>
  <si>
    <t>Congreso : Congreso Argentino de ingeniería Mecánica CAIM IV </t>
  </si>
  <si>
    <t>Buenos Aires, desde 2014-09-02 - hasta 2014-09-05 Ámbito: Internacional, Tipos de participación: Ponente 
Instituciones asociadas
Nombre de la institución: Universidad Nacional de Colombia - Sede Bogotá Tipo de vinculación Patrocinadora</t>
  </si>
  <si>
    <t>Congreso : VII Congreso bolivariano de ingeniería Mecánica </t>
  </si>
  <si>
    <t xml:space="preserve">Cusco, desde 2012-10-23 - hasta 2012-10-25 Ámbito: Nacional, Tipos de participación: Asistente </t>
  </si>
  <si>
    <t>Otro : 20th European Biomass Conference and Exhibition </t>
  </si>
  <si>
    <t>MILÁN, desde 2012-06-01 - hasta 2012-06-22 Ámbito: Internacional, Tipos de participación: Asistente 
Instituciones asociadas
Nombre de la institución: Universidad Nacional de Colombia - Sede Bogotá Tipo de vinculación Patrocinadora</t>
  </si>
  <si>
    <t>Congreso : The Third International Environmental Best Practices </t>
  </si>
  <si>
    <t>BOGOTÁ, D.C., desde 2011-09-13 - hasta 2011-09-16 Ámbito: Internacional, Tipos de participación: Asistente 
Instituciones asociadas
Nombre de la institución: University of Applied Sciences Hochschule Offenburg Tipo de vinculación Patrocinadora</t>
  </si>
  <si>
    <t>Congreso : Quinto Congreso Internacional de Ingeniería Mecánica y tercero de Ingeniería Mecatrónica (CIMM 2011) </t>
  </si>
  <si>
    <t>BOGOTÁ, D.C., desde 2011-08-11 - hasta 2011-08-12 Ámbito: Internacional, Tipos de participación: Asistente 
Instituciones asociadas
Nombre de la institución: Universidad Nacional de Colombia Tipo de vinculación Patrocinadora</t>
  </si>
  <si>
    <t>Seminario : Curso Internacional - Uso racional de la Energía en la industria y edificaciones </t>
  </si>
  <si>
    <t>CARTAGENA DE INDIAS, desde 2011-07-01 - hasta 2011-07-15 Ámbito: Nacional, Tipos de participación: Organizador 
Instituciones asociadas
Nombre de la institución: Universidad Nacional de Colombia - Sede Bogotá Tipo de vinculación Patrocinadora</t>
  </si>
  <si>
    <t>Seminario : Curso Internacional - Principios de Aplicación de las Energías Renovables </t>
  </si>
  <si>
    <t>CARTAGENA DE INDIAS, desde 2011-07-01 - hasta Ámbito: Internacional, Tipos de participación: Organizador 
Instituciones asociadas
Nombre de la institución: Universidad Nacional de Colombia - Sede Bogotá Tipo de vinculación Patrocinadora</t>
  </si>
  <si>
    <t> Encuentro : XXI Encuentro Nacional de Estudiantes de Ingeniería Química y de Procesos </t>
  </si>
  <si>
    <t>BOGOTÁ, D.C., desde 2011-06-20 - hasta 2011-06-25 Ámbito: Nacional, Tipos de participación: Organizador 
Instituciones asociadas
Nombre de la institución: Universidad Nacional de Colombia - Sede Bogotá Tipo de vinculación Patrocinadora</t>
  </si>
  <si>
    <t>Congreso : The Third International ENVIRONMENTAL BEST PRACTICES CONFERENCE </t>
  </si>
  <si>
    <t>Stuttgart, desde 2011-01-01 - hasta Ámbito: Internacional, Tipos de participación: Organizador 
Instituciones asociadas
Nombre de la institución: University of Applied Sciences Hochschule Offenburg Tipo de vinculación Patrocinadora</t>
  </si>
  <si>
    <t>BOGOTÁ, D.C., desde 2010-07-12 - hasta 2010-07-19 Ámbito: Internacional, Tipos de participación: Organizador , Ponente Magistral 
Instituciones asociadas
Nombre de la institución: Universidad Nacional de Colombia - Sede Bogotá Tipo de vinculación Patrocinadora</t>
  </si>
  <si>
    <t>Taller : Curso Internacional sobre Vehículos Eléctricos y Generación de Energía mediante Energías Alternativas </t>
  </si>
  <si>
    <t>BOGOTÁ, D.C., desde 2010-06-01 - hasta 2010-06-19 Ámbito: Nacional, Tipos de participación: Ponente Magistral 
Instituciones asociadas
Nombre de la institución: Universidad Nacional de Colombia - Sede Bogotá Tipo de vinculación Patrocinadora</t>
  </si>
  <si>
    <t>Seminario : Curso Internacional sobre vehiculos eléctricos y energía eléctrica a partir de energías renovables </t>
  </si>
  <si>
    <t>BOGOTÁ, D.C., desde 2010-05-01 - hasta 2010-06-04 Ámbito: Nacional, Tipos de participación: Organizador 
Instituciones asociadas
Nombre de la institución: Universidad Nacional de Colombia - Sede Bogotá Tipo de vinculación Patrocinadora</t>
  </si>
  <si>
    <t>Congreso : IV congreso Internacional de Ingeniería Mecánica y II de Ingeniería Mecatrónica </t>
  </si>
  <si>
    <t xml:space="preserve">BOGOTÁ, D.C., desde 2009-01-01 - hasta Ámbito: null, Tipos de participación: Asistente </t>
  </si>
  <si>
    <t>Encuentro : Encuentro Nacional de Posgrado </t>
  </si>
  <si>
    <t xml:space="preserve">BOGOTÁ, D.C., desde 2008-01-01 - hasta Ámbito: null, Tipos de participación: Asistente </t>
  </si>
  <si>
    <t>Congreso : Octavo Congreso Iberoamericano de Ingeniería Mecánica (CIBIM8) </t>
  </si>
  <si>
    <t>Cusco, desde 2007-01-01 - hasta Ámbito: Nacional, Tipos de participación: Organizador 
Instituciones asociadas
Nombre de la institución: Federacion Iberoamericana de Ingenieria Mecánica/Pontificia Univ Catolica del Perú Tipo de vinculación Patrocinadora</t>
  </si>
  <si>
    <t>Taller : Gestión de los Procesos de Medición - Fundamentos Básicos </t>
  </si>
  <si>
    <t>BOGOTÁ, D.C., desde 2007-01-01 - hasta Ámbito: Nacional, Tipos de participación: Organizador 
Instituciones asociadas
Nombre de la institución: ICONTEC - UNIVERSIDAD NACIONAL DE COLOMBIA Tipo de vinculación Patrocinadora</t>
  </si>
  <si>
    <t>Taller : Implementación de un Sistema de Calidad en Laboratorios de calibración y Ensayo Basado en la ISO/IEC 17025 </t>
  </si>
  <si>
    <t>Otro : Curso Internacional en Biomasa y Biocombustibles 2007 </t>
  </si>
  <si>
    <t>BOGOTÁ, D.C., desde 2007-01-01 - hasta Ámbito: Nacional, Tipos de participación: Organizador 
Instituciones asociadas
Nombre de la institución: UNIVERSIDAD NACIONAL DE COLOMBIA - FACULTAD DE INGENIERIA Tipo de vinculación Patrocinadora</t>
  </si>
  <si>
    <t>Informes de investigación</t>
  </si>
  <si>
    <t>Informes de investigación : Informe final Evaluación del potencial energético de subproductos sólidos del proceso de extracción de aceite de palma en la planta El Palmar del Llano</t>
  </si>
  <si>
    <t>2012, Proyecto de investigación: Aprovechamiento energético de subproductos derivados del proceso de obtención de aceite de Palma en la empresa El Palmar del LLano </t>
  </si>
  <si>
    <t>Informes de investigación : Factibilidad del proyecto "Producción de Biodiesel para calderas a partir de aceites usados de frituras provenientes de restaurantes"</t>
  </si>
  <si>
    <t>2012, Proyecto de investigación: Producción de Biodiesel para calderas a partir de aceites usados de frituras provenientes de restaurantes </t>
  </si>
  <si>
    <t> Informes de investigación : Factibilidad del proyecto "Producción de pellets de materiales de curtiembres para la generación de gas combustible y su posterior uso energético"</t>
  </si>
  <si>
    <t>2012, Proyecto de investigación: Producción de pellets de residuos de materiales de curtiembres para la generación de gas combustible y su posterior uso energético </t>
  </si>
  <si>
    <t>Informes de investigación : Factibilidad del proyecto "Producción de pellets de materiales de curtiembres para la generación de gas combustible y su posterior uso energético"</t>
  </si>
  <si>
    <t>Informes de investigación : Informe de avance "Producción de Biodiesel para calderas a partir de aceites usados de frituras provenientes de restaurantes"</t>
  </si>
  <si>
    <t> Informes de investigación : Informe de avance "Producción de pellets a partir de materiales de curtiembres para la generación de gas combustible y su posterior uso energético"</t>
  </si>
  <si>
    <t>Informes de investigación : Informe de avance "Generación de energía eléctrica empleando residuos orgánicos de plazas de mercado como materias primas en procesos de biodigestión"</t>
  </si>
  <si>
    <t>2012, Proyecto de investigación: Generación de energía eléctrica empleando residuos orgánicos de plazas de mercado como materias primas en procesos de biodigestión </t>
  </si>
  <si>
    <t>Informes de investigación : Factibilidad del proyecto "Generación de energía eléctrica empleando residuos orgánicos de plazas de mercado como materias primas en procesos de biodigestión"</t>
  </si>
  <si>
    <t>Redes de Conocimiento Especializado</t>
  </si>
  <si>
    <t>RED INTERNACIONAL PARA LA PROMOCIÓN DE LA INVESTIGACIÓN Y DOCENCIA EN ENERGIZACIÓN RURAL Y DESARROLLO SOSTENIBLE "PRIDERAS" : Real</t>
  </si>
  <si>
    <t xml:space="preserve">en BOGOTÁ, D.C., desde 2011-02-05 - hasta Número de participantes: null </t>
  </si>
  <si>
    <t>Manual : Prácticas de laboratorio de calidad del aire</t>
  </si>
  <si>
    <t> Trabajo de grado de maestría o especialidad médica : TECHNICAL EVALUATION AS WAY TO STRENGTHEN THE QUALITY OF HIGHER EDUCATION</t>
  </si>
  <si>
    <t xml:space="preserve">Desde 6 2015 hasta Enero , Tipo de orientación: Tutor principal Nombre del estudiante: , Programa académico: Maestria en Ingenieria Mecánica 
Número de páginas: 0, Valoración: , Institución: Universidad Nacional de Colombia - Sede Bogotá </t>
  </si>
  <si>
    <t>Trabajo de grado de maestría o especialidad médica : Estudio y evaluación del comportamiento energético del motor de un conjunto motogenerador operando con GLP de alto butano</t>
  </si>
  <si>
    <t xml:space="preserve">Desde 1 2013 hasta Marzo 2015, Tipo de orientación: Tutor principal Nombre del estudiante: , Programa académico: Ingeniería Mecánica 
Número de páginas: 0, Valoración: Aprobada, Institución: Universidad Nacional de Colombia - Sede Bogotá </t>
  </si>
  <si>
    <t>Autores: JORGE EDUARDO ARANGO GOMEZ,</t>
  </si>
  <si>
    <t>Trabajo de grado de maestría o especialidad médica : Investigación del comportamiento de las emisiones de un motor diesel operado con biodiesel de grasa de pollo utilizando un modelo basado en inteligencia artificial</t>
  </si>
  <si>
    <t xml:space="preserve">Desde 12 2012 hasta Diciembre 2012, Tipo de orientación: Tutor principal Nombre del estudiante: Manuel Antonio Montenegro, Programa académico: Maestria en Ingenieria Mecánica 
Número de páginas: 0, Valoración: Aprobada, Institución: Universidad Nacional De Colombia - Oficial </t>
  </si>
  <si>
    <t>Trabajo de grado de maestría o especialidad médica : Modelamiento del potencial eólico mediante herramientas computacionales, de un rotor bioinspirado para el bombeo de agua</t>
  </si>
  <si>
    <t xml:space="preserve">Desde 11 2012 hasta , Tipo de orientación: Tutor principal Nombre del estudiante: Danitza Cortes, Programa académico: Maestria en Ingenieria Mecánica 
Número de páginas: , Valoración: , Institución: Universidad Nacional De Colombia - Oficial </t>
  </si>
  <si>
    <t>Trabajo de grado de maestría o especialidad médica : Microgeneración de energía eléctrica utilizando como fuente energética fluidos con viscosidad diferente a la del agua</t>
  </si>
  <si>
    <t xml:space="preserve">Desde 11 2012 hasta Noviembre 2012, Tipo de orientación: Tutor principal Nombre del estudiante: Adriana Fernanda Sierra Alarcon, Programa académico: Maestria en Ingenieria Mecánica 
Número de páginas: 0, Valoración: Distincion meritoria, Institución: Universidad Nacional De Colombia - Oficial </t>
  </si>
  <si>
    <t>Trabajo de grado de maestría o especialidad médica : Investigación del comportamiento de las emisiones de un motor diesel operado con biodiesel de higuerilla utilizando un modelo basado en inteligencia artificial</t>
  </si>
  <si>
    <t xml:space="preserve">Desde 11 2012 hasta Noviembre 2012, Tipo de orientación: Tutor principal Nombre del estudiante: Fabio Orlando Narvaez Argoty, Programa académico: Maestria en Ingenieria Mecánica 
Número de páginas: 0, Valoración: Aprobada, Institución: Universidad Nacional De Colombia - Oficial </t>
  </si>
  <si>
    <t>Trabajo de grado de maestría o especialidad médica : Motor Diesel con sistema Dual-Fuel</t>
  </si>
  <si>
    <t xml:space="preserve">Desde 10 2012 hasta , Tipo de orientación: Tutor principal Nombre del estudiante: Sergio Perez, Programa académico: Maestria en Ingenieria Mecánica 
Número de páginas: , Valoración: , Institución: Universidad Nacional De Colombia - Oficial </t>
  </si>
  <si>
    <t>Trabajo de grado de maestría o especialidad médica : Caracterización de parámetros de ajuste y comportamiento de un motor de combustión interna monocilíndrico acoplado a un generdor eléctrico que opera con Biogas cuya composición de metano en volumen está entre el 50% y el 70%</t>
  </si>
  <si>
    <t xml:space="preserve">Desde 10 2012 hasta , Tipo de orientación: Coturor/asesor Nombre del estudiante: Vladimir Silva, Programa académico: Maestria en Ingenieria Mecánica 
Número de páginas: , Valoración: , Institución: Universidad Nacional De Colombia - Oficial </t>
  </si>
  <si>
    <t>Trabajo de grado de maestría o especialidad médica : Diseño e implementación de un sistema de control en la producción de Biogas</t>
  </si>
  <si>
    <t xml:space="preserve">Desde 8 2012 hasta , Tipo de orientación: Tutor principal Nombre del estudiante: Rodrigo Bello, Programa académico: Maestria en Ingenieria Mecánica 
Número de páginas: , Valoración: , Institución: Universidad Nacional De Colombia - Oficial </t>
  </si>
  <si>
    <t>Trabajo de grado de maestría o especialidad médica : GENERACIÓN ELÉCTRICA A PARTIR DE LA OPERACIÓN DE UN MOTOR DE COMBUSTIÓN INTERNA EN MODO DUAL CON GAS LICUADO DE PETRÓLEO E HIDRÓGENO </t>
  </si>
  <si>
    <t xml:space="preserve">Desde 6 2012 hasta Junio 2015, Tipo de orientación: Tutor principal Nombre del estudiante: Andrés Felipe Eslava Sarmiento, Programa académico: Maestria en Ingenieria Mecánica 
Número de páginas: 114, Valoración: Aprobada, Institución: Universidad Nacional de Colombia - Sede Bogotá </t>
  </si>
  <si>
    <t>Trabajo de grado de maestría o especialidad médica : Influencia de los parámetros de ajuste de un sistema ¿dual-fuel¿ sobre la operación y el desempeño de un motor diésel usado para generación en un campo petrolero</t>
  </si>
  <si>
    <t xml:space="preserve">Desde 6 2012 hasta Septiembre 2015, Tipo de orientación: Tutor principal Nombre del estudiante: , Programa académico: Maestría en Ingeniería Mecánica 
Número de páginas: 0, Valoración: Distincion meritoria, Institución: Universidad Nacional de Colombia - Sede Bogotá </t>
  </si>
  <si>
    <t>Trabajo de grado de maestría o especialidad médica : MODELAMIENTO DEL RECURSO EÓLICO POR MEDIO DE HERRAMIENTAS COMPUTACIONALES COMO BASE PARA EL ESTUDIO DE UN ROTOR BIOINSPIRADO USADO EN EL BOMBEO DE AGUA</t>
  </si>
  <si>
    <t xml:space="preserve">Desde 6 2012 hasta Junio 2015, Tipo de orientación: Tutor principal Nombre del estudiante: Danitza Marìa Cortés, Programa académico: Ingenieria Mecánica 
Número de páginas: 0, Valoración: Distincion meritoria, Institución: Universidad Nacional de Colombia - Sede Bogotá </t>
  </si>
  <si>
    <t>Trabajo de grado de maestría o especialidad médica : Caracterización fisico-química de pellets producidos a partir de mezclas de Carbón-madera</t>
  </si>
  <si>
    <t xml:space="preserve">Desde 4 2012 hasta , Tipo de orientación: Tutor principal Nombre del estudiante: Luis Eduardo Atuesta, Programa académico: Maestria en Ingenieria Mecánica 
Número de páginas: , Valoración: , Institución: Universidad Nacional De Colombia - Oficial </t>
  </si>
  <si>
    <t>Trabajo de grado de maestría o especialidad médica : Evaluar la aplicación de un sistema de control basado en redes neuronales para el proceso de gasificación con Aire y Oxigeno del reactor de lecho fijo del laboratorio de plantas térmicas y energías renovables</t>
  </si>
  <si>
    <t xml:space="preserve">Desde 3 2012 hasta Marzo 2012, Tipo de orientación: Tutor principal Nombre del estudiante: Jose Ulises Castellanos, Programa académico: Maestria en Ingenieria Mecánica 
Número de páginas: 0, Valoración: Aprobada, Institución: Universidad Nacional de Colombia - Sede Bogotá </t>
  </si>
  <si>
    <t>Trabajo de grado de maestría o especialidad médica : Implicaciones ambientales por el consumo de leña para cocción en zona rural de Usme</t>
  </si>
  <si>
    <t xml:space="preserve">Desde 9 2011 hasta Octubre 2012, Tipo de orientación: Tutor principalNombre del estudiante: Fabiola Mejia Barragán, Programa académico: Medio Ambiente y Desarrollo 
Número de páginas: 120, Valoración: Aprobada, Institución: Universidad Nacional De Colombia - Oficial </t>
  </si>
  <si>
    <t>Tesis de doctorado : Puesta a punto, experimentación, modelamiento térmico, termodinámico y simulación de un motor ericsson de aire caliente funcionando bajo el ciclo Joule Brayton</t>
  </si>
  <si>
    <t xml:space="preserve">Desde 5 2011 hasta , Tipo de orientación: Coturor/asesor Nombre del estudiante: Alejandor Fula Rojas, Programa académico: Doctorado en Ingenieria Mecánica 
Número de páginas: , Valoración: , Institución: Universidad Nacional De Colombia - Oficial </t>
  </si>
  <si>
    <r>
      <t> </t>
    </r>
    <r>
      <rPr>
        <b/>
        <sz val="8"/>
        <rFont val="Trebuchet MS"/>
        <family val="2"/>
      </rPr>
      <t>Trabajo de grado de maestría o especialidad médica</t>
    </r>
    <r>
      <rPr>
        <sz val="8"/>
        <rFont val="Trebuchet MS"/>
        <family val="2"/>
      </rPr>
      <t> : Evaluación de la producción de Biogas ante la variación de parametros de proceso (composición de la mezcla y temperatura) y evaluación de su comportamiento energético en motores de combustión interna</t>
    </r>
  </si>
  <si>
    <t xml:space="preserve">Desde 4 2011 hasta , Tipo de orientación: Tutor principal Nombre del estudiante: Julian Francisco Gamba Gomez, Programa académico: Maestria en Ingenieria Mecánica 
Número de páginas: , Valoración: , Institución: Universidad Nacional De Colombia - Oficial </t>
  </si>
  <si>
    <t>Trabajo de grado de maestría o especialidad médica : Combustión y Análisis de la composición de las emisiones de una caldera pirotubular operando con diferentes mezclas de biodiesel producido con aceite de frituras mediante transesterificación alcalina</t>
  </si>
  <si>
    <t xml:space="preserve">Desde 1 2011 hasta , Tipo de orientación: Tutor principal Nombre del estudiante: Leyston Caicedo, Programa académico: Maestria en Ingenieria Mecánica 
Número de páginas: , Valoración: , Institución: Universidad Nacional de Colombia - Sede Bogotá </t>
  </si>
  <si>
    <t>Trabajo de grado de maestría o especialidad médica : Comparación y evaluación de las estrategias de control multivariable e inteligencia artificial para controlar las condiciones internas del aire en areas blancas</t>
  </si>
  <si>
    <t xml:space="preserve">Desde 1 2011 hasta Enero 2011, Tipo de orientación: Tutor principal Nombre del estudiante: Luis Alfonso Gonzalez Vergara, Programa académico: Maestria en Ingenieria Mecánica 
Número de páginas: 0, Valoración: Aprobada, Institución: Universidad Nacional de Colombia - Sede Bogotá </t>
  </si>
  <si>
    <t>Tesis de doctorado : Densification Mechanisms during solid biofuels production made of Sawdust, Coal and Cocoa husks by pressing</t>
  </si>
  <si>
    <t xml:space="preserve">Desde 1 2011 hasta Junio 2014, Tipo de orientación: Tutor principal Nombre del estudiante: Carlos Andres Forero Nuñez, Programa académico: Doctorado en Ingeniería - Ciencia y Tecnología de Materiales 
Número de páginas: 90, Valoración: Distincion laureada, Institución: Universidad Nacional De Colombia - Oficial </t>
  </si>
  <si>
    <t>Trabajo de grado de maestría o especialidad médica : Diseño y construcción de un sistema eólico para bombeo basado en un rotor bioinspirado</t>
  </si>
  <si>
    <t xml:space="preserve">Desde 12 2010 hasta Diciembre 2010, Tipo de orientación: Tutor principal Nombre del estudiante: David Armando Castañeda, Programa académico: Maestria en Ingenieria Mecánica 
Número de páginas: 0, Valoración: Aprobada, Institución: Universidad Nacional de Colombia - Sede Bogotá </t>
  </si>
  <si>
    <t>Trabajo de grado de maestría o especialidad médica : Simulación computacional del proceso de gasificación de Biomasa en el reactor de lecho fijo de la facultad de ingeniería de la Universidad Nacional</t>
  </si>
  <si>
    <t xml:space="preserve">Desde 12 2010 hasta Diciembre 2010, Tipo de orientación: Tutor principal Nombre del estudiante: Santiago Ramirez Rubio, Programa académico: Maestria en Ingenieria Mecánica 
Número de páginas: 0, Valoración: Aprobada, Institución: Universidad Nacional de Colombia - Sede Bogotá </t>
  </si>
  <si>
    <t>Trabajos dirigidos/Tutorías de otro tipo : Aprovechamiento de los componentes del gas natural en el proceso de licuefacción</t>
  </si>
  <si>
    <t xml:space="preserve">Desde 6 2010 hasta Diciembre 2010, Tipo de orientación: Tutor principal Nombre del estudiante: John Alexander Fernández , Programa académico: INGENIERÍA QUÍMICA 
Número de páginas: 134, Valoración: Aprobada, Institución: Universidad Nacional de Colombia - Sede Bogotá </t>
  </si>
  <si>
    <t>Autores: CARLOS ALBERTO GUERRERO FAJARDO</t>
  </si>
  <si>
    <t>Trabajos de grado de pregrado : Evaluación residuos del cacao y madera para su uso como materia prima de procesos de Gasificación</t>
  </si>
  <si>
    <t xml:space="preserve">Desde 12 2009 hasta Diciembre 2009, Tipo de orientación: Tutor principal Nombre del estudiante: Carlos Andres Forero Núñez, Programa académico: Ingenieria Química 
Número de páginas: 0, Valoración: Aprobada, Institución: Universidad Nacional de Colombia - Sede Bogotá </t>
  </si>
  <si>
    <t> Trabajo de grado de maestría o especialidad médica : Experimentelle Untersuchung eines Festbrennstoffvergasers zur Bestimmung der Massen- und Energiebilanz</t>
  </si>
  <si>
    <t xml:space="preserve">Desde 10 2009 hasta Octubre 2009, Tipo de orientación: Coturor/asesor Nombre del estudiante: Matthias Ruoff, Programa académico: Ingenieria Mecanica 
Número de páginas: 73, Valoración: Aprobada, Institución: Hochschule Offenburg- Universidad Nacional de Colombia </t>
  </si>
  <si>
    <t>Autores: JOACHIM JOCHUM, FABIO EMIRO SIERRA VARGAS,</t>
  </si>
  <si>
    <t>Trabajos de grado de pregrado : MANEJO INTEGRAL DE RESIDUOS SÓLIDOS PELIGROSOS EN EMPRESAS PÚBLICAS DE MEDELLÍN EPM.</t>
  </si>
  <si>
    <t xml:space="preserve">Desde 6 2009 hasta Junio 2009, Tipo de orientación: Tutor principal Nombre del estudiante: Lucia Henao Cataño, Programa académico: Ingenieria Quimica 
Número de páginas: 80, Valoración: Aprobada, Institución: Universidad Nacional de Colombia - Sede Medellín </t>
  </si>
  <si>
    <t>Autores: ALEJANDRO FULA ROJAS,</t>
  </si>
  <si>
    <t>Trabajos dirigidos/Tutorías de otro tipo : 25-Norhopanos como indicadores de biodegradación en crudos del campo Rubiales en la cuenca Llanos, Colombia</t>
  </si>
  <si>
    <t xml:space="preserve">Desde 6 2009 hasta Diciembre 2009, Tipo de orientación: Tutor principal Nombre del estudiante: Leonardo Barrios Candil, Programa académico: Ingeniería Química 
Número de páginas: 125, Valoración: Aprobada, Institución: Universidad Nacional de Colombia - Sede Bogotá </t>
  </si>
  <si>
    <t> Trabajos de grado de pregrado : Gestión e innovación de proyectos en energías renovables.</t>
  </si>
  <si>
    <t xml:space="preserve">Desde 1 2009 hasta 2009, Tipo de orientación: Tutor principal Nombre del estudiante: Luz Dary Orjuela, Programa académico: Ingeniería Eléctrica 
Número de páginas: 76, Valoración: Aprobada, Institución: Universidad Nacional de Colombia - Sede Bogotá </t>
  </si>
  <si>
    <t>Trabajos de grado de pregrado : Cálculo del sistema de conducción y refrigeración de agua y elaboración de instructivos de funcionamiento y configuración.</t>
  </si>
  <si>
    <t xml:space="preserve">Desde 1 2009 hasta 2009, Tipo de orientación: Tutor principal Nombre del estudiante: Wilmar Fabián Becerra, Programa académico: Ingenieria Mecánica 
Número de páginas: 79, Valoración: Aprobada, Institución: Universidad Nacional de Colombia - Sede Bogotá </t>
  </si>
  <si>
    <t>Trabajos de grado de pregrado : Apoyo en la gerencia de mantenimiento automotor e implementación de biodiesel en la flota móvil de coca-cola FEMSA- Bogotá.</t>
  </si>
  <si>
    <t xml:space="preserve">Desde 1 2009 hasta 2009, Tipo de orientación: Tutor principal Nombre del estudiante: Nilson José Ramos , Programa académico: Ingenieria Mecánica 
Número de páginas: 110, Valoración: Aprobada, Institución: Universidad Nacional de Colombia - Sede Bogotá </t>
  </si>
  <si>
    <t> Trabajos de grado de pregrado : Diseño y construcción de un luminoducto solar para iluminación de interiores.</t>
  </si>
  <si>
    <t xml:space="preserve">Desde 1 2009 hasta 2009, Tipo de orientación: Tutor principal Nombre del estudiante: Javier Andrés Santa . , Programa académico: Ingenieria Mecánica 
Número de páginas: 89, Valoración: Aprobada, Institución: Universidad Nacional de Colombia - Sede Bogotá </t>
  </si>
  <si>
    <t>Trabajo de grado de maestría o especialidad médica : Modelamiento y control de una ventana de material cromogénico</t>
  </si>
  <si>
    <t xml:space="preserve">Desde 1 2009 hasta 2009, Tipo de orientación: Tutor principal Nombre del estudiante: Jairo Alberto Andrade Hernández, Programa académico: Maestría en Automatización Industrial 
Número de páginas: 0, Valoración: Aprobada, Institución: Universidad Nacional De Colombia - Oficial </t>
  </si>
  <si>
    <t>Trabajos de grado de pregrado : Formulación de limpiadores y desengrasantes a partir de solventes de origen renovable</t>
  </si>
  <si>
    <t xml:space="preserve">Desde 1 2008 hasta Enero 2008, Tipo de orientación: Tutor principal Nombre del estudiante: Lenin Hernando Pérez Padilla, Programa académico: Programa Curricular de Pregrado En Ingeniería Quím 
Número de páginas: 0, Valoración: Aprobada, Institución: Universidad Nacional de Colombia - Sede Bogotá </t>
  </si>
  <si>
    <t>Autores: PAULO CESAR NARVAEZ RINCON,</t>
  </si>
  <si>
    <t> Trabajos de grado de pregrado : Estudio de proceso de producción de diglicerol</t>
  </si>
  <si>
    <t xml:space="preserve">Desde 1 2008 hasta Diciembre 2008, Tipo de orientación: Tutor principal Nombre del estudiante: Ernesto Silva, Programa académico: Programa Curricular de Pregrado En Ingeniería Quím 
Número de páginas: 0, Valoración: Aprobada, Institución: Universidad Nacional de Colombia - Sede Bogotá </t>
  </si>
  <si>
    <t>Tesis de doctorado : Estudio del proceso de producción de biodiésel mediante extracción reactiva</t>
  </si>
  <si>
    <t xml:space="preserve">Desde 1 2008 hasta Noviembre 2011, Tipo de orientación: Tutor principal Nombre del estudiante: Juan Guillermo Cadavid Estrada, Programa académico: Doctorado en Ingeniería Química 
Número de páginas: 230, Valoración: Aprobada, Institución: Universidad Nacional de Colombia - Sede Bogotá </t>
  </si>
  <si>
    <t>Trabajos dirigidos/Tutorías de otro tipo : Diseño construcción y pruebas de un digestor</t>
  </si>
  <si>
    <t xml:space="preserve">Desde 12 2007 hasta Agosto 2008, Tipo de orientación: Tutor principal Nombre del estudiante: Juan Diego Pareja González, Programa académico: INGENIERÍA MECÁNICA 
Número de páginas: 98, Valoración: Aprobada, Institución: Universidad Nacional de Colombia - Sede Bogotá </t>
  </si>
  <si>
    <t>Trabajos dirigidos/Tutorías de otro tipo : Diseño y construcción de un gasificador de biomasa para producción de biogas</t>
  </si>
  <si>
    <t xml:space="preserve">Desde 12 2007 hasta Octubre 2008, Tipo de orientación: Tutor principal Nombre del estudiante: Pedro Julián Prieto Sarmiento, Programa académico: INGENIERÍA MECÁNICA 
Número de páginas: 93, Valoración: Aprobada, Institución: Universidad Nacional de Colombia - Sede Bogotá </t>
  </si>
  <si>
    <t>Trabajos dirigidos/Tutorías de otro tipo : Propuesta tecnológica y económica del uso de residuos del cacao como fuente de energía</t>
  </si>
  <si>
    <t xml:space="preserve">Desde 12 2007 hasta Junio 2008, Tipo de orientación: Tutor principal Nombre del estudiante: Carolina Martinez Peñuela, Programa académico: INGENIERÍA MECÁNICA 
Número de páginas: 108, Valoración: Aprobada, Institución: Universidad Nacional de Colombia - Sede Bogotá </t>
  </si>
  <si>
    <t> Trabajos de grado de pregrado : Diseño y construcción de un biodigestor para la transformación energética de la biomasa proveniente de residuos del cacao</t>
  </si>
  <si>
    <t xml:space="preserve">Desde 1 2007 hasta 2007, Tipo de orientación: Tutor principal Nombre del estudiante: Pedro Julian Prieto Sarmiento, Programa académico: Ingenieria Mecánica 
Número de páginas: 0, Valoración: Aprobada, Institución: Universidad Nacional de Colombia - Sede Bogotá </t>
  </si>
  <si>
    <t>Trabajos de grado de pregrado : Diseño, construcción y pruebas de un biodigestor</t>
  </si>
  <si>
    <t xml:space="preserve">Desde 1 2007 hasta 2007, Tipo de orientación: Tutor principal Nombre del estudiante: Juan Diego Pareja Gonzalez, Programa académico: Ingenieria Mecánica 
Número de páginas: 0, Valoración: Aprobada, Institución: Universidad Nacional de Colombia - Sede Bogotá </t>
  </si>
  <si>
    <t>Trabajos de grado de pregrado : Diagnostico de los equipos del laboratorio de plantas térmicas con fin de acreditación bajo la norma NTC-ISO/IEC 17025</t>
  </si>
  <si>
    <t xml:space="preserve">Desde 1 2007 hasta 2007, Tipo de orientación: Tutor principal Nombre del estudiante: Luis Miguel Ruiz Ramirez, Programa académico: Ingenieria Mecánica 
Número de páginas: 0, Valoración: Aprobada, Institución: Universidad Nacional de Colombia - Sede Bogotá </t>
  </si>
  <si>
    <t>Trabajos de grado de pregrado : Propuesta del manejo de residuos de cacao como perspectiva de un proyecto MDL</t>
  </si>
  <si>
    <t xml:space="preserve">Desde 1 2007 hasta 2007, Tipo de orientación: Tutor principal Nombre del estudiante: Angela Maria Bayona Vargas, Programa académico: Ingenieria Mecánica 
Número de páginas: 0, Valoración: Aprobada, Institución: Universidad Nacional de Colombia - Sede Bogotá </t>
  </si>
  <si>
    <t>Trabajos de grado de pregrado : Diseño y construcción de un luminuducto solar para iluminación de interiores</t>
  </si>
  <si>
    <t xml:space="preserve">Desde 1 2007 hasta 2007, Tipo de orientación: Tutor principal Nombre del estudiante: Javier Andres Santa Rojas, Programa académico: Ingenieria Mecánica 
Número de páginas: 0, Valoración: Aprobada, Institución: Universidad Nacional de Colombia - Sede Bogotá </t>
  </si>
  <si>
    <t>Trabajos de grado de pregrado : Diseño de gasificador de flujo lecho fijo</t>
  </si>
  <si>
    <t xml:space="preserve">Desde 1 2007 hasta 2007, Tipo de orientación: Tutor principal Nombre del estudiante: Camilo Andres Piñeros Vasquez, Programa académico: Ingenieria Mecánica 
Número de páginas: 0, Valoración: Aprobada, Institución: Universidad Nacional de Colombia - Sede Bogotá </t>
  </si>
  <si>
    <t>Trabajos de grado de pregrado : Sistema de ventilación mecánica y aire acondicionado para el almacén Carulla sirena de Bogotá</t>
  </si>
  <si>
    <t xml:space="preserve">Desde 1 2007 hasta 2007, Tipo de orientación: Tutor principal Nombre del estudiante: Manuel Ricardo Rodriguez Castañeda, Programa académico: Ingenieria Mecánica 
Número de páginas: 0, Valoración: Aprobada, Institución: Universidad Nacional de Colombia - Sede Bogotá </t>
  </si>
  <si>
    <t>Trabajos de grado de pregrado : Diseño y construcción de una cocina solar para pruebas de laboratorio</t>
  </si>
  <si>
    <t>Desde 1 2007 hasta 2007, Tipo de orientación: Tutor principal Nombre del estudiante: Gabriel Camilo Carranza Alvarez, Programa académico: Ingenieria Mecánica 
Número de páginas: 0, Valoración: Aprobada, Institución: Universidad Nacional de Colombia - Sede Bogotá</t>
  </si>
  <si>
    <t>Trabajos de grado de pregrado : Elaboración de propuesta para la implementación del laboratorio de energía solar térmica en la facultad de Ingeniería de la universidad nacional de colombia-sede Bogotá</t>
  </si>
  <si>
    <t xml:space="preserve">Desde 1 2007 hasta 2007, Tipo de orientación: Tutor principal Nombre del estudiante: Diana Yulieth Ballesteros Alarcon, Programa académico: Ingenieria Mecánica 
Número de páginas: 0, Valoración: Aprobada, Institución: Universidad Nacional de Colombia - Sede Bogotá </t>
  </si>
  <si>
    <t> Trabajos de grado de pregrado : Diagnostico de los equipos del laboratorio de transferencia de calor con fin de acreditación bajo la norma NTC-ISO/IEC 17025</t>
  </si>
  <si>
    <t xml:space="preserve">Desde 1 2007 hasta 2007, Tipo de orientación: Nombre del estudiante: Andres Francisco Cuellar Jimenez, Programa académico: Ingenieria Mecánica 
Número de páginas: , Valoración: , Institución: Universidad Nacional de Colombia - Sede Bogotá </t>
  </si>
  <si>
    <t>Trabajos de grado de pregrado : Estudio y caracterización de los residuos de cacao como fuente energía</t>
  </si>
  <si>
    <t>Desde 1 2007 hasta 2007, Tipo de orientación: Tutor principal Nombre del estudiante: Carolina Martinez Peñuela, Programa académico: Ingenieria Mecánica 
Número de páginas: 0, Valoración: Aprobada, Institución: Universidad Nacional de Colombia - Sede Bogotá</t>
  </si>
  <si>
    <t>Trabajos de grado de pregrado : Propuesta Tecnológica y Económica del uso de Residuos de Cacao como Fuente de Energía</t>
  </si>
  <si>
    <t xml:space="preserve">Desde 1 2007 hasta , Tipo de orientación: Nombre del estudiante: Carlos Alberto Guerrero F., Programa académico: Ingeniería Mecánica 
Número de páginas: , Valoración: , Institución: Universidad Nacional de Colombia - Sede Bogotá </t>
  </si>
  <si>
    <t>Autores: CAROLINA MARTINEZ PENUELA,</t>
  </si>
  <si>
    <t>Trabajos de grado de pregrado : Diseño de gasificador de flujo paralelo</t>
  </si>
  <si>
    <t xml:space="preserve">Desde 1 2006 hasta 2006, Tipo de orientación: Tutor principal Nombre del estudiante: Leonardo Mendoza Urrego - Nicolas Rodriguez Torres, Programa académico: Ingenieria Mecánica 
Número de páginas: 0, Valoración: Aprobada, Institución: Universidad Nacional de Colombia - Sede Bogotá </t>
  </si>
  <si>
    <t>Trabajos de grado de pregrado : Desarrollo de un banco de pruebas de inyectores diesel con control electrónico para las fuerzas militares de Colombia - Parte 1</t>
  </si>
  <si>
    <t xml:space="preserve">Desde 1 2004 hasta , Tipo de orientación: Tutor principal Nombre del estudiante: John Alejandro Galindo, Programa académico: Ingeniería Mecánica 
Número de páginas: 0, Valoración: , Institución: Universidad Nacional de Colombia - Sede Bogotá </t>
  </si>
  <si>
    <t>Autores: JORGE EDUARDO ARANGO GOMEZ, JOHN ALEJANDRO GALINDO,</t>
  </si>
  <si>
    <t>Trabajos de grado de pregrado : Diseño de un Banco de Medición y Control para Pruebas de Motores Parte 3</t>
  </si>
  <si>
    <t xml:space="preserve">Desde 1 2003 hasta 2003, Tipo de orientación: Tutor principal Nombre del estudiante: Mauricio Becerra, Programa académico: Ingeniería Mecánica 
Número de páginas: 0, Valoración: , Institución: Universidad Nacional de Colombia - Sede Bogotá </t>
  </si>
  <si>
    <t>Autores: JORGE EDUARDO ARANGO GOMEZ, MAURICIO BECERRA,</t>
  </si>
  <si>
    <t>Trabajos de grado de pregrado : INVESTIGACIÓN DE LA CAPACIDAD DE ADSORCION DE CARBONES ACTIVADOS PRODUCIDOS EN UN HORNO A PARTIR DE BIOMASA</t>
  </si>
  <si>
    <t xml:space="preserve">Desde 1 2002 hasta 2002, Tipo de orientación: Tutor principal Nombre del estudiante: Fabian Fonseca, Programa académico: Ingenieria Mecánica 
Número de páginas: 80, Valoración: , Institución: Universidad Nacional de Colombia - Sede Bogotá </t>
  </si>
  <si>
    <t>Autores: FABIO EMIRO SIERRA VARGAS, FABIAN FONSECA,</t>
  </si>
  <si>
    <t>Trabajos de grado de pregrado : INVESTIGACIÓN DE LA ADSORCION DE MONÓXIDO DE NITRÓGENO EN UN REACTOR DE LECHO FIJO DE CARBONES ACTIVOS A PARTIR DE BIOMASA</t>
  </si>
  <si>
    <t xml:space="preserve">Desde 1 2002 hasta 2002, Tipo de orientación: Nombre del estudiante: Jaime Andes Alba Bohorquez, Programa académico: Ingenieria Mecánica 
Número de páginas: 80, Valoración: , Institución: Universidad Nacional de Colombia - Sede Bogotá </t>
  </si>
  <si>
    <t>Autores: FABIO EMIRO SIERRA VARGAS, JAIME ANDES ALBA BOHORQUEZ,</t>
  </si>
  <si>
    <t>Trabajos de grado de pregrado : INVESTIGACIÓN DE LOS EFECTOS TERMICOS EN LA GASIFICACIÓN PARCIAL DE RESIDUOS DE PALMA DE ACEITE EN UN HORNO ROTATORIO</t>
  </si>
  <si>
    <t xml:space="preserve">Desde 1 2002 hasta 2002, Tipo de orientación: Tutor principal Nombre del estudiante: Mauricio Zuluaga, Programa académico: Ingenieria Mecánica 
Número de páginas: 75, Valoración: , Institución: Universidad Nacional de Colombia - Sede Bogotá </t>
  </si>
  <si>
    <t>Autores: FABIO EMIRO SIERRA VARGAS, MAURICIO ZULUAGA CARDONA,</t>
  </si>
  <si>
    <t>Trabajos de grado de pregrado : DISENO Y CONSTRUCCION DE CONCENTRADORES SOLARES TERMICOS</t>
  </si>
  <si>
    <t xml:space="preserve">Desde 1 2001 hasta 2001, Tipo de orientación: Tutor principal Nombre del estudiante: Edwar Marcelo, Programa académico: Ingenieria Mecánica 
Número de páginas: 115, Valoración: , Institución: Universidad Nacional de Colombia - Sede Bogotá </t>
  </si>
  <si>
    <t>Autores: FABIO EMIRO SIERRA VARGAS, EDWAR MARCELO,</t>
  </si>
  <si>
    <t>Trabajos de grado de pregrado : INVESTIGACIÓN DE GASIFICACIÓN DE RESIDUOS DE PALMA DE ACEITE EN UN HORNO ROTATORIO</t>
  </si>
  <si>
    <t xml:space="preserve">Desde 1 2001 hasta 2001, Tipo de orientación: Tutor principal Nombre del estudiante: Mauricio Torres, Programa académico: Ingenieria Mecánica 
Número de páginas: 70, Valoración: , Institución: Universidad Nacional de Colombia - Sede Bogotá </t>
  </si>
  <si>
    <t>Autores: FABIO EMIRO SIERRA VARGAS, MAURICIO TORRES,</t>
  </si>
  <si>
    <t>Trabajos de grado de pregrado : DISENO Y CONSTRUCCION DE UN CALENTADOR DE AGUA POR ENERGIA SOLAR POR TERMOSIFON</t>
  </si>
  <si>
    <t xml:space="preserve">Desde 1 2001 hasta 2001, Tipo de orientación: Tutor principal Nombre del estudiante: Juan Pablo Latorre, Programa académico: Ingenieria Mecánica 
Número de páginas: 100, Valoración: , Institución: Universidad Nacional de Colombia - Sede Bogotá </t>
  </si>
  <si>
    <t>Autores: FABIO EMIRO SIERRA VARGAS, JUAN PABLO LATORRE,</t>
  </si>
  <si>
    <t> Trabajos de grado de pregrado : DISEÑO Y CONSTRUCCIÓN DE MEDIDORES DE FLUJO DE LIQUIDOS Y SENSORES DE TEMPERATURA CON SALIDA DIGITAL</t>
  </si>
  <si>
    <t xml:space="preserve">Desde 1 2000 hasta 2000, Tipo de orientación: Tutor principal Nombre del estudiante: Juan Salvador Rosero, Programa académico: Ingenieria Mecánica 
Número de páginas: 150, Valoración: , Institución: Universidad Nacional de Colombia - Sede Bogotá </t>
  </si>
  <si>
    <t>Autores: FABIO EMIRO SIERRA VARGAS, JUAN SALVADOR ROSERO,</t>
  </si>
  <si>
    <t>Trabajos de grado de pregrado : DESARROLLO DE UN PROGRAMA MULTIMEDIAL PARA LA DEMOSTRACIÓN DEL FUNCIONAMIENTO DE LOS EQUIPOS DE LOS LABORATORIOS DE CIENCIAS TÉRMICAS</t>
  </si>
  <si>
    <t xml:space="preserve">Desde 1 2000 hasta 2000, Tipo de orientación: Tutor principal Nombre del estudiante: Mauricio Bermudez, Programa académico: Ingenieria Mecánica 
Número de páginas: 100, Valoración: , Institución: Universidad Nacional de Colombia - Sede Bogotá </t>
  </si>
  <si>
    <t>Autores: FABIO EMIRO SIERRA VARGAS, MAURICIO BERMUDEZ,</t>
  </si>
  <si>
    <t>Trabajos de grado de pregrado : DISENO Y CONSTRUCCION DE DISPOSITIVOS DE MEDICION DE PRESION Y CONTROL DE FLUIDOS CON SALIDA DIGITAL</t>
  </si>
  <si>
    <t xml:space="preserve">Desde 1 2000 hasta 2000, Tipo de orientación: Tutor principal Nombre del estudiante: Gustavo Adolfo Reyes, Programa académico: Ingenieria Mecánica 
Número de páginas: 150, Valoración: , Institución: Universidad Nacional de Colombia - Sede Bogotá </t>
  </si>
  <si>
    <t>Autores: FABIO EMIRO SIERRA VARGAS, GUSTAVO ADOLFO REYES,</t>
  </si>
  <si>
    <t>Trabajos de grado de pregrado : INTERCAMBIADOR DE CALOR DE PLACAS: DISEÑO Y CONSTRUCCIÓN DEL SISTEMA CONTROLADO A TRAVÉS DE ESTRATEGIA PID Y ADQUISICIÓN DE DATOS</t>
  </si>
  <si>
    <t xml:space="preserve">Desde 1 1999 hasta 1999, Tipo de orientación: Tutor principal Nombre del estudiante: Javier Humberto Ayala, Programa académico: Ingenieria Mecánica 
Número de páginas: 180, Valoración: , Institución: Universidad Nacional de Colombia - Sede Bogotá </t>
  </si>
  <si>
    <t>Autores: FABIO EMIRO SIERRA VARGAS, JAVIER HUMBERTO AYALA,</t>
  </si>
  <si>
    <t>Trabajos de grado de pregrado : CONSTRUCCIÓN DE EQUIPO DIDÁCTICO PARA AIRE ACONDICIONADO Y REFRIGERACIÓN</t>
  </si>
  <si>
    <t xml:space="preserve">Desde 1 1999 hasta 1999, Tipo de orientación: Tutor principal Nombre del estudiante: Jimmy Enrique Restrepo, Programa académico: Ingenieria Mecánica 
Número de páginas: 105, Valoración: , Institución: Universidad Nacional de Colombia - Sede Bogotá </t>
  </si>
  <si>
    <t>Autores: FABIO EMIRO SIERRA VARGAS, JIMMY ENRIQUE RESTREPO,</t>
  </si>
  <si>
    <t>Trabajos de grado de pregrado : DISEÑO Y EVALUACIÓN ECONÓMICA DE UN BANCO DE CALIBRACIÓN DE INSTRUMENTACIÓN UTILIZADA PARA MEDIR Y TRANSMITIR SEÑALES DE PRESIÓN Y TEMPERATURA</t>
  </si>
  <si>
    <t xml:space="preserve">Desde 1 1999 hasta 1999, Tipo de orientación: Tutor principal Nombre del estudiante: Sergio Morales Ruiz, Programa académico: Ingenieria Mecánica 
Número de páginas: 150, Valoración: , Institución: Universidad Nacional de Colombia - Sede Bogotá </t>
  </si>
  <si>
    <t>Autores: FABIO EMIRO SIERRA VARGAS, SERGIO MORALES RUIZ,</t>
  </si>
  <si>
    <t>Trabajos de grado de pregrado : EQUIPO DE PSICROMETRIA: REDISEÑO, PUESTA A PUNTO Y ELABORACIÓN DE GUÍAS PARA PRACTICAS</t>
  </si>
  <si>
    <t xml:space="preserve">Desde 1 1998 hasta 1998, Tipo de orientación: Tutor principal Nombre del estudiante: Miguel Angel Jiminez, Programa académico: Ingenieria Mecánica 
Número de páginas: 90, Valoración: , Institución: Universidad Nacional de Colombia - Sede Bogotá </t>
  </si>
  <si>
    <t>Autores: FABIO EMIRO SIERRA VARGAS, MIGUEL ANGEL JIMINEZ,</t>
  </si>
  <si>
    <t> Trabajos de grado de pregrado : DISEÑO Y EVALUACIÓN ECONÓMICA DE UN PASTEURIZADOR FERMENTADOR PARA PRUEBAS EXPERIMENTALES EN LA PLANTA DE LECHE DEL ICTA</t>
  </si>
  <si>
    <t xml:space="preserve">Desde 1 1997 hasta 1997, Tipo de orientación: Tutor principal Nombre del estudiante: Mauricio Gonzales, Programa académico: Ingenieria Mecánica 
Número de páginas: 200, Valoración: , Institución: Universidad Nacional de Colombia - Sede Bogotá </t>
  </si>
  <si>
    <t>Autores: FABIO EMIRO SIERRA VARGAS, MAURICIO GONZALES,</t>
  </si>
  <si>
    <t> Maestría : Investigación del comportamiento de las emisiones de un motor diesel operado con biodiesel de higuerilla utilizando un modelo basado en inteligencia artificial</t>
  </si>
  <si>
    <t xml:space="preserve">Colombia, 2012, Idioma: Español, Medio de divulgación: Papel Sitio web: , Nombre del orientado: Narváez Argoty Favio Orlando 
Programa académico: MAESTRIA EN INGENIERIA MECANICA, Institución: Universidad Nacional de Colombia - Sede Bogotá. </t>
  </si>
  <si>
    <t>Maestría : EVALUACIÓN DEL PROCESO DE GASIFICACIÓN DE MATERIALES ORGÁNICOS MEDIANTE EL MODELAMIENTO CON EL SOFTWARE FLUENT</t>
  </si>
  <si>
    <t xml:space="preserve">Colombia, 2010, Idioma: Español, Medio de divulgación: Papel Sitio web: http://www.ing.unal.edu.co/, Nombre del orientado: Santiago Ramirez Rubio 
Programa académico: INGENIERÍA MECÁNICA, Institución: Universidad Nacional de Colombia - Sede Bogotá. </t>
  </si>
  <si>
    <t> Pregrado : Construccion de una maquina para automatizar ensayos de fatiga en materiales metalicos por flexion cantilever.</t>
  </si>
  <si>
    <t xml:space="preserve">Colombia, 2007, Idioma: Español, Medio de divulgación: Sitio web: , Nombre del orientado: Miguel Angel Ayala - Oscar Eduardo Castro Villareal 
Programa académico: Ingeniería Mecatrónica, Institución: Universidad Autónoma De Bucaramanga - Unab. </t>
  </si>
  <si>
    <t>Autores: RICARDO RODOLFO DELGADO AMAYA, CARLOS FORERO,</t>
  </si>
  <si>
    <t> Otra : Simulador de codificación entre un controlador de tráfico vehicular y una central de monitoreo</t>
  </si>
  <si>
    <t xml:space="preserve">Colombia, 2011, Sitio web: Medio de divulgación: Papel, Institución: Universidad Distrital Francisco José De Caldas </t>
  </si>
  <si>
    <t>Otra : Analisis espectral de códigos de linea</t>
  </si>
  <si>
    <t>Otra : Diseño, construcción y montaje de un banco de prueba de gasificación descendente y continua de biomasa y combustibles sólidos, con capacidad de 25 kw térmicos</t>
  </si>
  <si>
    <t>Concurso docente : Programa de formación de investigadores Generación Bicentenario</t>
  </si>
  <si>
    <t xml:space="preserve">Colombia, 2009, Sitio web: www.colciencias.gov.co Medio de divulgación: Papel, Institución: Departamento Administrativo de Ciencia, Tecnología e Innovación, Colciencias </t>
  </si>
  <si>
    <t>Otra : Producción de biodiesel mediante fermentación en estado sólido de compuestos lignocelulósicos derivados de bagazo de remolacha</t>
  </si>
  <si>
    <t xml:space="preserve">Colombia, 2008, Sitio web: www.corpoica.org.co Medio de divulgación: Papel, Institución: Corporación Colombiana De Investigación Agropecuaria - Corpoica </t>
  </si>
  <si>
    <t>Otra : Evaluación del uso de respirometría en la implementación de procesos de biorremediación en suelos contaminados con petróleo</t>
  </si>
  <si>
    <t xml:space="preserve">Colombia, 2005, Sitio web: www.unijaveriana.com Medio de divulgación: Papel, Institución: Pontificia Universidad Javeriana - Puj - Sede Bogotá </t>
  </si>
  <si>
    <t> Demás trabajos : Tecnologías para el aprovechamiento de la energía solar y los biocombustibles</t>
  </si>
  <si>
    <t>Colombia, 2008, Idioma: Español, Medio de divulgación: Internet </t>
  </si>
  <si>
    <t>Autores: FABIO EMIRO SIERRA VARGAS, CARLOS ALBERTO GUERRERO FAJARDO, ESPERANZA CARO RESTREPO, ELMAR BOLLIN, JORGE EDUARDO ARANGO GOMEZ,</t>
  </si>
  <si>
    <r>
      <t>Investigación y desarrollo</t>
    </r>
    <r>
      <rPr>
        <sz val="8"/>
        <rFont val="Verdana"/>
        <family val="2"/>
      </rPr>
      <t>: SIMULACIÓN COMPUTACIONAL USANDO OPENFOAM DEL DESEMPEÑO DE UN SISTEMA EÓLICO BIOINSPIRADO  </t>
    </r>
  </si>
  <si>
    <t>2015/8 - 2016/1</t>
  </si>
  <si>
    <t>Investigación y desarrollo: Proyecto Aplicado a Ingeniería: Concentrador de jugos de caña- Evaporador </t>
  </si>
  <si>
    <t>2015/8 - 2016/2</t>
  </si>
  <si>
    <r>
      <t>Investigación y desarrollo</t>
    </r>
    <r>
      <rPr>
        <sz val="8"/>
        <rFont val="Verdana"/>
        <family val="2"/>
      </rPr>
      <t>: Proyecto Aplicado a Ingeniería: Motor de vapor </t>
    </r>
  </si>
  <si>
    <t>2015/7 - 2016/1</t>
  </si>
  <si>
    <t>Investigación y desarrollo: Diseño, construcción y puesta a punto un sistema de evaporación acelerada energéticamente eficiente para la obtención de jugos de caña empleado en el proceso de fabricación de caña Y/o mieles. </t>
  </si>
  <si>
    <r>
      <t>Investigación y desarrollo</t>
    </r>
    <r>
      <rPr>
        <sz val="8"/>
        <rFont val="Verdana"/>
        <family val="2"/>
      </rPr>
      <t>: Implementación de un parque industrial piloto para el aprovechamiento del carbón de la zona cundi-boyacense y sus productos secundarios con valor agregado: fase 1 estudio de factibilidad </t>
    </r>
  </si>
  <si>
    <t>2014/10 - 2015/4</t>
  </si>
  <si>
    <t>Investigación y desarrollo: Implementación de un parque industrial piloto para el aprovechamiento del carbón de la zona cundi-boyacense y sus productos secundarios con valor agregado: fase 1 estudio de factibilidad </t>
  </si>
  <si>
    <t>2014/10 - 2015/5</t>
  </si>
  <si>
    <r>
      <t> </t>
    </r>
    <r>
      <rPr>
        <b/>
        <sz val="8"/>
        <rFont val="Trebuchet MS"/>
        <family val="2"/>
      </rPr>
      <t>Investigación y desarrollo</t>
    </r>
    <r>
      <rPr>
        <sz val="8"/>
        <rFont val="Verdana"/>
        <family val="2"/>
      </rPr>
      <t>: DISEÑO Y CONSTRUCCION DE UN SISTEMA EOLICO PARA BOMBEO BASADO EN UN ROTOR BIOINSPIRADO </t>
    </r>
  </si>
  <si>
    <t>2014/9 - 2015/7</t>
  </si>
  <si>
    <t>Investigación y desarrollo: MÓDULO TERMOECONÓMICO PARA SU INTEGRACIÓN EN UN SISTEMA DE GESTIÓN ENERGÉTICO, BASADO EN LA NORMA ISO 50001, PARA UNA PLANTA DE EXTRACCIÓN DE ACEITE DE PALMA EN EL DEPARTAMENTO DEL META, COLOMBIA </t>
  </si>
  <si>
    <t>2014/7 - 2015/5</t>
  </si>
  <si>
    <r>
      <t>Investigación y desarrollo</t>
    </r>
    <r>
      <rPr>
        <sz val="8"/>
        <rFont val="Verdana"/>
        <family val="2"/>
      </rPr>
      <t>: ¿ Consolidación de la Red de conocimiento en Eficiencia Energética y su impacto en el sector productivo bajo los estándares internacionales + Cogeneración, a partir de la biomasa residual del procesamiento de palma africana para la empresa planta producto </t>
    </r>
  </si>
  <si>
    <t>2014/2 - Actual</t>
  </si>
  <si>
    <r>
      <t> </t>
    </r>
    <r>
      <rPr>
        <b/>
        <sz val="8"/>
        <rFont val="Trebuchet MS"/>
        <family val="2"/>
      </rPr>
      <t>Investigación y desarrollo</t>
    </r>
    <r>
      <rPr>
        <sz val="8"/>
        <rFont val="Trebuchet MS"/>
        <family val="2"/>
      </rPr>
      <t>: Proyecto Colaborativo Intercultural- CRITER </t>
    </r>
  </si>
  <si>
    <t>2014/2 - 2015/7</t>
  </si>
  <si>
    <r>
      <t> </t>
    </r>
    <r>
      <rPr>
        <b/>
        <sz val="8"/>
        <rFont val="Trebuchet MS"/>
        <family val="2"/>
      </rPr>
      <t>Investigación y desarrollo</t>
    </r>
    <r>
      <rPr>
        <sz val="8"/>
        <rFont val="Verdana"/>
        <family val="2"/>
      </rPr>
      <t>: DESARROLLO E IMPLEMENTACIÓN DE UN PROGRAMA INTEGRAL DE EVALUACIÓN Y APROVECHAMIENTO DEL RECURSO EÓLICO Y SOLAR EN LA REGIÓN CARIBE COLOMBIANA CON ÉNFASIS EN LA GUAJIRA. </t>
    </r>
  </si>
  <si>
    <t>2014/1 - 2015/3</t>
  </si>
  <si>
    <r>
      <t> </t>
    </r>
    <r>
      <rPr>
        <b/>
        <sz val="8"/>
        <rFont val="Trebuchet MS"/>
        <family val="2"/>
      </rPr>
      <t>Investigación y desarrollo</t>
    </r>
    <r>
      <rPr>
        <sz val="8"/>
        <rFont val="Trebuchet MS"/>
        <family val="2"/>
      </rPr>
      <t>: COGENERACIÓN, A PARTIR DE LA BIOMASA RESIDUAL DEL PROCESAMIENTO DE PALMA AFRICANA PARA LA EMPRESA PLANTA PRODUCTORA DE ACEITE LA MEJORANA S.A., EN EL DEPARTAMENTO DEL META </t>
    </r>
  </si>
  <si>
    <t>2013/12 - Actual</t>
  </si>
  <si>
    <r>
      <t>Extensión y responsabilidad social CTI</t>
    </r>
    <r>
      <rPr>
        <sz val="8"/>
        <rFont val="Verdana"/>
        <family val="2"/>
      </rPr>
      <t>: Evaluación de alternativas para mejorar la cadena de frío de la pesca artesanal en zonas rurales costeras de los municipios de Nuquí, Buenaventura, Tumaco y Francisco Pizarro. Programa Bioredd </t>
    </r>
  </si>
  <si>
    <t>2013/5 - Actual</t>
  </si>
  <si>
    <r>
      <t> </t>
    </r>
    <r>
      <rPr>
        <b/>
        <sz val="8"/>
        <rFont val="Trebuchet MS"/>
        <family val="2"/>
      </rPr>
      <t>Investigación y desarrollo</t>
    </r>
    <r>
      <rPr>
        <sz val="8"/>
        <rFont val="Trebuchet MS"/>
        <family val="2"/>
      </rPr>
      <t>: Sistema eólico para bombeo basado en un rotor bioinspirado </t>
    </r>
  </si>
  <si>
    <t>2013/2 - 2014/11</t>
  </si>
  <si>
    <r>
      <t> </t>
    </r>
    <r>
      <rPr>
        <b/>
        <sz val="8"/>
        <rFont val="Trebuchet MS"/>
        <family val="2"/>
      </rPr>
      <t>Investigación, desarrollo e innovación</t>
    </r>
    <r>
      <rPr>
        <sz val="8"/>
        <rFont val="Verdana"/>
        <family val="2"/>
      </rPr>
      <t>: Cogeneración a partir de la biomasa residual del procesamiento de palma fricana de la empresa planta productora de aceite "Alianza Oriental S.A." en el departamento del Meta </t>
    </r>
  </si>
  <si>
    <r>
      <t> </t>
    </r>
    <r>
      <rPr>
        <b/>
        <sz val="8"/>
        <rFont val="Trebuchet MS"/>
        <family val="2"/>
      </rPr>
      <t>Investigación y desarrollo</t>
    </r>
    <r>
      <rPr>
        <sz val="8"/>
        <rFont val="Trebuchet MS"/>
        <family val="2"/>
      </rPr>
      <t>: EVALUACIÓN DE ALTERNATIVAS DE GENERACION DE ENERGIA ELECTRICA PARA LA CADENA DE FRÍO DE LA PESCA ARTESANAL EN ZONAS RURALES COSTERAS DE LOS MUNICIPIOS DE NUQUÍ, BUENAVENTURA, TUMACO Y FRANCISCO PIZARRO </t>
    </r>
  </si>
  <si>
    <t>2012/9 - 2013/9</t>
  </si>
  <si>
    <r>
      <t> </t>
    </r>
    <r>
      <rPr>
        <b/>
        <sz val="8"/>
        <rFont val="Trebuchet MS"/>
        <family val="2"/>
      </rPr>
      <t>Investigación, desarrollo e innovación</t>
    </r>
    <r>
      <rPr>
        <sz val="8"/>
        <rFont val="Verdana"/>
        <family val="2"/>
      </rPr>
      <t>: Evaluación, diseño y construcción de un horno rotatorio semicontinuo de alta eficiencia y bajas emisiones para alfarería en Raquira </t>
    </r>
  </si>
  <si>
    <t>2011/9 - 2012/10</t>
  </si>
  <si>
    <r>
      <t> </t>
    </r>
    <r>
      <rPr>
        <b/>
        <sz val="8"/>
        <rFont val="Trebuchet MS"/>
        <family val="2"/>
      </rPr>
      <t>Investigación y desarrollo</t>
    </r>
    <r>
      <rPr>
        <sz val="8"/>
        <rFont val="Trebuchet MS"/>
        <family val="2"/>
      </rPr>
      <t>: Producción de pellets de residuos de materiales de curtiembres para la generación de gas combustible y su posterior uso energético </t>
    </r>
  </si>
  <si>
    <t>2011/6 - 2012/6</t>
  </si>
  <si>
    <r>
      <t> </t>
    </r>
    <r>
      <rPr>
        <b/>
        <sz val="8"/>
        <rFont val="Trebuchet MS"/>
        <family val="2"/>
      </rPr>
      <t>Investigación y desarrollo</t>
    </r>
    <r>
      <rPr>
        <sz val="8"/>
        <rFont val="Verdana"/>
        <family val="2"/>
      </rPr>
      <t>: Densification mechanisms during solid Biofuels production made of Sawdust, Coal and Cocoa Husks by pressing </t>
    </r>
  </si>
  <si>
    <t>2011/6 - 2014/10</t>
  </si>
  <si>
    <r>
      <t> </t>
    </r>
    <r>
      <rPr>
        <b/>
        <sz val="8"/>
        <rFont val="Trebuchet MS"/>
        <family val="2"/>
      </rPr>
      <t>Investigación y desarrollo</t>
    </r>
    <r>
      <rPr>
        <sz val="8"/>
        <rFont val="Trebuchet MS"/>
        <family val="2"/>
      </rPr>
      <t>: Alianza estrategica para la investigacion de la obtencion de gas de sintesis desulfurado a partir de la gasificacion de carbones colombianos. </t>
    </r>
  </si>
  <si>
    <t>2011/6 - 2014/12</t>
  </si>
  <si>
    <r>
      <t> </t>
    </r>
    <r>
      <rPr>
        <b/>
        <sz val="8"/>
        <rFont val="Trebuchet MS"/>
        <family val="2"/>
      </rPr>
      <t>Investigación, desarrollo e innovación</t>
    </r>
    <r>
      <rPr>
        <sz val="8"/>
        <rFont val="Verdana"/>
        <family val="2"/>
      </rPr>
      <t>: Generación de energía eléctrica empleando residuos orgánicos de plazas de mercado como materias primas en procesos de biodigestión </t>
    </r>
  </si>
  <si>
    <t>2011/4 - 2012/6</t>
  </si>
  <si>
    <t>Investigación, desarrollo e innovación: Producción de Biodiesel para calderas a partir de aceites usados de frituras provenientes de restaurantes </t>
  </si>
  <si>
    <t>2011/4 - 2012/7</t>
  </si>
  <si>
    <r>
      <t>Investigación y desarrollo</t>
    </r>
    <r>
      <rPr>
        <sz val="8"/>
        <rFont val="Verdana"/>
        <family val="2"/>
      </rPr>
      <t>: Diseño del proceso de producción de biodiesel a partir de aceites de fritura </t>
    </r>
  </si>
  <si>
    <t>Investigación y desarrollo: Evaluación de los cambios en la composición del gas de sintesis derivado del proceso de gasificación de cuesco de palma en un reactor de lecho fijo corriente descendiente con relación a la velocidad de alimentación del Aire empleado como agente oxidante </t>
  </si>
  <si>
    <t>2011/1 - 2011/7</t>
  </si>
  <si>
    <r>
      <t> </t>
    </r>
    <r>
      <rPr>
        <b/>
        <sz val="8"/>
        <rFont val="Trebuchet MS"/>
        <family val="2"/>
      </rPr>
      <t>Investigación y desarrollo</t>
    </r>
    <r>
      <rPr>
        <sz val="8"/>
        <rFont val="Verdana"/>
        <family val="2"/>
      </rPr>
      <t>: Producción de energía descentralizada mediante conversión termodinámica de energía solar concentrada </t>
    </r>
  </si>
  <si>
    <t>2010/11 - 2011/11</t>
  </si>
  <si>
    <t>Extensión y responsabilidad social CTI: Diseño de un programa para el entrenamiento y simulación de redes neuronales usadas en el control de procesos térmicos </t>
  </si>
  <si>
    <t>2009/6 - 2011/12</t>
  </si>
  <si>
    <r>
      <t>Extensión y responsabilidad social CTI</t>
    </r>
    <r>
      <rPr>
        <sz val="8"/>
        <rFont val="Verdana"/>
        <family val="2"/>
      </rPr>
      <t>: Modelamiento y control de una ventana de material cromogénico </t>
    </r>
  </si>
  <si>
    <r>
      <t> </t>
    </r>
    <r>
      <rPr>
        <b/>
        <sz val="8"/>
        <rFont val="Trebuchet MS"/>
        <family val="2"/>
      </rPr>
      <t>Extensión y responsabilidad social CTI</t>
    </r>
    <r>
      <rPr>
        <sz val="8"/>
        <rFont val="Trebuchet MS"/>
        <family val="2"/>
      </rPr>
      <t>: Producción de gas de sisntesis a partir de residuos del Cacao en la zona de Saravena - Arauca </t>
    </r>
  </si>
  <si>
    <t>2007/6 - 2009/9</t>
  </si>
  <si>
    <t>LUIS FERNANDO NINO VASQUEZ</t>
  </si>
  <si>
    <t>Aplicaciones de técnicas inteligentes</t>
  </si>
  <si>
    <t>Aprendizaje de Máquina</t>
  </si>
  <si>
    <t>Bioinformática</t>
  </si>
  <si>
    <t>Comercio Electrónico</t>
  </si>
  <si>
    <t>Computación bioinspirada</t>
  </si>
  <si>
    <t>Computación de alto desempeño</t>
  </si>
  <si>
    <t>Fundamentos de sistemas inteligentes</t>
  </si>
  <si>
    <t>1996/1 - Actual</t>
  </si>
  <si>
    <t>2008/1 - 2010/3</t>
  </si>
  <si>
    <t>2003/2 - 2008/12</t>
  </si>
  <si>
    <t>2010/4 - Actual</t>
  </si>
  <si>
    <t>2008/1 - 2013/1</t>
  </si>
  <si>
    <t>2006/6 - 2008/6</t>
  </si>
  <si>
    <t>2006/7 - 2009/6</t>
  </si>
  <si>
    <t>2014/6 - 2015/7</t>
  </si>
  <si>
    <t>2011/2 - 2014/7</t>
  </si>
  <si>
    <t>2008/6 - 2011/12</t>
  </si>
  <si>
    <t>2014/6 - Actual</t>
  </si>
  <si>
    <t>2007/8 - 2009/12</t>
  </si>
  <si>
    <t>2003/8 - 2008/12</t>
  </si>
  <si>
    <t>2008/7 - 2009/1</t>
  </si>
  <si>
    <t>2004/1 - 2010/3</t>
  </si>
  <si>
    <t>2004/2 - 2008/12</t>
  </si>
  <si>
    <t>2011/4 - 2012/12</t>
  </si>
  <si>
    <t>1996/1 - 2004/1</t>
  </si>
  <si>
    <t>1996/1 - 2009/6</t>
  </si>
  <si>
    <t>2006/8 - 2015/7</t>
  </si>
  <si>
    <t>2010/1 - 2013/12</t>
  </si>
  <si>
    <t>1996/1 - 2010/3</t>
  </si>
  <si>
    <t>2007/1 - 2010/12</t>
  </si>
  <si>
    <t>2010/5 - Actual</t>
  </si>
  <si>
    <t>2005/9 - 2010/3</t>
  </si>
  <si>
    <t>2013/1 - 2015/7</t>
  </si>
  <si>
    <t>2008/1 - 2012/5</t>
  </si>
  <si>
    <t>2006/7 - Actual</t>
  </si>
  <si>
    <t>2013/1 - Actual</t>
  </si>
  <si>
    <t>2011/2 - 2014/9</t>
  </si>
  <si>
    <t>2011/1 - 2014/7</t>
  </si>
  <si>
    <t>2008/1 - 2015/7</t>
  </si>
  <si>
    <t>2006/8 - 2008/12</t>
  </si>
  <si>
    <t>2008/1 - 2014/9</t>
  </si>
  <si>
    <t>2007/2 - Actual</t>
  </si>
  <si>
    <t>2006/8 - 2010/12</t>
  </si>
  <si>
    <t>2003/7 - 2009/1</t>
  </si>
  <si>
    <t>2004/8 - 2008/12</t>
  </si>
  <si>
    <t>2011/2 - 2015/7</t>
  </si>
  <si>
    <t>2005/8 - 2008/12</t>
  </si>
  <si>
    <t>2005/2 - 2008/12</t>
  </si>
  <si>
    <t>2007/2 - 2010/3</t>
  </si>
  <si>
    <t>2014/1 - 2014/12</t>
  </si>
  <si>
    <t>2011/1 - 2015/7</t>
  </si>
  <si>
    <t>2013/1 - 2013/2</t>
  </si>
  <si>
    <t>YOAN JOSE PINZON</t>
  </si>
  <si>
    <t>OSCAR ALONSO MORENO</t>
  </si>
  <si>
    <t>MIGUEL FERNANDO ARIAS PATINO</t>
  </si>
  <si>
    <t>ALFREDO JOSE BAYUELO SIERRA</t>
  </si>
  <si>
    <t>CLAUDIA JEANNETH BECERRA CORTES</t>
  </si>
  <si>
    <t>DAVID CAMILO BECERRA ROMERO</t>
  </si>
  <si>
    <t>JAIME LEONARDO BOBADILLA MOLINA</t>
  </si>
  <si>
    <t>JESUS ALFREDO BURBANO PORTILLA</t>
  </si>
  <si>
    <t>DANIEL BUSTOS CORAL</t>
  </si>
  <si>
    <t>JUAN GUILLERMO CARVAJAL PATINO</t>
  </si>
  <si>
    <t>CARLOS ALBERTO COBOS LOZADA</t>
  </si>
  <si>
    <t>XAVIER CORREDOR LLANO</t>
  </si>
  <si>
    <t>EMIR FREDY CORTES TRUJILLO</t>
  </si>
  <si>
    <t>JUAN DAVID CRUZ GOMEZ</t>
  </si>
  <si>
    <t>GABRIEL GUSTAVO DELGADILLO CHAVES</t>
  </si>
  <si>
    <t>IVAN ALEXANDER DUQUE ALDANA</t>
  </si>
  <si>
    <t>JAVIER ALONSO DUQUE CARDENAS</t>
  </si>
  <si>
    <t>CARLOS MANUEL ESTEVEZ BRETON RIVEROS</t>
  </si>
  <si>
    <t>JUAN CARLOS GALEANO HUERTAS</t>
  </si>
  <si>
    <t>NELSON ALFONSO GOMEZ CRUZ</t>
  </si>
  <si>
    <t>JONATAN GOMEZ PERDOMO</t>
  </si>
  <si>
    <t>FABIO GONZALEZ OSORIO</t>
  </si>
  <si>
    <t>JOSE GUILLERMO GUARNIZO MARIN</t>
  </si>
  <si>
    <t>YOMAIRA GUZMAN PAREDES</t>
  </si>
  <si>
    <t>YAMILE ADRIANA JAIME ARIAS</t>
  </si>
  <si>
    <t>SERGIO GONZALO JIMENEZ VARGAS</t>
  </si>
  <si>
    <t>ELIZABETH LEON GUZMAN</t>
  </si>
  <si>
    <t>MARIO LINARES VASQUEZ</t>
  </si>
  <si>
    <t>JHON ALEXANDER LOPEZ FAJARDO</t>
  </si>
  <si>
    <t>SADY MARCELA LOPEZ OCAMPO</t>
  </si>
  <si>
    <t>ISABEL ANDREA MAHECHA NIETO</t>
  </si>
  <si>
    <t>GABRIEL JOSE MANANA GUICHON</t>
  </si>
  <si>
    <t>LUIS ANTONIO MORALES MUNOZ</t>
  </si>
  <si>
    <t>JOSE GUILLERMO MORENO FRANCO</t>
  </si>
  <si>
    <t>DAVID MAURICIO MORENO TORRES</t>
  </si>
  <si>
    <t>FREDY FERNANDO MUNOZ MOPAN</t>
  </si>
  <si>
    <t>JONATHAN FREDDY NARVAEZ PRIETO</t>
  </si>
  <si>
    <t>LUIS HERNAN OCHOA GUTIERREZ</t>
  </si>
  <si>
    <t>LILIANA MARCELA OLARTE MESA</t>
  </si>
  <si>
    <t>JUAN CARLOS OROZCO REY</t>
  </si>
  <si>
    <t>ROBERTO ALBEIRO PAVA DIAZ</t>
  </si>
  <si>
    <t>CAMILO ALBERTO PINO GUTIERREZ</t>
  </si>
  <si>
    <t>CAMILO PRIETO SALAZAR</t>
  </si>
  <si>
    <t>GERARDO QUINTANA LOPEZ</t>
  </si>
  <si>
    <t>JOSE DANILO RAIRAN ANTOLINES</t>
  </si>
  <si>
    <t>DANIEL RESTREPO MONTOYA</t>
  </si>
  <si>
    <t>ALIX ERICA ROJAS HERNANDEZ</t>
  </si>
  <si>
    <t>EDGAR EDUARDO ROMERO CASTRO</t>
  </si>
  <si>
    <t>CARLOS ANDRES ROMERO RODRIGUEZ</t>
  </si>
  <si>
    <t>FABIAN TRINIDAD ROPERO MONTEJO</t>
  </si>
  <si>
    <t>PEDRO ALEXANDER SALAMANCA RIVERA</t>
  </si>
  <si>
    <t>JOAQUIN FERNANDO SANCHEZ CIFUENTES</t>
  </si>
  <si>
    <t>OSCAR ANDRES SANCHEZ PLAZAS</t>
  </si>
  <si>
    <t>JENNY MARCELA SANCHEZ TORRES</t>
  </si>
  <si>
    <t>GLORIA ANGELICA SANDOVAL PEREZ</t>
  </si>
  <si>
    <t>CARLOS ANDRES TORRES RODRIGUEZ</t>
  </si>
  <si>
    <t>JUVENAL YOSA REYES</t>
  </si>
  <si>
    <t>Publicado en revista especializada: Recomendación de productos a partir de perfiles de usuario interpretables</t>
  </si>
  <si>
    <r>
      <t>Colombia, Tecnura ISSN: 0123-921X, 2015 vol:19 fasc: 45 págs: 89 - 100, </t>
    </r>
    <r>
      <rPr>
        <b/>
        <sz val="8"/>
        <color rgb="FF000006"/>
        <rFont val="Verdana"/>
        <family val="2"/>
      </rPr>
      <t>DOI:</t>
    </r>
    <r>
      <rPr>
        <sz val="8"/>
        <color rgb="FF000006"/>
        <rFont val="Verdana"/>
        <family val="2"/>
      </rPr>
      <t> http://dx.doi.org/10.14483/udistrital.jour.tecnura.2015.3.a07 </t>
    </r>
  </si>
  <si>
    <t>Autores: SERGIO GONZALO JIMENEZ VARGAS, ALEXANDER GELBUKH, CLAUDIA JEANNETH BECERRA CORTES, FABIO AUGUSTO GONZALEZ OSORIO,</t>
  </si>
  <si>
    <t> Publicado en revista especializada: Soft Cardinality in Semantic Text Processing: Experience of the SemEval International Competitions</t>
  </si>
  <si>
    <r>
      <t>México, Polibits ISSN: 1870-9044, 2015 vol:51 fasc: págs: 63 - 72, </t>
    </r>
    <r>
      <rPr>
        <b/>
        <sz val="8"/>
        <rFont val="Trebuchet MS"/>
        <family val="2"/>
      </rPr>
      <t>DOI:</t>
    </r>
    <r>
      <rPr>
        <sz val="8"/>
        <rFont val="Trebuchet MS"/>
        <family val="2"/>
      </rPr>
      <t>http://dx.doi.org/10.17562/PB-51-9 </t>
    </r>
  </si>
  <si>
    <t>Autores: SERGIO GONZALO JIMENEZ VARGAS, FABIO AUGUSTO GONZALEZ OSORIO, ALEXANDER GELBUKH,</t>
  </si>
  <si>
    <t>Publicado en revista especializada: A Multi-objective Optimization Energy Approach to Predict the Ligand Conformation in a Docking Process</t>
  </si>
  <si>
    <r>
      <t>Austria, Lecture Notes In Computer Science ISSN: 0302-9743, 2013 vol:7831 fasc: N/A págs: 181 - 192, </t>
    </r>
    <r>
      <rPr>
        <b/>
        <sz val="8"/>
        <color rgb="FF000006"/>
        <rFont val="Verdana"/>
        <family val="2"/>
      </rPr>
      <t>DOI:</t>
    </r>
    <r>
      <rPr>
        <sz val="8"/>
        <color rgb="FF000006"/>
        <rFont val="Verdana"/>
        <family val="2"/>
      </rPr>
      <t> </t>
    </r>
  </si>
  <si>
    <t>Autores: GLORIA ANGELICA SANDOVAL PEREZ,</t>
  </si>
  <si>
    <t>Publicado en revista especializada: Baselines for Natural Language Processing Tasks Based on Soft Cardinality Spectra</t>
  </si>
  <si>
    <r>
      <t>Azerbaiyán, Applied And Computational Mathematics. An International Journal ISSN: 1683-3511, 2012 vol:11 fasc: 2 págs: 180 - 199, </t>
    </r>
    <r>
      <rPr>
        <b/>
        <sz val="8"/>
        <rFont val="Trebuchet MS"/>
        <family val="2"/>
      </rPr>
      <t>DOI:</t>
    </r>
    <r>
      <rPr>
        <sz val="8"/>
        <rFont val="Trebuchet MS"/>
        <family val="2"/>
      </rPr>
      <t> </t>
    </r>
  </si>
  <si>
    <t>Autores: SERGIO GONZALO JIMENEZ VARGAS, ALEXANDER GELBUKH,</t>
  </si>
  <si>
    <t>Publicado en revista especializada: Identification of Plasmodium vivax Proteins with Potential Role in Invasion Using Sequence Redundancy Reduction and Profile Hidden Markov Models</t>
  </si>
  <si>
    <r>
      <t>Estados Unidos, Plos One     ISSN: 1932-6203, 2011 vol:N/A fasc: N/A págs: 1 - 12, </t>
    </r>
    <r>
      <rPr>
        <b/>
        <sz val="8"/>
        <color rgb="FF000006"/>
        <rFont val="Verdana"/>
        <family val="2"/>
      </rPr>
      <t>DOI:</t>
    </r>
    <r>
      <rPr>
        <sz val="8"/>
        <color rgb="FF000006"/>
        <rFont val="Verdana"/>
        <family val="2"/>
      </rPr>
      <t> </t>
    </r>
  </si>
  <si>
    <t>Autores: LUIS FERNANDO NINO VASQUEZ,</t>
  </si>
  <si>
    <t>Publicado en revista especializada: NClassG+: A classifier for non-classically secreted Gram-positive bacterial proteins</t>
  </si>
  <si>
    <r>
      <t>Reino Unido, Bmc Bioinformatics ISSN: 1471-2105, 2011 vol:12 fasc: 21 págs: 12 - 21, </t>
    </r>
    <r>
      <rPr>
        <b/>
        <sz val="8"/>
        <rFont val="Trebuchet MS"/>
        <family val="2"/>
      </rPr>
      <t>DOI:</t>
    </r>
    <r>
      <rPr>
        <sz val="8"/>
        <rFont val="Trebuchet MS"/>
        <family val="2"/>
      </rPr>
      <t> </t>
    </r>
  </si>
  <si>
    <t>Autores: LUIS FERNANDO NINO VASQUEZ, MANUEL ALFONSO PATARROYO GUTIERREZ, MANUEL ELKIN PATARROYO MURILLO</t>
  </si>
  <si>
    <t> Publicado en revista especializada: NClassG+: A classifier for non-classically secreted Gram-positive bacterial proteins</t>
  </si>
  <si>
    <r>
      <t>Inglaterra, Bmc Bioinformatics ISSN: 1471-2105, 2011 vol:12 fasc: 1 págs: 21 - , </t>
    </r>
    <r>
      <rPr>
        <b/>
        <sz val="8"/>
        <color rgb="FF000006"/>
        <rFont val="Verdana"/>
        <family val="2"/>
      </rPr>
      <t>DOI:</t>
    </r>
    <r>
      <rPr>
        <sz val="8"/>
        <color rgb="FF000006"/>
        <rFont val="Verdana"/>
        <family val="2"/>
      </rPr>
      <t> </t>
    </r>
  </si>
  <si>
    <t>Autores: DANIEL RESTREPO MONTOYA, CAMILO ALBERTO PINO GUTIERREZ, LUIS FERNANDO NINO VASQUEZ, MANUEL E. PATARROYO, MANUEL A. PATARROYO,</t>
  </si>
  <si>
    <t>Publicado en revista especializada: Recent Advances in Artificial Immune Systems: Models and Applications</t>
  </si>
  <si>
    <r>
      <t>Estados Unidos, Applied Soft Computing, (Appl. Soft. Comput.) ISSN: 1568-4946, 2010 vol:11 fasc: 2 págs: 1574 - 1587, </t>
    </r>
    <r>
      <rPr>
        <b/>
        <sz val="8"/>
        <rFont val="Trebuchet MS"/>
        <family val="2"/>
      </rPr>
      <t>DOI:</t>
    </r>
    <r>
      <rPr>
        <sz val="8"/>
        <rFont val="Trebuchet MS"/>
        <family val="2"/>
      </rPr>
      <t>doi:10.1016/j.asoc.2010.08.024 </t>
    </r>
  </si>
  <si>
    <t>Publicado en revista especializada: Text Comparison Using Soft Cardinality</t>
  </si>
  <si>
    <r>
      <t>Alemania, Lecture Notes In Computer Science ISSN: 0302-9743, 2010 vol:6393 fasc: 2010 págs: 297 - 302, </t>
    </r>
    <r>
      <rPr>
        <b/>
        <sz val="8"/>
        <color rgb="FF000006"/>
        <rFont val="Verdana"/>
        <family val="2"/>
      </rPr>
      <t>DOI:</t>
    </r>
    <r>
      <rPr>
        <sz val="8"/>
        <color rgb="FF000006"/>
        <rFont val="Verdana"/>
        <family val="2"/>
      </rPr>
      <t> </t>
    </r>
  </si>
  <si>
    <t>Autores: SERGIO GONZALO JIMENEZ VARGAS, ALEXANDER GELBUKH, FABIO AUGUSTO GONZALEZ OSORIO,</t>
  </si>
  <si>
    <t>Publicado en revista especializada: Algoritmo para la toma de decisiones basado en las emociones humanas aplicado al control de sistemas dinámicos</t>
  </si>
  <si>
    <r>
      <t>Colombia, Paradigma: Revista En Construcción De Software ISSN: 2011-0065, 2009 vol:3 fasc: N/A págs: 1 - 10, </t>
    </r>
    <r>
      <rPr>
        <b/>
        <sz val="8"/>
        <rFont val="Trebuchet MS"/>
        <family val="2"/>
      </rPr>
      <t>DOI:</t>
    </r>
    <r>
      <rPr>
        <sz val="8"/>
        <rFont val="Trebuchet MS"/>
        <family val="2"/>
      </rPr>
      <t> </t>
    </r>
  </si>
  <si>
    <t>Autores: JOSE DANILO RAIRAN ANTOLINES,</t>
  </si>
  <si>
    <t>Publicado en revista especializada: Validating subcellular localization prediction tools with mycobacterial proteins</t>
  </si>
  <si>
    <r>
      <t>Estados Unidos, Bmc Bioinformatics ISSN: 1471-2105, 2009 vol:10 fasc: N/A págs: 10 - 134, </t>
    </r>
    <r>
      <rPr>
        <b/>
        <sz val="8"/>
        <color rgb="FF000006"/>
        <rFont val="Verdana"/>
        <family val="2"/>
      </rPr>
      <t>DOI:</t>
    </r>
    <r>
      <rPr>
        <sz val="8"/>
        <color rgb="FF000006"/>
        <rFont val="Verdana"/>
        <family val="2"/>
      </rPr>
      <t>doi:10.1186/1471-2105-10-134 </t>
    </r>
  </si>
  <si>
    <t>Autores: LUIS FERNANDO NINO VASQUEZ, DANIEL RESTREPO MONTOYA, MANUEL ELKIN PATARROYO MURILLO, MANUEL ALFONSO PATARROYO GUTIERREZ,</t>
  </si>
  <si>
    <t>Publicado en revista especializada: INDIE: An Artificial Immune Network for On-Line Density Estimation</t>
  </si>
  <si>
    <r>
      <t>México, Lecture Notes In Computer Science ISSN: 0302-9743, 2008 vol:5317 fasc: 1 págs: 254 - 265, </t>
    </r>
    <r>
      <rPr>
        <b/>
        <sz val="8"/>
        <rFont val="Trebuchet MS"/>
        <family val="2"/>
      </rPr>
      <t>DOI:</t>
    </r>
    <r>
      <rPr>
        <sz val="8"/>
        <rFont val="Trebuchet MS"/>
        <family val="2"/>
      </rPr>
      <t> </t>
    </r>
  </si>
  <si>
    <t>Autores: FABIO GONZALEZ OSORIO, JUAN CARLOS GALEANO GARIBELLO,</t>
  </si>
  <si>
    <t>Publicado en revista especializada: An Association Rule Based Model for Information Extraction from Protein Sequence Data</t>
  </si>
  <si>
    <r>
      <t>Colombia, Avances En Sistemas E Informática ISSN: 1657-7663, 2008 vol:5 fasc: 1 págs: 131 - 139, </t>
    </r>
    <r>
      <rPr>
        <b/>
        <sz val="8"/>
        <color rgb="FF000006"/>
        <rFont val="Verdana"/>
        <family val="2"/>
      </rPr>
      <t>DOI:</t>
    </r>
    <r>
      <rPr>
        <sz val="8"/>
        <color rgb="FF000006"/>
        <rFont val="Verdana"/>
        <family val="2"/>
      </rPr>
      <t> </t>
    </r>
  </si>
  <si>
    <t>Publicado en revista especializada: A model for Resource assignment to transit routes in Bogota transportation system Transmilemio</t>
  </si>
  <si>
    <r>
      <t>Colombia, Avances En Sistemas E Informática ISSN: 1657-7663, 2008 vol:5 fasc: 1 págs: 163 - 172, </t>
    </r>
    <r>
      <rPr>
        <b/>
        <sz val="8"/>
        <rFont val="Trebuchet MS"/>
        <family val="2"/>
      </rPr>
      <t>DOI:</t>
    </r>
    <r>
      <rPr>
        <sz val="8"/>
        <rFont val="Trebuchet MS"/>
        <family val="2"/>
      </rPr>
      <t> </t>
    </r>
  </si>
  <si>
    <t>Publicado en revista especializada: Un Modelo Basada en Reglas de Asociación para la Extracción de Información de Datos de Secuencias de Proteínas</t>
  </si>
  <si>
    <r>
      <t>Colombia, Avances En Sistemas E Informática ISSN: 1657-7663, 2008 vol:5 fasc: 1 págs: 131 - 140, </t>
    </r>
    <r>
      <rPr>
        <b/>
        <sz val="8"/>
        <color rgb="FF000006"/>
        <rFont val="Verdana"/>
        <family val="2"/>
      </rPr>
      <t>DOI:</t>
    </r>
    <r>
      <rPr>
        <sz val="8"/>
        <color rgb="FF000006"/>
        <rFont val="Verdana"/>
        <family val="2"/>
      </rPr>
      <t> </t>
    </r>
  </si>
  <si>
    <t>Publicado en revista especializada: Metric Indexing for Content - Based Medical Image Retrieval</t>
  </si>
  <si>
    <r>
      <t>Colombia, Avances En Sistemas E Informática ISSN: 1657-7663, 2008 vol:5 fasc: 1 págs: 73 - 79, </t>
    </r>
    <r>
      <rPr>
        <b/>
        <sz val="8"/>
        <rFont val="Trebuchet MS"/>
        <family val="2"/>
      </rPr>
      <t>DOI:</t>
    </r>
    <r>
      <rPr>
        <sz val="8"/>
        <rFont val="Trebuchet MS"/>
        <family val="2"/>
      </rPr>
      <t> </t>
    </r>
  </si>
  <si>
    <t>Autores: FABIO GONZALEZ OSORIO, EDWIN NINO, JUAN CARLOS CAICEDO,</t>
  </si>
  <si>
    <t>Publicado en revista especializada: Towards a Kernel Based Model for Artificial Immune Networks</t>
  </si>
  <si>
    <r>
      <t>Colombia, Avances En Sistemas E Informática ISSN: 1657-7663, 2008 vol:5 fasc: 1 págs: 65 - 71,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</si>
  <si>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An Ontology-Based Information Extractor for Data-Rich Documents in the Information Technology Domain</t>
    </r>
  </si>
  <si>
    <r>
      <t>Colombia, Avances En Sistemas E Informática ISSN: 1657-7663, 2008 vol:5 fasc: 1 págs: 47 - 54, </t>
    </r>
    <r>
      <rPr>
        <b/>
        <sz val="8"/>
        <rFont val="Trebuchet MS"/>
        <family val="2"/>
      </rPr>
      <t>DOI:</t>
    </r>
    <r>
      <rPr>
        <sz val="8"/>
        <rFont val="Trebuchet MS"/>
        <family val="2"/>
      </rPr>
      <t> </t>
    </r>
  </si>
  <si>
    <t>Autores: FABIO GONZALEZ OSORIO,</t>
  </si>
  <si>
    <t> Publicado en revista especializada: Exploiting Stock Data: a Survey of State of the Art Computational Techniques Aimed at Producing Beliefs Regarding Investment Portfolios</t>
  </si>
  <si>
    <r>
      <t>Colombia, Ingeniería E Investigación ISSN: 0120-5609, 2008 vol:28 fasc: 1 págs: 105 - 116, </t>
    </r>
    <r>
      <rPr>
        <b/>
        <sz val="8"/>
        <color rgb="FF000006"/>
        <rFont val="Verdana"/>
        <family val="2"/>
      </rPr>
      <t>DOI:</t>
    </r>
    <r>
      <rPr>
        <sz val="8"/>
        <color rgb="FF000006"/>
        <rFont val="Verdana"/>
        <family val="2"/>
      </rPr>
      <t> </t>
    </r>
  </si>
  <si>
    <t>Autores: FABIO GONZALEZ OSORIO, DIEGO FERNANDO HERNANDEZ LOSADA, MARIO LINARES VASQUEZ, MARIO LINARES,</t>
  </si>
  <si>
    <t>Publicado en revista especializada: El sistema inmunológico como herramienta diagnóstica de enfermedades reumatológicas</t>
  </si>
  <si>
    <r>
      <t>Colombia, Revista Colombiana De Computación ISSN: 1657-2831, 2007 vol:14 fasc: 4 págs: 287 - 296, </t>
    </r>
    <r>
      <rPr>
        <b/>
        <sz val="8"/>
        <rFont val="Trebuchet MS"/>
        <family val="2"/>
      </rPr>
      <t>DOI:</t>
    </r>
    <r>
      <rPr>
        <sz val="8"/>
        <rFont val="Trebuchet MS"/>
        <family val="2"/>
      </rPr>
      <t> </t>
    </r>
  </si>
  <si>
    <t> Publicado en revista especializada: Herramienta informática para vigilancia tecnológica -VIGTECH-</t>
  </si>
  <si>
    <r>
      <t>Colombia, Avances En Sistemas E Informática ISSN: 1657-7663, 2007 vol:4 fasc: 1 págs: 117 - 126, </t>
    </r>
    <r>
      <rPr>
        <b/>
        <sz val="8"/>
        <color rgb="FF000006"/>
        <rFont val="Verdana"/>
        <family val="2"/>
      </rPr>
      <t>DOI:</t>
    </r>
    <r>
      <rPr>
        <sz val="8"/>
        <color rgb="FF000006"/>
        <rFont val="Verdana"/>
        <family val="2"/>
      </rPr>
      <t> </t>
    </r>
  </si>
  <si>
    <t>Autores: FABIO GONZALEZ OSORIO, VICTOR BUCHELI,</t>
  </si>
  <si>
    <t>Publicado en revista especializada: A solution concept for Artificial Immune Networks: A coevolutionary perspective</t>
  </si>
  <si>
    <r>
      <t>Brasil, Lecture Notes In Computer Science ISSN: 0302-9743, 2007 vol:4628 fasc: 1 págs: 35 - 46, </t>
    </r>
    <r>
      <rPr>
        <b/>
        <sz val="8"/>
        <rFont val="Trebuchet MS"/>
        <family val="2"/>
      </rPr>
      <t>DOI:</t>
    </r>
  </si>
  <si>
    <t>Autores: FABIO GONZALEZ OSORIO, FERNANDO NINO, JUAN CARLOS GALEANO GARIBELLO, OSCAR ALONSO,</t>
  </si>
  <si>
    <t>Publicado en revista especializada: An Artificial Immune System Based on Information Theory for Keyword Extraction from Text Documents</t>
  </si>
  <si>
    <r>
      <t>Colombia, Avances En Sistemas E Informática ISSN: 1657-7663, 2007 vol:4 fasc: N/A págs: 25 - 32, </t>
    </r>
    <r>
      <rPr>
        <b/>
        <sz val="8"/>
        <color rgb="FF000006"/>
        <rFont val="Verdana"/>
        <family val="2"/>
      </rPr>
      <t>DOI:</t>
    </r>
    <r>
      <rPr>
        <sz val="8"/>
        <color rgb="FF000006"/>
        <rFont val="Verdana"/>
        <family val="2"/>
      </rPr>
      <t> </t>
    </r>
  </si>
  <si>
    <t>Autores: CARLOS ANDRES ROMERO RODRIGUEZ, LUIS FERNANDO NINO,</t>
  </si>
  <si>
    <r>
      <t> </t>
    </r>
    <r>
      <rPr>
        <b/>
        <sz val="8"/>
        <rFont val="Trebuchet MS"/>
        <family val="2"/>
      </rPr>
      <t>Publicado en revista especializada:</t>
    </r>
    <r>
      <rPr>
        <sz val="8"/>
        <rFont val="Trebuchet MS"/>
        <family val="2"/>
      </rPr>
      <t> A Neuro-Immune Model for Discriminating and Visualizing Anomalies</t>
    </r>
  </si>
  <si>
    <r>
      <t>Estados Unidos, Natural Computing ISSN: 1567-7818, 2006 vol:5 fasc: 3 págs: 285 - 304, </t>
    </r>
    <r>
      <rPr>
        <b/>
        <sz val="8"/>
        <rFont val="Trebuchet MS"/>
        <family val="2"/>
      </rPr>
      <t>DOI:</t>
    </r>
    <r>
      <rPr>
        <sz val="8"/>
        <rFont val="Trebuchet MS"/>
        <family val="2"/>
      </rPr>
      <t> </t>
    </r>
  </si>
  <si>
    <t>Autores: FABIO GONZALEZ OSORIO, JUAN CARLOS GALEANO GARIBELLO, ANGELICA VELOZA, D A ROJAS,</t>
  </si>
  <si>
    <t> Publicado en revista especializada: CIDS: An Agent-based Intrusion Detection System</t>
  </si>
  <si>
    <r>
      <t>Estados Unidos, Computers &amp;Amp; Security ISSN: 0167-4048, 2005 vol:24 fasc: 5 págs: 387 - 398, </t>
    </r>
    <r>
      <rPr>
        <b/>
        <sz val="8"/>
        <color rgb="FF000006"/>
        <rFont val="Verdana"/>
        <family val="2"/>
      </rPr>
      <t>DOI:</t>
    </r>
    <r>
      <rPr>
        <sz val="8"/>
        <color rgb="FF000006"/>
        <rFont val="Verdana"/>
        <family val="2"/>
      </rPr>
      <t> </t>
    </r>
  </si>
  <si>
    <t>Autores: FABIO GONZALEZ OSORIO, DIPANKAR DASGUPTA, K YALLAPU, R YARRAMSETTII, JONATAN GOMEZ PERDOMO,</t>
  </si>
  <si>
    <t>Publicado en revista especializada: Predicting and Characterizing Metal-Binding Sites Using Support Vector Machines</t>
  </si>
  <si>
    <r>
      <t>Estados Unidos, Series In Mathematical Biology And Medicine ISSN: 1793-1258, 2004 vol:8 fasc: 1 págs: 307 - 318, </t>
    </r>
    <r>
      <rPr>
        <b/>
        <sz val="8"/>
        <rFont val="Trebuchet MS"/>
        <family val="2"/>
      </rPr>
      <t>DOI:</t>
    </r>
    <r>
      <rPr>
        <sz val="8"/>
        <rFont val="Trebuchet MS"/>
        <family val="2"/>
      </rPr>
      <t> </t>
    </r>
  </si>
  <si>
    <t>Autores: LUIS FERNANDO NINO VASQUEZ, G NARASHIMHAN, LEONARDO BOBADILLA,</t>
  </si>
  <si>
    <t>Publicado en revista especializada: On Geometric and Statistical Properties of the Attractor of a Generic Evolutionary Algorithm</t>
  </si>
  <si>
    <r>
      <t>Estados Unidos, Congress on Evolutionary Computation (CEC), IEEE Press ISSN: 0, 2004 vol:2 fasc: 1 págs: 1240 - 1247, </t>
    </r>
    <r>
      <rPr>
        <b/>
        <sz val="8"/>
        <color rgb="FF000006"/>
        <rFont val="Verdana"/>
        <family val="2"/>
      </rPr>
      <t>DOI:</t>
    </r>
    <r>
      <rPr>
        <sz val="8"/>
        <color rgb="FF000006"/>
        <rFont val="Verdana"/>
        <family val="2"/>
      </rPr>
      <t> </t>
    </r>
  </si>
  <si>
    <t>Autores: GERMAN JAIRO HERNANDEZ PEREZ, DIPANKAR DASGUPTA, LUIS FERNANDO NINO VASQUEZ, JULIAN ANDRES GARCIA,</t>
  </si>
  <si>
    <t>Publicado en revista especializada: A Game-Theoretic Approach to Artificial Immune Networks</t>
  </si>
  <si>
    <r>
      <t>Italia, Lecture Notes In Computer Science ISSN: 0302-9743, 2004 vol:3239 fasc: 1 págs: 372 - 385, </t>
    </r>
    <r>
      <rPr>
        <b/>
        <sz val="8"/>
        <rFont val="Trebuchet MS"/>
        <family val="2"/>
      </rPr>
      <t>DOI:</t>
    </r>
  </si>
  <si>
    <t>Publicado en revista especializada: A Robust Immune Based Approach to the Iterated Prisioner's Dilemma</t>
  </si>
  <si>
    <r>
      <t>Italia, Lecture Notes In Computer Science ISSN: 0302-9743, 2004 vol:3239 fasc: págs: 290 - 301, </t>
    </r>
    <r>
      <rPr>
        <b/>
        <sz val="8"/>
        <color rgb="FF000006"/>
        <rFont val="Verdana"/>
        <family val="2"/>
      </rPr>
      <t>DOI:</t>
    </r>
  </si>
  <si>
    <t>Publicado en revista especializada: Sistemas de Recuperación de Información</t>
  </si>
  <si>
    <r>
      <t>Colombia, Ingeniería ISSN: 0121-750X, 2004 vol:9 fasc: 1 págs: 57 - 62, </t>
    </r>
    <r>
      <rPr>
        <b/>
        <sz val="8"/>
        <rFont val="Trebuchet MS"/>
        <family val="2"/>
      </rPr>
      <t>DOI:</t>
    </r>
    <r>
      <rPr>
        <sz val="8"/>
        <rFont val="Trebuchet MS"/>
        <family val="2"/>
      </rPr>
      <t> </t>
    </r>
  </si>
  <si>
    <t>Autores: FABIO GONZALEZ OSORIO, SONIA ORDONEZ SALINAS,</t>
  </si>
  <si>
    <t> Publicado en revista especializada: Anomaly detection using real-valued negative selection</t>
  </si>
  <si>
    <r>
      <t>Países Bajos, Genetic Programming And Evolvable Machines ISSN: 1389-2576, 2003 vol:4 fasc: 4 págs: 383 - 403, </t>
    </r>
    <r>
      <rPr>
        <b/>
        <sz val="8"/>
        <color rgb="FF000006"/>
        <rFont val="Verdana"/>
        <family val="2"/>
      </rPr>
      <t>DOI:</t>
    </r>
    <r>
      <rPr>
        <sz val="8"/>
        <color rgb="FF000006"/>
        <rFont val="Verdana"/>
        <family val="2"/>
      </rPr>
      <t> </t>
    </r>
  </si>
  <si>
    <t>Autores: FABIO GONZALEZ OSORIO, DIPANKAR DASGUPTA,</t>
  </si>
  <si>
    <t>Publicado en revista especializada: Aprendizaje Adptativo en la Tragedia de los Comunes</t>
  </si>
  <si>
    <r>
      <t>Colombia, Ingeniería E Investigación ISSN: 0120-5609, 2003 vol:53 fasc: 3 págs: 51 - 61, </t>
    </r>
    <r>
      <rPr>
        <b/>
        <sz val="8"/>
        <rFont val="Trebuchet MS"/>
        <family val="2"/>
      </rPr>
      <t>DOI:</t>
    </r>
    <r>
      <rPr>
        <sz val="8"/>
        <rFont val="Trebuchet MS"/>
        <family val="2"/>
      </rPr>
      <t> </t>
    </r>
  </si>
  <si>
    <t>Publicado en revista especializada: A Randomized Real-Valued Negative Selection Algorithm</t>
  </si>
  <si>
    <r>
      <t>Estados Unidos, Lecture Notes In Computer Science ISSN: 0302-9743, 2003 vol:2787 fasc: -- págs: 261 - 272, </t>
    </r>
    <r>
      <rPr>
        <b/>
        <sz val="8"/>
        <color rgb="FF000006"/>
        <rFont val="Verdana"/>
        <family val="2"/>
      </rPr>
      <t>DOI:</t>
    </r>
    <r>
      <rPr>
        <sz val="8"/>
        <color rgb="FF000006"/>
        <rFont val="Verdana"/>
        <family val="2"/>
      </rPr>
      <t> </t>
    </r>
  </si>
  <si>
    <t>Autores: FABIO GONZALEZ OSORIO, DIPANKAR DASGUPTA, FERNANDO NINO,</t>
  </si>
  <si>
    <t>Publicado en revista especializada: A Scalable Artificial Immune System Model for Dynamic Unsupervised Learning</t>
  </si>
  <si>
    <r>
      <t>Alemania, Lecture Notes In Computer Science ISSN: 0302-9743, 2003 vol:2723 fasc: -- págs: 222 - 233, </t>
    </r>
    <r>
      <rPr>
        <b/>
        <sz val="8"/>
        <rFont val="Trebuchet MS"/>
        <family val="2"/>
      </rPr>
      <t>DOI:</t>
    </r>
    <r>
      <rPr>
        <sz val="8"/>
        <rFont val="Trebuchet MS"/>
        <family val="2"/>
      </rPr>
      <t> </t>
    </r>
  </si>
  <si>
    <t>Autores: FABIO GONZALEZ OSORIO, DIPANKAR DASGUPTA, O NASRAOUI, C CARDONA, CARLOS ROJAS,</t>
  </si>
  <si>
    <t>Publicado en revista especializada: Aprendizaje Adaptativo en la Tragedia de los Comunes</t>
  </si>
  <si>
    <r>
      <t>Colombia, Ingeniería E Investigación ISSN: 0129-5608, 2003 vol: fasc: págs: - , </t>
    </r>
    <r>
      <rPr>
        <b/>
        <sz val="8"/>
        <color rgb="FF000006"/>
        <rFont val="Verdana"/>
        <family val="2"/>
      </rPr>
      <t>DOI:</t>
    </r>
    <r>
      <rPr>
        <sz val="8"/>
        <color rgb="FF000006"/>
        <rFont val="Verdana"/>
        <family val="2"/>
      </rPr>
      <t> </t>
    </r>
  </si>
  <si>
    <t>Autores: LUIS FERNANDO NINO VASQUEZ, JULIAN GARCIA,</t>
  </si>
  <si>
    <t>Publicado en revista especializada: Identificación de sitios en proteínas usando métodos de aprendizaje de máquina</t>
  </si>
  <si>
    <r>
      <t>Colombia, Ingeniería E Investigación ISSN: 0120-5609, 2003 vol: fasc: 53 págs: - , </t>
    </r>
    <r>
      <rPr>
        <b/>
        <sz val="8"/>
        <rFont val="Trebuchet MS"/>
        <family val="2"/>
      </rPr>
      <t>DOI:</t>
    </r>
  </si>
  <si>
    <t>Publicado en revista especializada: The effect of binary matching rules in negative selection</t>
  </si>
  <si>
    <r>
      <t>Alemania, Lecture Notes In Computer Science ISSN: 0302-9743, 2003 vol:2723 fasc: -- págs: 198 - 209, </t>
    </r>
    <r>
      <rPr>
        <b/>
        <sz val="8"/>
        <color rgb="FF000006"/>
        <rFont val="Verdana"/>
        <family val="2"/>
      </rPr>
      <t>DOI:</t>
    </r>
    <r>
      <rPr>
        <sz val="8"/>
        <color rgb="FF000006"/>
        <rFont val="Verdana"/>
        <family val="2"/>
      </rPr>
      <t> </t>
    </r>
  </si>
  <si>
    <t>Autores: FABIO GONZALEZ OSORIO, DIPANKAR DASGUPTA, JONATAN GOMEZ PERDOMO,</t>
  </si>
  <si>
    <r>
      <t>Inglaterra, Proceedings Of The 2nd International Conference On Artificial Immune Systems Icaris'03 ISSN: 0, 2003 vol: fasc: págs: - , </t>
    </r>
    <r>
      <rPr>
        <b/>
        <sz val="8"/>
        <rFont val="Trebuchet MS"/>
        <family val="2"/>
      </rPr>
      <t>DOI:</t>
    </r>
    <r>
      <rPr>
        <sz val="8"/>
        <rFont val="Trebuchet MS"/>
        <family val="2"/>
      </rPr>
      <t> </t>
    </r>
  </si>
  <si>
    <t>Autores: LUIS FERNANDO NINO VASQUEZ, DIPANKAR DASGUPTA, FABIO GONZALEZ,</t>
  </si>
  <si>
    <t> Publicado en revista especializada: A Novel Immune Anomaly Detection Technique Based on Negative Selection</t>
  </si>
  <si>
    <r>
      <t>Estados Unidos, Lecture Notes In Computer Science ISSN: 0302-9743, 2003 vol:2723 fasc: págs: 243 - 245,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</si>
  <si>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Identificacion de Sitios en Proteinas utilizando metodos de aprendizaje de maquina</t>
    </r>
  </si>
  <si>
    <r>
      <t>Colombia, Ingeniería E Investigación ISSN: 0120-5609, 2003 vol:53 fasc: págs: 5 - 11, </t>
    </r>
    <r>
      <rPr>
        <b/>
        <sz val="8"/>
        <rFont val="Trebuchet MS"/>
        <family val="2"/>
      </rPr>
      <t>DOI:</t>
    </r>
    <r>
      <rPr>
        <sz val="8"/>
        <rFont val="Trebuchet MS"/>
        <family val="2"/>
      </rPr>
      <t> </t>
    </r>
  </si>
  <si>
    <t>Autores: JAIME LEONARDO BOBADILLA MOLINA, TOBIAS MOJICA, LUIS FERNANDO NINO,</t>
  </si>
  <si>
    <t>Publicado en revista especializada: An Immunity-Based Technique to Characterize Intrusions in Computer Networks.</t>
  </si>
  <si>
    <r>
      <t>Estados Unidos, Ieee Transactions On Evolutionary Computation ISSN: 1089-778X, 2002 vol:6 fasc: 3 págs: 1081 - 1088, </t>
    </r>
    <r>
      <rPr>
        <b/>
        <sz val="8"/>
        <color rgb="FF000006"/>
        <rFont val="Verdana"/>
        <family val="2"/>
      </rPr>
      <t>DOI:</t>
    </r>
    <r>
      <rPr>
        <sz val="8"/>
        <color rgb="FF000006"/>
        <rFont val="Verdana"/>
        <family val="2"/>
      </rPr>
      <t> </t>
    </r>
  </si>
  <si>
    <t>Publicado en revista especializada: An Intelligent Decision Support System for Intrusion Detection and Response</t>
  </si>
  <si>
    <r>
      <t>Rusia, Lecture Notes In Computer Science ISSN: 0302-9743, 2001 vol:2052 fasc: -- págs: 1 - 14, </t>
    </r>
    <r>
      <rPr>
        <b/>
        <sz val="8"/>
        <rFont val="Trebuchet MS"/>
        <family val="2"/>
      </rPr>
      <t>DOI:</t>
    </r>
    <r>
      <rPr>
        <sz val="8"/>
        <rFont val="Trebuchet MS"/>
        <family val="2"/>
      </rPr>
      <t> </t>
    </r>
  </si>
  <si>
    <t> Publicado en revista especializada: Ieee/Iafe/Informs 2000 Conference On Computational Intelligence For Financial Engineering</t>
  </si>
  <si>
    <r>
      <t>Colombia, ISSN: , 2000 vol:0 fasc: 0 págs: 0 - 0, </t>
    </r>
    <r>
      <rPr>
        <b/>
        <sz val="8"/>
        <color rgb="FF000006"/>
        <rFont val="Verdana"/>
        <family val="2"/>
      </rPr>
      <t>DOI:</t>
    </r>
    <r>
      <rPr>
        <sz val="8"/>
        <color rgb="FF000006"/>
        <rFont val="Verdana"/>
        <family val="2"/>
      </rPr>
      <t> </t>
    </r>
  </si>
  <si>
    <t>Publicado en revista especializada: An Evolutionary Algorithm for Fractal Coding of Binary Images</t>
  </si>
  <si>
    <r>
      <t>Estados Unidos, Ieee Transactions On Evolutionary Computation ISSN: 1089-778X, 2000 vol:4 fasc: 2 págs: 172 - 181, </t>
    </r>
    <r>
      <rPr>
        <b/>
        <sz val="8"/>
        <rFont val="Trebuchet MS"/>
        <family val="2"/>
      </rPr>
      <t>DOI:</t>
    </r>
    <r>
      <rPr>
        <sz val="8"/>
        <rFont val="Trebuchet MS"/>
        <family val="2"/>
      </rPr>
      <t> </t>
    </r>
  </si>
  <si>
    <t>Corto (Resumen): Stochastic differential models for genetic algorithms</t>
  </si>
  <si>
    <r>
      <t>Estados Unidos, Abstracts Of Papers Presented To The American Mathematical Society ISSN: 0192-5857, 1999 vol:20 fasc: 1 págs: 134 - , </t>
    </r>
    <r>
      <rPr>
        <b/>
        <sz val="8"/>
        <color rgb="FF000006"/>
        <rFont val="Verdana"/>
        <family val="2"/>
      </rPr>
      <t>DOI:</t>
    </r>
    <r>
      <rPr>
        <sz val="8"/>
        <color rgb="FF000006"/>
        <rFont val="Verdana"/>
        <family val="2"/>
      </rPr>
      <t> </t>
    </r>
  </si>
  <si>
    <t>Autores: GERMAN JAIRO HERNANDEZ PEREZ, LUIS FERNANDO NINO VASQUEZ,</t>
  </si>
  <si>
    <t>Publicado en revista especializada: Programación Funcional: Conceptos y Perspectivas</t>
  </si>
  <si>
    <r>
      <t>Colombia, Ingeniería E Investigación ISSN: 0120-5609, 1998 vol:-- fasc: 40 págs: 65 - 71, </t>
    </r>
    <r>
      <rPr>
        <b/>
        <sz val="8"/>
        <rFont val="Trebuchet MS"/>
        <family val="2"/>
      </rPr>
      <t>DOI:</t>
    </r>
  </si>
  <si>
    <t> Publicado en revista especializada: Evolutionary set matching</t>
  </si>
  <si>
    <r>
      <t>Estados Unidos, ISSN: , 1998 vol:8 fasc: págs: - , </t>
    </r>
    <r>
      <rPr>
        <b/>
        <sz val="8"/>
        <color rgb="FF000006"/>
        <rFont val="Verdana"/>
        <family val="2"/>
      </rPr>
      <t>DOI:</t>
    </r>
    <r>
      <rPr>
        <sz val="8"/>
        <color rgb="FF000006"/>
        <rFont val="Verdana"/>
        <family val="2"/>
      </rPr>
      <t> </t>
    </r>
  </si>
  <si>
    <t>Publicado en revista especializada: Texture segmentation with a cascade correlation neural network using Markov random fields</t>
  </si>
  <si>
    <r>
      <t>Estados Unidos, Smart Engineering Systems Neural Networks Fuzzy Logic Evolutionary Programming And Rough Sets ISSN: 00000000, 1998 vol:8 fasc: págs: - , </t>
    </r>
    <r>
      <rPr>
        <b/>
        <sz val="8"/>
        <rFont val="Trebuchet MS"/>
        <family val="2"/>
      </rPr>
      <t>DOI:</t>
    </r>
    <r>
      <rPr>
        <sz val="8"/>
        <rFont val="Trebuchet MS"/>
        <family val="2"/>
      </rPr>
      <t> </t>
    </r>
  </si>
  <si>
    <t>Autores: GERMAN JAIRO HERNANDEZ PEREZ, DIPANKAR DASGUPTA,</t>
  </si>
  <si>
    <t> Publicado en revista especializada: Visión Estadística de las Redes Neuronales.</t>
  </si>
  <si>
    <r>
      <t>Colombia, XIV Coloquio Distrital de Matemáticas y Estadística ISSN: 00000000, 1997 vol:-- fasc: -- págs: -- - , </t>
    </r>
    <r>
      <rPr>
        <b/>
        <sz val="8"/>
        <color rgb="FF000006"/>
        <rFont val="Verdana"/>
        <family val="2"/>
      </rPr>
      <t>DOI:</t>
    </r>
    <r>
      <rPr>
        <sz val="8"/>
        <color rgb="FF000006"/>
        <rFont val="Verdana"/>
        <family val="2"/>
      </rPr>
      <t> </t>
    </r>
  </si>
  <si>
    <t>Autores: FABIO GONZALEZ OSORIO, L G TORRES,</t>
  </si>
  <si>
    <t>Publicado en revista especializada: Desarrollo de un Agente Inteligente para Internet Utilizando Algoritmos Genéticos y Lógica Difusa.</t>
  </si>
  <si>
    <r>
      <t>Colombia, Revista Escuela De Administración De Negocios ISSN: 0120-8160, 1996 vol:-- fasc: 28 págs: 5 - 16, </t>
    </r>
    <r>
      <rPr>
        <b/>
        <sz val="8"/>
        <rFont val="Trebuchet MS"/>
        <family val="2"/>
      </rPr>
      <t>DOI:</t>
    </r>
    <r>
      <rPr>
        <sz val="8"/>
        <rFont val="Trebuchet MS"/>
        <family val="2"/>
      </rPr>
      <t> </t>
    </r>
  </si>
  <si>
    <t>Autores: FABIO GONZALEZ OSORIO, M BAUTISTA,</t>
  </si>
  <si>
    <t>Publicado en revista especializada: Fundaments of neurocomputation</t>
  </si>
  <si>
    <r>
      <t>Colombia, Ingeniería E Investigación ISSN: 0120-5609, 1995 vol:1 fasc: 30 págs: 63 - , </t>
    </r>
    <r>
      <rPr>
        <b/>
        <sz val="8"/>
        <color rgb="FF000006"/>
        <rFont val="Verdana"/>
        <family val="2"/>
      </rPr>
      <t>DOI:</t>
    </r>
    <r>
      <rPr>
        <sz val="8"/>
        <color rgb="FF000006"/>
        <rFont val="Verdana"/>
        <family val="2"/>
      </rPr>
      <t> </t>
    </r>
  </si>
  <si>
    <t>Autores: GERMAN JAIRO HERNANDEZ PEREZ, LG TORRES, LUIS FERNANDO NINO VASQUEZ,</t>
  </si>
  <si>
    <t>Publicado en revista especializada: Un Nuevo Enfoque para la Resolución de Problemas: las Redes Neuronales</t>
  </si>
  <si>
    <r>
      <t>Colombia, Revista Escuela De Administración De Negocios ISSN: 0120-8160, 1995 vol:-- fasc: 24 págs: 35 - 40, </t>
    </r>
    <r>
      <rPr>
        <b/>
        <sz val="8"/>
        <rFont val="Trebuchet MS"/>
        <family val="2"/>
      </rPr>
      <t>DOI:</t>
    </r>
  </si>
  <si>
    <t>Autores: FABIO GONZALEZ OSORIO, JONATAN GOMEZ PERDOMO,</t>
  </si>
  <si>
    <t> Publicado en revista especializada: Stochastic cellular automata</t>
  </si>
  <si>
    <r>
      <t>Colombia, Lecturas Matem´Aticas ISSN: 0120-1980, 1994 vol:15 fasc: 2 págs: 167 - 191, </t>
    </r>
    <r>
      <rPr>
        <b/>
        <sz val="8"/>
        <color rgb="FF000006"/>
        <rFont val="Verdana"/>
        <family val="2"/>
      </rPr>
      <t>DOI:</t>
    </r>
  </si>
  <si>
    <t>Autores: GERMAN JAIRO HERNANDEZ PEREZ, LG TORRES,</t>
  </si>
  <si>
    <r>
      <t> </t>
    </r>
    <r>
      <rPr>
        <b/>
        <sz val="8"/>
        <rFont val="Trebuchet MS"/>
        <family val="2"/>
      </rPr>
      <t>Publicado en revista especializada:</t>
    </r>
    <r>
      <rPr>
        <sz val="8"/>
        <rFont val="Trebuchet MS"/>
        <family val="2"/>
      </rPr>
      <t> Antialiasing en Texto</t>
    </r>
  </si>
  <si>
    <r>
      <t>Colombia, Ingeniería E Investigación ISSN: 0120-5609, 1994 vol: fasc: págs: - , </t>
    </r>
    <r>
      <rPr>
        <b/>
        <sz val="8"/>
        <rFont val="Trebuchet MS"/>
        <family val="2"/>
      </rPr>
      <t>DOI:</t>
    </r>
    <r>
      <rPr>
        <sz val="8"/>
        <rFont val="Trebuchet MS"/>
        <family val="2"/>
      </rPr>
      <t> </t>
    </r>
  </si>
  <si>
    <t>Autores: GABRIEL JOSE MANANA GUICHON,</t>
  </si>
  <si>
    <t>Libro resultado de investigación : Immunological Computation: Theory And Applications </t>
  </si>
  <si>
    <t>Colombia,2008, ISBN: 978-1-4200-6545-9 vol: 1 págs: 277, Ed. Science Reviews Ltd. </t>
  </si>
  <si>
    <t>Autores: LUIS FERNANDO NINO VASQUEZ, DIPANKAR DASGUPTA,</t>
  </si>
  <si>
    <t>Libro resultado de investigación : Experiencias Significativas En Innovación Pedagógica.</t>
  </si>
  <si>
    <t>Colombia,2006, ISBN: 978-958-701-780-9 vol: 1 págs: 284, Ed. Unibiblos Universidad Nacional De Colombia </t>
  </si>
  <si>
    <t>Autores: GERMAN JAIRO HERNANDEZ PEREZ, FREDDY ABEL VARGAS,</t>
  </si>
  <si>
    <t> Libro resultado de investigación : Memorias Del Primer Congreso Colombiano De Neurocomputacion</t>
  </si>
  <si>
    <t>Colombia,1998, ISBN: 958-9205-17-8 vol: págs: 1, Ed. Academia Colombiana de Ciencias Exactas Físicas y Naturales </t>
  </si>
  <si>
    <t>Autores: GERMAN JAIRO HERNANDEZ PEREZ, JJ MARTINEZ, LG TORRES, LUIS FERNANDO NINO VASQUEZ,</t>
  </si>
  <si>
    <t> Capítulo de libro : Automatically Assessing Children¿s Writing Skills Based on Age-Supervised Datasets</t>
  </si>
  <si>
    <t>Colombia, 2014, Computational Linguistics And Intelligent Text Processing, ISBN: 978-3-642-54902-1, Vol. , págs:566 - 577, Ed. Springer-Verlag Berlin/Heidelberg </t>
  </si>
  <si>
    <t>Autores: NELLY ESPERANZA MORENO CORDOBA, SERGIO GONZALO JIMENEZ VARGAS, JULIA MARLEN BAQUERO VELASQUEZ,</t>
  </si>
  <si>
    <t>Capítulo de libro : A Genetic-Based Solution to the Task-Based Sailor Assignment Problem</t>
  </si>
  <si>
    <t>Alemania, 2012, Variants Of Evolutionary Algorithms For Real-World Applications, ISBN: 978-3-642-23423-1, Vol. , págs:167 - 203, Ed. Springer </t>
  </si>
  <si>
    <t>Otro capítulo de libro publicado : SC Spectra: A Linear-Time Soft Cardinality Approximation for Text Comparison</t>
  </si>
  <si>
    <t>México, 2011, Micai'11 Proceedings Of The 10th International Conference On Artificial Intelligence: Advances In Soft Computing - Volume Part Ii, ISBN: 978-3-642-25329-4, Vol. , págs:213 - 224, Ed. Springer-Verlag Berlin/Heidelberg </t>
  </si>
  <si>
    <t>Capítulo de libro : Artificial immune systems, a new computational technique for robot soccer strategies</t>
  </si>
  <si>
    <t>India, 2010, Robot Soccer, ISBN: 978-953-307-036-0, Vol. , págs:207 - 224, Ed. </t>
  </si>
  <si>
    <t>Otro capítulo de libro publicado : Introducción a los flujos de datos con un enfoque a la minería de asociación aplicada al flujo de clicks en la Web</t>
  </si>
  <si>
    <t>Colombia, 2009, Proceeding In Tisia'09: Tendencias En Ingeniería De Software E Inteligencia Artificial, ISBN: 978-958-44-5820-9, Vol. , págs:199 - 206, Ed. Universidad Nacional De Colombia Sede Bogota </t>
  </si>
  <si>
    <t>Autores: ELIZABETH LEON GUZMAN, ALIX ERICA ROJAS HERNANDEZ,</t>
  </si>
  <si>
    <t>Capítulo de libro : Applications of Artificial Immune Systems in Agents</t>
  </si>
  <si>
    <t>Colombia, 2009, Handbook Of Research On Artificial Immune Systems And Natural Computing: Applying Complex Adaptive Technologies., ISBN: 978-1-60566-310-4, Vol. , págs:99 - 120, Ed. </t>
  </si>
  <si>
    <t>Autores: LUIS FERNANDO NINO VASQUEZ, CAMILO PRIETO, JOSE GUILLERMO GUARNIZO,</t>
  </si>
  <si>
    <t>Otro capítulo de libro publicado : Buscadores open source</t>
  </si>
  <si>
    <t>Colombia, 2008, Tendencias En Ingeniería De Software E Inteligencia Artificial, Volumen 2. Isbn: 978-958-44-3666-5, ISBN: 978-958-443-666-5, Vol. , págs:147 - 151, Ed. Autores editores </t>
  </si>
  <si>
    <t>Autores: ISABEL ANDREA MAHECHA NIETO, ELIZABETH LEON GUZMAN,</t>
  </si>
  <si>
    <t>Otro capítulo de libro publicado : A Novel Methodology for Characterizing and Predicting Protein Functional Sites</t>
  </si>
  <si>
    <t>Colombia, 2007, Tendencias Ingeniería De Software E Inteligencia Artificial Volumen 1, ISBN: 978-958-44-1344-4, Vol. , págs:51 - 60, Ed. Universidad Nacional de Colombia </t>
  </si>
  <si>
    <t>Autores: LUIS FERNANDO NINO VASQUEZ, LEONARDO BOBADILLA, MANUEL A PATARROYO, EDILBERTO CEPEDA,</t>
  </si>
  <si>
    <t> Otro capítulo de libro publicado : An Immune Adaptive Agent For The Iterated Prisoners' Dilemma</t>
  </si>
  <si>
    <t>Colombia, 2007, The iterated prisoners' dilemma 20: Years On, ISBN: 978-981-270-697-3, Vol. 4, págs:105 - 125, Ed. World Scientific Publishing </t>
  </si>
  <si>
    <t>Autores: LUIS FERNANDO NINO VASQUEZ, OSCAR ALONSO,</t>
  </si>
  <si>
    <t>Otro capítulo de libro publicado : Introducción a la Recuperación de Información y Exploración de enfoques Inteligentes en Personalización de Búsqueda Web</t>
  </si>
  <si>
    <t>Colombia, 2007, Tendencias Ingeniería De Software E Inteligencia Artificial Volumen 1, ISBN: 978-958-44-1344-4, Vol. 1, págs:101 - 108, Ed. Universidad Nacional de Colombia </t>
  </si>
  <si>
    <t>Autores: ELIZABETH LEON GUZMAN, ALEXANDER SALAMANCA,</t>
  </si>
  <si>
    <t>Otro capítulo de libro publicado : Una metodología para la enseñanza-aprendizaje de programación de computadores</t>
  </si>
  <si>
    <t>Colombia, 2006, Experiencias Significativas En Innovación Pedagógica., ISBN: 978-958-701-780-9, Vol. , págs:80 - 85, Ed. Unibiblos Universidad Nacional De Colombia </t>
  </si>
  <si>
    <t>Autores: LUIS FERNANDO NINO VASQUEZ, JOSE ALEJANDRO SANCHEZ SANCHEZ, GLORIA GIRALDO,</t>
  </si>
  <si>
    <t>Otro capítulo de libro publicado : Uso de Applets para la enseñanza de aspectos probabilísticos en análisis y diseño de algoritmos</t>
  </si>
  <si>
    <t>Colombia, 2006, Experiencias Significativas En Innovación Pedagógica., ISBN: 978-958-701-780-9, Vol. , págs:236 - 243, Ed. Unibiblos Universidad Nacional De Colombia </t>
  </si>
  <si>
    <t>Autores: GERMAN JAIRO HERNANDEZ PEREZ,</t>
  </si>
  <si>
    <t> Otro capítulo de libro publicado : Predicción y caracterización de sitios de unión a metal por medio de métodos de aprendizaje de máquina</t>
  </si>
  <si>
    <t>Colombia, 2006, Avances De La Investigación En Ingenieria, ISBN: 958-97766-5-5, Vol. 1, págs:188 - 198, Ed. Sello Editorial Universidad De Medellin </t>
  </si>
  <si>
    <t>Autores: LUIS FERNANDO NINO VASQUEZ, LEONARDO BOBADILLA,</t>
  </si>
  <si>
    <r>
      <t> </t>
    </r>
    <r>
      <rPr>
        <b/>
        <sz val="8"/>
        <rFont val="Trebuchet MS"/>
        <family val="2"/>
      </rPr>
      <t>Otro capítulo de libro publicado</t>
    </r>
    <r>
      <rPr>
        <sz val="8"/>
        <rFont val="Trebuchet MS"/>
        <family val="2"/>
      </rPr>
      <t> : Artificial Immune Systems in Intrusion Detection</t>
    </r>
  </si>
  <si>
    <t>Estados Unidos, 2005, Enhancing Computer Security With Smart Technology, ISBN: 9780849330452, Vol. , págs:165 - 208, Ed. CRC Press</t>
  </si>
  <si>
    <t>Documento de trabajo (Working Paper) : Artificial Immune Systems: A Bibliography</t>
  </si>
  <si>
    <t>2001, Nro. Paginas: 1, Instituciones participantes: , URL: , DOI: </t>
  </si>
  <si>
    <t> Revista de divulgación : Multiple sequence alignment using swarm intelligence</t>
  </si>
  <si>
    <t>Colombia, International Journal Of Computational Intelligenceresearch. ISSN: 0973-1873, 2007 vol: fasc: págs: 123 - 130 </t>
  </si>
  <si>
    <t>Autores: LUIS FERNANDO NINO VASQUEZ, PEDRO RODRIGUEZ, OSCAR ALONSO,</t>
  </si>
  <si>
    <t>Otro libro publicado : Programación de Computadores</t>
  </si>
  <si>
    <t>Colombia,2004, ISBN: vol: 1 págs: 1, Ed. </t>
  </si>
  <si>
    <t>Otro libro publicado : Artificial Immune Systems: A Bibliography</t>
  </si>
  <si>
    <t>Colombia,2001, ISBN: vol: págs: 1, Ed. </t>
  </si>
  <si>
    <t>Autores: LUIS FERNANDO NINO VASQUEZ, N MAJUMDAR, DIPANKAR DASGUPTA,</t>
  </si>
  <si>
    <t>Otro libro publicado : Curso de Preparación para Certificación en Java, Memorias curso de extensión.</t>
  </si>
  <si>
    <t>Colombia,2001, ISBN: 0000000000 vol: 1 págs: 50, Ed. Universidad Nacional de Colombia </t>
  </si>
  <si>
    <t>Otro libro publicado : Curso Básico De Redes Neuronales</t>
  </si>
  <si>
    <t>Colombia,1995, ISBN: 0000000000 vol: 1 págs: 60, Ed. </t>
  </si>
  <si>
    <t>Libro pedagógico y/o de divulgación : Memorias VII Encuentro De Geometría Y Aplicaciones</t>
  </si>
  <si>
    <t>Colombia,1995, ISBN: vol: págs: 1, Ed. </t>
  </si>
  <si>
    <t>Otro libro publicado : Síntesis de las diferentes metodologías utilizadas en Análisis y Diseño Orientados por Objetos</t>
  </si>
  <si>
    <t>Colombia,1994, ISBN: 0000000000 vol: 1 págs: 50, Ed. </t>
  </si>
  <si>
    <t>Otro libro publicado : Análisis y Diseño Orientados por Objetos, Memorias curso de extensión.</t>
  </si>
  <si>
    <t>Colombia,1994, ISBN: 0000000000 vol: 1 págs: 50, Ed. Universidad Nacional de Colombia </t>
  </si>
  <si>
    <t>Otro libro publicado : Programación Orientada por Objetos en MS Windows, Memorias curso de extensión</t>
  </si>
  <si>
    <t>Computacional : NClassG+</t>
  </si>
  <si>
    <t xml:space="preserve">Colombia, 2011, Disponibilidad: Restringido, Sitio web: http://www.biolisi.unal.edu.co/web-servers/nclassgpositive/ Nombre comercial: , Nombre del proyecto: 
Institución financiadora: </t>
  </si>
  <si>
    <t>Autores: CAMILO ALBERTO PINO GUTIERREZ, DANIEL RESTREPO MONTOYA,</t>
  </si>
  <si>
    <t>Computacional : Universidad Virtual - Módulo de administración de cursos</t>
  </si>
  <si>
    <t xml:space="preserve">Colombia, 2004, Disponibilidad: Restrita, Sitio web: www.uan.edu.co Nombre comercial: , Nombre del proyecto: 
Institución financiadora: Universidad Antonio Nariño </t>
  </si>
  <si>
    <t>Autores: GABRIEL JOSE MANANA GUICHON, MARIA LOSADA FALK,</t>
  </si>
  <si>
    <t>Computacional : Universidad Virtual - vitrina laboral</t>
  </si>
  <si>
    <t>Computacional : Universidad Virtual - Módulo de Notas</t>
  </si>
  <si>
    <t xml:space="preserve">Colombia, 2003, Disponibilidad: Restrita, Sitio web: www.uan.edu.co Nombre comercial: , Nombre del proyecto: 
Institución financiadora: Universidad Antonio Nariño </t>
  </si>
  <si>
    <t> Computacional : uvWS (Sistema de Web Services)</t>
  </si>
  <si>
    <t xml:space="preserve">Colombia, 2002, Disponibilidad: Restrita, Sitio web: Nombre comercial: , Nombre del proyecto: 
Institución financiadora: Universidad Antonio Nariño </t>
  </si>
  <si>
    <r>
      <t> </t>
    </r>
    <r>
      <rPr>
        <b/>
        <sz val="8"/>
        <rFont val="Trebuchet MS"/>
        <family val="2"/>
      </rPr>
      <t>Computacional</t>
    </r>
    <r>
      <rPr>
        <sz val="8"/>
        <rFont val="Trebuchet MS"/>
        <family val="2"/>
      </rPr>
      <t> : uvJMF (Sistema de Video Conferrencia en Línea)</t>
    </r>
  </si>
  <si>
    <t xml:space="preserve">Colombia, 2002, Disponibilidad: , Sitio web: Nombre comercial: , Nombre del proyecto: 
Institución financiadora: Universidad Antonio Nariño </t>
  </si>
  <si>
    <t>Computacional : uvMath (Sistema de Notación Matemática en Internet)</t>
  </si>
  <si>
    <t xml:space="preserve">Colombia, 2001, Disponibilidad: Restrita, Sitio web: Nombre comercial: , Nombre del proyecto: 
Institución financiadora: Universidad Antonio Nariño </t>
  </si>
  <si>
    <r>
      <t> </t>
    </r>
    <r>
      <rPr>
        <b/>
        <sz val="8"/>
        <rFont val="Trebuchet MS"/>
        <family val="2"/>
      </rPr>
      <t>Computacional</t>
    </r>
    <r>
      <rPr>
        <sz val="8"/>
        <rFont val="Trebuchet MS"/>
        <family val="2"/>
      </rPr>
      <t> : uvGrade (Sistema de Calificaciones)</t>
    </r>
  </si>
  <si>
    <t xml:space="preserve">Colombia, 2001, Disponibilidad: , Sitio web: Nombre comercial: , Nombre del proyecto: 
Institución financiadora: Universidad Antonio Nariño </t>
  </si>
  <si>
    <t>Computacional : Réplica: Sistema de Generación de Foto-Documentos</t>
  </si>
  <si>
    <t xml:space="preserve">Colombia, 2001, Disponibilidad: Restrita, Sitio web: Nombre comercial: , Nombre del proyecto: 
Institución financiadora: Foto+Graf Ltda. </t>
  </si>
  <si>
    <t>Computacional : Universidad Virtual - Sistema de comunicados</t>
  </si>
  <si>
    <t xml:space="preserve">Colombia, 2001, Disponibilidad: Restrita, Sitio web: www.uan.edu.co Nombre comercial: , Nombre del proyecto: 
Institución financiadora: Universidad Antonio Nariño </t>
  </si>
  <si>
    <t>Computacional : Universidad Virtual</t>
  </si>
  <si>
    <t>Autores: GABRIEL JOSE MANANA GUICHON, MARIA LOSADA FALK, MIGUEL A ROJAS, ALEZANDER CARDONA,</t>
  </si>
  <si>
    <t>Computacional : uvXML (Sistema para el Procesamiento y Tansformación de XML)</t>
  </si>
  <si>
    <t> Computacional : uvAdmin (Sistema de Administración en Línea)</t>
  </si>
  <si>
    <t>Computacional : uvIMail (Sistema de Correo Electrónico y Agenda en Internet)</t>
  </si>
  <si>
    <t xml:space="preserve">Colombia, 2000, Disponibilidad: Restrita, Sitio web: Nombre comercial: , Nombre del proyecto: 
Institución financiadora: Universidad Antonio Nariño </t>
  </si>
  <si>
    <t> Computacional : uvFind (Sistema de Búsqueda en Internet)</t>
  </si>
  <si>
    <t xml:space="preserve">Colombia, 2000, Disponibilidad: Restrita, Sitio web: Nombre comercial: , Nombre del proyecto: 
Institución financiadora: Universidad Antonio Nariño </t>
  </si>
  <si>
    <t>Computacional : uvDb (Sistema para el Manejo Transaccional de Bases de Datos)</t>
  </si>
  <si>
    <t xml:space="preserve">Colombia, 2000, Disponibilidad: , Sitio web: Nombre comercial: , Nombre del proyecto: 
Institución financiadora: Universidad Antonio Nariño </t>
  </si>
  <si>
    <t>Computacional : uvChat (Sistema de Conversación en Internet con Notación Matemática)</t>
  </si>
  <si>
    <r>
      <t> </t>
    </r>
    <r>
      <rPr>
        <b/>
        <sz val="8"/>
        <rFont val="Trebuchet MS"/>
        <family val="2"/>
      </rPr>
      <t>Computacional</t>
    </r>
    <r>
      <rPr>
        <sz val="8"/>
        <rFont val="Trebuchet MS"/>
        <family val="2"/>
      </rPr>
      <t> : uvPensum (Sistema de Planes de Estudio en Internet)</t>
    </r>
  </si>
  <si>
    <t>Computacional : uvOnLine (Sistema de Publicación, Revisión y Acceso de Material Académico en Internet)</t>
  </si>
  <si>
    <t xml:space="preserve">Colombia, 1999, Disponibilidad: Restrita, Sitio web: Nombre comercial: , Nombre del proyecto: 
Institución financiadora: Universidad Antonio Nariño </t>
  </si>
  <si>
    <t>Computacional : uvLogin (Sistema de Autenticación Segura en Internet)</t>
  </si>
  <si>
    <t>Computacional : uvRm (Sistema de Registro y Matrícula en Internet)</t>
  </si>
  <si>
    <t>Computacional : Caramba: desarrollo de la versión para Windows NT con soporte para procesamiento paralelo y desempeño en tiempo real.</t>
  </si>
  <si>
    <t xml:space="preserve">Colombia, 1997, Disponibilidad: Restricta, Sitio web: Nombre comercial: , Nombre del proyecto: 
Institución financiadora: </t>
  </si>
  <si>
    <t>Congreso : III Congreso Colombiano de Biología Computacional y Bioinformática </t>
  </si>
  <si>
    <t>SAN AGUSTÍN, desde 2015-09-16 - hasta 2015-09-18 Ámbito: Nacional, Tipos de participación: Ponente 
Instituciones asociadas
Nombre de la institución: Universidad de Antioquia Tipo de vinculación Patrocinadora</t>
  </si>
  <si>
    <t>Otro : BICoB 2015 7th International Conference on Bioinformatics and Computational Biology </t>
  </si>
  <si>
    <t>Honolulú, desde 2015-03-09 - hasta 2015-03-11 Ámbito: Internacional, Tipos de participación: Ponente 
Instituciones asociadas
Nombre de la institución: International Society for Computers and Their Applications Tipo de vinculación Gestionadora</t>
  </si>
  <si>
    <t>Congreso : *SEM 2014: Third Joint Conference on Lexical and Computational Semantics </t>
  </si>
  <si>
    <t>Dublin, desde 2014-08-23 - hasta 2014-08-24 Ámbito: Internacional, Tipos de participación: Ponente 
Instituciones asociadas
Nombre de la institución: Association for Computational Linguistics Tipo de vinculación Patrocinadora</t>
  </si>
  <si>
    <t>Congreso : ERROR -------------- </t>
  </si>
  <si>
    <t>BUENOS AIRES, desde 2014-08-23 - hasta 2014-08-24 Ámbito: Internacional, Tipos de participación: Ponente 
Instituciones asociadas
Nombre de la institución: Tipo de vinculación Patrocinadora</t>
  </si>
  <si>
    <t> Congreso : 1er Coloquio Doctoral de la Facultad de Ingeniería </t>
  </si>
  <si>
    <t>BOGOTÁ, D.C., desde 2014-07-01 - hasta 2014-07-01 Ámbito: Nacional, Tipos de participación: Ponente 
Instituciones asociadas
Nombre de la institución: Universidad Nacional de Colombia - Sede Bogotá Tipo de vinculación Patrocinadora</t>
  </si>
  <si>
    <t>Congreso : Bioinformatics and Biomedicine (BIBM), 2013 IEEE International Conference on </t>
  </si>
  <si>
    <t>Shanghai, desde 2013-12-18 - hasta 2013-12-21 Ámbito: Nacional, Tipos de participación: Ponente 
Instituciones asociadas
Nombre de la institución: Universidad Nacional de Colombia - Sede Bogotá Tipo de vinculación Patrocinadora</t>
  </si>
  <si>
    <t>Simposio : Proceedings of Decisions@RecSys 2013. Workshop in conjunction with the 7th ACM conference on Recommender Systems. Hong Kong, China </t>
  </si>
  <si>
    <t>Honk Kong, desde 2013-10-12 - hasta 2013-10-16 Ámbito: Internacional, Tipos de participación: Ponente 
Instituciones asociadas
Nombre de la institución: Acm Press Tipo de vinculación Patrocinadora</t>
  </si>
  <si>
    <t>Congreso : *SEM 2013: The Second Joint Conference on Lexical and Computational Semantics </t>
  </si>
  <si>
    <t>Atlanta, GA, desde 2013-06-13 - hasta 2013-06-14 Ámbito: Internacional, Tipos de participación: Ponente 
Instituciones asociadas
Nombre de la institución: Association for Computational Linguistics Tipo de vinculación Patrocinadora</t>
  </si>
  <si>
    <t>Congreso : *SEM 2012: The First Joint Conference on Lexical and Computational Semantics </t>
  </si>
  <si>
    <t>Montreal, desde 2012-06-07 - hasta 2014-06-12 Ámbito: Internacional, Tipos de participación: Ponente 
Instituciones asociadas
Nombre de la institución: Association for Computational Linguistics Tipo de vinculación Patrocinadora</t>
  </si>
  <si>
    <t>Otro : BIOINFORMATICS AND BIOMEDICINE BIBM 2010 IEEE INTERNATIONAL CONFERENCE ON </t>
  </si>
  <si>
    <t xml:space="preserve">BOGOTÁ, D.C., desde 2011-12-01 - hasta Ámbito: null, Tipos de participación: Asistente </t>
  </si>
  <si>
    <t>Congreso : 10th Mexican International Conference on Artificial Intelligence, MICAI 2011 </t>
  </si>
  <si>
    <t>Puebla, desde 2011-11-26 - hasta 2011-12-04 Ámbito: Internacional, Tipos de participación: Ponente 
Instituciones asociadas
Nombre de la institución: Sociedad Mexicana de Inteligencia Artificial Tipo de vinculación Patrocinadora</t>
  </si>
  <si>
    <r>
      <t> </t>
    </r>
    <r>
      <rPr>
        <b/>
        <sz val="8"/>
        <rFont val="Trebuchet MS"/>
        <family val="2"/>
      </rPr>
      <t>Otro</t>
    </r>
    <r>
      <rPr>
        <sz val="8"/>
        <rFont val="Trebuchet MS"/>
        <family val="2"/>
      </rPr>
      <t> : 2010 IEEE International Conference on Bioinformatics and Biomedicine (BIBM) </t>
    </r>
  </si>
  <si>
    <t>Hong Kong, desde 2010-12-18 - hasta 2010-12-21 Ámbito: Nacional, Tipos de participación: Ponente 
Instituciones asociadas
Nombre de la institución: Universidad Nacional de Colombia - Sede Bogotá Tipo de vinculación Patrocinadora</t>
  </si>
  <si>
    <t>Congreso : 17th String Processing and Information Retrieval Symposium, SPIRE'2010 </t>
  </si>
  <si>
    <t>Los Cabos, desde 2010-10-11 - hasta 2010-10-13 Ámbito: Internacional, Tipos de participación: Ponente 
Instituciones asociadas
Nombre de la institución: Departamento de Ingeniería de Sistemas Tipo de vinculación Patrocinadora</t>
  </si>
  <si>
    <t>Encuentro : 2010 IEEE Congress on Evolutionary Computation </t>
  </si>
  <si>
    <t>Barcelona, desde 2010-07-18 - hasta 2010-07-23 Ámbito: Internacional, Tipos de participación: Asistente , Ponente 
Instituciones asociadas
Nombre de la institución: Institute Of Electrical And Electronics Engineers-Ieee Tipo de vinculación Gestionadora</t>
  </si>
  <si>
    <t>Encuentro : Encuentro Nacional de Investigación en Posgrados ENIP 2009 (Bogotá - Colombia) </t>
  </si>
  <si>
    <t>BOGOTÁ, D.C., desde 2009-12-02 - hasta 2009-12-04 Ámbito: Nacional, Tipos de participación: Organizador 
Instituciones asociadas
Nombre de la institución: Universidad Nacional de Colombia - Sede Bogotá Tipo de vinculación Patrocinadora</t>
  </si>
  <si>
    <t>Encuentro : 11th Annual conference on Genetic and evolutionary computation </t>
  </si>
  <si>
    <t>Montreal, desde 2009-07-08 - hasta 2009-07-12 Ámbito: Internacional, Tipos de participación: Ponente 
Instituciones asociadas
Nombre de la institución: GECCO Tipo de vinculación Gestionadora</t>
  </si>
  <si>
    <t> Extensión extracurricular : Propiedad Intelectual Innovación y Desarrollo</t>
  </si>
  <si>
    <t xml:space="preserve">Colombia, 2014, Idioma: Español, Medio de divulgación: Otro Sitio web: , Participación como Docente, Duración (semanas): 1, Finalidad: Módulo para estudiantes de Posgrado de la Maestría en Desarrollo de Software 
Lugar: Universidad de San Buenaventura, Institución financiadora: Universidad De San Buenaventura - Sede Cali - Usbcali </t>
  </si>
  <si>
    <t>Autores: CARLOS MANUEL ESTEVEZ-BRETON RIVEROS,</t>
  </si>
  <si>
    <t>Trabajos de grado de pregrado : Solución a un problema de enrutamiento de vehículos mediante un algoritmo memético</t>
  </si>
  <si>
    <t xml:space="preserve">Desde 1 2014 hasta Enero , Tipo de orientación: Tutor principal Nombre del estudiante: Daniel Bustos Coral, Programa académico: Ingeniería de Sistemas y Computación 
Número de páginas: 0, Valoración: , Institución: Universidad Nacional de Colombia - Sede Bogotá </t>
  </si>
  <si>
    <t>Trabajo de grado de maestría o especialidad médica : Identificación de relaciones entre genes utilizando técnicas de inteligencia computacional</t>
  </si>
  <si>
    <t xml:space="preserve">Desde 2 2013 hasta Junio 2014, Tipo de orientación: Tutor principal Nombre del estudiante: Liliana Marcela Olarte, Programa académico: Maestría en Ingeniería de Sistemas y Computación 
Número de páginas: 100, Valoración: Aprobada, Institución: Universidad Nacional de Colombia - Sede Bogotá </t>
  </si>
  <si>
    <t>Autores: LILIANA MARCELA OLARTE, LUIS FERNANDO NINO VASQUEZ,</t>
  </si>
  <si>
    <t>Tesis de doctorado : Machine Learning Techniques for fast and automatic hypocentral parameters determination in seismic events</t>
  </si>
  <si>
    <t xml:space="preserve">Desde 1 2013 hasta , Tipo de orientación: Tutor principal Nombre del estudiante: Luis Hernán Ochoa Gutiérrez, Programa académico: Ingeniería de Sistemas y Computación 
Número de páginas: 0, Valoración: , Institución: Universidad Nacional de Colombia - Sede Bogotá </t>
  </si>
  <si>
    <t>Tesis de doctorado : Implementación de un algoritmo de control, para sistemas dinámicos, basado en las emociones humanas</t>
  </si>
  <si>
    <t xml:space="preserve">Desde 1 2013 hasta Junio 2014, Tipo de orientación: Tutor principal Nombre del estudiante: José Danilo Rairán Antolines, Programa académico: Ingeniería de Sistemas y Computación 
Número de páginas: 110, Valoración: Aprobada, Institución: Universidad Nacional de Colombia - Sede Bogotá </t>
  </si>
  <si>
    <t>Trabajo de grado de maestría o especialidad médica : Predicción de la estructura terciaria de las proteínas</t>
  </si>
  <si>
    <t xml:space="preserve">Desde 1 2013 hasta , Tipo de orientación: Tutor principal Nombre del estudiante: Diego Felipe Carvajal Patiño, Programa académico: Maestría en Ingeniería de Sistemas y Computación 
Número de páginas: 0, Valoración: , Institución: Universidad Nacional de Colombia - Sede Bogotá </t>
  </si>
  <si>
    <t>Trabajo de grado de maestría o especialidad médica : Modelo computacional para la identificacion de endofenotipos en pacientes colombianos con artritis reumatoide utilizando información del HLA DRB1 (antígeno leucocitario humano)</t>
  </si>
  <si>
    <t xml:space="preserve">Desde 1 2013 hasta Junio 2013, Tipo de orientación: Tutor principal Nombre del estudiante: Luis Antonio Morales Muñoz, Programa académico: Maestría en Ingeniería Biomédica 
Número de páginas: 81, Valoración: Aprobada, Institución: Universidad Nacional de Colombia - Sede Bogotá </t>
  </si>
  <si>
    <t>Trabajo de grado de maestría o especialidad médica : Un método de búsqueda de conformaciones estables de interacción proteína-proteína basado en inteligencia computacional</t>
  </si>
  <si>
    <t xml:space="preserve">Desde 1 2013 hasta Junio 2014, Tipo de orientación: Tutor principal Nombre del estudiante: Juan Guillermo Carvajal Patiño, Programa académico: Maestría en Ingeniería de Sistemas y Computación 
Número de páginas: 115, Valoración: Aprobada, Institución: Universidad Nacional de Colombia - Sede Bogotá </t>
  </si>
  <si>
    <t>Trabajo de grado de maestría o especialidad médica : Desarrollo de un modelo de hipercomputación biológica</t>
  </si>
  <si>
    <t xml:space="preserve">Desde 1 2013 hasta , Tipo de orientación: Tutor principal Nombre del estudiante: Nelson Alfonso Gómez Cruz, Programa académico: Maestría en Ingeniería de Sistemas y Computación 
Número de páginas: 0, Valoración: , Institución: Universidad Nacional de Colombia - Sede Bogotá </t>
  </si>
  <si>
    <t>Trabajo de grado de maestría o especialidad médica : Caracterización de la función biológica de redes metabólicas con base en su estructura topológica</t>
  </si>
  <si>
    <t xml:space="preserve">Desde 1 2013 hasta , Tipo de orientación: Tutor principal Nombre del estudiante: Edwin Yovani Ovalle Díaz, Programa académico: Maestría en Ingeniería de Sistemas y Computación 
Número de páginas: 0, Valoración: , Institución: Universidad Nacional de Colombia - Sede Bogotá </t>
  </si>
  <si>
    <t> Trabajo de grado de maestría o especialidad médica : Simulación del comportamiento mucoadhesivo de modelos de mucina empleando el metodo de partículas disipativa DPD</t>
  </si>
  <si>
    <t xml:space="preserve">Desde 1 2013 hasta Junio 2013, Tipo de orientación: Coturor/asesor Nombre del estudiante: Juan Carlos Orozco Rey, Programa académico: Maestría en Ingeniería Biomédica 
Número de páginas: 140, Valoración: Aprobada, Institución: Universidad Nacional de Colombia - Sede Bogotá </t>
  </si>
  <si>
    <t> Trabajo de grado de maestría o especialidad médica : Identificación estructural automática de fragmentos musicales</t>
  </si>
  <si>
    <t xml:space="preserve">Desde 1 2013 hasta , Tipo de orientación: Tutor principal Nombre del estudiante: Carlos Andrés Torres Rodríguez, Programa académico: Maestría en Ingeniería de Sistemas y Computación 
Número de páginas: 0, Valoración: , Institución: Universidad Nacional de Colombia - Sede Bogotá </t>
  </si>
  <si>
    <t>Trabajo de grado de maestría o especialidad médica : Análisis mediante inteligencia computacional de marcadores genéticos en pacientes colombianos con enfermedad de Alzheimer</t>
  </si>
  <si>
    <t xml:space="preserve">Desde 1 2013 hasta Junio 2013, Tipo de orientación: Tutor principal Nombre del estudiante: Edgar Alexander Ospina Granados, Programa académico: Maestría en Ingeniería de Sistemas y Computación 
Número de páginas: 84, Valoración: Aprobada, Institución: Universidad Nacional de Colombia - Sede Bogotá </t>
  </si>
  <si>
    <t>Trabajo de grado de maestría o especialidad médica : Sistema generador de alertas que ayuden a prevenir el Embarazo a temprana edad utilizando Minería de Datos</t>
  </si>
  <si>
    <t xml:space="preserve">Desde 1 2013 hasta , Tipo de orientación: Tutor principal Nombre del estudiante: DAVID MAURICIO MORENO TORRES, Programa académico: Maestría en Ingeniería de Sistemas y Computación 
Número de páginas: 0, Valoración: , Institución: Universidad Nacional de Colombia - Sede Bogotá </t>
  </si>
  <si>
    <t>Autores: DAVID MAURICIO MORENO TORRES, LUIS FERNANDO NINO VASQUEZ,</t>
  </si>
  <si>
    <t>Trabajo de grado de maestría o especialidad médica : Modelo computacional para la identificación de biomarcadores de Mycobacterium tuberculosis usando datos de expresión génica</t>
  </si>
  <si>
    <t xml:space="preserve">Desde 1 2013 hasta , Tipo de orientación: Tutor principal Nombre del estudiante: CAMILO ALBERTO PINO GUTIÉRREZ, Programa académico: Maestría en Ingeniería Biomédica 
Número de páginas: 0, Valoración: , Institución: Universidad Nacional de Colombia - Sede Bogotá </t>
  </si>
  <si>
    <t>Autores: CAMILO ALBERTO PINO GUTIERREZ, LUIS FERNANDO NINO VASQUEZ,</t>
  </si>
  <si>
    <t>Trabajo de grado de maestría o especialidad médica : Análisis automático de estructura en textos argumentativos</t>
  </si>
  <si>
    <t xml:space="preserve">Desde 1 2013 hasta , Tipo de orientación: Tutor principal Nombre del estudiante: Fabían Trinidad Ropero Montejo, Programa académico: Maestría en Ingeniería de Sistemas y Computación 
Número de páginas: 0, Valoración: , Institución: Universidad Nacional de Colombia - Sede Bogotá </t>
  </si>
  <si>
    <t>Trabajo de grado de maestría o especialidad médica : Análisis de las relaciones entre las características clínicas y moleculares en una muestra de pacientes con enfermedad de Alzheimer colombianos aplicando inteligencia computacional</t>
  </si>
  <si>
    <t xml:space="preserve">Desde 2 2011 hasta Diciembre 2013, Tipo de orientación: Tutor principal Nombre del estudiante: Yomaira Guzmán Paredes, Programa académico: Maestría en Ingeniería de Sistemas y Computación 
Número de páginas: 151, Valoración: Aprobada, Institución: Universidad Nacional de Colombia - Sede Bogotá </t>
  </si>
  <si>
    <t>Tesis de doctorado : Intelligent Systems at Functional Charaterisation of Metabolic Networks</t>
  </si>
  <si>
    <t xml:space="preserve">Desde 1 2011 hasta , Tipo de orientación: Tutor principal Nombre del estudiante: Carlos Manuel Estévez-Bretón Riveros, Programa académico: Maestría en Ingeniería de Sistemas y Computación 
Número de páginas: 0, Valoración: , Institución: Universidad Nacional de Colombia - Sede Bogotá </t>
  </si>
  <si>
    <t> Trabajo de grado de maestría o especialidad médica : A MODEL TO PREDICT PROTEIN-LIGAND COMPLEXES WITH KNOWN STRUCTURE</t>
  </si>
  <si>
    <t xml:space="preserve">Desde 12 2010 hasta Diciembre 2010, Tipo de orientación: Tutor principal Nombre del estudiante: Gloria Angélica Sandoval P, Programa académico: Ingeniería Biomédica 
Número de páginas: 100, Valoración: Distincion meritoria, Institución: Universidad Nacional De Colombia - Oficial </t>
  </si>
  <si>
    <t>Trabajo de grado de maestría o especialidad médica : Métodos de kernels en secuencias para la clasificación de residuos catalíticos en sitios activos de enzimas</t>
  </si>
  <si>
    <t xml:space="preserve">Desde 7 2010 hasta Junio 2013, Tipo de orientación: Tutor principal Nombre del estudiante: Nelson Hernández González, Programa académico: Maestría en Ingeniería de Sistemas y Computación 
Número de páginas: 104, Valoración: Aprobada, Institución: Universidad Nacional de Colombia - Sede Bogotá </t>
  </si>
  <si>
    <t>Trabajo de grado de maestría o especialidad médica : Modelo de control de congestión en redes IP a través de un sistema inteligente</t>
  </si>
  <si>
    <t xml:space="preserve">Desde 7 2010 hasta Julio 2013, Tipo de orientación: Tutor principal Nombre del estudiante: Joaquín Fernando Sánchez Cifuentes, Programa académico: Maestria En Telecomunicaciones 
Número de páginas: 70, Valoración: Aprobada, Institución: Universidad Nacional de Colombia - Sede Bogotá </t>
  </si>
  <si>
    <t> Trabajo de grado de maestría o especialidad médica : Arquitectura para el manejo de congestión en una red de datos corporativa con participación del usuario, basado en inteligencia computacional</t>
  </si>
  <si>
    <t xml:space="preserve">Desde 7 2010 hasta Junio 2013, Tipo de orientación: Tutor principal Nombre del estudiante: Erick Ardila Triana, Programa académico: Maestria En Telecomunicaciones 
Número de páginas: 80, Valoración: Aprobada, Institución: Universidad Nacional de Colombia - Sede Bogotá </t>
  </si>
  <si>
    <t>Trabajo de grado de maestría o especialidad médica : A Multi-objective Ab-initio Model for Protein Folding Prediction at an Atomic Conformation Level</t>
  </si>
  <si>
    <t xml:space="preserve">Desde 12 2009 hasta Diciembre 2009, Tipo de orientación: Tutor principal Nombre del estudiante: David Camilo Becerra Romerro, Programa académico: Maestría En Ingeniería de Sistemas 
Número de páginas: 115, Valoración: Distincion meritoria, Institución: Universidad Nacional de Colombia - Sede Bogotá </t>
  </si>
  <si>
    <t>Trabajo de grado de maestría o especialidad médica : A model to predict complexes protein-ligand with known</t>
  </si>
  <si>
    <t xml:space="preserve">Desde 2 2009 hasta Diciembre 2011, Tipo de orientación: Tutor principal Nombre del estudiante: Gloria Angélica Sandoval, Programa académico: Maestría en Ingeniería Biomédica 
Número de páginas: 85, Valoración: Aprobada, Institución: Universidad Nacional de Colombia - Sede Bogotá </t>
  </si>
  <si>
    <t>Trabajo de grado de maestría o especialidad médica : Desarrollo de un modelo computacional para la identificación de patrones candlesticks utilizando técnicas de Minería de Datos</t>
  </si>
  <si>
    <t xml:space="preserve">Desde 1 2009 hasta 2009, Tipo de orientación: Tutor principal Nombre del estudiante: Mario Linares Vásquez, Programa académico: Maestría en Ingeniería de Sistemas y Computación 
Número de páginas: 0, Valoración: Aprobada, Institución: Universidad Nacional de Colombia - Sede Bogotá </t>
  </si>
  <si>
    <t>Trabajo de grado de maestría o especialidad médica : DESARROLLO DE MARCADORES MICROSATÉLITES A PARTIR DE LAS SECUENCIAS BAC-END DE FRÍJOL COMÚN (Phaseolus vulgaris L.) Y UBICACIÓN EN LOS MAPAS GENÉTICOS Y FÍSICO.</t>
  </si>
  <si>
    <t xml:space="preserve">Desde 1 2009 hasta Enero 2009, Tipo de orientación: Coturor/asesor Nombre del estudiante: JUANA MARCELA CÓRDOBA SÁNCHEZ, Programa académico: Maestria en ciencias agrarias 
Número de páginas: 80, Valoración: Distincion meritoria, Institución: Universidad Nacional de Colombia - Sede Bogotá </t>
  </si>
  <si>
    <t>Trabajo de grado de maestría o especialidad médica : COGNITIVE MODEL INSPIRED BY THE HUMAN INNATE AND ADAPTATIVE INMUNE RESPONSES IN A MULTI-AGENT SYSTEM FOR OBJECT TRANSPORTATION</t>
  </si>
  <si>
    <t xml:space="preserve">Desde 1 2009 hasta Enero 2009, Tipo de orientación: Tutor principal Nombre del estudiante: FREDY FERNANDO MUÑOZ MOPAN, Programa académico: Maestria En Automatizacion Industrial 
Número de páginas: 80, Valoración: Aprobada, Institución: Universidad Nacional de Colombia - Sede Bogotá </t>
  </si>
  <si>
    <t>Trabajo de grado de maestría o especialidad médica : Método computacional para la identificación de proteínas secretadas por vía no clásica</t>
  </si>
  <si>
    <t xml:space="preserve">Desde 2 2008 hasta Diciembre 2010, Tipo de orientación: Tutor principal Nombre del estudiante: Daniel Restrepo Montoya, Programa académico: 
Número de páginas: 0, Valoración: Aprobada, Institución: Universidad Nacional de Colombia - Sede Bogotá </t>
  </si>
  <si>
    <t>Trabajo de grado de maestría o especialidad médica : MÉTODO PARA LA DETECCIÓN DE SECUENCIAS REPETITIVAS EN TANDEM EN GENOMAS COMPLETOS Y SU INTERPRETACION BIOLOGICA</t>
  </si>
  <si>
    <t xml:space="preserve">Desde 1 2008 hasta 2008, Tipo de orientación: Coturor/asesor Nombre del estudiante: ROBERTO ALBEIRO PAVA DIAZ, Programa académico: Maestría En Ingeniería de Sistemas 
Número de páginas: 0, Valoración: Aprobada, Institución: Universidad Nacional de Colombia - Sede Bogotá </t>
  </si>
  <si>
    <t>Trabajo de grado de maestría o especialidad médica : Knowledge Extraction and Representation Using an Artificial Immune System</t>
  </si>
  <si>
    <t xml:space="preserve">Desde 1 2008 hasta 2008, Tipo de orientación: Tutor principal Nombre del estudiante: Andrés Romero Rodríguez, Programa académico: Maestría En Ingeniería de Sistemas 
Número de páginas: 0, Valoración: Aprobada, Institución: Universidad Nacional de Colombia - Sede Bogotá </t>
  </si>
  <si>
    <t>Trabajo de grado de maestría o especialidad médica : Estrategias de futbol de robots Adaptativas inspiradas en inmunológica</t>
  </si>
  <si>
    <t xml:space="preserve">Desde 1 2008 hasta 2008, Tipo de orientación: Tutor principal Nombre del estudiante: CAMILO EDUARDO PRIETO SALAZAR, Programa académico: Maestria En Automatizacion Industrial 
Número de páginas: 0, Valoración: Aprobada, Institución: Universidad Nacional de Colombia - Sede Bogotá </t>
  </si>
  <si>
    <t>Trabajo de grado de maestría o especialidad médica : MODELO COGNITIVO INSPIRADO EN INMUNOLOGÍA DE UN SISTEMA MULTIAGENTE PARA LA CLASIFICACIÓN Y TRANSPORTE DE OBJETOS</t>
  </si>
  <si>
    <t xml:space="preserve">Desde 1 2008 hasta 2008, Tipo de orientación: Tutor principal Nombre del estudiante: JOSÉ GUILLERMO GUARNIZO MARIN, Programa académico: Maestria En Automatizacion Industrial 
Número de páginas: 0, Valoración: Aprobada, Institución: Universidad Nacional de Colombia - Sede Bogotá </t>
  </si>
  <si>
    <t>Autores: LUIS FERNANDO NINO VASQUEZ, JOSE GUILLERMO GUARNIZO,</t>
  </si>
  <si>
    <t>Trabajo de grado de maestría o especialidad médica : Diseño de un Modelo basado en Análisis Estadístico y Aprendizaje de</t>
  </si>
  <si>
    <t xml:space="preserve">Desde 1 2008 hasta 2008, Tipo de orientación: Tutor principal Nombre del estudiante: Oscar Sánchez, Programa académico: Maestría en Ingeniería de Sistemas y Computación 
Número de páginas: 0, Valoración: Distincion meritoria, Institución: Universidad Nacional de Colombia - Sede Bogotá </t>
  </si>
  <si>
    <t> Trabajos de grado de pregrado : APLICACIÓN WEB PARA LA ADMINISTRACIÓN DE INFORMACIÓN DE RESIDUOS PELIGROSOS PARA BOGOTÁ -PIRS</t>
  </si>
  <si>
    <t xml:space="preserve">Desde 1 2008 hasta Diciembre 2008, Tipo de orientación: Tutor principal Nombre del estudiante: Miguel Alejandro Parra Romero , Programa académico: Ingeniería de Sistemas 
Número de páginas: 0, Valoración: Aprobada, Institución: Universidad Nacional de Colombia - Sede Bogotá </t>
  </si>
  <si>
    <t>Autores: LUIS FERNANDO NINO VASQUEZ, MIGUEL ALEJANDRO PARRA ROMERO,</t>
  </si>
  <si>
    <t>Trabajo de grado de maestría o especialidad médica : A Knowledge-Based information Extraction Prototype for Data-Rich</t>
  </si>
  <si>
    <t xml:space="preserve">Desde 1 2008 hasta 2008, Tipo de orientación: Tutor principal Nombre del estudiante: Sergio Jiménez, Programa académico: Maestría en Ingeniería de Sistemas y Computación 
Número de páginas: 0, Valoración: Distincion meritoria, Institución: Universidad Nacional de Colombia - Sede Bogotá </t>
  </si>
  <si>
    <t> Trabajo de grado de maestría o especialidad médica : Sistema para identificar, extraer y visualizar conocimiento en correos electrónicos</t>
  </si>
  <si>
    <t xml:space="preserve">Desde 1 2008 hasta 2008, Tipo de orientación: Tutor principal Nombre del estudiante: Juan David Cruz, Programa académico: Maestría en Ingeniería de Sistemas y Computación 
Número de páginas: 0, Valoración: Distincion meritoria, Institución: Universidad Nacional de Colombia - Sede Bogotá </t>
  </si>
  <si>
    <t>Trabajo de grado de maestría o especialidad médica : Herramienta informática de vigilancia tecnologica para análisis socio- cogitivos de comunidades científicas</t>
  </si>
  <si>
    <t xml:space="preserve">Desde 1 2008 hasta 2008, Tipo de orientación: Tutor principal Nombre del estudiante: Víctor Bucheli, Programa académico: Maestría en Ingeniería de Sistemas y Computación 
Número de páginas: 0, Valoración: Distincion meritoria, Institución: Universidad Nacional de Colombia - Sede Bogotá </t>
  </si>
  <si>
    <t>Trabajo de grado de maestría o especialidad médica : Hacia un recomendador gráfico basado en características para entornos</t>
  </si>
  <si>
    <t xml:space="preserve">Desde 1 2008 hasta 2008, Tipo de orientación: Tutor principal Nombre del estudiante: Claudia Becerra, Programa académico: Maestría en Ingeniería de Sistemas y Computación 
Número de páginas: 0, Valoración: Distincion meritoria, Institución: Universidad Nacional de Colombia - Sede Bogotá </t>
  </si>
  <si>
    <r>
      <t> </t>
    </r>
    <r>
      <rPr>
        <b/>
        <sz val="8"/>
        <rFont val="Trebuchet MS"/>
        <family val="2"/>
      </rPr>
      <t>Tesis de doctorado</t>
    </r>
    <r>
      <rPr>
        <sz val="8"/>
        <rFont val="Trebuchet MS"/>
        <family val="2"/>
      </rPr>
      <t> : Transferencia tecnológica y de Conocimientos en el diseño de sistemas Embebidos, Doctorado en Ingeniería Eléctrica</t>
    </r>
  </si>
  <si>
    <t xml:space="preserve">Desde 2 2007 hasta Diciembre 2011, Tipo de orientación: Tutor principal Nombre del estudiante: Carlos Ivan Camargo Bareño, Programa académico: Doctorado en Ingeniería Eléctrica 
Número de páginas: 0, Valoración: Aprobada, Institución: Universidad Nacional de Colombia - Sede Bogotá </t>
  </si>
  <si>
    <t> Trabajo de grado de maestría o especialidad médica : Un modelo de red inmune artificial basado en coevolución</t>
  </si>
  <si>
    <t xml:space="preserve">Desde 1 2007 hasta 2007, Tipo de orientación: Tutor principal Nombre del estudiante: Oscar Miguel Alonso M, Programa académico: Maestría En Ingeniería de Sistemas 
Número de páginas: 0, Valoración: Aprobada, Institución: Universidad Nacional de Colombia - Sede Bogotá </t>
  </si>
  <si>
    <t>Trabajo de grado de maestría o especialidad médica : METODO DE CLASIFICACIÓN APLICADO AL ANÁLISIS DE LOS MICROARREGLOS DE ADN</t>
  </si>
  <si>
    <t xml:space="preserve">Desde 1 2007 hasta 2007, Tipo de orientación: Tutor principal Nombre del estudiante: JAIRO ALONSO TUNJANO, Programa académico: Maestría En Ingeniería de Sistemas 
Número de páginas: 0, Valoración: Aprobada, Institución: Universidad Nacional de Colombia - Sede Bogotá </t>
  </si>
  <si>
    <t>Trabajo de grado de maestría o especialidad médica : DISEÑO DE UN MODELO PARA ANALIZAR EL TRÁFICO IP GENERADO EN UNA RED LAN MEDIANTE AGENTES INTELIGENTES COMO MECANISMO PARA IDENTIFICAR COMPORTAMIENTOS ANORMALES EN LA RED</t>
  </si>
  <si>
    <t xml:space="preserve">Desde 1 2007 hasta 2007, Tipo de orientación: Tutor principal Nombre del estudiante: John Alexander Castro, Programa académico: Maestria En Telecomunicaciones 
Número de páginas: 0, Valoración: Aprobada, Institución: Universidad Nacional de Colombia - Sede Bogotá </t>
  </si>
  <si>
    <t>Trabajo de grado de maestría o especialidad médica : CHARACTERIZING AND PREDICTING PROTEIN FUNCTIONAL SITES USING STATISTICAL METHODS</t>
  </si>
  <si>
    <t xml:space="preserve">Desde 1 2007 hasta 2007, Tipo de orientación: Tutor principal Nombre del estudiante: Jaime Leonardo Bobadilla Molina, Programa académico: Maestría En Ingeniería de Sistemas 
Número de páginas: 0, Valoración: Aprobada, Institución: Universidad Nacional de Colombia - Sede Bogotá </t>
  </si>
  <si>
    <t>Trabajos de grado de pregrado : DESARROLLO DE UN MODELO COMPUTACIONAL DE PREDICCIÓN DE PLEGAMIENTO DE PROTEÍNAS UTILIZANDO ALGORITMOS EVOLUTIVOS</t>
  </si>
  <si>
    <t xml:space="preserve">Desde 1 2006 hasta 2006, Tipo de orientación: Tutor principal Nombre del estudiante: DAVID CAMILO BECERRA ROMERO, SERGIO RAÚL DUARTE TORRES, Programa académico: Ingeniería de Sistemas 
Número de páginas: 0, Valoración: Aprobada, Institución: Universidad Nacional de Colombia - Sede Bogotá </t>
  </si>
  <si>
    <t>Trabajo de grado de maestría o especialidad médica : Sistema de Recuperación de Documentos Basado en la Semántica</t>
  </si>
  <si>
    <t xml:space="preserve">Desde 1 2006 hasta 2006, Tipo de orientación: Tutor principal Nombre del estudiante: Sonia Ordóñez, Programa académico: Maestría en Ingeniería de Sistemas y Computación 
Número de páginas: 0, Valoración: , Institución: Universidad Nacional de Colombia - Sede Bogotá </t>
  </si>
  <si>
    <t>Autores: FABIO GONZALEZ OSORIO, SONIA ORDONEZ,</t>
  </si>
  <si>
    <t>Monografía de conclusión de curso de perfeccionamiento/especialización : Diseño y construccion de un robot movil con control difuso</t>
  </si>
  <si>
    <t xml:space="preserve">Desde 1 2005 hasta 2005, Tipo de orientación: Tutor principal Nombre del estudiante: Wilson Amaya, Programa académico: Especializacion En Automatizacion Industrial 
Número de páginas: 0, Valoración: , Institución: Universidad Nacional de Colombia - Sede Bogotá </t>
  </si>
  <si>
    <t>Autores: LUIS FERNANDO NINO VASQUEZ, WILSON AMAYA,</t>
  </si>
  <si>
    <t>Trabajo de grado de maestría o especialidad médica : CLASIFICACION DE ARRITMIAS CARDIACAS MEDIANTE APRENDIZAJE DE MAQUINA</t>
  </si>
  <si>
    <t xml:space="preserve">Desde 1 2005 hasta 2005, Tipo de orientación: Tutor principal Nombre del estudiante: Leonardo Ramirez, Programa académico: Maestría En Ingeniería de Sistemas 
Número de páginas: 0, Valoración: Aprobada, Institución: Universidad Nacional de Colombia - Sede Bogotá </t>
  </si>
  <si>
    <t>Trabajo de grado de maestría o especialidad médica : Estimación de una Prima para un Plan de Salud Prepagado para los Servicios de Consulta Externa a través de Dos Alternativas: Un Modelo Econométrico y Un Modelo de Redes Neuronales</t>
  </si>
  <si>
    <t xml:space="preserve">Desde 1 2005 hasta 2005, Tipo de orientación: Tutor principal Nombre del estudiante: Salvador Camacho Ardila, Programa académico: Maestría En Ingeniería de Sistemas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</si>
  <si>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Desarrollo de un Controlador del Caminado para un Robot Caminador Cuadrúpedo Evolucionado con Algoritmos Genéticos</t>
    </r>
  </si>
  <si>
    <t xml:space="preserve">Desde 1 2005 hasta 2005, Tipo de orientación: Tutor principal Nombre del estudiante: Christian Reyes, Programa académico: Maestría en Ingeniería de Sistemas y Computación 
Número de páginas: 0, Valoración: , Institución: Universidad Nacional de Colombia - Sede Bogotá </t>
  </si>
  <si>
    <t>Autores: FABIO GONZALEZ OSORIO, CHRISTIAN REYES,</t>
  </si>
  <si>
    <t>Trabajos de grado de pregrado : Análisis y diseño de un módulo para el apoyo al trámite de solicitudes estudiantiles de posgrado, vinculado al Sistema de Información Académica de la Universidad Nacional de Colombia</t>
  </si>
  <si>
    <t xml:space="preserve">Desde 1 2005 hasta 2005, Tipo de orientación: Tutor principal Nombre del estudiante: Pedro Alcides Mora Díaz, Programa académico: Ingeniería de Sistemas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</si>
  <si>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Simulación de un agente móvil autónomo basado en Sistemas Inmunes Artificiales</t>
    </r>
  </si>
  <si>
    <t xml:space="preserve">Desde 1 2005 hasta Enero 2005, Tipo de orientación: Tutor principal Nombre del estudiante: diego romero, Programa académico: Maestria En Automatizacion Industrial 
Número de páginas: 0, Valoración: Aprobada, Institución: Universidad Nacional de Colombia - Sede Bogotá </t>
  </si>
  <si>
    <t>Autores: LUIS FERNANDO NINO VASQUEZ, DIEGO ROMERO,</t>
  </si>
  <si>
    <t> Trabajos de grado de pregrado : Desarrollo de un framework para la clasificación de proteínas, Ingeniería de Sistemas</t>
  </si>
  <si>
    <t xml:space="preserve">Desde 2 2004 hasta Diciembre 2009, Tipo de orientación: Tutor principal Nombre del estudiante: Camilo Pino, Programa académico: Ingeniería de Sistemas 
Número de páginas: 0, Valoración: Aprobada, Institución: Universidad Nacional de Colombia - Sede Bogotá </t>
  </si>
  <si>
    <t>Autores: LUIS FERNANDO NINO VASQUEZ, CAMILO PINO,</t>
  </si>
  <si>
    <r>
      <t> </t>
    </r>
    <r>
      <rPr>
        <b/>
        <sz val="8"/>
        <rFont val="Trebuchet MS"/>
        <family val="2"/>
      </rPr>
      <t>Trabajos de grado de pregrado</t>
    </r>
    <r>
      <rPr>
        <sz val="8"/>
        <rFont val="Trebuchet MS"/>
        <family val="2"/>
      </rPr>
      <t> : Un modelo computacional de agente adaptativo basado en redes inmunes para el dilema del prisionero iterado</t>
    </r>
  </si>
  <si>
    <t xml:space="preserve">Desde 1 2004 hasta 2004, Tipo de orientación: Tutor principal Nombre del estudiante: Oscar Miguel Alonso, Programa académico: Ingeniería de Sistemas 
Número de páginas: 0, Valoración: , Institución: Universidad Nacional de Colombia - Sede Bogotá </t>
  </si>
  <si>
    <t>Trabajos de grado de pregrado : Un modelo de Sistemas Inmunes Artificiales basado en Teoría de Juegos</t>
  </si>
  <si>
    <t xml:space="preserve">Desde 1 2004 hasta 2004, Tipo de orientación: Tutor principal Nombre del estudiante: Marcos velez, Programa académico: Ingeniería de Sistemas 
Número de páginas: 0, Valoración: , Institución: Universidad Nacional de Colombia - Sede Bogotá </t>
  </si>
  <si>
    <t>Autores: LUIS FERNANDO NINO VASQUEZ, MARCOS VELEZ,</t>
  </si>
  <si>
    <t>Trabajos de grado de pregrado : Programación de un agente para la detección de cambios en un ambiente físico usando algoritmos de la teoría de sistemas inmunes artificiales</t>
  </si>
  <si>
    <t xml:space="preserve">Desde 1 2004 hasta 2004, Tipo de orientación: Tutor principal Nombre del estudiante: Julio Cesar Villegas, Programa académico: Ingeniería de Sistemas 
Número de páginas: 0, Valoración: , Institución: Universidad Nacional de Colombia - Sede Bogotá </t>
  </si>
  <si>
    <t>Autores: LUIS FERNANDO NINO VASQUEZ, JULIO VILLEGAS,</t>
  </si>
  <si>
    <t>Trabajos de grado de pregrado : Busqueda de genes usando aprendizaje de máquina</t>
  </si>
  <si>
    <t xml:space="preserve">Desde 1 2004 hasta 2004, Tipo de orientación: Tutor principal Nombre del estudiante: erick montenegro, Programa académico: Ingeniería de Sistemas 
Número de páginas: 0, Valoración: , Institución: Universidad Nacional de Colombia - Sede Bogotá </t>
  </si>
  <si>
    <t>Autores: LUIS FERNANDO NINO VASQUEZ, ERICK MONTENEGRO,</t>
  </si>
  <si>
    <t>Trabajo de grado de maestría o especialidad médica : Evolutionary Training of Hybrid HMM-Linear Model for Portfolio Selection</t>
  </si>
  <si>
    <t xml:space="preserve">Desde 1 2004 hasta , Tipo de orientación: Tutor principal Nombre del estudiante: S L Rojas, Programa académico: Maestría En Ingeniería de Sistemas 
Número de páginas: 0, Valoración: , Institución: Universidad Nacional de Colombia - Sede Bogotá </t>
  </si>
  <si>
    <t>Autores: GERMAN JAIRO HERNANDEZ PEREZ, S L ROJAS,</t>
  </si>
  <si>
    <t>Trabajo de grado de maestría o especialidad médica : Estudio comparativo entre mapas auto-organizativos de Kohonen y el metodo Gas Neuronal para clasificación y visualización de datos geoespaciales</t>
  </si>
  <si>
    <t xml:space="preserve">Desde 1 2004 hasta , Tipo de orientación: Tutor principal Nombre del estudiante: Marly de Moya, Programa académico: Maestria En Telecomunicaciones 
Número de páginas: 0, Valoración: , Institución: Universidad Nacional de Colombia - Sede Bogotá </t>
  </si>
  <si>
    <t>Trabajos de grado de pregrado : Desarrollo de un framework para Sistemas Inmunológicos Artificiales</t>
  </si>
  <si>
    <t xml:space="preserve">Desde 1 2004 hasta 2004, Tipo de orientación: Tutor principal Nombre del estudiante: andrea gutierrez, Programa académico: Ingeniería de Sistemas 
Número de páginas: 0, Valoración: , Institución: Universidad Nacional de Colombia - Sede Bogotá </t>
  </si>
  <si>
    <t>Autores: LUIS FERNANDO NINO VASQUEZ, ANDREA GUTIERREZ,</t>
  </si>
  <si>
    <t>Trabajos dirigidos/Tutorías de otro tipo : Desarrollo del modulo programacion y administracion de cirugias y partos en el software cnt sistemas de informacion s.a</t>
  </si>
  <si>
    <t xml:space="preserve">Desde 1 2004 hasta 2004, Tipo de orientación: Tutor principal Nombre del estudiante: Carlos Algarra, Programa académico: 
Número de páginas: 0, Valoración: , Institución: Universidad Nacional de Colombia - Sede Bogotá </t>
  </si>
  <si>
    <t>Autores: LUIS FERNANDO NINO VASQUEZ, CARLOS ALGARRA,</t>
  </si>
  <si>
    <t>Trabajos de grado de pregrado : Plan de implantacion de una infraestructura de llave publica para la universidad nacional de colombia sede bogota</t>
  </si>
  <si>
    <t xml:space="preserve">Desde 1 2004 hasta 2004, Tipo de orientación: Tutor principal Nombre del estudiante: Marvin prieto, Programa académico: Ingeniería de Sistemas 
Número de páginas: 0, Valoración: , Institución: Universidad Nacional de Colombia - Sede Bogotá </t>
  </si>
  <si>
    <t>Autores: LUIS FERNANDO NINO VASQUEZ, MARVIN PRIETO,</t>
  </si>
  <si>
    <t>Trabajos de grado de pregrado : Software prototipo para el aliniamiento de secuencias biologicas mediante inteligencia colectiva</t>
  </si>
  <si>
    <t xml:space="preserve">Desde 1 2004 hasta 2004, Tipo de orientación: Tutor principal Nombre del estudiante: Pedro Rodriguez, Programa académico: Ingeniería de Sistemas 
Número de páginas: 0, Valoración: , Institución: Universidad Nacional de Colombia - Sede Bogotá </t>
  </si>
  <si>
    <t>Autores: LUIS FERNANDO NINO VASQUEZ, PEDRO RODRIGUEZ,</t>
  </si>
  <si>
    <t>Trabajo de grado de maestría o especialidad médica : Estudio comparativo entre mapas autoorganizativos de kohonen y el metodo gas neuronal para clasificacion y visualizacion de datos geoespaciales</t>
  </si>
  <si>
    <t xml:space="preserve">Desde 1 2004 hasta 2004, Tipo de orientación: Tutor principal Nombre del estudiante: Marly de Moya, Programa académico: Maestria En Telecomunicaciones 
Número de páginas: 0, Valoración: Aprobada, Institución: Universidad Nacional de Colombia - Sede Bogotá </t>
  </si>
  <si>
    <t>Autores: LUIS FERNANDO NINO VASQUEZ, MARLY DE MOYA,</t>
  </si>
  <si>
    <t>Trabajo de grado de maestría o especialidad médica : Deteccion de patrones para el diagnostico de cancer de prostata utilizando tecnicas de aprendizaje de maquina</t>
  </si>
  <si>
    <t xml:space="preserve">Desde 1 2004 hasta 2004, Tipo de orientación: Tutor principal Nombre del estudiante: Yaneth Cardenas, Programa académico: Maestría En Ingeniería de Sistemas 
Número de páginas: 0, Valoración: Aprobada, Institución: Universidad Nacional de Colombia - Sede Bogotá </t>
  </si>
  <si>
    <t>Autores: LUIS FERNANDO NINO VASQUEZ, YANETH CARDENAS,</t>
  </si>
  <si>
    <t>Trabajos dirigidos/Tutorías de otro tipo : Busqueda de extremos locales de funciones de varias variables mediante el uso de algoritmos geneticos</t>
  </si>
  <si>
    <t xml:space="preserve">Desde 1 2004 hasta 2004, Tipo de orientación: Tutor principal Nombre del estudiante: Albert Montenegro, Programa académico: 
Número de páginas: 0, Valoración: , Institución: Universidad Nacional de Colombia - Sede Bogotá </t>
  </si>
  <si>
    <t>Autores: LUIS FERNANDO NINO VASQUEZ, ALBERT MONTENEGRO,</t>
  </si>
  <si>
    <t>Trabajos de grado de pregrado : Detección de sitios en proteinas usando máquinas con vectores de soporte</t>
  </si>
  <si>
    <t xml:space="preserve">Desde 1 2004 hasta , Tipo de orientación: Tutor principal Nombre del estudiante: Leonardo Bobadilla, Programa académico: Ingeniería de Sistemas 
Número de páginas: 0, Valoración: , Institución: Universidad Nacional de Colombia - Sede Bogotá </t>
  </si>
  <si>
    <t>Trabajos de grado de pregrado : Detección de genes usando aprendizaje de máquina</t>
  </si>
  <si>
    <t xml:space="preserve">Desde 1 2004 hasta , Tipo de orientación: Tutor principal Nombre del estudiante: Cheryl Caicedo, Programa académico: Ingeniería de Sistemas 
Número de páginas: 0, Valoración: , Institución: Universidad Nacional de Colombia - Sede Bogotá </t>
  </si>
  <si>
    <t>Trabajos de grado de pregrado : Ayudas didácticas para el curso de programación orientada por objetos</t>
  </si>
  <si>
    <t xml:space="preserve">Desde 1 2004 hasta , Tipo de orientación: Tutor principal Nombre del estudiante: Sergio Castellanos, Programa académico: Ingeniería de Sistemas 
Número de páginas: 0, Valoración: , Institución: Universidad Nacional de Colombia - Sede Bogotá </t>
  </si>
  <si>
    <t> Trabajos de grado de pregrado : Metodología para la implementación de un curso virtual</t>
  </si>
  <si>
    <t xml:space="preserve">Desde 1 2004 hasta , Tipo de orientación: Tutor principal Nombre del estudiante: Edwin Arrieta, Programa académico: Ingeniería de Sistemas 
Número de páginas: 0, Valoración: , Institución: Universidad Nacional de Colombia - Sede Bogotá </t>
  </si>
  <si>
    <t>Autores: LUIS FERNANDO NINO VASQUEZ, EDWIN ARRIETA,</t>
  </si>
  <si>
    <t> Trabajos de grado de pregrado : Herramienta de apoyo a través de web para la solución de problemas de mantenimiento de software en la Facultad de Ingenieria</t>
  </si>
  <si>
    <t xml:space="preserve">Desde 1 2004 hasta , Tipo de orientación: Tutor principal Nombre del estudiante: Sandra Casas, Programa académico: Ingeniería de Sistemas 
Número de páginas: 0, Valoración: , Institución: Universidad Nacional de Colombia - Sede Bogotá </t>
  </si>
  <si>
    <t>Trabajos de grado de pregrado : MODELAMIENTO DEL PROCESO DE ASIGNACIÓN DE TAREAS EN UNA MALLA DE COMPUTACIÓN DISTRIBUIDA</t>
  </si>
  <si>
    <t xml:space="preserve">Desde 1 2004 hasta 2004, Tipo de orientación: Tutor principal Nombre del estudiante: javier enrique salgado barrios, Programa académico: Ingeniería de Sistemas 
Número de páginas: 0, Valoración: , Institución: Universidad Nacional de Colombia - Sede Bogotá </t>
  </si>
  <si>
    <t>Autores: LUIS FERNANDO NINO VASQUEZ, JAVIER ENRIQUE SALGADO BARRIOS,</t>
  </si>
  <si>
    <t> Trabajos de grado de pregrado : MODELAMIENTO DEL PROCESO DE ASIGNACIÓN DE TAREAS EN UNA MALLA DE COMPUTACIÓN DISTRIBUIDA</t>
  </si>
  <si>
    <t xml:space="preserve">Desde 1 2004 hasta 2004, Tipo de orientación: Tutor principal Nombre del estudiante: camilo perez, Programa académico: Ingeniería de Sistemas 
Número de páginas: 0, Valoración: , Institución: Universidad Nacional de Colombia - Sede Bogotá </t>
  </si>
  <si>
    <t>Autores: LUIS FERNANDO NINO VASQUEZ, CAMILO PEREZ,</t>
  </si>
  <si>
    <t>Trabajos de grado de pregrado : Sistema de administracion de usuarios de las salas de computadores de posgrado de la Facultad de ingenieria.</t>
  </si>
  <si>
    <t xml:space="preserve">Desde 1 2004 hasta Diciembre 2004, Tipo de orientación: Tutor principal Nombre del estudiante: Oscar Gordillo, Programa académico: Ingeniería de Sistemas 
Número de páginas: 0, Valoración: , Institución: Universidad Nacional de Colombia - Sede Bogotá </t>
  </si>
  <si>
    <t>Autores: LUIS FERNANDO NINO VASQUEZ, OSCAR GORDILLO,</t>
  </si>
  <si>
    <t>Trabajos de grado de pregrado : Cellular Automata Based Pseudorandom Generators</t>
  </si>
  <si>
    <t xml:space="preserve">Desde 1 2004 hasta 2004, Tipo de orientación: Tutor principal Nombre del estudiante: David Delgado - David Vidal, Programa académico: Ingeniería de Sistemas 
Número de páginas: , Valoración: , Institución: Universidad Nacional de Colombia - Sede Bogotá </t>
  </si>
  <si>
    <t>Autores: GERMAN JAIRO HERNANDEZ PEREZ, DAVID DELGADO DAVID VIDAL,</t>
  </si>
  <si>
    <t>Tesis de doctorado : Machine Learning Tecniques Applied to Manage Computer Grids</t>
  </si>
  <si>
    <t xml:space="preserve">Desde 1 2004 hasta , Tipo de orientación: Tutor principal Nombre del estudiante: Gabriel Mañana, Programa académico: Doctorado en Ingenieria 
Número de páginas: , Valoración: , Institución: Universidad Nacional de Colombia - Sede Bogotá </t>
  </si>
  <si>
    <t>Autores: GERMAN JAIRO HERNANDEZ PEREZ, GABRIEL JOSE MANANA GUICHON,</t>
  </si>
  <si>
    <t>Trabajo de grado de maestría o especialidad médica : A Comparison between Ney and Genetic Algorithms for Stochastic Grammar Generation.</t>
  </si>
  <si>
    <t xml:space="preserve">Desde 1 2004 hasta 2004, Tipo de orientación: Tutor principal Nombre del estudiante: Fabio Davila, Programa académico: Maestría En Ingeniería de Sistemas 
Número de páginas: , Valoración: , Institución: Universidad Nacional de Colombia - Sede Bogotá </t>
  </si>
  <si>
    <t>Autores: GERMAN JAIRO HERNANDEZ PEREZ, FABIO DAVILA,</t>
  </si>
  <si>
    <r>
      <t> </t>
    </r>
    <r>
      <rPr>
        <b/>
        <sz val="8"/>
        <rFont val="Trebuchet MS"/>
        <family val="2"/>
      </rPr>
      <t>Trabajo de grado de maestría o especialidad médica</t>
    </r>
    <r>
      <rPr>
        <sz val="8"/>
        <rFont val="Trebuchet MS"/>
        <family val="2"/>
      </rPr>
      <t> : Filogenetic Tree Search using Genetic Algorithms</t>
    </r>
  </si>
  <si>
    <t xml:space="preserve">Desde 1 2004 hasta , Tipo de orientación: Tutor principal Nombre del estudiante: Algún Desconocido, Programa académico: Maestría En Ingeniería de Sistemas 
Número de páginas: 0, Valoración: , Institución: Universidad Nacional de Colombia - Sede Bogotá </t>
  </si>
  <si>
    <t>Autores: GERMAN JAIRO HERNANDEZ PEREZ, ALGUN DESCONOCIDO,</t>
  </si>
  <si>
    <t>Trabajo de grado de maestría o especialidad médica : Modelo de aplicación para la implementación de soluciones móviles en el sector hospitalario</t>
  </si>
  <si>
    <t xml:space="preserve">Desde 1 2004 hasta Enero 2005, Tipo de orientación: Tutor principal Nombre del estudiante: Didier Beltrán, Programa académico: Maestria En Telecomunicaciones 
Número de páginas: 0, Valoración: Aprobada, Institución: Universidad Nacional de Colombia - Sede Bogotá </t>
  </si>
  <si>
    <t>Tesis de doctorado : Implementación en Hardware de Sistemas Inmumes Artificiales</t>
  </si>
  <si>
    <t xml:space="preserve">Desde 1 2004 hasta , Tipo de orientación: Tutor principal Nombre del estudiante: Carlos Ivan Camargo, Programa académico: Especializacion En Automatizacion Industrial 
Número de páginas: 0, Valoración: , Institución: Universidad Nacional de Colombia - Sede Bogotá </t>
  </si>
  <si>
    <t>Trabajo de grado de maestría o especialidad médica : Evolutionary Training of Markov Decision Processes</t>
  </si>
  <si>
    <t>Trabajos de grado de pregrado : Un modelo computacional de agentes adaptativos para la tragedia de los comunes</t>
  </si>
  <si>
    <t xml:space="preserve">Desde 1 2003 hasta 2003, Tipo de orientación: Tutor principal Nombre del estudiante: JULIAN GARCIA, Programa académico: Ingeniería de Sistemas 
Número de páginas: 0, Valoración: , Institución: Universidad Nacional de Colombia - Sede Bogotá </t>
  </si>
  <si>
    <t>Trabajos de grado de pregrado : Clasificación de usuarios morosos de una entidad de servicios públicos del sector energético utilizando máquinas de soporte vectorial</t>
  </si>
  <si>
    <t xml:space="preserve">Desde 1 2003 hasta 2003, Tipo de orientación: Tutor principal Nombre del estudiante: Ivan Alejandro Alfaro Molina, Programa académico: Ingeniería de Sistemas 
Número de páginas: 0, Valoración: , Institución: Universidad Nacional de Colombia - Sede Bogotá </t>
  </si>
  <si>
    <t>Autores: LUIS FERNANDO NINO VASQUEZ, IVAN ALEJANDRO ALFARO MOLINA,</t>
  </si>
  <si>
    <t>Trabajos de grado de pregrado : Desarrollo de una herramienta para una inferencia filogenética con el método de maximización estructurral de la esperanza de in modelo ocultos de Harkov</t>
  </si>
  <si>
    <t xml:space="preserve">Desde 1 2003 hasta 2003, Tipo de orientación: Tutor principal Nombre del estudiante: Jose Gonzalez, Programa académico: Ingeniería de Sistemas 
Número de páginas: 0, Valoración: , Institución: Universidad Nacional de Colombia - Sede Bogotá </t>
  </si>
  <si>
    <t>Autores: LUIS FERNANDO NINO VASQUEZ, JOSE GONZALEZ,</t>
  </si>
  <si>
    <t>Trabajos de grado de pregrado : Técnicas de limpieza de datos sobre la base de datos de estudiates admitidos en la Universidad Nacional de Colombia sede Bogotá</t>
  </si>
  <si>
    <t xml:space="preserve">Desde 1 2003 hasta 2003, Tipo de orientación: Tutor principal Nombre del estudiante: angela quintana, Programa académico: Ingeniería de Sistemas 
Número de páginas: 0, Valoración: , Institución: Universidad Nacional de Colombia - Sede Bogotá </t>
  </si>
  <si>
    <t>Autores: LUIS FERNANDO NINO VASQUEZ, ANGELA QUINTANA,</t>
  </si>
  <si>
    <t>Trabajos de grado de pregrado : Red neuronal paa determinar el valor del metro cuadrado de construcción</t>
  </si>
  <si>
    <t xml:space="preserve">Desde 1 2003 hasta 2003, Tipo de orientación: Tutor principal Nombre del estudiante: Victor Robayo, Programa académico: Ingeniería de Sistemas 
Número de páginas: 0, Valoración: , Institución: Universidad Nacional de Colombia - Sede Bogotá </t>
  </si>
  <si>
    <t>Autores: LUIS FERNANDO NINO VASQUEZ, VICTOR ROBAYO,</t>
  </si>
  <si>
    <t>Trabajos de grado de pregrado : Herramienta de detección y control de intrusos en tiempo real mediante una técnica de redes neuronales</t>
  </si>
  <si>
    <t xml:space="preserve">Desde 1 2003 hasta 2003, Tipo de orientación: Tutor principal Nombre del estudiante: JHON CASTRO, Programa académico: Ingeniería de Sistemas 
Número de páginas: 0, Valoración: Aprobada, Institución: Universidad Nacional de Colombia - Sede Bogotá </t>
  </si>
  <si>
    <t>Autores: LUIS FERNANDO NINO VASQUEZ, JHON CASTRO,</t>
  </si>
  <si>
    <t>Trabajos de grado de pregrado : Algoritmo de vida artificial basado en procesamientos de capas</t>
  </si>
  <si>
    <t xml:space="preserve">Desde 1 2003 hasta 2003, Tipo de orientación: Tutor principal Nombre del estudiante: Jorge Amaya, Programa académico: Ingeniería de Sistemas 
Número de páginas: 0, Valoración: , Institución: Universidad Nacional de Colombia - Sede Bogotá </t>
  </si>
  <si>
    <t>Autores: LUIS FERNANDO NINO VASQUEZ, JORGE AMAYA,</t>
  </si>
  <si>
    <t>Trabajos de grado de pregrado : Ayudas didácticas para el curso virtual de programación de computadores</t>
  </si>
  <si>
    <t xml:space="preserve">Desde 1 2003 hasta 2003, Tipo de orientación: Tutor principal Nombre del estudiante: Henry Baez, Programa académico: Ingeniería de Sistemas 
Número de páginas: 0, Valoración: , Institución: Universidad Nacional de Colombia - Sede Bogotá </t>
  </si>
  <si>
    <t>Autores: LUIS FERNANDO NINO VASQUEZ, HENRY BAEZ,</t>
  </si>
  <si>
    <t>Trabajos de grado de pregrado : ANÁLISIS, DISEÑO E IMPLEMENTACIÓN DE UN MÓDULO DE ADMINISTRACIÓN DE AYUDAS PARA LOS DIFERENTES SERVICIOS OFRECIDOS POR EL SISTEMA DE INFORMACION ACADEMICA (SIA).</t>
  </si>
  <si>
    <t xml:space="preserve">Desde 1 2003 hasta 2003, Tipo de orientación: Tutor principal Nombre del estudiante: andres alonso, Programa académico: Ingeniería de Sistemas 
Número de páginas: 0, Valoración: , Institución: Universidad Nacional de Colombia - Sede Bogotá </t>
  </si>
  <si>
    <t>Autores: LUIS FERNANDO NINO VASQUEZ, ANDRES ALONSO,</t>
  </si>
  <si>
    <t> Trabajo de grado de maestría o especialidad médica : Modelo interfase como soporte al desarrollo de ambientes de aprendizaje</t>
  </si>
  <si>
    <t xml:space="preserve">Desde 1 2003 hasta 2003, Tipo de orientación: Tutor principal Nombre del estudiante: Samuel Alberto Herrera Castiblanco, Programa académico: Maestría En Ingeniería de Sistemas 
Número de páginas: 0, Valoración: , Institución: Universidad Nacional de Colombia - Sede Bogotá </t>
  </si>
  <si>
    <t>Autores: LUIS FERNANDO NINO VASQUEZ, SAMUEL HERRERA CASTIBLANCO,</t>
  </si>
  <si>
    <r>
      <t> </t>
    </r>
    <r>
      <rPr>
        <b/>
        <sz val="8"/>
        <rFont val="Trebuchet MS"/>
        <family val="2"/>
      </rPr>
      <t>Trabajos de grado de pregrado</t>
    </r>
    <r>
      <rPr>
        <sz val="8"/>
        <rFont val="Trebuchet MS"/>
        <family val="2"/>
      </rPr>
      <t> : Anotación estrucutural del Genoma Humano: una rúbrica genómica</t>
    </r>
  </si>
  <si>
    <t xml:space="preserve">Desde 1 2002 hasta 2002, Tipo de orientación: Tutor principal Nombre del estudiante: Roberto Albeiro Pava Diaz, Programa académico: Ingeniería de Sistemas 
Número de páginas: 89, Valoración: , Institución: Universidad Nacional de Colombia - Sede Bogotá </t>
  </si>
  <si>
    <t>Trabajos de grado de pregrado : Clasificación de frases del lenguaje natural usando redes neuronales recurrentes</t>
  </si>
  <si>
    <t xml:space="preserve">Desde 1 2002 hasta 2002, Tipo de orientación: Tutor principal Nombre del estudiante: Sergio Roa Ovalle, Programa académico: Ingeniería de Sistemas 
Número de páginas: 70, Valoración: , Institución: Universidad Nacional de Colombia - Sede Bogotá </t>
  </si>
  <si>
    <t>Trabajos de grado de pregrado : Herramienta de detección de intrusos mediante un sistemas inmune artificial</t>
  </si>
  <si>
    <t xml:space="preserve">Desde 1 2002 hasta 2002, Tipo de orientación: Tutor principal Nombre del estudiante: Ramses Vejar, Programa académico: Ingeniería de Sistemas 
Número de páginas: 0, Valoración: , Institución: Universidad Nacional de Colombia - Sede Bogotá </t>
  </si>
  <si>
    <t>Autores: LUIS FERNANDO NINO VASQUEZ, RAMSES VEJAR,</t>
  </si>
  <si>
    <t>Trabajos de grado de pregrado : Generador de estrategias de control para un péndulo invertido por medio de programación genética</t>
  </si>
  <si>
    <t xml:space="preserve">Desde 1 2002 hasta 2002, Tipo de orientación: Tutor principal Nombre del estudiante: Andres Arenas, Programa académico: Ingeniería de Sistemas 
Número de páginas: 0, Valoración: , Institución: Universidad Nacional de Colombia - Sede Bogotá </t>
  </si>
  <si>
    <t>Autores: LUIS FERNANDO NINO VASQUEZ, ANDRES ARENAS,</t>
  </si>
  <si>
    <t>Trabajos de grado de pregrado : Desarrollo de un modelo para el diseño de biomateriales</t>
  </si>
  <si>
    <t xml:space="preserve">Desde 1 2002 hasta 2002, Tipo de orientación: Tutor principal Nombre del estudiante: Gustavo Antonio Olivera Botello, Programa académico: Ingeniería de Sistemas 
Número de páginas: 63, Valoración: , Institución: Universidad Nacional de Colombia - Sede Bogotá </t>
  </si>
  <si>
    <t> Trabajos de grado de pregrado : Aproximación de curvas de Bezier usando redes neuronales</t>
  </si>
  <si>
    <t xml:space="preserve">Desde 1 2002 hasta 2002, Tipo de orientación: Tutor principal Nombre del estudiante: Hernano Alfonso del Toro Santos, Programa académico: Ingeniería de Sistemas 
Número de páginas: 54, Valoración: , Institución: Universidad Nacional de Colombia - Sede Bogotá </t>
  </si>
  <si>
    <t>Trabajo de grado de maestría o especialidad médica : Evolutionary Training of Hidden Markov Models</t>
  </si>
  <si>
    <t xml:space="preserve">Desde 1 2002 hasta 2002, Tipo de orientación: Tutor principal Nombre del estudiante: MARTINEZ, Programa académico: Maestría En Ingeniería de Sistemas 
Número de páginas: 69, Valoración: , Institución: Universidad Nacional de Colombia - Sede Bogotá </t>
  </si>
  <si>
    <t>Autores: GERMAN JAIRO HERNANDEZ PEREZ, MARTINEZ,</t>
  </si>
  <si>
    <t>Trabajos de grado de pregrado : Detección de intrusos en el sistema operativo Linux usando técnicas de redes neuronales</t>
  </si>
  <si>
    <t xml:space="preserve">Desde 1 2001 hasta 2001, Tipo de orientación: Tutor principal Nombre del estudiante: Ciro Cadena, Programa académico: Ingeniería de Sistemas 
Número de páginas: 0, Valoración: , Institución: Universidad Nacional de Colombia - Sede Bogotá </t>
  </si>
  <si>
    <t>Autores: LUIS FERNANDO NINO VASQUEZ, CIRO CADENA,</t>
  </si>
  <si>
    <t>Trabajos de grado de pregrado : Detección de cambios en ambientes por un agente utilizado sistemas inmunológicos artificiales</t>
  </si>
  <si>
    <t xml:space="preserve">Desde 1 2001 hasta 2001, Tipo de orientación: Tutor principal Nombre del estudiante: oscar beltran, Programa académico: Ingeniería de Sistemas 
Número de páginas: 0, Valoración: , Institución: Universidad Nacional de Colombia - Sede Bogotá </t>
  </si>
  <si>
    <t>Autores: LUIS FERNANDO NINO VASQUEZ, OSCAR BELTRAN,</t>
  </si>
  <si>
    <t>Trabajos de grado de pregrado : Análsis de las redes neuronales iteradas aleatorias como aproximadoras de sistemas dinámicos caóticos. Caso: Funciones de activación no lineales</t>
  </si>
  <si>
    <t xml:space="preserve">Desde 1 2001 hasta 2001, Tipo de orientación: Tutor principal Nombre del estudiante: Rodrigo Silva, Programa académico: Ingeniería de Sistemas 
Número de páginas: 50, Valoración: , Institución: Universidad Nacional de Colombia - Sede Bogotá </t>
  </si>
  <si>
    <t>Trabajos de grado de pregrado : Speed of Convergence in Generic Genetic Algorithms</t>
  </si>
  <si>
    <t xml:space="preserve">Desde 1 2001 hasta 2001, Tipo de orientación: Nombre del estudiante: J.C. MONTOYA, Programa académico: Ingeniería de Sistemas 
Número de páginas: 60, Valoración: , Institución: Universidad Nacional de Colombia - Sede Bogotá </t>
  </si>
  <si>
    <t>Autores: GERMAN JAIRO HERNANDEZ PEREZ, JC MONTOYA,</t>
  </si>
  <si>
    <t>Trabajos de grado de pregrado : Herramienta para la generación de páginas HTML dinámicas para el seguimiento de algoritmos</t>
  </si>
  <si>
    <t xml:space="preserve">Desde 1 2000 hasta 2000, Tipo de orientación: Tutor principal Nombre del estudiante: Yenly Ruth Camacho Téllez y Jesús Alberto Martínez Cajamarca, Programa académico: Ingenieria de Sistemas 
Número de páginas: 92, Valoración: , Institución: Universidad Nacional de Colombia - Sede Bogotá </t>
  </si>
  <si>
    <t>Autores: FABIO GONZALEZ OSORIO, YENLY RUTH CAMACHO TELLEZ, JESUS ALBERTO MARTINEZ CAJAMARCA,</t>
  </si>
  <si>
    <t>Trabajos de grado de pregrado : Prototipo de un ambiente didáctico de programación</t>
  </si>
  <si>
    <t xml:space="preserve">Desde 1 2000 hasta 2000, Tipo de orientación: Tutor principal Nombre del estudiante: Adriana M Tarquino Sarmiento y Diana M Rojas González, Programa académico: Ingenieria de Sistemas 
Número de páginas: 115, Valoración: , Institución: Universidad Nacional de Colombia - Sede Bogotá </t>
  </si>
  <si>
    <t>Autores: FABIO GONZALEZ OSORIO, ADRIANA M TARQUINO SARMIENTO, DIANA M ROJAS GONZALEZ,</t>
  </si>
  <si>
    <t> Trabajos de grado de pregrado : Diseño, análisis e implementación de una herramienta de software para la programación de agentes inteligentes construidos con robots Lego-Dacta</t>
  </si>
  <si>
    <t xml:space="preserve">Desde 1 2000 hasta 2000, Tipo de orientación: Tutor principal Nombre del estudiante: Diana Paola Muñoz Cadena y Manuel Ernesto Suárez González, Programa académico: Ingenieria de Sistemas 
Número de páginas: 150, Valoración: , Institución: Universidad Nacional de Colombia - Sede Bogotá </t>
  </si>
  <si>
    <t>Autores: FABIO GONZALEZ OSORIO, DIANA PAOLA MUNOZ CADENA, MANUEL ERNESTO SUAREZ GONZALEZ,</t>
  </si>
  <si>
    <t>Trabajos de grado de pregrado : Estudio de comportamientos adaptativos generados mediante programación genética en agentes autónomos que se desenvuelven en ambientes simulados</t>
  </si>
  <si>
    <t xml:space="preserve">Desde 1 2000 hasta 2000, Tipo de orientación: Tutor principal Nombre del estudiante: Lott M Cantero Leito y Clara M González Buitrago, Programa académico: Ingenieria de Sistemas 
Número de páginas: 160, Valoración: , Institución: Universidad Nacional de Colombia - Sede Bogotá </t>
  </si>
  <si>
    <t>Autores: FABIO GONZALEZ OSORIO, LOTT M CANTERO LEITO, CLARA M GONZALEZ BUITRAGO,</t>
  </si>
  <si>
    <t>Trabajos de grado de pregrado : Herramienta de software interactiva para el aprendizaje de los conceptos más importantes de la programación en Java</t>
  </si>
  <si>
    <t xml:space="preserve">Desde 1 2000 hasta 2000, Tipo de orientación: Tutor principal Nombre del estudiante: Hugo Rodríguez Arévalo y Jhon Jairo Saavedra Barbosa, Programa académico: Ingenieria de Sistemas 
Número de páginas: 118, Valoración: , Institución: Universidad Nacional de Colombia - Sede Bogotá </t>
  </si>
  <si>
    <t>Autores: FABIO GONZALEZ OSORIO, HUGO RODRIGUEZ AREVALO, JHON JAIRO SAAVEDRA BARBOSA,</t>
  </si>
  <si>
    <t>Trabajos de grado de pregrado : Formulación de un modelo de cómputo basado en la traducción, transcripción y regulación de la información genética</t>
  </si>
  <si>
    <t xml:space="preserve">Desde 1 1999 hasta 1999, Tipo de orientación: Tutor principal Nombre del estudiante: César E Cardona Uribe y Carlos C Rojas Coronel, Programa académico: Ingenieria de Sistemas 
Número de páginas: 142, Valoración: , Institución: Universidad Nacional de Colombia - Sede Bogotá </t>
  </si>
  <si>
    <t>Autores: FABIO GONZALEZ OSORIO, CARLOS C ROJAS CORONEL, CESAR E CARDONA URIBE,</t>
  </si>
  <si>
    <t>Trabajos de grado de pregrado : Desarrollo de un curso interactivo de UML Unified Modeling Language para la WEB</t>
  </si>
  <si>
    <t xml:space="preserve">Desde 1 1999 hasta 1999, Tipo de orientación: Tutor principal Nombre del estudiante: Pablo Andrés Quintero Vallejo, Programa académico: Ingenieria de Sistemas 
Número de páginas: 86, Valoración: , Institución: Universidad Nacional de Colombia - Sede Bogotá </t>
  </si>
  <si>
    <t>Autores: FABIO GONZALEZ OSORIO, PABLO ANDRES QUINTERO VALLEJO,</t>
  </si>
  <si>
    <t>Trabajos de grado de pregrado : Análisis, diseño e implementación de un prototipo de software para la redicción de fotogramas obtenidos con cámaras CCD en el contexto astronómico</t>
  </si>
  <si>
    <t xml:space="preserve">Desde 1 1998 hasta 1998, Tipo de orientación: Tutor principal Nombre del estudiante: Ernesto Zambrano, Programa académico: Ingeniería de Sistemas 
Número de páginas: 0, Valoración: , Institución: Universidad Nacional de Colombia - Sede Bogotá </t>
  </si>
  <si>
    <t>Autores: LUIS FERNANDO NINO VASQUEZ, ERNESTO ZAMBRANO,</t>
  </si>
  <si>
    <t>Trabajos de grado de pregrado : Reconocimiento de patrones con varianza bajo transformaciones geométricas usando redes neuronales artificiales</t>
  </si>
  <si>
    <t xml:space="preserve">Desde 1 1998 hasta 1998, Tipo de orientación: Tutor principal Nombre del estudiante: Andrés Felipe Calderón De Restrepo, Programa académico: Ingeniería de Sistemas 
Número de páginas: 0, Valoración: , Institución: Universidad Nacional de Colombia - Sede Bogotá </t>
  </si>
  <si>
    <t>Autores: LUIS FERNANDO NINO VASQUEZ, ANDRES FELIPE CALDERON DE RESTREPO,</t>
  </si>
  <si>
    <t>Trabajos de grado de pregrado : Interactive Software Tool for Chaotic Dynamics Visualization</t>
  </si>
  <si>
    <t xml:space="preserve">Desde 1 1997 hasta 1997, Tipo de orientación: Tutor principal Nombre del estudiante: Chavarriaga y Chica, Programa académico: Ingeniería de Sistemas 
Número de páginas: 78, Valoración: , Institución: Universidad Nacional de Colombia - Sede Bogotá </t>
  </si>
  <si>
    <t>Autores: GERMAN JAIRO HERNANDEZ PEREZ, CHAVARRIAGA CHICA,</t>
  </si>
  <si>
    <t> Trabajos de grado de pregrado : Reconocimiento de fonemas en espl empleando redes neuronales artificiales</t>
  </si>
  <si>
    <t>Desde 1 1997 hasta 1997, Tipo de orientación: Tutor principal Nombre del estudiante: Sai to wang, Programa académico: Ingeniería de Sistemas 
Número de páginas: 0, Valoración: , Institución: Universidad Nacional de Colombia - Sede Bogotá</t>
  </si>
  <si>
    <t>Autores: LUIS FERNANDO NINO VASQUEZ, SAI TO WANG,</t>
  </si>
  <si>
    <t>Trabajos de grado de pregrado : Desarrollo de una herramienta de simulación para el estidio de la sinronización de semáforos basados en redes de autómatas de aprendizaje</t>
  </si>
  <si>
    <t xml:space="preserve">Desde 1 1997 hasta 1997, Tipo de orientación: Tutor principal Nombre del estudiante: Edwin Navarrete, Programa académico: Ingeniería de Sistemas 
Número de páginas: 0, Valoración: , Institución: Universidad Nacional de Colombia - Sede Bogotá </t>
  </si>
  <si>
    <t>Autores: LUIS FERNANDO NINO VASQUEZ, EDWIN NAVARRETE,</t>
  </si>
  <si>
    <t>Trabajos de grado de pregrado : Automata Network Simulator</t>
  </si>
  <si>
    <t xml:space="preserve">Desde 1 1997 hasta 1997, Tipo de orientación: Tutor principal Nombre del estudiante: Bohorquez y Camargo, Programa académico: Ingeniería de Sistemas 
Número de páginas: 67, Valoración: , Institución: Universidad Nacional de Colombia - Sede Bogotá </t>
  </si>
  <si>
    <t>Autores: GERMAN JAIRO HERNANDEZ PEREZ, BOHORQUEZ CAMARGO,</t>
  </si>
  <si>
    <t>Trabajos de grado de pregrado : Interactive Software Tool for Fractal Image Compression</t>
  </si>
  <si>
    <t xml:space="preserve">Desde 1 1996 hasta 1996, Tipo de orientación: Tutor principal Nombre del estudiante: Edgar Miguel Vargas, Programa académico: Ingeniería de Sistemas 
Número de páginas: 62, Valoración: , Institución: Universidad Nacional de Colombia - Sede Bogotá </t>
  </si>
  <si>
    <t>Autores: GERMAN JAIRO HERNANDEZ PEREZ, EDGAR MIGUEL VARGAS,</t>
  </si>
  <si>
    <t>Trabajos de grado de pregrado : Image Animation based on 2D-Dynamics</t>
  </si>
  <si>
    <t xml:space="preserve">Desde 1 1996 hasta 1996, Tipo de orientación: Tutor principal Nombre del estudiante: Carvajal y Ayala, Programa académico: Ingeniería de Sistemas 
Número de páginas: 56, Valoración: , Institución: Universidad Nacional de Colombia - Sede Bogotá </t>
  </si>
  <si>
    <t>Autores: GERMAN JAIRO HERNANDEZ PEREZ, CARVAJAL AYALA,</t>
  </si>
  <si>
    <t>Trabajos de grado de pregrado : Texture Classification with Multilayer Recurrent Neural Networks</t>
  </si>
  <si>
    <t xml:space="preserve">Desde 1 1996 hasta 1996, Tipo de orientación: Tutor principal Nombre del estudiante: Moreno y Orduz, Programa académico: Ingeniería de Sistemas 
Número de páginas: 72, Valoración: , Institución: Universidad Nacional de Colombia - Sede Bogotá </t>
  </si>
  <si>
    <t>Autores: GERMAN JAIRO HERNANDEZ PEREZ, MORENO ORDUZ,</t>
  </si>
  <si>
    <t>Trabajos de grado de pregrado : Análisis, diseño y elaboración de un prototipo multimedial para la enseñanza de los conceptos fundamentales sobre las bases de datos orientadas por objetos</t>
  </si>
  <si>
    <t xml:space="preserve">Desde 1 1995 hasta 1995, Tipo de orientación: Tutor principal Nombre del estudiante: Fabio Gil, Programa académico: Ingeniería de Sistemas 
Número de páginas: 0, Valoración: , Institución: Universidad Nacional de Colombia - Sede Bogotá </t>
  </si>
  <si>
    <t>Autores: LUIS FERNANDO NINO VASQUEZ, FABIO GIL,</t>
  </si>
  <si>
    <t>Trabajos de grado de pregrado : Image Distortion Correction using Associative Memories</t>
  </si>
  <si>
    <t xml:space="preserve">Desde 1 1994 hasta 1994, Tipo de orientación: Tutor principal Nombre del estudiante: Arturo y Romero, Programa académico: Ingeniería de Sistemas 
Número de páginas: 72, Valoración: , Institución: Universidad Nacional de Colombia - Sede Bogotá </t>
  </si>
  <si>
    <t>Autores: GERMAN JAIRO HERNANDEZ PEREZ, ARTURO ROMERO,</t>
  </si>
  <si>
    <t>Trabajos de grado de pregrado : Indexing Image Data Bases</t>
  </si>
  <si>
    <t xml:space="preserve">Desde 1 1993 hasta 1993, Tipo de orientación: Tutor principal Nombre del estudiante: Vallejo y López, Programa académico: Ingeniería de Sistemas 
Número de páginas: 65, Valoración: , Institución: Universidad Nacional de Colombia - Sede Bogotá </t>
  </si>
  <si>
    <t>Autores: GERMAN JAIRO HERNANDEZ PEREZ, VALLEJO LOPEZ,</t>
  </si>
  <si>
    <t>Maestría : IMPLEMENTACIÓN DE UNA PLATAFORMA COMPUTACIONAL PARA LA BIOPROSPECCIÓN DE SECUENCIAS METAGENÓMICAS A PARTIR DE LA PREDICCIÓN DE ESTRUCTURAS 3D DE PROTEÍNAS</t>
  </si>
  <si>
    <t xml:space="preserve">Colombia, 2013, Idioma: Español, Medio de divulgación: Papel Sitio web: , Nombre del orientado: Rafael AlfonsovRíos Nieto 
Programa académico: Maestria En Biología, Institución: Pontificia Universidad Javeriana - Puj - Sede Bogotá. </t>
  </si>
  <si>
    <t>Otra : Evaluación de Ponencias Virtual Educa 2013</t>
  </si>
  <si>
    <t xml:space="preserve">Colombia, 2013, Sitio web: http://www.virtualeduca.org/encuentros/colombia/ Medio de divulgación: Otro, Institución: Ministerio De Educación Nacional - Mineducación </t>
  </si>
  <si>
    <t>Otra : Encuentro Nacional de Investigación y Desarrollo</t>
  </si>
  <si>
    <t xml:space="preserve">Colombia, 2010, Sitio web: Medio de divulgación: Papel, Institución: </t>
  </si>
  <si>
    <r>
      <t> </t>
    </r>
    <r>
      <rPr>
        <b/>
        <sz val="8"/>
        <rFont val="Trebuchet MS"/>
        <family val="2"/>
      </rPr>
      <t>Investigación y desarrollo</t>
    </r>
    <r>
      <rPr>
        <sz val="8"/>
        <rFont val="Verdana"/>
        <family val="2"/>
      </rPr>
      <t>: IDENTIFICACIÓN DE BIOPERFILES DE Mycobacterium tuberculosis A PARTIR DE LA INTEGRACIÓN DE INFORMACIÓN HETEROGÉNEA MEDIANTE BIOLOGÍA DE SISTEMAS </t>
    </r>
  </si>
  <si>
    <t>Investigación y desarrollo: Sistemas inmunológicos artificiales y aplicaciones </t>
  </si>
  <si>
    <t>2000/1 - Actual</t>
  </si>
  <si>
    <r>
      <t>Investigación y desarrollo</t>
    </r>
    <r>
      <rPr>
        <sz val="8"/>
        <rFont val="Verdana"/>
        <family val="2"/>
      </rPr>
      <t>: Computación evolutiva y aplicaciones </t>
    </r>
  </si>
  <si>
    <t>Investigación y desarrollo: Fundamentos de la computación </t>
  </si>
  <si>
    <r>
      <t>Investigación y desarrollo</t>
    </r>
    <r>
      <rPr>
        <sz val="8"/>
        <rFont val="Verdana"/>
        <family val="2"/>
      </rPr>
      <t>: Neurocomputación y aplicaciones </t>
    </r>
  </si>
  <si>
    <t>GRUPO DE INVESTIGACIÓN EN GEOTECNIA - GIGUN</t>
  </si>
  <si>
    <t> ANALISIS DE CONFIABILIDAD Y RIESGOS ASOCIADOS AL ENTORNO GEOTECNICO</t>
  </si>
  <si>
    <t>EXCAVACIONES SUBTERRÁNEAS</t>
  </si>
  <si>
    <t>GEOTECNIA BÁSICA</t>
  </si>
  <si>
    <t>MATERIALES Y PAVIMENTOS</t>
  </si>
  <si>
    <t>MODELACION Y ANALISIS EN GEOTECNIA</t>
  </si>
  <si>
    <t>RELACIONES CONSTITUTIVAS DE SUELOS, ROCAS Y MATERIALES AFINES</t>
  </si>
  <si>
    <t>TALUDES, LADERAS, CAUCES Y ZONIFICACIÓN GEOTÉCNICA</t>
  </si>
  <si>
    <t>Construcción civil</t>
  </si>
  <si>
    <t> FERNEY BETANCOURT CARDOZO</t>
  </si>
  <si>
    <t>1996/6 - Actual</t>
  </si>
  <si>
    <t>1996/6 - 2011/12</t>
  </si>
  <si>
    <t>1996/6 - 2016/12</t>
  </si>
  <si>
    <t>1996/6 - 2002/8</t>
  </si>
  <si>
    <t>2005/5 - 2005/6</t>
  </si>
  <si>
    <t>2002/8 - 2006/1</t>
  </si>
  <si>
    <t>2002/8 - 2007/1</t>
  </si>
  <si>
    <t>2000/8 - 2002/8</t>
  </si>
  <si>
    <t>1996/6 - 2011/1</t>
  </si>
  <si>
    <t>2008/7 - Actual</t>
  </si>
  <si>
    <t>2007/1 - 2012/12</t>
  </si>
  <si>
    <t>1996/6 - 2007/1</t>
  </si>
  <si>
    <t>2001/8 - 2002/8</t>
  </si>
  <si>
    <t>2010/4 - 2010/5</t>
  </si>
  <si>
    <t>2000/8 - 2015/12</t>
  </si>
  <si>
    <t>2002/8 - 2003/8</t>
  </si>
  <si>
    <t>2002/8 - 2006/6</t>
  </si>
  <si>
    <t>2010/4 - 2012/2</t>
  </si>
  <si>
    <t>1996/6 - 2007/6</t>
  </si>
  <si>
    <t>1996/6 - 2010/1</t>
  </si>
  <si>
    <t>2014/10 - Actual</t>
  </si>
  <si>
    <t>1996/6 - 2005/1</t>
  </si>
  <si>
    <t>1996/6 - 2013/9</t>
  </si>
  <si>
    <t>2009/1 - 2017/6</t>
  </si>
  <si>
    <t>2005/5 - 2010/1</t>
  </si>
  <si>
    <t>2002/8 - 2007/7</t>
  </si>
  <si>
    <t>2005/5 - 2015/12</t>
  </si>
  <si>
    <t>2017/6 - Actual</t>
  </si>
  <si>
    <t>2000/8 - 2011/12</t>
  </si>
  <si>
    <t>1999/2 - 2008/1</t>
  </si>
  <si>
    <t>2017/8 - Actual</t>
  </si>
  <si>
    <t>2015/2 - 2015/12</t>
  </si>
  <si>
    <t>2012/6 - 2012/12</t>
  </si>
  <si>
    <t>2014/12 - Actual</t>
  </si>
  <si>
    <t>GUILLERMO EDUARDO AVILA ALVAREZ</t>
  </si>
  <si>
    <t>ADOLFO ALARCON GUZMAN</t>
  </si>
  <si>
    <t>GUILLERMO ANGEL REYES</t>
  </si>
  <si>
    <t>GLORIA INES BELTRAN CALVO</t>
  </si>
  <si>
    <t>LISANDRO BELTRAN MORENO</t>
  </si>
  <si>
    <t>NEIMAR ARLEY CASTANO PELAEZ</t>
  </si>
  <si>
    <t>Jaime Hernan CEBALLOS ARISTIZABAL</t>
  </si>
  <si>
    <t>Miguel Guiovanni CELY CHIQUILLO</t>
  </si>
  <si>
    <t>Oscar Ivan CHAPARRO FAJARDO</t>
  </si>
  <si>
    <t>JULIO ESTEBAN COLMENARES MONTANEZ</t>
  </si>
  <si>
    <t>OCTAVIO CORONADO GARCIA</t>
  </si>
  <si>
    <t>JULIAN JAVIER CORRALES COBOS</t>
  </si>
  <si>
    <t>ALVARO DE LA CRUZ CORREA ARROYAVE</t>
  </si>
  <si>
    <t>OSCAR CORREA CALLE</t>
  </si>
  <si>
    <t>Daniel Alberto Duque Lopez</t>
  </si>
  <si>
    <t>ANDRES GERARDO ERASO BAENA</t>
  </si>
  <si>
    <t>JAIRO MARTIN ESPITIA LOPEZ</t>
  </si>
  <si>
    <t>JUAN CARLOS GARCIA LEAL</t>
  </si>
  <si>
    <t>MANUEL GARCIA LOPEZ</t>
  </si>
  <si>
    <t>JUAN ALEXANDER GOMEZ ROJAS</t>
  </si>
  <si>
    <t>ALVARO JAIME GONZALEZ GARCIA</t>
  </si>
  <si>
    <t>NUBIA AURORA GONZALEZ MOLANO</t>
  </si>
  <si>
    <t>LAURA ANGELA GONZALEZ ORTIZ</t>
  </si>
  <si>
    <t>Roberto De Jesus GRANADOS PARRA</t>
  </si>
  <si>
    <t>ANDRES GIOVANI GUTIERREZ BAYONA</t>
  </si>
  <si>
    <t>CARLOS IVAN GUTIERREZ GUEVARA</t>
  </si>
  <si>
    <t>PEDRO ANTONIO HERNANDEZ BORDA</t>
  </si>
  <si>
    <t>RODRIGO HERNANDEZ CARRILLO</t>
  </si>
  <si>
    <t>FELIX HERNANDEZ RODRIGUEZ</t>
  </si>
  <si>
    <t>Yebrail JAIME CORDERO</t>
  </si>
  <si>
    <t>Alfonso LAZO BELTRAN</t>
  </si>
  <si>
    <t>MONICA LUCIA MELGAREJO CORREDOR</t>
  </si>
  <si>
    <t>ROVIRO JOSE MENCO MENCO</t>
  </si>
  <si>
    <t>CARLOS EDUARDO MENDOZA SERRANO</t>
  </si>
  <si>
    <t>VLADIMIR ERNESTO MERCHAN JAIMES</t>
  </si>
  <si>
    <t>JUAN MARIA MONTERO OLARTE</t>
  </si>
  <si>
    <t>OSCAR HERNANDO MORENO TORRES</t>
  </si>
  <si>
    <t>Carlos A. Moreno Ruíz</t>
  </si>
  <si>
    <t>CAROL ANDREA MURILLO FEO</t>
  </si>
  <si>
    <t>FRANCISCO JAVIER NANCLARES ARANGO</t>
  </si>
  <si>
    <t>CARLOS ALBERTO NIETO RANGEL</t>
  </si>
  <si>
    <t>Adriana L. Ortiz Torres</t>
  </si>
  <si>
    <t>SANDRA ELODIA OSPINA LOZANO</t>
  </si>
  <si>
    <t>Gustavo Andrés PATIÑO LÓPEZ</t>
  </si>
  <si>
    <t>ALVARO PEDROZA ROJAS</t>
  </si>
  <si>
    <t>Jorge Luis Peñuela Nieto</t>
  </si>
  <si>
    <t>JORGE ARTURO PINEDA JAIMES</t>
  </si>
  <si>
    <t>JUBERT ANDRES PINEDA JIMENEZ</t>
  </si>
  <si>
    <t>JORGE ENRIQUE PUERTO GARZON</t>
  </si>
  <si>
    <t>Daniel Arturo Quintana Rubiano</t>
  </si>
  <si>
    <t>EDGAR EDUARDO RODRIGUEZ GRANADOS</t>
  </si>
  <si>
    <t>CRISTIAN DAVID RODRIGUEZ LUGO</t>
  </si>
  <si>
    <t>CARLOS EDUARDO RODRIGUEZ PINEDA</t>
  </si>
  <si>
    <t>EDGAR RODRIGUEZ RINCON</t>
  </si>
  <si>
    <t>JUAN CAMILO RUBIANO TORRES</t>
  </si>
  <si>
    <t>CARLOS JAVIER SAINEA VARGAS</t>
  </si>
  <si>
    <t>MARIO CAMILO TORRES SUAREZ</t>
  </si>
  <si>
    <t>RONALD AUGUSTO VALBUENA ZAMBRANO</t>
  </si>
  <si>
    <t>Publicado en revista especializada: Numerical and Probabilistic Analyses of Deep Excavations in Soft Soils</t>
  </si>
  <si>
    <r>
      <t>Estados Unidos, The Electronic Journal Of Geotechnical Engineering ISSN: 1089-3032, 2017 vol:22 fasc: 10 págs: 3899 - 3924, </t>
    </r>
    <r>
      <rPr>
        <b/>
        <sz val="8"/>
        <color rgb="FF000006"/>
        <rFont val="Verdana"/>
        <family val="2"/>
      </rPr>
      <t>DOI:</t>
    </r>
    <r>
      <rPr>
        <sz val="8"/>
        <color rgb="FF000006"/>
        <rFont val="Verdana"/>
        <family val="2"/>
      </rPr>
      <t> </t>
    </r>
  </si>
  <si>
    <t>Autores: CARLOS JAVIER SAINEA VARGAS, MARIO CAMILO TORRES SUAREZ,</t>
  </si>
  <si>
    <t>Publicado en revista especializada: Assessing artificial neural network performance in estimating the layer properties of pavements</t>
  </si>
  <si>
    <r>
      <t>Colombia, Ingeniería E Investigación ISSN: 0120-5609, 2014 vol:34 fasc: 2 págs: 11 - 16, </t>
    </r>
    <r>
      <rPr>
        <b/>
        <sz val="8"/>
        <rFont val="Trebuchet MS"/>
        <family val="2"/>
      </rPr>
      <t>DOI:</t>
    </r>
    <r>
      <rPr>
        <sz val="8"/>
        <rFont val="Trebuchet MS"/>
        <family val="2"/>
      </rPr>
      <t>http://dx.doi.org/10.15446/ing.investig.v34n2.42158 </t>
    </r>
  </si>
  <si>
    <t>Autores: GLORIA INES BELTRAN CALVO, MIGUEL PEDRO ROMO ORGANISTA,</t>
  </si>
  <si>
    <t>Publicado en revista especializada: Evaluación de pavimentos y decisiones de conservación con base en sistemas de inferencia difusos</t>
  </si>
  <si>
    <r>
      <t>México, Ingeniería Investigación Y Tecnología - ISSN: 1405-7743, 2014 vol:15 fasc: 3 págs: 391 - 402, </t>
    </r>
    <r>
      <rPr>
        <b/>
        <sz val="8"/>
        <color rgb="FF000006"/>
        <rFont val="Verdana"/>
        <family val="2"/>
      </rPr>
      <t>DOI:</t>
    </r>
    <r>
      <rPr>
        <sz val="8"/>
        <color rgb="FF000006"/>
        <rFont val="Verdana"/>
        <family val="2"/>
      </rPr>
      <t>doi:10.1016/S1405-7743(14)70349-X </t>
    </r>
  </si>
  <si>
    <t>Publicado en revista especializada: Elastic Parameters of Intermediate Soils base on Bender Extender Element Pulse Test. Soils and Foundations.</t>
  </si>
  <si>
    <r>
      <t>Colombia, Soils And Foundations ISSN: 1341-7452, 2011 vol:51 fasc: 4 págs: 637 - 649, </t>
    </r>
    <r>
      <rPr>
        <b/>
        <sz val="8"/>
        <rFont val="Trebuchet MS"/>
        <family val="2"/>
      </rPr>
      <t>DOI:</t>
    </r>
    <r>
      <rPr>
        <sz val="8"/>
        <rFont val="Trebuchet MS"/>
        <family val="2"/>
      </rPr>
      <t> </t>
    </r>
  </si>
  <si>
    <t>Autores: CAROL ANDREA MURILLO FEO, B CAICEDO, M SHARIFIPOUR, LUC THOREL,</t>
  </si>
  <si>
    <t>Publicado en revista especializada: Sustainable Development and Energy Geotechnology− Potential Roles for Geotechnical Engineering</t>
  </si>
  <si>
    <r>
      <t>Corea del Norte, Ksce Journal Of Civil Engineering ISSN: 1976-3808, 2011 vol:15 fasc: 4 págs: 611 - 621, </t>
    </r>
    <r>
      <rPr>
        <b/>
        <sz val="8"/>
        <color rgb="FF000006"/>
        <rFont val="Verdana"/>
        <family val="2"/>
      </rPr>
      <t>DOI:</t>
    </r>
    <r>
      <rPr>
        <sz val="8"/>
        <color rgb="FF000006"/>
        <rFont val="Verdana"/>
        <family val="2"/>
      </rPr>
      <t> </t>
    </r>
  </si>
  <si>
    <t>Autores: MARIO CAMILO TORRES SUAREZ,</t>
  </si>
  <si>
    <t>Publicado en revista especializada: A MACRO GEOMECHANICAL APPROACH TO RANK NON-STANDARD UNBOUND GRANULAR MATERIALS</t>
  </si>
  <si>
    <r>
      <t>Estados Unidos, Engineering Geology ISSN: 0013-7952, 2011 vol:119 fasc: no aplica págs: 64 - 73, </t>
    </r>
    <r>
      <rPr>
        <b/>
        <sz val="8"/>
        <rFont val="Trebuchet MS"/>
        <family val="2"/>
      </rPr>
      <t>DOI:</t>
    </r>
    <r>
      <rPr>
        <sz val="8"/>
        <rFont val="Trebuchet MS"/>
        <family val="2"/>
      </rPr>
      <t> </t>
    </r>
  </si>
  <si>
    <t>Autores: OCTAVIO CORONADO GARCIA, BERNARDO CAICEDO HORMAZA, JEAN MARIE FLEUREAU, ANTONIO GOMES CORREIA,</t>
  </si>
  <si>
    <t>Revisión (Survey): Aspectos a considerar en la modelación numérica de un falso túnel para atravesar el deslizamiento El Cune</t>
  </si>
  <si>
    <r>
      <t>Colombia, Boletin Colombiano De Geotecnia ISSN: 1692-7680, 2010 vol:13 fasc: N/A págs: 39 - 52, </t>
    </r>
    <r>
      <rPr>
        <b/>
        <sz val="8"/>
        <color rgb="FF000006"/>
        <rFont val="Verdana"/>
        <family val="2"/>
      </rPr>
      <t>DOI:</t>
    </r>
    <r>
      <rPr>
        <sz val="8"/>
        <color rgb="FF000006"/>
        <rFont val="Verdana"/>
        <family val="2"/>
      </rPr>
      <t> </t>
    </r>
  </si>
  <si>
    <t>Publicado en revista especializada: Ground vibration isolation with Geofoam Barriers: Centrifuge Modelling</t>
  </si>
  <si>
    <r>
      <t>Canadá, Geotextiles And Geomembranes ISSN: 0266-1144, 2009 vol:27 fasc: N/A págs: 423 - 434, </t>
    </r>
    <r>
      <rPr>
        <b/>
        <sz val="8"/>
        <rFont val="Trebuchet MS"/>
        <family val="2"/>
      </rPr>
      <t>DOI:</t>
    </r>
    <r>
      <rPr>
        <sz val="8"/>
        <rFont val="Trebuchet MS"/>
        <family val="2"/>
      </rPr>
      <t>https://doi.org/10.1016/j.geotexmem.2009.03.006 </t>
    </r>
  </si>
  <si>
    <t>Autores: CAROL ANDREA MURILLO FEO, LUC THOREL, BERNARDO CAICEDO HORMAZA,</t>
  </si>
  <si>
    <t>Publicado en revista especializada: A Miniature Falling Weight device for Non Intrusive Characterization of Soils in the Centrifuge.</t>
  </si>
  <si>
    <r>
      <t>Estados Unidos, Geotechnical Testing Journal ISSN: 0149-6115, 2009 vol:32 fasc: N/A págs: 465 - 474, </t>
    </r>
    <r>
      <rPr>
        <b/>
        <sz val="8"/>
        <color rgb="FF000006"/>
        <rFont val="Verdana"/>
        <family val="2"/>
      </rPr>
      <t>DOI:</t>
    </r>
    <r>
      <rPr>
        <sz val="8"/>
        <color rgb="FF000006"/>
        <rFont val="Verdana"/>
        <family val="2"/>
      </rPr>
      <t>10.1520/GTJ102217 </t>
    </r>
  </si>
  <si>
    <t>Autores: CAROL ANDREA MURILLO FEO, BERNARDO CAICEDO HORMAZA, LUC THOREL,</t>
  </si>
  <si>
    <t>Publicado en revista especializada: Resilient Behaviour of non Standard Unbound Granular Materials</t>
  </si>
  <si>
    <r>
      <t>Francia, Road Materials And Pavement Design ISSN: 1468-0629, 2009 vol:10 fasc: 2 págs: 287 - 312, </t>
    </r>
    <r>
      <rPr>
        <b/>
        <sz val="8"/>
        <rFont val="Trebuchet MS"/>
        <family val="2"/>
      </rPr>
      <t>DOI:</t>
    </r>
    <r>
      <rPr>
        <sz val="8"/>
        <rFont val="Trebuchet MS"/>
        <family val="2"/>
      </rPr>
      <t> </t>
    </r>
  </si>
  <si>
    <t>Autores: OCTAVIO CORONADO GARCIA, ANTONIO GOMES CORREIA, JEAN MARIE FLEUREAU, BERNARDO CAICEDO HORMAZA,</t>
  </si>
  <si>
    <t>Publicado en revista especializada: Una Propuesta Para Determinar Factores De Escala Entre El Macizo Rocoso y Una Muestra De Roca Intacta En El Laboratorio</t>
  </si>
  <si>
    <r>
      <t>Colombia, Revista Facultad De Ingeniería ISSN: 0121-1129, 2009 vol:18 fasc: 27 págs: 43 - 58, </t>
    </r>
    <r>
      <rPr>
        <b/>
        <sz val="8"/>
        <color rgb="FF000006"/>
        <rFont val="Verdana"/>
        <family val="2"/>
      </rPr>
      <t>DOI:</t>
    </r>
    <r>
      <rPr>
        <sz val="8"/>
        <color rgb="FF000006"/>
        <rFont val="Verdana"/>
        <family val="2"/>
      </rPr>
      <t> </t>
    </r>
  </si>
  <si>
    <t>Autores: ALVARO PEDROZA ROJAS, MARIO CAMILO TORRES SUAREZ,</t>
  </si>
  <si>
    <t>Publicado en revista especializada: Spectral analysis of surface waves method to assess shear wave velocity within centrifuge models</t>
  </si>
  <si>
    <r>
      <t>Colombia, Journal Of Applied Geophysics ISSN: 0926-9851, 2009 vol:68 fasc: N/A págs: 135 - 145, </t>
    </r>
    <r>
      <rPr>
        <b/>
        <sz val="8"/>
        <rFont val="Trebuchet MS"/>
        <family val="2"/>
      </rPr>
      <t>DOI:</t>
    </r>
    <r>
      <rPr>
        <sz val="8"/>
        <rFont val="Trebuchet MS"/>
        <family val="2"/>
      </rPr>
      <t> </t>
    </r>
  </si>
  <si>
    <t>Publicado en revista especializada: Taludes estables en obras viales</t>
  </si>
  <si>
    <r>
      <t>Colombia, Boletin Colombiano De Geotecnia ISSN: 1692-7680, 2008 vol:12 fasc: N/A págs: 1 - 338, </t>
    </r>
    <r>
      <rPr>
        <b/>
        <sz val="8"/>
        <color rgb="FF000006"/>
        <rFont val="Verdana"/>
        <family val="2"/>
      </rPr>
      <t>DOI:</t>
    </r>
    <r>
      <rPr>
        <sz val="8"/>
        <color rgb="FF000006"/>
        <rFont val="Verdana"/>
        <family val="2"/>
      </rPr>
      <t> </t>
    </r>
  </si>
  <si>
    <t>Autores: ALVARO PEDROZA ROJAS, CARLOS EDUARDO RODRIGUEZ PINEDA, FRANCISCO JAVIER NANCLARES ARANGO,</t>
  </si>
  <si>
    <t>Publicado en revista especializada: New geological and geophysical contributions in the section Ibagué ¿ Armenia, Central Cordillera ¿ Colombia</t>
  </si>
  <si>
    <r>
      <t>Colombia, Earth Sciences Research Journal ISSN: 1794-6190, 2005 vol:9 fasc: 2 págs: 99 - 109, </t>
    </r>
    <r>
      <rPr>
        <b/>
        <sz val="8"/>
        <rFont val="Trebuchet MS"/>
        <family val="2"/>
      </rPr>
      <t>DOI:</t>
    </r>
    <r>
      <rPr>
        <sz val="8"/>
        <rFont val="Trebuchet MS"/>
        <family val="2"/>
      </rPr>
      <t> </t>
    </r>
  </si>
  <si>
    <t>Autores: CARLOS EDUARDO RODRIGUEZ PINEDA, CARLOS ALBERTO VARGAS JIMENEZ, MIREYA VALDES, ALEXANDER CANEVA, JHON SANCHEZ, ELIANA ARIAS, CARLOS CORTES, JHON JAIRO SANCHEZ AGUILAR, ALEXANDER CANEVA RINCON, ANDREAS KAMMER, HECTOR MORA, HECTOR MORA PAEZ,</t>
  </si>
  <si>
    <t>Publicado en revista especializada: Impacto de los Métodos No destructivos en Ingeniería Civil y de Minas</t>
  </si>
  <si>
    <r>
      <t>Colombia, Revista Ingenieria Grancolombiana ISSN: 0122-3739, 2004 vol:9 fasc: págs: - ,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</si>
  <si>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COMPORTAMIENTO DINÁMICO DE DEPÓSITOS ALUVIALES EN COLOMBIA</t>
    </r>
  </si>
  <si>
    <r>
      <t>Colombia, ggg ISSN: 0, 2004 vol: fasc: págs: - , </t>
    </r>
    <r>
      <rPr>
        <b/>
        <sz val="8"/>
        <rFont val="Trebuchet MS"/>
        <family val="2"/>
      </rPr>
      <t>DOI:</t>
    </r>
    <r>
      <rPr>
        <sz val="8"/>
        <rFont val="Trebuchet MS"/>
        <family val="2"/>
      </rPr>
      <t> </t>
    </r>
  </si>
  <si>
    <t>Autores: ADOLFO ALARCON GUZMAN, JESUS GARCIA NUNEZ, FERNANDO J DIAZ,</t>
  </si>
  <si>
    <t>Publicado en revista especializada: Estudios Geotécnicos y su Impacto en la Vulnerabilidad de las Construcciones</t>
  </si>
  <si>
    <r>
      <t>Colombia, Revista Ingenieria Grancolombiana ISSN: 0122-3739, 2003 vol:8 fasc: págs: - , </t>
    </r>
    <r>
      <rPr>
        <b/>
        <sz val="8"/>
        <color rgb="FF000006"/>
        <rFont val="Verdana"/>
        <family val="2"/>
      </rPr>
      <t>DOI:</t>
    </r>
    <r>
      <rPr>
        <sz val="8"/>
        <color rgb="FF000006"/>
        <rFont val="Verdana"/>
        <family val="2"/>
      </rPr>
      <t> </t>
    </r>
  </si>
  <si>
    <t>Publicado en revista especializada: The El Salvador earthquakes of January and February 2001: Context, characteristics and inoplications for seismic risk.</t>
  </si>
  <si>
    <r>
      <t>Países Bajos, Soil Dynamics And Earthquake Engineering ISSN: 0267-7261, 2002 vol:22 fasc: págs: 389 - 418, </t>
    </r>
    <r>
      <rPr>
        <b/>
        <sz val="8"/>
        <rFont val="Trebuchet MS"/>
        <family val="2"/>
      </rPr>
      <t>DOI:</t>
    </r>
    <r>
      <rPr>
        <sz val="8"/>
        <rFont val="Trebuchet MS"/>
        <family val="2"/>
      </rPr>
      <t> </t>
    </r>
  </si>
  <si>
    <t>Autores: CARLOS EDUARDO RODRIGUEZ PINEDA, J BOMMER, M BENITO, M CIUDAD REAL, A LEMOINE, M LOPEZ MENJIVAR, R MADARIAGA, J MANKELOW, P MENDEZ DE HASBUN, W MURPHY, M NIETO LOVO,</t>
  </si>
  <si>
    <t>Publicado en revista especializada: Earthquake-Induced Landslides in Central America</t>
  </si>
  <si>
    <r>
      <t>Países Bajos, Engineering Geology ISSN: 0013-7952, 2002 vol:63 fasc: págs: 189 - 220, </t>
    </r>
    <r>
      <rPr>
        <b/>
        <sz val="8"/>
        <color rgb="FF000006"/>
        <rFont val="Verdana"/>
        <family val="2"/>
      </rPr>
      <t>DOI:</t>
    </r>
    <r>
      <rPr>
        <sz val="8"/>
        <color rgb="FF000006"/>
        <rFont val="Verdana"/>
        <family val="2"/>
      </rPr>
      <t> </t>
    </r>
  </si>
  <si>
    <t>Autores: CARLOS EDUARDO RODRIGUEZ PINEDA, JULIAN BOMMER,</t>
  </si>
  <si>
    <t>Publicado en revista especializada: La amenaza por deslizamientos inducidos por terremotos en suelos volcánicos de centroámerica</t>
  </si>
  <si>
    <r>
      <t>España, Memorias Del II Congreso Iberoamericano de Ingeniería Sísmica ISSN: 0, 2001 vol: fasc: págs: - , </t>
    </r>
    <r>
      <rPr>
        <b/>
        <sz val="8"/>
        <rFont val="Trebuchet MS"/>
        <family val="2"/>
      </rPr>
      <t>DOI:</t>
    </r>
    <r>
      <rPr>
        <sz val="8"/>
        <rFont val="Trebuchet MS"/>
        <family val="2"/>
      </rPr>
      <t> </t>
    </r>
  </si>
  <si>
    <t>Autores: CARLOS EDUARDO RODRIGUEZ PINEDA, BOMMER J, MENDEZ DE HASBUN,</t>
  </si>
  <si>
    <t> Publicado en revista especializada: La Acumulación de Basuras como Material Geotécnico- I- Fundamentos Técnicos</t>
  </si>
  <si>
    <r>
      <t>Colombia, Revista De Ingeniería ISSN: 0121-4993, 2001 vol:13 fasc: págs: 21 - 30, </t>
    </r>
    <r>
      <rPr>
        <b/>
        <sz val="8"/>
        <color rgb="FF000006"/>
        <rFont val="Verdana"/>
        <family val="2"/>
      </rPr>
      <t>DOI:</t>
    </r>
    <r>
      <rPr>
        <sz val="8"/>
        <color rgb="FF000006"/>
        <rFont val="Verdana"/>
        <family val="2"/>
      </rPr>
      <t> </t>
    </r>
  </si>
  <si>
    <t>Autores: ALVARO JAIME GONZALEZ GARCIA, AUGUSTO ESPINOSA SILVA,</t>
  </si>
  <si>
    <r>
      <t> </t>
    </r>
    <r>
      <rPr>
        <b/>
        <sz val="8"/>
        <rFont val="Trebuchet MS"/>
        <family val="2"/>
      </rPr>
      <t>Publicado en revista especializada:</t>
    </r>
    <r>
      <rPr>
        <sz val="8"/>
        <rFont val="Trebuchet MS"/>
        <family val="2"/>
      </rPr>
      <t> Preliminary observations on the El Salvador Earthquakes of January 13 and February 13, 2001</t>
    </r>
  </si>
  <si>
    <r>
      <t>Estados Unidos, Newsletter Of The Earthquake Engineering Research Institute Berkeley University ISSN: 0, 2001 vol:35 fasc: 7 págs: 1 - 12, </t>
    </r>
    <r>
      <rPr>
        <b/>
        <sz val="8"/>
        <rFont val="Trebuchet MS"/>
        <family val="2"/>
      </rPr>
      <t>DOI:</t>
    </r>
    <r>
      <rPr>
        <sz val="8"/>
        <rFont val="Trebuchet MS"/>
        <family val="2"/>
      </rPr>
      <t> </t>
    </r>
  </si>
  <si>
    <t>Autores: CARLOS EDUARDO RODRIGUEZ PINEDA, POULSON C, BOMMER J,</t>
  </si>
  <si>
    <t>Publicado en revista especializada: La Acumulación de Basuras como Material Geotécnico-II-Comportamiento de las Basuras</t>
  </si>
  <si>
    <r>
      <t>Colombia, Revista De Ingeniería ISSN: 0121-4993, 2001 vol:14 fasc: págs: 56 - 70, </t>
    </r>
    <r>
      <rPr>
        <b/>
        <sz val="8"/>
        <color rgb="FF000006"/>
        <rFont val="Verdana"/>
        <family val="2"/>
      </rPr>
      <t>DOI:</t>
    </r>
    <r>
      <rPr>
        <sz val="8"/>
        <color rgb="FF000006"/>
        <rFont val="Verdana"/>
        <family val="2"/>
      </rPr>
      <t> </t>
    </r>
  </si>
  <si>
    <t>Publicado en revista especializada: Situación actual de la explotación de Canteras en el distrito capital</t>
  </si>
  <si>
    <r>
      <t>Colombia, Ingeniería E Investigación ISSN: 0120-5609, 2000 vol:46 fasc: págs: 45 - 55, </t>
    </r>
    <r>
      <rPr>
        <b/>
        <sz val="8"/>
        <rFont val="Trebuchet MS"/>
        <family val="2"/>
      </rPr>
      <t>DOI:</t>
    </r>
    <r>
      <rPr>
        <sz val="8"/>
        <rFont val="Trebuchet MS"/>
        <family val="2"/>
      </rPr>
      <t> </t>
    </r>
  </si>
  <si>
    <t>Autores: ALVARO DE LA CRUZ CORREA ARROYAVE,</t>
  </si>
  <si>
    <t>Publicado en revista especializada: Suction and Volume changes of a bentonite-enriched sand</t>
  </si>
  <si>
    <r>
      <t>Inglaterra, Proceedings Of The Institution Of Civil Engineers-Geotechnical Engineering ISSN: 1353-2618, 1999 vol:137 fasc: 4 págs: 197 - 201, </t>
    </r>
    <r>
      <rPr>
        <b/>
        <sz val="8"/>
        <color rgb="FF000006"/>
        <rFont val="Verdana"/>
        <family val="2"/>
      </rPr>
      <t>DOI:</t>
    </r>
    <r>
      <rPr>
        <sz val="8"/>
        <color rgb="FF000006"/>
        <rFont val="Verdana"/>
        <family val="2"/>
      </rPr>
      <t> </t>
    </r>
  </si>
  <si>
    <t>Autores: JULIO ESTEBAN COLMENARES MONTANEZ, COLMENARES JULIO ESTEBAN, RIDLEY ANDREW MARTIN, BURLAND JOHN BOSCAWEN, DINEEN KIERAN,</t>
  </si>
  <si>
    <t>Publicado en revista especializada: Earthquake in the Coffee Growing Region of Colombia, Technic and Seismological Aspects</t>
  </si>
  <si>
    <r>
      <t>Colombia, ISSN: , 1999 vol: fasc: págs: - , </t>
    </r>
    <r>
      <rPr>
        <b/>
        <sz val="8"/>
        <rFont val="Trebuchet MS"/>
        <family val="2"/>
      </rPr>
      <t>DOI:</t>
    </r>
    <r>
      <rPr>
        <sz val="8"/>
        <rFont val="Trebuchet MS"/>
        <family val="2"/>
      </rPr>
      <t> </t>
    </r>
  </si>
  <si>
    <t>Autores: ADOLFO ALARCON GUZMAN, JULIAN ESCALLON,</t>
  </si>
  <si>
    <t>Publicado en revista especializada: Earthquake- Induced Landslides: 1980-1987</t>
  </si>
  <si>
    <r>
      <t>Países Bajos, Soil Dynamics And Earthquake Engineering ISSN: 0267-7261, 1999 vol:18 fasc: 5 págs: 325 - 346, </t>
    </r>
    <r>
      <rPr>
        <b/>
        <sz val="8"/>
        <color rgb="FF000006"/>
        <rFont val="Verdana"/>
        <family val="2"/>
      </rPr>
      <t>DOI:</t>
    </r>
    <r>
      <rPr>
        <sz val="8"/>
        <color rgb="FF000006"/>
        <rFont val="Verdana"/>
        <family val="2"/>
      </rPr>
      <t> </t>
    </r>
  </si>
  <si>
    <t>Autores: CARLOS EDUARDO RODRIGUEZ PINEDA, JULIAN BOMMER, RJ CHANDLER,</t>
  </si>
  <si>
    <t>Publicado en revista especializada: PLAN DE ESTUDIOS DE INGENIERÍA CIVIL</t>
  </si>
  <si>
    <r>
      <t>Colombia, Ingeniería Y Sociedad ISSN: 0, 1998 vol:3 fasc: págs: - , </t>
    </r>
    <r>
      <rPr>
        <b/>
        <sz val="8"/>
        <rFont val="Trebuchet MS"/>
        <family val="2"/>
      </rPr>
      <t>DOI:</t>
    </r>
    <r>
      <rPr>
        <sz val="8"/>
        <rFont val="Trebuchet MS"/>
        <family val="2"/>
      </rPr>
      <t> </t>
    </r>
  </si>
  <si>
    <t>Autores: FELIX HERNANDEZ RODRIGUEZ,</t>
  </si>
  <si>
    <t>Publicado en revista especializada: La ingeniería de rocas en la explotación racional e integral de canteras con énfasis en el análisis cinemático</t>
  </si>
  <si>
    <r>
      <t>Colombia, Ingeniería E Investigación ISSN: 0120-5609, 1997 vol:38 fasc: págs: 66 - 89, </t>
    </r>
    <r>
      <rPr>
        <b/>
        <sz val="8"/>
        <color rgb="FF000006"/>
        <rFont val="Verdana"/>
        <family val="2"/>
      </rPr>
      <t>DOI:</t>
    </r>
    <r>
      <rPr>
        <sz val="8"/>
        <color rgb="FF000006"/>
        <rFont val="Verdana"/>
        <family val="2"/>
      </rPr>
      <t> </t>
    </r>
  </si>
  <si>
    <t>Publicado en revista especializada: Resultados de estudios en mecánica de terrenos aplicados a la minería del carbón mediante métodos numéricos</t>
  </si>
  <si>
    <r>
      <t>Colombia, Ingeniería E Investigación ISSN: 0129-5608, 1997 vol:34 fasc: págs: 35 - 53, </t>
    </r>
    <r>
      <rPr>
        <b/>
        <sz val="8"/>
        <rFont val="Trebuchet MS"/>
        <family val="2"/>
      </rPr>
      <t>DOI:</t>
    </r>
    <r>
      <rPr>
        <sz val="8"/>
        <rFont val="Trebuchet MS"/>
        <family val="2"/>
      </rPr>
      <t> </t>
    </r>
  </si>
  <si>
    <t>Publicado en revista especializada: Esfuerzos y deformaciones equivalentes</t>
  </si>
  <si>
    <r>
      <t>Colombia, Ingeniería E Investigación ISSN: 0129-5608, 1997 vol:38 fasc: págs: 56 - 65,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</si>
  <si>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Prospectiva tecnológica de la ingeniería civil en Colombia</t>
    </r>
  </si>
  <si>
    <r>
      <t>Colombia, Ingeniería E Investigación ISSN: 0120-5609, 1997 vol:37 fasc: págs: 13 - 25, </t>
    </r>
    <r>
      <rPr>
        <b/>
        <sz val="8"/>
        <rFont val="Trebuchet MS"/>
        <family val="2"/>
      </rPr>
      <t>DOI:</t>
    </r>
    <r>
      <rPr>
        <sz val="8"/>
        <rFont val="Trebuchet MS"/>
        <family val="2"/>
      </rPr>
      <t> </t>
    </r>
  </si>
  <si>
    <t>Autores: ALVARO JAIME GONZALEZ GARCIA,</t>
  </si>
  <si>
    <t>Publicado en revista especializada: Condiciones de iniciación de la superficie de falla en deslizamientos con Falla Progresiva</t>
  </si>
  <si>
    <r>
      <t>Colombia, Ingeniería E Investigación ISSN: 0120-5609, 1997 vol:32 fasc: págs: 20 - 27, </t>
    </r>
    <r>
      <rPr>
        <b/>
        <sz val="8"/>
        <color rgb="FF000006"/>
        <rFont val="Verdana"/>
        <family val="2"/>
      </rPr>
      <t>DOI:</t>
    </r>
    <r>
      <rPr>
        <sz val="8"/>
        <color rgb="FF000006"/>
        <rFont val="Verdana"/>
        <family val="2"/>
      </rPr>
      <t> </t>
    </r>
  </si>
  <si>
    <t>Publicado en revista especializada: Análisis Dinámico de Estabilidad de Taludes y Licuación</t>
  </si>
  <si>
    <r>
      <t>Colombia, Curso Sobre Ingeniería Sísmica Y Sismológica ISSN: 0, 1997 vol: fasc: págs: - , </t>
    </r>
    <r>
      <rPr>
        <b/>
        <sz val="8"/>
        <rFont val="Trebuchet MS"/>
        <family val="2"/>
      </rPr>
      <t>DOI:</t>
    </r>
    <r>
      <rPr>
        <sz val="8"/>
        <rFont val="Trebuchet MS"/>
        <family val="2"/>
      </rPr>
      <t> </t>
    </r>
  </si>
  <si>
    <t>Autores: CARLOS EDUARDO RODRIGUEZ PINEDA,</t>
  </si>
  <si>
    <t> Publicado en revista especializada: Fundamentos de Ingeniería Sismológica</t>
  </si>
  <si>
    <r>
      <t>Colombia, Curso Sobre Ingeniería Sísmica Y Sismológica ISSN: 0, 1997 vol: fasc: págs: - , </t>
    </r>
    <r>
      <rPr>
        <b/>
        <sz val="8"/>
        <color rgb="FF000006"/>
        <rFont val="Verdana"/>
        <family val="2"/>
      </rPr>
      <t>DOI:</t>
    </r>
    <r>
      <rPr>
        <sz val="8"/>
        <color rgb="FF000006"/>
        <rFont val="Verdana"/>
        <family val="2"/>
      </rPr>
      <t> </t>
    </r>
  </si>
  <si>
    <t>Publicado en revista especializada: Localización de una Fuente Sísmica y Evaluación del Tamaño de un Sismo</t>
  </si>
  <si>
    <t> Libro resultado de investigación : Memorias De Las Terceras Jornadas Académicas De Ingeniería De Rocas</t>
  </si>
  <si>
    <t>Colombia,2008, ISBN: 978-958-44-4706-7 vol: 1 págs: 180, Ed. Facultad De Ingenieria Universidad Nacional De Colombia </t>
  </si>
  <si>
    <t>Autores: ALVARO PEDROZA ROJAS, MARIO CAMILO TORRES SUAREZ, DANIEL ALEJANDRO PEREZ RODRIGUEZ,</t>
  </si>
  <si>
    <t>Libro resultado de investigación : Manual De Estabilidad De Taludes</t>
  </si>
  <si>
    <t>Colombia,1998, ISBN: 958-95941-2-3 vol: 1 págs: 340, Ed. Escuela Colombiana De Ingenieria </t>
  </si>
  <si>
    <t>Autores: MANUEL GARCIA LOPEZ, JULIO E MOYA BARRIOS, JULIO E CANON BARRIGA,</t>
  </si>
  <si>
    <t>Capítulo de libro : RELIABILITY ASSESSMENT OF WEDGE FAILURE IN ROCK SLOPES BY RANDOM SETS THEORY</t>
  </si>
  <si>
    <t>Estados Unidos, 2016, Advances in Numerical and Experimental Analysis of Transportation Geomaterials and Geosystems for Sustainable Infrastructure, ISBN: 9780784480007, Vol. , págs:9 - 17, Ed. AMERICAN SOCIETY OF CIVIL ENGINEERS ASCE </t>
  </si>
  <si>
    <t>Autores: GLORIA INES BELTRAN CALVO, RODRIGO HERNANDEZ CARRILLO,</t>
  </si>
  <si>
    <t>Capítulo de libro : Analysis of Poisson´s Ratio Effect on Pavement Layer Moduli Estimation - A Neural Network Based Approach from Non-destructive Testing</t>
  </si>
  <si>
    <t>Estados Unidos, 2012, Lecture Notes in Artificial Intelligence. IBERAMIA 2012, ISBN: 978-3-642-34653-8.-J, Vol. , págs:371 - 380, Ed. Springer Verlag Berlin Heidelberg </t>
  </si>
  <si>
    <t>Capítulo de libro : Earth quake induced landslides</t>
  </si>
  <si>
    <t>Colombia, 2007, Central America: Geology resources hazards, ISBN: 0, Vol. 2, págs:1217 - 1255, Ed. Taylor and Francis Group </t>
  </si>
  <si>
    <t>Otro capítulo de libro publicado : Aprendizaje activo: metodología y resultados. Una revisión de la investigación</t>
  </si>
  <si>
    <t>Colombia, 2006, Experiencias Significativas En Innovación Pedagógica., ISBN: 978-958-701-780-9, Vol. , págs:254 - 274, Ed. Unibiblos Universidad Nacional De Colombia </t>
  </si>
  <si>
    <t>Autores: JULIO ESTEBAN COLMENARES MONTANEZ, FREDDY ABEL VARGAS CARDOZO,</t>
  </si>
  <si>
    <t>Otro capítulo de libro publicado : comportamiento bimodal de la curva de retención</t>
  </si>
  <si>
    <t>Colombia, 2006, memorias VI congreso suramericano de mecánica de rocas, ISBN: 0, Vol. 1, págs:321 - 327, Ed. unidad de publicaciones de la facultad de ingeniería de la universidad nacional de colombia </t>
  </si>
  <si>
    <t>Autores: JULIO ESTEBAN COLMENARES MONTANEZ, RACANCELADO, CEMENDOZA,</t>
  </si>
  <si>
    <t>Otro capítulo de libro publicado : modulo de corte máximo en un suelo coluvial</t>
  </si>
  <si>
    <t>Colombia, 2006, memorias VI congreso suramericano de mecánica de rocas, ISBN: 0, Vol. 1, págs:313 - 319, Ed. unidad de publicaciones de la facultad de ingeniería de la universidad nacional de colombia </t>
  </si>
  <si>
    <t> Periódico de noticias : Reflexionemos sobre Responsabilidades</t>
  </si>
  <si>
    <t>Colombia, Ing.Formando ISSN: 0, 2005 vol: fasc: págs: - </t>
  </si>
  <si>
    <t> Libro pedagógico y/o de divulgación : Memorias Del Vi Congreso Suramericano De Mecánica De Rocas</t>
  </si>
  <si>
    <t>Colombia,2006, ISBN: 958-33-9677-X vol: 1 págs: 1, Ed. Universidad Nacional de Colombia </t>
  </si>
  <si>
    <t>Autores: JULIO ESTEBAN COLMENARES MONTANEZ,</t>
  </si>
  <si>
    <t>Libro pedagógico y/o de divulgación : Memorias Del Vi Congreso Suramericano De Mecánica De Rocas Y Xi Congreso Colombiano De Geotecnia</t>
  </si>
  <si>
    <t>Colombia,2006, ISBN: 95-83396-76-1 vol: 1 págs: 1, Ed. Universidad Nacional de Colombia </t>
  </si>
  <si>
    <t>Otra : Implementaci¿n del modelo de an¿lisis din¿mico de deslizamientos DAN para la evaluaci¿n de vulnerabilidad por movimientos en mas</t>
  </si>
  <si>
    <t xml:space="preserve">Colombia, 2016, Idioma: Español, Disponibilidad: No restringido, Número del contrato: Institución que se benefició del servicio: MINCIVIL - GRAVILLERA ALBANIA </t>
  </si>
  <si>
    <t>Autores: GLORIA INES BELTRAN CALVO, JORGE LUIS PENUELA NIETO,</t>
  </si>
  <si>
    <t>Informe técnico : TRABAJOS DE CAMPO PARA LA EVALUACION CUANTITATIVA DE RIESGO EN TALUDES MINEROS</t>
  </si>
  <si>
    <t>Autores: GLORIA INES BELTRAN CALVO, JOHN JAIRO NINO MONTES, RODRIGO HERNANDEZ CARRILLO, ANGELICA CAICEDO,</t>
  </si>
  <si>
    <t>Informe técnico : ESTUDIOS GEOTÉCNICOS PARA EL DISEÑO DE CIMENTACIÓN DEL PUENTE PEATONAL EN LA VARIANTE TUNJA POR INTERSECCIÓN DEL BARRIO PATRIOTAS</t>
  </si>
  <si>
    <t xml:space="preserve">Colombia, 2013, Idioma: Español, Disponibilidad: Restringido, Número del contrato: ANI-PROJEKTAVJ-075 DE 2013. Subcon Ingercivil Institución que se benefició del servicio: INGERCIVIL LTDA </t>
  </si>
  <si>
    <t>Autores: GERMAN DARIO TAPIA MUNOZ, GLORIA INES BELTRAN CALVO,</t>
  </si>
  <si>
    <t>Innovaciones generadas en la Gestión Empresarial</t>
  </si>
  <si>
    <t>Empresarial : Guía metodológica para el análisis de la microestructura de mezclas asfálticas y protocolos de análisis de secciones delgadas y bloques pulidos</t>
  </si>
  <si>
    <t>Colombia, 2014, Disponibilidad: No restringido, Institución financiadora: Division de Investigación - Sede Bogotá - Universida. Nacional </t>
  </si>
  <si>
    <t>Autores: NYDIA ROMERO BUITRAGO, GLORIA INES BELTRAN CALVO,</t>
  </si>
  <si>
    <t> Revista : Efectos Geotécnicos del Cambio Climático en Países Tropicales</t>
  </si>
  <si>
    <t>Colombia, 2014, Editorial: Sociedad Colombiana de Geotecnia, Idiomas: Español, Páginas: 164 </t>
  </si>
  <si>
    <t>Autores: JUAN M MONTERO O, MARIO CAMILO TORRES SUAREZ,</t>
  </si>
  <si>
    <t>Revista : Gestión del Riesgo de Desastres por Remoción en Masa</t>
  </si>
  <si>
    <t>Colombia, 2013, Editorial: Sociedad Colombiana de Geotecnia, Idiomas: Español, Páginas: 224 </t>
  </si>
  <si>
    <t>Revista : Túneles en ambientes urbanos</t>
  </si>
  <si>
    <t xml:space="preserve">Colombia, 2013, Editorial: Sociedad Colombiana de Geotecnia, Idiomas: Español, Páginas: 170 </t>
  </si>
  <si>
    <r>
      <t> </t>
    </r>
    <r>
      <rPr>
        <b/>
        <sz val="8"/>
        <rFont val="Trebuchet MS"/>
        <family val="2"/>
      </rPr>
      <t>Revista</t>
    </r>
    <r>
      <rPr>
        <sz val="8"/>
        <rFont val="Trebuchet MS"/>
        <family val="2"/>
      </rPr>
      <t> : Las Rocas Lodosas en la Cordillera Oriental de Colombia</t>
    </r>
  </si>
  <si>
    <t>Colombia, 2012, Editorial: Ayala Avila &amp; Cia Ltda, Idiomas: Español, Páginas: 108 </t>
  </si>
  <si>
    <t>Autores: MARIO CAMILO TORRES SUAREZ, JUAN M MONTERO O, RICARDO CORTES DEL VALLE, CESAR AUGUSTO PALOMINO RUBIO</t>
  </si>
  <si>
    <t>Revista : Ingeniería Grancolombiana Edición Número 10</t>
  </si>
  <si>
    <t>Colombia, 2011, Editorial: Investigaciones Universidad La Gran Colombia, Idiomas: Español, Páginas: 80 </t>
  </si>
  <si>
    <t>Revista : Boletín Colombiano de Geotecnia Edición Número 14</t>
  </si>
  <si>
    <t>Colombia, 2011, Editorial: Sociedad Colombiana De Geotecnia, Idiomas: Español, Páginas: 80 </t>
  </si>
  <si>
    <t>Autores: ALVARO JAIME GONZALEZ G, MARIO CAMILO TORRES SUAREZ, JUAN M MONTERO O,</t>
  </si>
  <si>
    <t> Revista : Boletín Colombiano de Geotecnia Edición Número 11</t>
  </si>
  <si>
    <t>Colombia, 2006, Editorial: Sociedad Colombiana de Geotecnia, Idiomas: Español, Páginas: 86</t>
  </si>
  <si>
    <t>Libro : El Círculo de Mohr con Aplicaciones a la Ingeniería</t>
  </si>
  <si>
    <t>Colombia, 2002, Editorial: Bauen, Idiomas: Español, Páginas: 280 </t>
  </si>
  <si>
    <t>Autores: MARIO CAMILO TORRES SUAREZ, CARLOS RAMIRO VALLECILLA,</t>
  </si>
  <si>
    <t> Congreso : XVIII Congreso nacional del asfalto y del concreto. Perú, 2016 </t>
  </si>
  <si>
    <t>Lima, desde 2016-11-29 - hasta 2016-11-30 Ámbito: Internacional, Tipos de participación: Asistente 
Instituciones asociadas
Nombre de la institución: TCPavements Tipo de vinculación Patrocinadora
Nombre de la institución: Asociación Peruana de Carreteras Tipo de vinculación Gestionadora</t>
  </si>
  <si>
    <t>Otro : 2° Coloquio Doctoral </t>
  </si>
  <si>
    <t>Bogotá, desde 2015-11-27 - hasta 2015-11-27 Ámbito: Nacional, Tipos de participación: Asistente , Ponente 
Instituciones asociadas
Nombre de la institución: Universidad Nacional de Colombia - Sede Bogotá Tipo de vinculación Patrocinadora</t>
  </si>
  <si>
    <t xml:space="preserve"> Congreso : VIII Congreso Sudamericano de Mecánica de Rocas </t>
  </si>
  <si>
    <t>Buenos Aires, desde 2015-11-15 - hasta 2015-11-18 Ámbito: Internacional, Tipos de participación: Asistente 
Instituciones asociadas
Nombre de la institución: International Society for Rock Mechanics Tipo de vinculación Patrocinadora</t>
  </si>
  <si>
    <t>Congreso : XV Pan-American Conference on Soil Mechanics and Geotecnical Engineering </t>
  </si>
  <si>
    <t>Buenos Aires, desde 2015-11-15 - hasta 2015-11-18 Ámbito: Internacional, Tipos de participación: Asistente 
Instituciones asociadas
Nombre de la institución: International Society for Soil Mechanics and Geotechnical Engineering Tipo de vinculación Patrocinadora</t>
  </si>
  <si>
    <t>Simposio : Sixth International Symposium on Deformation Characteristics of Geomaterials </t>
  </si>
  <si>
    <t>Buenos Aires, desde 2015-11-15 - hasta 2015-11-18 Ámbito: Internacional, Tipos de participación: Asistente 
Instituciones asociadas
Nombre de la institución: International Society for Soil Mechanics and Geotechnical Engineering Tipo de vinculación Gestionadora</t>
  </si>
  <si>
    <t>Seminario : I Jornada Técnica Actualización en Ingeniería </t>
  </si>
  <si>
    <t>TUNJA, desde 2015-10-16 - hasta 2015-10-17 Ámbito: Nacional, Tipos de participación: Ponente Magistral 
Instituciones asociadas
Nombre de la institución: Universidad Pedagógica Y Tecnológica De Colombia - Uptc - Sede Tunja Tipo de vinculación Gestionadora</t>
  </si>
  <si>
    <t> Seminario : Seminario Doctoral de Ingeniería Civil SEDIC 2015 </t>
  </si>
  <si>
    <t>BOGOTÁ, D.C., desde 2015-07-03 - hasta 2015-07-03 Ámbito: Nacional, Tipos de participación: Asistente , Ponente 
Instituciones asociadas
Nombre de la institución: Tipo de vinculación Gestionadora
Nombre de la institución: Universidad Nacional de Colombia - Sede Bogotá Tipo de vinculación Gestionadora</t>
  </si>
  <si>
    <r>
      <t> </t>
    </r>
    <r>
      <rPr>
        <b/>
        <sz val="8"/>
        <rFont val="Trebuchet MS"/>
        <family val="2"/>
      </rPr>
      <t>Congreso</t>
    </r>
    <r>
      <rPr>
        <sz val="8"/>
        <rFont val="Trebuchet MS"/>
        <family val="2"/>
      </rPr>
      <t> : IV Conferencia Suramericana de Ingenieros Geotécnicos Jóvenes </t>
    </r>
  </si>
  <si>
    <t>BOGOTÁ, D.C., desde 2014-10-16 - hasta 2014-10-17 Ámbito: Internacional, Tipos de participación: Asistente 
Instituciones asociadas
Nombre de la institución: International Society for Soil Mechanics and Geotechnical Engineering Tipo de vinculación Patrocinadora
Nombre de la institución: SOCIEDAD COLOMBIANA DE GEOTECNIA Tipo de vinculación Gestionadora
Nombre de la institución: Tipo de vinculación Gestionadora</t>
  </si>
  <si>
    <t>Otro : XIV Congreso Colombiano de Geotecnia </t>
  </si>
  <si>
    <t>BOGOTÁ, D.C., desde 2014-10-15 - hasta 2015-10-16 Ámbito: Nacional, Tipos de participación: Asistente 
Instituciones asociadas
Nombre de la institución: Tipo de vinculación Gestionadora
Nombre de la institución: SOCIEDAD COLOMBIANA DE GEOTECNIA Tipo de vinculación Gestionadora</t>
  </si>
  <si>
    <t>Congreso : 6° seminario latinoamericano del asfalto y 9as jornadas internacionales del asfalto </t>
  </si>
  <si>
    <t>MEDELLÍN, desde 2014-08-04 - hasta 2014-08-08 Ámbito: Internacional, Tipos de participación: Ponente 
Instituciones asociadas
Nombre de la institución: Universidad Nacional de Colombia - Sede Bogotá Tipo de vinculación Patrocinadora</t>
  </si>
  <si>
    <t>Seminario : III Seminario Internacional de Ingeniería Sísmica y Geotecnia </t>
  </si>
  <si>
    <t>PAIPA, desde 2013-10-31 - hasta 2013-11-02 Ámbito: Internacional, Tipos de participación: Asistente , Compilador de memorias , Organizador , Ponente 
Instituciones asociadas
Nombre de la institución: Universidad Pedagógica Y Tecnológica De Colombia - Uptc - Sede Tunja Tipo de vinculación Gestionadora</t>
  </si>
  <si>
    <r>
      <t> </t>
    </r>
    <r>
      <rPr>
        <b/>
        <sz val="8"/>
        <rFont val="Trebuchet MS"/>
        <family val="2"/>
      </rPr>
      <t>Taller</t>
    </r>
    <r>
      <rPr>
        <sz val="8"/>
        <rFont val="Trebuchet MS"/>
        <family val="2"/>
      </rPr>
      <t> : Curso en Ingeniería Sísmica y Dinámica de Suelos </t>
    </r>
  </si>
  <si>
    <t>TUNJA, desde 2013-10-28 - hasta 2013-10-30 Ámbito: Internacional, Tipos de participación: Organizador 
Instituciones asociadas
Nombre de la institución: Universidad Pedagógica Y Tecnológica De Colombia - Uptc - Sede Tunja Tipo de vinculación Gestionadora</t>
  </si>
  <si>
    <t> Congreso : 18th international conference on soil mechanics and geotechnical engineering (ICSMGE Paris-2013) </t>
  </si>
  <si>
    <t>Paris, desde 2013-09-02 - hasta 2013-09-06 Ámbito: Internacional, Tipos de participación: Asistente 
Instituciones asociadas
Nombre de la institución: French Society for Soil Mechanics and Geotechnical Engineering Tipo de vinculación Gestionadora
Nombre de la institución: Soletanche Bachy Tipo de vinculación Patrocinadora
Nombre de la institución: TENCATE Tipo de vinculación Patrocinadora</t>
  </si>
  <si>
    <t>Congreso : 13th World Conference on Transport Research WCTR 2013 </t>
  </si>
  <si>
    <t>Rio de Janeiro, desde 2013-07-15 - hasta 2013-07-18 Ámbito: Internacional, Tipos de participación: Asistente , Ponente 
Instituciones asociadas
Nombre de la institución: Universidad Federal de Río de Janeiro Tipo de vinculación Gestionadora
Nombre de la institución: Servicio Nacional de Aprendizaje Sena Sede Cali Tipo de vinculación Patrocinadora</t>
  </si>
  <si>
    <t>Congreso : First Pan-American Conference On Unsaturated Soils </t>
  </si>
  <si>
    <t>BOGOTÁ, D.C., desde 2013-02-20 - hasta 2013-02-22 Ámbito: Internacional, Tipos de participación: Organizador 
Instituciones asociadas
Nombre de la institución: Universidad De Los Andes - Uniandes Tipo de vinculación Patrocinadora
Nombre de la institución: Universidad Del Norte - Uninorte Tipo de vinculación Patrocinadora
Nombre de la institución: Universidad Nacional de Colombia - Sede Bogotá Tipo de vinculación Patrocinadora</t>
  </si>
  <si>
    <t>Otro : XXVI Reunión Nacional de Mecánica de Suelos e Ingeniería Geotécnica</t>
  </si>
  <si>
    <t>Cancún, desde 2012-11-14 - hasta 2012-11-16 Ámbito: Internacional, Tipos de participación: Asistente , Ponente 
Instituciones asociadas
Nombre de la institución: Sociedad Mexicana de Ingeniería Geotécnica Tipo de vinculación Gestionadora
Nombre de la institución: Instituto de ingeniería UNAM Tipo de vinculación Patrocinadora</t>
  </si>
  <si>
    <t>Simposio : IV Simposio Panamericano de Deslizamientos: Vulnerabilidad y Gestión del Riesgo en la Región Tropical de Centro y Suramérica </t>
  </si>
  <si>
    <t>PAIPA, desde 2012-10-31 - hasta 2012-11-02 Ámbito: Internacional, Tipos de participación: Asistente 
Instituciones asociadas
Nombre de la institución: Tipo de vinculación Gestionadora
Nombre de la institución: SOCIEDAD COLOMBIANA DE GEOTECNIA Tipo de vinculación Gestionadora</t>
  </si>
  <si>
    <t>Congreso : 8 Jornada internacional del asfalto y 5 seminario latinoamericano del asfalto </t>
  </si>
  <si>
    <t>BOGOTÁ D.C., desde 2012-10-08 - hasta 2012-10-12 Ámbito: Internacional, Tipos de participación: Ponente 
Instituciones asociadas
Nombre de la institución: Tipo de vinculación Patrocinadora
Nombre de la institución: Universidad Nacional de Colombia - Sede Bogotá Tipo de vinculación Patrocinadora</t>
  </si>
  <si>
    <t>BOGOTÁ D.C., desde 2012-10-08 - hasta 2012-10-12 Ámbito: Internacional, Tipos de participación: Ponente 
Instituciones asociadas
Nombre de la institución: Universidad Nacional de Colombia - Sede Bogotá Tipo de vinculación Patrocinadora
Nombre de la institución: Tipo de vinculación Patrocinadora</t>
  </si>
  <si>
    <t>Seminario : VIII Seminario Colombiano de Geotecnia </t>
  </si>
  <si>
    <t>BOGOTÁ, D.C., desde 2011-11-17 - hasta 2011-11-18 Ámbito: Nacional, Tipos de participación: Asistente 
Instituciones asociadas
Nombre de la institución: Tipo de vinculación Patrocinadora
Nombre de la institución: SOCIEDAD COLOMBIANA DE GEOTECNIA Tipo de vinculación Patrocinadora</t>
  </si>
  <si>
    <t>Seminario : Seminario Internacional de Geotecnia Urbana </t>
  </si>
  <si>
    <t>BOGOTÁ, D.C., desde 2011-11-17 - hasta 2011-11-18 Ámbito: Internacional, Tipos de participación: Asistente 
Instituciones asociadas
Nombre de la institución: Tipo de vinculación Gestionadora
Nombre de la institución: SOCIEDAD COLOMBIANA DE GEOTECNIA Tipo de vinculación Gestionadora</t>
  </si>
  <si>
    <t>Congreso : 8th International Conference on Managing Pavement Assets (ICMPA8) </t>
  </si>
  <si>
    <t>Santiago de Chile, desde 2011-11-15 - hasta 2011-11-19 Ámbito: Internacional, Tipos de participación: Asistente 
Instituciones asociadas
Nombre de la institución: Pontificia Universidad Católica De Chile Tipo de vinculación Gestionadora</t>
  </si>
  <si>
    <t>Congreso : 14th Pan-American Conference on Soil Mechanics and Geotechnical Engineering </t>
  </si>
  <si>
    <t>Toronto, desde 2011-10-02 - hasta 2011-10-06 Ámbito: Internacional, Tipos de participación: Asistente , Ponente 
Instituciones asociadas
Nombre de la institución: International Society for Soil Mechanics and Geotechnical Engineering Tipo de vinculación Gestionadora
Nombre de la institución: Instituto de ingeniería UNAM Tipo de vinculación Patrocinadora</t>
  </si>
  <si>
    <r>
      <t> </t>
    </r>
    <r>
      <rPr>
        <b/>
        <sz val="8"/>
        <rFont val="Trebuchet MS"/>
        <family val="2"/>
      </rPr>
      <t>Otro</t>
    </r>
    <r>
      <rPr>
        <sz val="8"/>
        <rFont val="Trebuchet MS"/>
        <family val="2"/>
      </rPr>
      <t> : 14TH PAN AMERICAN CONFERENCE ON SOIL MECHANICS AND GEOTECHNICAL ENGINEERING</t>
    </r>
  </si>
  <si>
    <t xml:space="preserve">Buenos Aires , desde 2011-10-01 - hasta Ámbito: null, Tipos de participación: Asistente </t>
  </si>
  <si>
    <t>Otro : 14th Pan-American Conference on Soil Mechanics and Geotechnical Engineering </t>
  </si>
  <si>
    <t xml:space="preserve">null, desde 2011-10-01 - hasta Ámbito: null, Tipos de participación: Asistente </t>
  </si>
  <si>
    <r>
      <t> </t>
    </r>
    <r>
      <rPr>
        <b/>
        <sz val="8"/>
        <rFont val="Trebuchet MS"/>
        <family val="2"/>
      </rPr>
      <t>Congreso</t>
    </r>
    <r>
      <rPr>
        <sz val="8"/>
        <rFont val="Trebuchet MS"/>
        <family val="2"/>
      </rPr>
      <t> : XXIVth World Road Congress </t>
    </r>
  </si>
  <si>
    <t>Ciudad de Mexico, desde 2011-09-26 - hasta 2011-09-30 Ámbito: Internacional, Tipos de participación: Asistente , Ponente 
Instituciones asociadas
Nombre de la institución: The World Road Association Tipo de vinculación Gestionadora</t>
  </si>
  <si>
    <t>Simposio : XVIII Simposio Colombiano de Ingeniería de Pavimentos </t>
  </si>
  <si>
    <t>CARTAGENA DE INDIAS, desde 2011-06-15 - hasta 2011-06-17 Ámbito: Nacional, Tipos de participación: Asistente 
Instituciones asociadas
Nombre de la institución: Escuela Colombiana De Ingeniería Julio Garavito - E.C.I. Tipo de vinculación Gestionadora</t>
  </si>
  <si>
    <t>Congreso : GeoHunan International Conference II: Emerging Technologies for Design, Construction, Rehabilitation, and Inspection of Transportation Infrastructure </t>
  </si>
  <si>
    <t>Hunan, desde 2011-06-09 - hasta 2011-06-11 Ámbito: Internacional, Tipos de participación: Organizador 
Instituciones asociadas
Nombre de la institución: The Federal Highway Administration Tipo de vinculación Patrocinadora
Nombre de la institución: SOCIEDAD COLOMBIANA DE GEOTECNIA Tipo de vinculación Patrocinadora
Nombre de la institución: Central South University Tipo de vinculación Patrocinadora
Nombre de la institución: Deep Foundation Institute Tipo de vinculación Patrocinadora
Nombre de la institución: Korea Institute of Civil Engineering and Building Technology Tipo de vinculación Patrocinadora</t>
  </si>
  <si>
    <t>Otro : XXV Reunión Nacional de Mecánica de Suelos e Ingeniería Geotécnica </t>
  </si>
  <si>
    <t>Acapulco, desde 2010-11-11 - hasta 2010-11-13 mbito: Internacional, Tipos de participación: Asistente , Ponente 
Instituciones asociadas
Nombre de la institución: Sociedad Mexicana de Ingeniería Geotécnica Tipo de vinculación Gestionadora
Nombre de la institución: Instituto de ingeniería UNAM Tipo de vinculación Patrocinadora</t>
  </si>
  <si>
    <t>Congreso : XIII CONGRESO COLOMBIANO DE GEOTECNIA </t>
  </si>
  <si>
    <t xml:space="preserve">Buenos Aires , desde 2010-11-01 - hasta Ámbito: null, Tipos de participación: Asistente </t>
  </si>
  <si>
    <t>Congreso : 12th World Conference on Transport Research </t>
  </si>
  <si>
    <t>Lisboa, desde 2010-07-11 - hasta 2010-07-15 Ámbito: Internacional, Tipos de participación: Asistente , Ponente 
Instituciones asociadas
Nombre de la institución: WCTR Society Tipo de vinculación Gestionadora
Nombre de la institución: Instituto de ingeniería UNAM Tipo de vinculación Patrocinadora</t>
  </si>
  <si>
    <t>Congreso : XVI Pan-American Conference of Traffic and Transportation Engineering and Logistics PANAM 2010</t>
  </si>
  <si>
    <t>Lisboa, desde 2010-07-11 - hasta 2010-07-15 Ámbito: Internacional, Tipos de participación: Asistente , Ponente 
Instituciones asociadas
Nombre de la institución: The Pan American Society of Transportation Research Tipo de vinculación Gestionadora
Nombre de la institución: Instituto de ingeniería UNAM Tipo de vinculación Patrocinadora</t>
  </si>
  <si>
    <t>Simposio : I Simposio Suramericano de Excavaciones en Roca </t>
  </si>
  <si>
    <t xml:space="preserve">null, desde 2008-09-01 - hasta Ámbito: null, Tipos de participación: Asistente </t>
  </si>
  <si>
    <t>Congreso : XVII International Materials Research Congress </t>
  </si>
  <si>
    <t xml:space="preserve"> Cancún, desde 2008-08-18 - hasta 2008-08-21 Ámbito: Internacional, Tipos de participación: Asistente 
Instituciones asociadas
Nombre de la institución: Materials Research Society Tipo de vinculación Gestionadora
Nombre de la institución: Instituto de ingeniería UNAM Tipo de vinculación Patrocinadora</t>
  </si>
  <si>
    <t>Congreso : Journées nationales del Ingénieur de Géotechnique et Géologique (JNGG-2008) </t>
  </si>
  <si>
    <t>Nantes, desde 2008-07-18 - hasta 2008-07-20 Ámbito: Internacional, Tipos de participación: Asistente 
Instituciones asociadas
Nombre de la institución: Comités Français de Mécanique des Roches Tipo de vinculación Gestionadora</t>
  </si>
  <si>
    <t>Encuentro : XXVII reunión Nacional y VI encuentro iberoamericano "El profesor de Ingeniería, profesional de la formación de ingenieros" </t>
  </si>
  <si>
    <t xml:space="preserve">CARTAGENA DE INDIAS, desde 2007-12-01 - hasta Ámbito: null, Tipos de participación: Asistente </t>
  </si>
  <si>
    <t>Taller : Proceedings of the ISMR Workshop </t>
  </si>
  <si>
    <t xml:space="preserve">Madrid, Spain, desde 2007-01-01 - hasta Ámbito: null, Tipos de participación: Asistente </t>
  </si>
  <si>
    <t>Otro : XIII Conferencia Panamericana de Mecánica de Suelos e Ingeniería Geotécnica </t>
  </si>
  <si>
    <t xml:space="preserve">Isla Margarita, Venezuela, desde 2007-01-01 - hasta Ámbito: null, Tipos de participación: Asistente </t>
  </si>
  <si>
    <t>Congreso : 6th International Conference on Physical Modelling in Geotechnics (ICPMG 2006) </t>
  </si>
  <si>
    <t>Hong Kong, desde 2006-08-04 - hasta 2006-08-06 Ámbito: Internacional, Tipos de participación: Asistente 
Instituciones asociadas
Nombre de la institución: Hong Kong Geotechnical Society Tipo de vinculación Gestionadora</t>
  </si>
  <si>
    <t>Seminario : Seminario Regional de Evaluación de la Eduación Zona Centro </t>
  </si>
  <si>
    <t>BOGOTÁ, D.C., desde 2006-07-17 - hasta 2006-07-18 mbito: Nacional, Tipos de participación: Asistente 
Instituciones asociadas
Nombre de la institución: Tipo de vinculación Patrocinadora
Nombre de la institución: Instituto Colombiano Para El Fomento De La Eduacion Superior Tipo de vinculación Gestionadora
Nombre de la institución: Universidad Externado de Colombia Tipo de vinculación Gestionadora
Nombre de la institución: Universidad Católica De Colombia - U.C.C. Tipo de vinculación Patrocinadora</t>
  </si>
  <si>
    <t> Otro : 5as jornadas Internacionales del Asfalto </t>
  </si>
  <si>
    <t>CARTAGENA DE INDIAS, desde 2006-03-15 - hasta 2006-03-17 mbito: Nacional, Tipos de participación: Asistente 
Instituciones asociadas
Nombre de la institución: Universidad Católica De Colombia - U.C.C. Tipo de vinculación Patrocinadora
Nombre de la institución: Corporación para el estudio del asfalto Tipo de vinculación Gestionadora</t>
  </si>
  <si>
    <t>Congreso : VI Congreso Suremericano de Mecánica de Rocas </t>
  </si>
  <si>
    <t xml:space="preserve">CARTAGENA DE INDIAS, desde 2006-01-01 - hasta Ámbito: null, Tipos de participación: Asistente </t>
  </si>
  <si>
    <t>Congreso : XIII Congreso Ibero-latinoamericano del Asfalto </t>
  </si>
  <si>
    <t>San Jose de Costa Rica, desde 2005-11-20 - hasta 2005-11-25 Ámbito: Nacional, Tipos de participación: Asistente 
Instituciones asociadas
Nombre de la institución: Laboratorio Nacional de Materiales y Modelos Estructurales Tipo de vinculación Gestionadora
Nombre de la institución: Universidad Católica De Colombia - U.C.C. Tipo de vinculación Patrocinadora</t>
  </si>
  <si>
    <t>Taller : Diseño de currículos por competencias a nivel Universitario </t>
  </si>
  <si>
    <t>BOGOTÁ, D.C., desde 2005-10-06 - hasta 2005-10-07 Ámbito: Nacional, Tipos de participación: Asistente 
Instituciones asociadas
Nombre de la institución: Universidad Católica De Colombia - U.C.C. Tipo de vinculación Patrocinadora</t>
  </si>
  <si>
    <t>Congreso : XIV Congreso Argentino de vialidad y tránsito </t>
  </si>
  <si>
    <t>BUENOS AIRES, desde 2005-09-26 - hasta 2005-09-30 Ámbito: Nacional, Tipos de participación: Asistente 
Instituciones asociadas
Nombre de la institución: Universidad Católica De Colombia - U.C.C. Tipo de vinculación Patrocinadora
Nombre de la institución: Asociación Argentina de Carreteras Tipo de vinculación Gestionadora</t>
  </si>
  <si>
    <t>Otro : Curso: Estrategias pedagógicas afines a los créditos académicos </t>
  </si>
  <si>
    <t>BOGOTÁ, D.C., desde 2005-06-13 - hasta 2006-07-25 Ámbito: Nacional, Tipos de participación: Asistente 
Instituciones asociadas
Nombre de la institución: Universidad Católica De Colombia - U.C.C. Tipo de vinculación Patrocinadora</t>
  </si>
  <si>
    <t>Seminario : Seminario Práctico, Cimentaciones: Concepción, Diseño y Patología </t>
  </si>
  <si>
    <t>BOGOTÁ, D.C., desde 2005-05-12 - hasta 2005-05-13 mbito: Nacional, Tipos de participación: Asistente 
Instituciones asociadas
Nombre de la institución: Instituto del Conreto - ASOCRETO Tipo de vinculación Gestionadora</t>
  </si>
  <si>
    <t>Seminario : II Seminario Internacional de Suelo Cemento. </t>
  </si>
  <si>
    <t>BOGOTÁ, D.C., desde 2005-04-13 - hasta 2005-04-14 Ámbito: Nacional, Tipos de participación: Asistente 
Instituciones asociadas
Nombre de la institución: Instituto Colombiano De Productores De Cemento Tipo de vinculación Gestionadora
Nombre de la institución: Universidad Católica De Colombia - U.C.C. Tipo de vinculación Patrocinadora</t>
  </si>
  <si>
    <t>Simposio : XV Simposio Colombiano sobre Ingeniería de Pavimentos </t>
  </si>
  <si>
    <t>MELGAR, desde 2005-03-09 - hasta 2005-03-13 Ámbito: Nacional, Tipos de participación: Asistente 
Instituciones asociadas
Nombre de la institución: Universidad Católica De Colombia - U.C.C. Tipo de vinculación Patrocinadora</t>
  </si>
  <si>
    <t>Seminario : Seminario: Geotecnia Ambiental y Modelación Geotécnica en Obras Lineales </t>
  </si>
  <si>
    <t>BOGOTÁ, D.C., desde 2004-10-14 - hasta 2004-10-15 Ámbito: Nacional, Tipos de participación: Asistente 
Instituciones asociadas
Nombre de la institución: Universidad Católica De Colombia - U.C.C. Tipo de vinculación Patrocinadora</t>
  </si>
  <si>
    <t>Seminario : Seminario: Seminario: Geotecnia ambiental y modelación geotécnica en obras lineales </t>
  </si>
  <si>
    <t>BOGOTÁ, D.C., desde 2004-10-14 - hasta 2004-10-15 Ámbito: Nacional, Tipos de participación: Organizador 
Instituciones asociadas
Nombre de la institución: Universidad Católica De Colombia - U.C.C. Tipo de vinculación Patrocinadora</t>
  </si>
  <si>
    <t>Congreso : X Congreso Colombiano de Geotecnia </t>
  </si>
  <si>
    <t>PAIPA, desde 2004-01-01 - hasta Ámbito: Nacional, Tipos de participación: Organizador 
Instituciones asociadas
Nombre de la institución: Tipo de vinculación Patrocinadora</t>
  </si>
  <si>
    <t>Otro : Géo - Quèbec </t>
  </si>
  <si>
    <t xml:space="preserve">Quebec, desde 2004-01-01 - hasta Ámbito: null, Tipos de participación: Asistente </t>
  </si>
  <si>
    <t>Otro : International Conference on Terrain and Geohazard Challenges Facing Onshore Oil and Gas Pipelines </t>
  </si>
  <si>
    <t xml:space="preserve">Londres, desde 2004-01-01 - hasta Ámbito: null, Tipos de participación: Asistente </t>
  </si>
  <si>
    <t>Congreso : XII CONGRESO PANMERICANO DE MECÁNICA DE SUELOS E INGENIERÍA GEOTÉCNICA </t>
  </si>
  <si>
    <t>CAMBRIDGE (MA), desde 2003-01-01 - hasta Ámbito: Nacional, Tipos de participación: Organizador 
Instituciones asociadas
Nombre de la institución: Massachusetts Institute Of Technology Tipo de vinculación Patrocinadora</t>
  </si>
  <si>
    <t>Otro : Curso sobre ArcView versión 8.1 </t>
  </si>
  <si>
    <t>BOGOTÁ, D.C., desde 2003-01-01 - hasta Ámbito: Nacional, Tipos de participación: Organizador 
Instituciones asociadas
Nombre de la institución: Universidad La Gran Colombia Tipo de vinculación Patrocinadora</t>
  </si>
  <si>
    <t>Seminario : Seminario Formulación de Proyectos de Investigación </t>
  </si>
  <si>
    <t>Otro : Semana Tecnológica </t>
  </si>
  <si>
    <t>BOGOTÁ, D.C., desde 2003-01-01 - hasta Ámbito: Nacional, Tipos de participación: Organizador 
Instituciones asociadas
Nombre de la institución: Universidad Distrital Francisco José De Caldas Tipo de vinculación Patrocinadora</t>
  </si>
  <si>
    <t>Otro : XII JORNADAS GEOTECNICAS DE LA INGENIERIA COLOMBIANA Y V FORO SOBRE GEOTECNIA DE LA SABANA DE BOGOTA </t>
  </si>
  <si>
    <t xml:space="preserve">BOGOTÁ, D.C., desde 2003-01-01 - hasta Ámbito: null, Tipos de participación: Asistente </t>
  </si>
  <si>
    <t>Otro : Conferencia "Estudios Geotécnicos y su Impacto..." </t>
  </si>
  <si>
    <t>Congreso : Congreso régional de Africa Marrakech </t>
  </si>
  <si>
    <t xml:space="preserve">Maroc, desde 2003-01-01 - hasta Ámbito: Nacional, Tipos de participación: Organizador </t>
  </si>
  <si>
    <t>Congreso : IX CONGRESO COLOMBIANO DE GEOTECNIA </t>
  </si>
  <si>
    <t xml:space="preserve">MEDELLÍN, desde 2002-11-01 - hasta Ámbito: null, Tipos de participación: Asistente </t>
  </si>
  <si>
    <t>Seminario : Seminario "El Cìrculo de Mohr" </t>
  </si>
  <si>
    <t>BOGOTÁ, D.C., desde 2002-01-01 - hasta Ámbito: Nacional, Tipos de participación: Organizador 
Instituciones asociadas
Nombre de la institución: Universidad La Gran Colombia Tipo de vinculación Patrocinadora</t>
  </si>
  <si>
    <t>Otro : TERCERAS JORNADAS INTERNACIONALES DEL ASFALTO </t>
  </si>
  <si>
    <t>POPAYÁN, desde 2002-01-01 - hasta Ámbito: null, Tipos de participación: Asistente</t>
  </si>
  <si>
    <t>Congreso : XIII Congreso Nacional de Estudiantes de Ingeniería Civil, ANEIC </t>
  </si>
  <si>
    <t xml:space="preserve">MEDELLÍN, desde 2002-01-01 - hasta Ámbito: null, Tipos de participación: Asistente </t>
  </si>
  <si>
    <t>Simposio : XIII Simposio Colombiano sobre ingeniería de Pavimentos </t>
  </si>
  <si>
    <t>BOGOTÁ, D.C., desde 2001-01-01 - hasta Ámbito: Nacional, Tipos de participación: Organizador 
Instituciones asociadas
Nombre de la institución: Universidad De Los Andes - Uniandes Tipo de vinculación Patrocinadora</t>
  </si>
  <si>
    <t>Simposio : III Simposio Panamericano de Deslizamientos </t>
  </si>
  <si>
    <t>CARTAGENA DE INDIAS, desde 2001-01-01 - hasta Ámbito: Nacional, Tipos de participación: Organizador 
Instituciones asociadas
Nombre de la institución: Comité Suramericano de Movimientos en Masa, Sociedad Colombiana de Geotécnia y Internacional Society of Soil Mechanics and Geotecnial Engineering Tipo de vinculación Patrocinadora</t>
  </si>
  <si>
    <t>Congreso : " I Simposio Internacional de Movimiento de Masas </t>
  </si>
  <si>
    <t>CUENCA, desde 2001-01-01 - hasta Ámbito: Nacional, Tipos de participación: Organizador 
Instituciones asociadas
Nombre de la institución: HIDROPAUTE S.A. y Universidad de Cuenca Tipo de vinculación Patrocinadora</t>
  </si>
  <si>
    <t>Seminario : "Nuevos conceptos en la resistencia al corte de suelos y en la Estabilidad de Taludes"</t>
  </si>
  <si>
    <t>Congreso : XI Congreso Panamericano de Mecánica de Suelos e Ingeniería Geotécnica</t>
  </si>
  <si>
    <t xml:space="preserve">Foz de Iguazú, desde 1999-01-01 - hasta Ámbito: null, Tipos de participación: Asistente </t>
  </si>
  <si>
    <t>Otro : PRIMERAS JORNADAS TÉCNICAS EN INVESTIGACIONES Y DESARROLLO TECNOLÓGICO </t>
  </si>
  <si>
    <t>Ámbito: Nacional, Tipos de participación: Organizador 
Instituciones asociadas
Nombre de la institución: Instituto Nacional De Vías Tipo de vinculación PatrocinadoraBOGOTÁ, D.C., desde 1998-01-01 - hasta </t>
  </si>
  <si>
    <t>Congreso : Jornadas Geotécnicas </t>
  </si>
  <si>
    <t>BOGOTÁ, D.C., desde 1997-01-01 - hasta Ámbito: Nacional, Tipos de participación: Organizador 
Instituciones asociadas
Nombre de la institución: Sociedad Colombiana de Ingenieros y Asociación de Ingeniería Sísmica Tipo de vinculación Patrocinadora</t>
  </si>
  <si>
    <t> Congreso : Sexto Encuentro Latinoamericano de la Arcilla y la Cerámica </t>
  </si>
  <si>
    <t xml:space="preserve">CÚCUTA, desde 1997-01-01 - hasta Ámbito: Nacional, Tipos de participación: Organizador </t>
  </si>
  <si>
    <t> Informes de investigación : Informe final. Caracterización del grano de caucho y estudio de su aplicación como material para construcción de obras viales</t>
  </si>
  <si>
    <t>2015, Proyecto de investigación: Caracterización del grano de caucho y estudio de su aplicación como material para construcción de obras viales en Bogotá </t>
  </si>
  <si>
    <t>Autores: GLORIA INES BELTRAN CALVO, DIANA MARCELA DIAZ CASTRO, LUIS SEBASTIAN LOPEZ SANTOS, LUISA FERNANDA VARGAS NINO,</t>
  </si>
  <si>
    <t>Informes de investigación : Informe de avance. Caracterización del grano de caucho y estudio de su aplicación como material para construcción de obras viales</t>
  </si>
  <si>
    <t>2014, Proyecto de investigación: Caracterización del grano de caucho y estudio de su aplicación como material para construcción de obras viales en Bogotá </t>
  </si>
  <si>
    <t>Autores: DIANA MARCELA DIAZ CASTRO, GLORIA INES BELTRAN CALVO, LUIS SEBASTIAN LOPEZ SANTOS, LUISA FERNANDA VARGAS NINO,</t>
  </si>
  <si>
    <t>Informes de investigación : Informe Final. Exploración de nuevos materiales naturales para mantenimiento de vías terciarias</t>
  </si>
  <si>
    <t>2014, Proyecto de investigación: Exploración de nuevos materiales naturales para mantenimiento de vías terciarias en el Departamento del Vichada, Orinoquía. </t>
  </si>
  <si>
    <t>Autores: GLORIA INES BELTRAN CALVO, DIANA MARCELA DIAZ CASTRO,</t>
  </si>
  <si>
    <t>2014, Proyecto de investigación: PROGRAMA NACIONAL DE INICIACIÓN EN INVESTIGACIÓN, CREACIÓN E INNOVACIÓN DE LA UNIVERSIDAD NACIONAL DE COLOMBIA 2013¿2015</t>
  </si>
  <si>
    <t> Entrevista : Gestión del Riesgo de Desastres por Remoción en Masa</t>
  </si>
  <si>
    <t xml:space="preserve">2017, Colombia, Idioma: Español Medio de divulgación: ElectrÃ³nico, Sitio web: 
Emisora: Radio Cordillera Todelar, Instituciones participantes: Colombia Construye </t>
  </si>
  <si>
    <t>Entrevista : La Gestión del Riesgo de Desastres en la Infraestructura Vial</t>
  </si>
  <si>
    <t xml:space="preserve">2017, Colombia, Idioma: Español Medio de divulgación: ElectrÃ³nico, Sitio web: 
Emisora: Canal Teleamiga, Instituciones participantes: Universidad La Gran Colombia </t>
  </si>
  <si>
    <t>Perfeccionamiento : Diplomado en Túneles</t>
  </si>
  <si>
    <t xml:space="preserve">Colombia, 2016, Idioma: Español, Medio de divulgación: Varios Sitio web: , Participación como Otro, Duración (semanas): 10, Finalidad: Actualización de conocimientos en el área de los túneles 
Lugar: Escuela Colombiana de Ingeniería, Institución financiadora: </t>
  </si>
  <si>
    <t>Extensión extracurricular : Diplomado de pavimentos y gestion vial</t>
  </si>
  <si>
    <t xml:space="preserve">Colombia, 2014, Idioma: Español, Medio de divulgación: Varios Sitio web: , Participación como Docente, Duración (semanas): 4, Finalidad: Actualización de funcionarios del invías encargados de las regionales viales 
Lugar: Ciudad Universitaria Bogotá, Institución financiadora: Instituto Nacional De Vías </t>
  </si>
  <si>
    <t>Autores: GLORIA INES BELTRAN CALVO,</t>
  </si>
  <si>
    <t>Perfeccionamiento : Taller sobre análisis y estabilidad de taludes. Dictado a funcionarios de CORPOCALDAS</t>
  </si>
  <si>
    <t xml:space="preserve">Colombia, 2007, Idioma: Español, Medio de divulgación: Papel Sitio web: , Participación como Docente, Duración (semanas): 0, Finalidad: Análisis y estabilidad de taludes 
Lugar: , Institución financiadora: </t>
  </si>
  <si>
    <t>Perfeccionamiento : Taller sobre mitigación y manejo del riesgo en América Central, Dictado a funcionarios de los servicios geológicos y entidades de manejo de riesgo de países centroamericanos</t>
  </si>
  <si>
    <t xml:space="preserve">Costa Rica, 2005, Idioma: Español, Medio de divulgación: Papel Sitio web: , Participación como Docente, Duración (semanas): 0, Finalidad: Mitigación y manejo del riesgo en América Central 
Lugar: San José, Costa Rica, Institución financiadora: </t>
  </si>
  <si>
    <t>Trabajo de grado de maestría o especialidad médica : Evaluación del comportamiento del sistema placa pilote en suelos blandos con consolidación a partir de métodos analíticos</t>
  </si>
  <si>
    <t xml:space="preserve">Desde 6 2017 hasta Enero , Tipo de orientación: Tutor principal Nombre del estudiante: Oscar David Pulido Rincon, Programa académico: Maestria en Ingeniería Civil 
Número de páginas: 0, Valoración: , Institución: Universidad Nacional de Colombia - Sede Bogotá </t>
  </si>
  <si>
    <t>Autores: EDGAR RODRIGUEZ RINCON, OSCAR DAVID PULIDO RINCON,</t>
  </si>
  <si>
    <t xml:space="preserve">Desde 7 2016 hasta Diciembre 2016, Tipo de orientación: Tutor principal Nombre del estudiante: Manuel Fernando Sánchez, Programa académico: Ingeniería civil 
Número de páginas: 50, Valoración: Aprobada, Institución: UNIVERSIDAD NACIONAL DE COLOMBIA </t>
  </si>
  <si>
    <t>Trabajos de grado de pregrado : Implementación del modelo de análisis dinámico de deslizamientos DAN para la evaluación de vulnerabilidad por movimientos en masa</t>
  </si>
  <si>
    <t>Trabajos de grado de pregrado : Trabajo de grado modalidad pasantía en la constructora conconcreto SA</t>
  </si>
  <si>
    <t>Trabajos de grado de pregrado : Trabajo de grado modalidad pasantía en la empresa MyM servicios profesionales</t>
  </si>
  <si>
    <t xml:space="preserve">Desde 7 2016 hasta Diciembre 2016, Tipo de orientación: Tutor principal Nombre del estudiante: Johnattan Ballesteros, Programa académico: Ingeniería civil 
Número de páginas: 0, Valoración: Aprobada, Institución: UNIVERSIDAD NACIONAL DE COLOMBIA </t>
  </si>
  <si>
    <t>Trabajos de grado de pregrado : Trabajo de grado modalidad de pasantia en geosistemas pavco</t>
  </si>
  <si>
    <t xml:space="preserve">Desde 7 2016 hasta Diciembre 2016, Tipo de orientación: Tutor principal Nombre del estudiante: Christian Javier Vargas, Programa académico: Ingeniería civil 
Número de páginas: 0, Valoración: Aprobada, Institución: Universidad Nacional de Colombia </t>
  </si>
  <si>
    <t>Trabajos de grado de pregrado : Caracterización de materiales térreos con métodos no destructivos de velocidades de onda</t>
  </si>
  <si>
    <t>Trabajos de grado de pregrado : Trabajo de grado en la modalidad de pasantia en la empresa Cemex 2016 I.</t>
  </si>
  <si>
    <t>Desde 7 2016 hasta Diciembre 2016, Tipo de orientación: Tutor principal Nombre del estudiante: Jorge Luis Peñuela Nieto, Programa académico: Ingeniería civil 
Número de páginas: 80, Valoración: Aprobada, Institución: UNIVERSIDAD NACIONAL DE COLOMBIA</t>
  </si>
  <si>
    <t>Desde 7 2016 hasta Diciembre 2016, Tipo de orientación: Tutor principal Nombre del estudiante: Hander Sebastián Vasco, Programa académico: Ingeniería civil 
Número de páginas: 0, Valoración: Aprobada, Institución: UNIVERSIDAD NACIONAL DE COLOMBIA</t>
  </si>
  <si>
    <t xml:space="preserve">Desde 1 2016 hasta Junio 2016, Tipo de orientación: Tutor principal Nombre del estudiante: Branda Catalina Sánchez, Programa académico: Ingeniería civil 
Número de páginas: 60, Valoración: Aprobada, Institución: UNIVERSIDAD NACIONAL DE COLOMBIA </t>
  </si>
  <si>
    <t xml:space="preserve">Desde 1 2016 hasta Junio 2016, Tipo de orientación: Tutor principal Nombre del estudiante: Javier Andrés Morales, Programa académico: Practica de extensión - Pasantia 
Número de páginas: 0, Valoración: Aprobada, Institución: Cemex </t>
  </si>
  <si>
    <t>Trabajo de grado de maestría o especialidad médica : Caracterización geométrica de las discontinuidades y bloques críticos de un macizo rocoso, en el marco de la evaluación cuantitativa del riesgo en taludes mineros</t>
  </si>
  <si>
    <t xml:space="preserve">Desde 1 2016 hasta Enero , Tipo de orientación: Tutor principal Nombre del estudiante: Yuri Angélica Caicedo: , Programa académico: Maestria en ingenieria - geotecnia 
Número de páginas: 0, Valoración: , Institución: Universidad Nacional De Colombia - Oficial </t>
  </si>
  <si>
    <t>Trabajo de grado de maestría o especialidad médica : Evaluación de métodos que permiten la autorreparación de microfisuras en concretos para pavimentos.</t>
  </si>
  <si>
    <t xml:space="preserve">Desde 1 2016 hasta Abril 2017, Tipo de orientación: Tutor principal Nombre del estudiante: Nicolás Giraldo Mora: , Programa académico: Maestria en ingenieria - geotecnia 
Número de páginas: 150, Valoración: Aprobada, Institución: Universidad Nacional De Colombia - Oficial </t>
  </si>
  <si>
    <t>Autores: JUAN MANUEL LIZARAZO MARRIAGA, GLORIA INES BELTRAN CALVO,</t>
  </si>
  <si>
    <t> Trabajo de grado de maestría o especialidad médica : cARACTERIZACION DE CONCRETOS ASFÁLTICOS Y SUS AGREGADOS CON LA APLICACIÓN DE TÉCNICAS DE ANÁLISIS DE IMAGEN</t>
  </si>
  <si>
    <t xml:space="preserve">Desde 12 2015 hasta Enero , Tipo de orientación: Tutor principal Nombre del estudiante: Diana Katerine Rojas Dueñas, Programa académico: Maestría En Geotecnia 
Número de páginas: 0, Valoración: , Institución: Universidad Nacional de Colombia - Sede Bogotá </t>
  </si>
  <si>
    <t>Trabajos dirigidos/Tutorías de otro tipo : Tutoría en practica estudiantil</t>
  </si>
  <si>
    <t xml:space="preserve">Desde 7 2015 hasta Diciembre 2015, Tipo de orientación: Tutor principal Nombre del estudiante: Luisa Fernanda Vargas Niño, Programa académico: Ingeniería Civil 
Número de páginas: 0, Valoración: Aprobada, Institución: Universidad Nacional de Colombia - Sede Bogotá </t>
  </si>
  <si>
    <t> Trabajo de grado de maestría o especialidad médica : Caracterización hidráulica de mezclas asfálticas abiertas mediante la técnica de espectroscopia de impedancia electroquímica (EIS). 05-junio-2015</t>
  </si>
  <si>
    <t xml:space="preserve">Desde 7 2015 hasta Abril 2017, Tipo de orientación: Tutor principal Nombre del estudiante: Sergio Saúl Ramirez Arrieta, Programa académico: Maestria en ingenieria - geotecnia 
Número de páginas: 100, Valoración: Aprobada, Institución: Universidad Nacional De Colombia - Oficial </t>
  </si>
  <si>
    <t>Autores: GLORIA INES BELTRAN CALVO, JUAN MANUEL LIZARAZO MARRIAGA,</t>
  </si>
  <si>
    <t>Trabajos de grado de pregrado : Diseño de una mezcla asfáltica por la metodología superpave, en el instituto de Ingenieria de la UNAM</t>
  </si>
  <si>
    <t xml:space="preserve">Desde 7 2015 hasta Diciembre 2015, Tipo de orientación: Tutor principal Nombre del estudiante: Andres Felipe Colmenares., Programa académico: Ingeniería Civil 
Número de páginas: 80, Valoración: Aprobada, Institución: Universidad Nacional Autónoma De México </t>
  </si>
  <si>
    <t>Trabajo de grado de maestría o especialidad médica : Análisis Probabilístico para el Diseño de Taludes en Explotación Minera a Cielo Abierto.</t>
  </si>
  <si>
    <t xml:space="preserve">Desde 1 2015 hasta Abril 2017, Tipo de orientación: Tutor principal Nombre del estudiante: John Jairo Niño Montes, Programa académico: Maestría En Geotecnia 
Número de páginas: 120, Valoración: Aprobada, Institución: Universidad Nacional de Colombia - Sede Bogotá </t>
  </si>
  <si>
    <t>Trabajos dirigidos/Tutorías de otro tipo : Pasantía en Alemania en la empresa Marti Deutschland GmbH, en el proyecto "Tunnel Oberau".</t>
  </si>
  <si>
    <t xml:space="preserve">Desde 1 2015 hasta Diciembre 2015, Tipo de orientación: Tutor principal Nombre del estudiante: Jorge luis Peñuela. , Programa académico: Intercambio académico - pasantía 
Número de páginas: 0, Valoración: Aprobada, Institución: Empresa Marti Deutschland GmbH </t>
  </si>
  <si>
    <t>Trabajos dirigidos/Tutorías de otro tipo : Práctica Estudiantil ingeniería civil, en la empresa consultora Tipiel S.A</t>
  </si>
  <si>
    <t xml:space="preserve">Desde 1 2015 hasta Junio 2015, Tipo de orientación: Tutor principal Nombre del estudiante: Camilo Andrés Mora Borja, Programa académico: 
Número de páginas: 0, Valoración: Aprobada, Institución: Empresa consultora Tipiel S.A </t>
  </si>
  <si>
    <t>Trabajos de grado de pregrado : Trabajo de grado en la modalidad de pasantía en la empresa alemana WBI (Wittke Beratende Ingenieure)</t>
  </si>
  <si>
    <t xml:space="preserve">Desde 1 2015 hasta Junio 2015, Tipo de orientación: Tutor principal Nombre del estudiante: Jose Luis Hurtado Perdomo, Programa académico: Practica de extensión - Pasantia 
Número de páginas: 102, Valoración: Aprobada, Institución: Wittke Beratende Ingenieure </t>
  </si>
  <si>
    <t>Trabajos de grado de pregrado : Trabajo de grado en la modalidad de pasantia en Vías y pavimentos en la empresa Geodinamica ingeniería SA.</t>
  </si>
  <si>
    <t xml:space="preserve">Desde 1 2015 hasta Diciembre 2015, Tipo de orientación: Tutor principal Nombre del estudiante: Juan Sebastian Camargo, Programa académico: Practica de extensión - Pasantia 
Número de páginas: 60, Valoración: Aprobada, Institución: Geodinamica ingeniería SA. </t>
  </si>
  <si>
    <t>Trabajos de grado de pregrado : Trabajo de grado en la modalidad de pasantía en geotecnia en la empresa Geotecnia. Consultoría Colombiana</t>
  </si>
  <si>
    <t xml:space="preserve">Desde 1 2015 hasta Junio 2015, Tipo de orientación: Tutor principal Nombre del estudiante: David Leonardo Ruiz Zambrano, Geotecnia., Programa académico: Practica de extensión - Pasantia 
Número de páginas: 50, Valoración: Aprobada, Institución: Consultoría Colombiana S.A. </t>
  </si>
  <si>
    <t>Trabajos de grado de pregrado : Mezclas asfalticas drenantes utilizando asfalto modificado con grano de caucho reciclado para la ciudad de Bogotá.</t>
  </si>
  <si>
    <t xml:space="preserve">Desde 1 2015 hasta Diciembre 2015, Tipo de orientación: Tutor principal Nombre del estudiante: Luis Sebastián López. , Programa académico: Ingeniería Civil 
Número de páginas: 40, Valoración: Aprobada, Institución: Universidad Nacional de Colombia - Sede Bogotá </t>
  </si>
  <si>
    <t>Trabajos de grado de pregrado : Pasantía aplicada a proyectos geotécnicos en la empresa Bateman Ingeniería S.A</t>
  </si>
  <si>
    <t xml:space="preserve">Desde 8 2014 hasta Diciembre 2014, Tipo de orientación: Tutor principal Nombre del estudiante: Leandro López Aguilera, Programa académico: Ingeniería Civil 
Número de páginas: 70, Valoración: Aprobada, Institución: Universidad Nacional de Colombia - Sede Bogotá </t>
  </si>
  <si>
    <t> Tesis de doctorado : Metodología para la predicción del desempeño de excavaciones profundas en suelos blandos ante estados límite de servicio</t>
  </si>
  <si>
    <t xml:space="preserve">Desde 8 2014 hasta Enero , Tipo de orientación: Tutor principal Nombre del estudiante: Carlos Javier Sainea Vargas, Programa académico: Doctorado en Ingeniería Civil 
Número de páginas: 0, Valoración: , Institución: UNIVERSIDAD NACIONAL DE COLOMBIA </t>
  </si>
  <si>
    <t>Tesis de doctorado : ROCK SLOPES RELIABILITY ASSESMENT BY DISCRETE ELEMENT METHODS</t>
  </si>
  <si>
    <t xml:space="preserve">Desde 8 2014 hasta Enero , Tipo de orientación: Tutor principal Nombre del estudiante: Rodrigo Hernández Carrillo, Programa académico: Doctorado en Ingeniería Civil 
Número de páginas: 0, Valoración: , Institución: Universidad Nacional de Colombia - Sede Bogotá </t>
  </si>
  <si>
    <t>Trabajo de grado de maestría o especialidad médica : Metodología para Identificación de Vulnerabilidad Geotécnica, Medidas de Mitigación y Adaptación de la Infraestructura Vial Colombiana Frente Al Cambio Climático</t>
  </si>
  <si>
    <t xml:space="preserve">Desde 8 2014 hasta Enero 2017, Tipo de orientación: Tutor principal Nombre del estudiante: Juliana Patricia Frías Betancurt, Programa académico: Maestría En Geotecnia 
Número de páginas: 100, Valoración: Aprobada, Institución: Universidad Nacional de Colombia - Sede Bogotá 
</t>
  </si>
  <si>
    <t>Trabajos de grado de pregrado : REMOCIÓN EN MASA Y ANÁLISIS TORRENCIAL EN 11 MUNICIPIOS DEL ÁREA DE INFLUENCIA DEL PROYECTO HIDROELÉCTRICO ITUANGO</t>
  </si>
  <si>
    <t xml:space="preserve">Desde 1 2014 hasta Junio 2014, Tipo de orientación: Tutor principal Nombre del estudiante: Cindy Paola Páez Archila, Programa académico: Ingeniería Civil 
Número de páginas: 0, Valoración: Aprobada, Institución: Universidad Nacional De Colombia - Sede Arauca </t>
  </si>
  <si>
    <t>Autores: FERNEY BETANCOURT CARDOZO,</t>
  </si>
  <si>
    <t>Trabajos dirigidos/Tutorías de otro tipo : Exploración de nuevos materiales naturales para mantenimiento de vías terciarias en el Departamento del Vichada, Orinoquía</t>
  </si>
  <si>
    <t xml:space="preserve">Desde 11 2013 hasta Junio 2014, Tipo de orientación: Tutor principal Nombre del estudiante: Diana Marcela Diaz Castro, Programa académico: Ingeniería Civil 
Número de páginas: 50, Valoración: Aprobada, Institución: Universidad Nacional de Colombia - Sede Bogotá </t>
  </si>
  <si>
    <t>Trabajo de grado de maestría o especialidad médica : Evaluación sobre el uso de cortes tratados de perforación petrolera en la construcción de vías terciarias</t>
  </si>
  <si>
    <t>Desde 7 2013 hasta , Tipo de orientación: Tutor principal Nombre del estudiante: Guillermo Andrés Soto Conde, Programa académico: Maestría En Geotecnia 
Número de páginas: 0, Valoración: , Institución: Universidad Nacional de Colombia - Sede Bogotá</t>
  </si>
  <si>
    <t> Trabajo de grado de maestría o especialidad médica : Estabilización química con coloides del material de préstamo de la vía La Primavera - Bonanza - La Venturosa</t>
  </si>
  <si>
    <t xml:space="preserve">Desde 7 2013 hasta , Tipo de orientación: Tutor principal Nombre del estudiante: Oscar Javier Caballero Chavez, Programa académico: Maestría En Geotecnia 
Número de páginas: 0, Valoración: , Institución: Universidad Nacional de Colombia - Sede Bogotá </t>
  </si>
  <si>
    <t>Trabajo de grado de maestría o especialidad médica : Evaluación del comportamiento geomecánico de jarillones en materiales derivados de rocas lodosas</t>
  </si>
  <si>
    <t xml:space="preserve">Desde 1 2013 hasta Junio 2016, Tipo de orientación: Tutor principal Nombre del estudiante: Richard Edward Jiménez Caldera, Programa académico: Maestría en Ingeniería - Geotecnia 
Número de páginas: 120, Valoración: Aprobada, Institución: Universidad Nacional de Colombia </t>
  </si>
  <si>
    <t>Trabajo de grado de maestría o especialidad médica : Análisis de las investigaciones en el posgrado de geotecnia de la Universidad Nacional de Colombia Sede Bogotá</t>
  </si>
  <si>
    <t xml:space="preserve">Desde 1 2012 hasta Enero 2012, Tipo de orientación: Tutor principal Nombre del estudiante: Nubia Lucía Ramírez Criollo, Programa académico: Maestría en Ingeniería-Geotecnia 
Número de páginas: 0, Valoración: Distincion meritoria, Institución: Universidad Nacional de Colombia - Sede Bogotá </t>
  </si>
  <si>
    <t>Autores: GUILLERMO EDUARDO AVILA ALVAREZ,</t>
  </si>
  <si>
    <t>Trabajo de grado de maestría o especialidad médica : Influencia de la actividad sísmica del volcán Machín en la generación de deslizamientos</t>
  </si>
  <si>
    <t xml:space="preserve">Desde 1 2012 hasta Enero 2012, Tipo de orientación: Tutor principal Nombre del estudiante: Diana Carolina Moreno Moreno, Programa académico: Maestría en Ingeniería-Geotecnia 
Número de páginas: 0, Valoración: Aprobada, Institución: Universidad Nacional de Colombia - Sede Bogotá </t>
  </si>
  <si>
    <t>Trabajo de grado de maestría o especialidad médica : ESTADO TENSIONAL EN MACIZOS DE ROCAS LODOSAS DE LA CORDILLERA ORIENTAL COLOMBIANA</t>
  </si>
  <si>
    <t xml:space="preserve">Desde 1 2012 hasta Mayo 2016, Tipo de orientación: Tutor principal Nombre del estudiante: Daniel Mateo Díaz Blandón, Programa académico: Maestría en Ingeniería - Geotecnia 
Número de páginas: 120, Valoración: Aprobada, Institución: Universidad Nacional de Colombia </t>
  </si>
  <si>
    <t>Trabajo de grado de maestría o especialidad médica : Estudio de las relaciones entre el componente químico-mineralógico y la degradación de una roca lodosa de la Formación Trincheras</t>
  </si>
  <si>
    <t xml:space="preserve">Desde 1 2012 hasta Junio 2014, Tipo de orientación: Tutor principal Nombre del estudiante: Raúl Maldonado Sandoval, Programa académico: Maestría en Ingeniería - Geotecnia 
Número de páginas: 150, Valoración: Aprobada, Institución: Universidad Nacional de Colombia </t>
  </si>
  <si>
    <t>Trabajo de grado de maestría o especialidad médica : Materiales derivados de rocas lodosas y su uso como relleno en terraplenes</t>
  </si>
  <si>
    <t xml:space="preserve">Desde 1 2012 hasta Junio 2014, Tipo de orientación: Tutor principal Nombre del estudiante: Christian Camilo Gutiérrez Angulo, Programa académico: Maestría en Ingeniería - Geotecnia 
Número de páginas: 150, Valoración: Aprobada, Institución: Universidad Nacional de Colombia </t>
  </si>
  <si>
    <t>Trabajo de grado de maestría o especialidad médica : Efectos de la estructura en el módulo de rigidez en suelos reconstituidos derivados de rocas lodosas</t>
  </si>
  <si>
    <t xml:space="preserve">Desde 6 2011 hasta , Tipo de orientación: Tutor principal Nombre del estudiante: Milton Eduardo Pardo, Programa académico: Ingeniería - Geotecnia 
Número de páginas: , Valoración: , Institución: Universidad Nacional De Colombia - Oficial </t>
  </si>
  <si>
    <t>Trabajo de grado de maestría o especialidad médica : Posibles efectos de la fricción negativa inducida por el fenómeno de subsidencia de suelos en Bogotá</t>
  </si>
  <si>
    <t xml:space="preserve">Desde 6 2011 hasta Junio 2011, Tipo de orientación: Tutor principal Nombre del estudiante: Victor Manuel Hewitt, Programa académico: Maestría en Ingeniería-Geotecnia 
Número de páginas: 0, Valoración: Aprobada, Institución: Universidad Nacional de Colombia - Sede Bogotá </t>
  </si>
  <si>
    <t>Trabajos de grado de pregrado : Pasantía</t>
  </si>
  <si>
    <t xml:space="preserve">Desde 2 2011 hasta Julio 2011, Tipo de orientación: Tutor principal Nombre del estudiante: Francisco Parra , Programa académico: Ingeniería Civil 
Número de páginas: 4, Valoración: Aprobada, Institución: Universidad Nacional de Colombia - Sede Bogotá </t>
  </si>
  <si>
    <t>Autores: FRANCISCO PARRA, EDGAR RODRIGUEZ RINCON,</t>
  </si>
  <si>
    <t>Trabajo de grado de maestría o especialidad médica : Metodología de zonificación de amenaza por deslizamiento a escala local, aplicada a un sector de la zona de Cerros de la ciudad de Bogotá, D.C.</t>
  </si>
  <si>
    <t xml:space="preserve">Desde 12 2010 hasta Diciembre 2010, Tipo de orientación: Tutor principal Nombre del estudiante: Luis Alfredo González Morantes, Programa académico: Maestría en Ingeniería-Geotecnia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</si>
  <si>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Modelación numérica del comportamiento de rocas lodosas</t>
    </r>
  </si>
  <si>
    <t xml:space="preserve">Desde 9 2010 hasta , Tipo de orientación: Tutor principal Nombre del estudiante: Felipe Andrés Lis Ramírez, Programa académico: Maestria en Ingenieria - Geotecnia 
Número de páginas: , Valoración: , Institución: Universidad Nacional De Colombia - Oficial </t>
  </si>
  <si>
    <t>Trabajo de grado de maestría o especialidad médica : Influencia de la succión en la resistencia al corte de suelos reconstituidos derivados de rocas lodosas</t>
  </si>
  <si>
    <t xml:space="preserve">Desde 1 2010 hasta Enero 2010, Tipo de orientación: Tutor principal Nombre del estudiante: Xiomara Elizabeth Melo Zabala, Programa académico: Ingeniería - Geotecnia 
Número de páginas: 150, Valoración: Distincion meritoria, Institución: Universidad Nacional De Colombia - Oficial </t>
  </si>
  <si>
    <t>Trabajos de grado de pregrado : Apoyo experimental en la investigación sobre degradación mecánica de rocas lodosas laminadas de los Andes Colombianos</t>
  </si>
  <si>
    <t xml:space="preserve">Desde 7 2009 hasta Julio 2009, Tipo de orientación: Tutor principal Nombre del estudiante: Angélica Patricia Centanaro García, Programa académico: Ingenieria Civil 
Número de páginas: 58, Valoración: Aprobada, Institución: Universidad Nacional De Colombia - Oficial </t>
  </si>
  <si>
    <t>Trabajo de grado de maestría o especialidad médica : Estudio de la influencia del asfalto envejecido en el comportamiento mecánico de una mezcla de concreto asfáltico producida en caliente.</t>
  </si>
  <si>
    <t xml:space="preserve">Desde 6 2009 hasta , Tipo de orientación: Tutor principal Nombre del estudiante: Weimar García Melo, Programa académico: Maestría en Ingeniería - Geotecnia 
Número de páginas: , Valoración: , Institución: Universidad Nacional de Colombia - Sede Bogotá </t>
  </si>
  <si>
    <t>Trabajo de grado de maestría o especialidad médica : Influencia de la Meteorización en la Conductividad Hidráulica de un Suelo Residual derivado de una granodiorita</t>
  </si>
  <si>
    <t xml:space="preserve">Desde 5 2009 hasta Junio 2010, Tipo de orientación: Coturor/asesor Nombre del estudiante: Nidia Emilcen Barrera Orduz, Programa académico: Magíster en Ingeniería-Geotecnia 
Número de páginas: 170, Valoración: Distincion meritoria, Institución: Universidad Nacional de Colombia - Sede Bogotá </t>
  </si>
  <si>
    <t>Autores: JORGE ARTURO PINEDA JAIMES, NIDIA EMILCEN BARRERA ORDUZ,</t>
  </si>
  <si>
    <t>Trabajos de grado de pregrado : Probabilidad De Falla En Cuñas De Roca</t>
  </si>
  <si>
    <t xml:space="preserve">Desde 1 2009 hasta 2009, Tipo de orientación: Tutor principal Nombre del estudiante: Alejandro Edilberto Granados Becerra, Programa académico: Ingeniería Civil 
Número de páginas: 0, Valoración: Aprobada, Institución: Universidad Nacional de Colombia - Sede Bogotá </t>
  </si>
  <si>
    <t>Trabajos de grado de pregrado : Ensayo Triaxial Torsional En Suelos</t>
  </si>
  <si>
    <t xml:space="preserve">Desde 1 2009 hasta 2009, Tipo de orientación: Tutor principal Nombre del estudiante: Alcibíades Patiño Cadena, Programa académico: Ingeniería Civil 
Número de páginas: 0, Valoración: Aprobada, Institución: Universidad Nacional de Colombia - Sede Bogotá </t>
  </si>
  <si>
    <t>Trabajo de grado de maestría o especialidad médica : Desplazamiento Viscoplástico De Taludes Fallados</t>
  </si>
  <si>
    <t xml:space="preserve">Desde 1 2009 hasta 2009, Tipo de orientación: Tutor principal Nombre del estudiante: Claudia Ximena Basto González, Programa académico: Ingeniería Civil 
Número de páginas: 0, Valoración: Aprobada, Institución: Universidad Nacional de Colombia - Sede Bogotá </t>
  </si>
  <si>
    <t>Trabajo de grado de maestría o especialidad médica : IMPLEMENTACIÓN DE UN MODELO ESTOCÁSTICO PARA EVALUAR AMENAZA DE DESLIZAMIENTO</t>
  </si>
  <si>
    <t xml:space="preserve">Desde 1 2009 hasta 2009, Tipo de orientación: Tutor principal Nombre del estudiante: Jairo Edmundo Yepes, Programa académico: MAESTRÍA EN GEOTECNIA 
Número de páginas: 0, Valoración: Aprobada, Institución: Universidad Nacional De Colombia - Oficial </t>
  </si>
  <si>
    <t> Trabajos de grado de pregrado : Análisis De Muro Ante Carga Lateral</t>
  </si>
  <si>
    <t xml:space="preserve">Desde 1 2009 hasta 2009, Tipo de orientación: Tutor principal Nombre del estudiante: Edgar Andrés Espinoza Leal, Programa académico: Ingeniería Civil 
Número de páginas: 0, Valoración: Aprobada, Institución: Universidad Nacional de Colombia - Sede Bogotá </t>
  </si>
  <si>
    <t>Trabajo de grado de maestría o especialidad médica : Mecanismos De Colapso De Cavidades Subterráneas</t>
  </si>
  <si>
    <t xml:space="preserve">Desde 1 2009 hasta 2009, Tipo de orientación: Tutor principal Nombre del estudiante: Mónica Fernanda Bedoya Martínez, Programa académico: Ingeniería Civil 
Número de páginas: 0, Valoración: Aprobada, Institución: Universidad Nacional de Colombia - Sede Bogotá </t>
  </si>
  <si>
    <t>Trabajo de grado de maestría o especialidad médica : Efectos De La Interacción Dinámica Suelo Estructura En El Efecto De Respuesta</t>
  </si>
  <si>
    <t xml:space="preserve">Desde 1 2009 hasta 2009, Tipo de orientación: Tutor principal Nombre del estudiante: Nidia Milena Vergara Díaz , Programa académico: Ingeniería Civil 
Número de páginas: 0, Valoración: Aprobada, Institución: Universidad Nacional de Colombia - Sede Bogotá </t>
  </si>
  <si>
    <t>Trabajos de grado de pregrado : Estabilidad De Techo En Excavaciones Subterráneas</t>
  </si>
  <si>
    <t xml:space="preserve">Desde 1 2009 hasta 2009, Tipo de orientación: Tutor principal Nombre del estudiante: Lorena Méndez Tapiero, Programa académico: Ingeniería Civil 
Número de páginas: 0, Valoración: Aprobada, Institución: Universidad Nacional de Colombia - Sede Bogotá </t>
  </si>
  <si>
    <t>Trabajo de grado de maestría o especialidad médica : Eficiencia en la transferencia de cargas en juntas transversales de pavimento rígido reforzado con fibras metálicas.</t>
  </si>
  <si>
    <t xml:space="preserve">Desde 11 2008 hasta Noviembre 2008, Tipo de orientación: Tutor principal Nombre del estudiante: Diego Orlando Garzón Vergara, Programa académico: Maestría en Ingeniería - Geotecnia 
Número de páginas: 0, Valoración: Distincion meritoria, Institución: Universidad Nacional de Colombia - Sede Bogotá </t>
  </si>
  <si>
    <t>Trabajo de grado de maestría o especialidad médica : Efectos del fracturamiento en muestras de roca en la propagación de ondas</t>
  </si>
  <si>
    <t xml:space="preserve">Desde 7 2008 hasta Julio 2008, Tipo de orientación: Coturor/asesor Nombre del estudiante: Efectos del fracturamiento en muestras de roca en la propagación de ondas. , Programa académico: Maestría en Geotecnia 
Número de páginas: 50, Valoración: Aprobada, Institución: Universidad Nacional De Colombia - Oficial </t>
  </si>
  <si>
    <t>Autores: ALVARO PEDROZA ROJAS, JUAN PABLO NARVAEZ, CARLOS EDUARDO RODRIGUEZ PINEDA,</t>
  </si>
  <si>
    <t>Trabajo de grado de maestría o especialidad médica : Relación Entre Propiedades Estáticas Y Dinámicas De Una Arcilla</t>
  </si>
  <si>
    <t xml:space="preserve">Desde 1 2008 hasta 2008, Tipo de orientación: Tutor principal Nombre del estudiante: Marco Antonio Amaya Arciniegas, Programa académico: Ingeniería Civil 
Número de páginas: 0, Valoración: Aprobada, Institución: Universidad Nacional de Colombia - Sede Bogotá </t>
  </si>
  <si>
    <r>
      <t> </t>
    </r>
    <r>
      <rPr>
        <b/>
        <sz val="8"/>
        <rFont val="Trebuchet MS"/>
        <family val="2"/>
      </rPr>
      <t>Trabajos de grado de pregrado</t>
    </r>
    <r>
      <rPr>
        <sz val="8"/>
        <rFont val="Trebuchet MS"/>
        <family val="2"/>
      </rPr>
      <t> : Proceso De Flujo En Taludes: Determinación Por Medio De Diferencias Finitas De La Variación De Los Niveles Producidos Por La Precipitación</t>
    </r>
  </si>
  <si>
    <t xml:space="preserve">Desde 1 2008 hasta 2008, Tipo de orientación: Tutor principal Nombre del estudiante: Sara Natalia Orostica Olaya, Programa académico: Ingeniería Civil 
Número de páginas: 0, Valoración: Aprobada, Institución: Universidad Nacional de Colombia - Sede Bogotá </t>
  </si>
  <si>
    <t>Trabajos de grado de pregrado : Influencia Del Anclaje En Diseño De Muros De Contención</t>
  </si>
  <si>
    <t>Desde 1 2008 hasta 2008, Tipo de orientación: Tutor principal Nombre del estudiante: Javier Ernesto Gonzales Díaz, Programa académico: Ingeniería Civil 
Número de páginas: 0, Valoración: Aprobada, Institución: Universidad Nacional de Colombia - Sede Bogotá</t>
  </si>
  <si>
    <t>Trabajos de grado de pregrado : Falla De Taludes Visco-Cohesivos</t>
  </si>
  <si>
    <t xml:space="preserve">Desde 1 2008 hasta 2008, Tipo de orientación: Tutor principal Nombre del estudiante: Ayda Catalina Galvis Castro , Programa académico: Ingeniería Civil 
Número de páginas: 0, Valoración: Aprobada, Institución: Universidad Nacional de Colombia - Sede Bogotá </t>
  </si>
  <si>
    <t>Trabajos de grado de pregrado : Cinemática De Falla De Taludes</t>
  </si>
  <si>
    <t xml:space="preserve">Desde 1 2008 hasta 2008, Tipo de orientación: Tutor principal Nombre del estudiante: Cristian Adrian Parra Silva, Programa académico: Ingeniería Civil 
Número de páginas: 0, Valoración: Aprobada, Institución: Universidad Nacional de Colombia - Sede Bogotá </t>
  </si>
  <si>
    <t>Trabajos de grado de pregrado : Equipos Neumáticos Para Ensayos Triaxiales</t>
  </si>
  <si>
    <t>Desde 1 2008 hasta 2008, Tipo de orientación: Tutor principal Nombre del estudiante: Faber Oswaldo Sánchez S y Giovanni Quiroga Bermúdez, Programa académico: Ingeniería Civil 
Número de páginas: 0, Valoración: Aprobada, Institución: Universidad Nacional de Colombia - Sede Bogotá</t>
  </si>
  <si>
    <t>Trabajo de grado de maestría o especialidad médica : MODELACIÓN NUMÉRICA DE LA RESPUESTA HIDROLÓGICA DE TALUDES</t>
  </si>
  <si>
    <t xml:space="preserve">Desde 1 2008 hasta 2008, Tipo de orientación: Tutor principal Nombre del estudiante: Luis Ricardo Vásquez Varela, Programa académico: MAESTRÍA EN GEOTECNIA 
Número de páginas: 0, Valoración: Distincion meritoria, Institución: Universidad Nacional De Colombia - Oficial </t>
  </si>
  <si>
    <t>Trabajos de grado de pregrado : Determinación de la resistencia conservada de mezclas asfálticas con cal como llenante mineral y revisión bibliográfica de las metodologías empleadas.</t>
  </si>
  <si>
    <t xml:space="preserve">Desde 12 2007 hasta Diciembre 2007, Tipo de orientación: Tutor principal Nombre del estudiante: Olga L. Mora B., Programa académico: Ingeniería Civil 
Número de páginas: 0, Valoración: Aprobada, Institución: Universidad Nacional de Colombia - Sede Bogotá </t>
  </si>
  <si>
    <t>Trabajos de grado de pregrado : EVALUACIÓN DE AMENAZA POR DESLIZAMIENTOS A TRAVÉS DE SIG</t>
  </si>
  <si>
    <t xml:space="preserve">Desde 1 2007 hasta 2007, Tipo de orientación: Tutor principal Nombre del estudiante: Duván López, Programa académico: Geología 
Número de páginas: 0, Valoración: Aprobada, Institución: Universidad Distrital Francisco José De Caldas </t>
  </si>
  <si>
    <t>Tesis de doctorado : INFLUENCIA DE LAS PROPIEDADES GEOTÉCNICAS DE MACIZOS ROCOSOS EN LA PROPAGACIÓN Y ATENUACIÓN DE ONDAS SÍSMICAS</t>
  </si>
  <si>
    <t xml:space="preserve">Desde 1 2007 hasta 2007, Tipo de orientación: Coturor/asesor Nombre del estudiante: ALVARO ORLANDO PEDROZA ROJAS, Programa académico: DOCTORADO EN INGENIERIA GEOTECNIA 
Número de páginas: , Valoración: , Institución: Universidad Nacional de Colombia - Sede Bogotá </t>
  </si>
  <si>
    <t>Tesis de doctorado : COMPORTAMIENTO MECÁNICO DE SUELOS GRANULARES DE ORIGEN ALUVIAL</t>
  </si>
  <si>
    <t xml:space="preserve">Desde 1 2007 hasta 2007, Tipo de orientación: Tutor principal Nombre del estudiante: FRANCISCO JAVIER NANCLARES ARANGO, Programa académico: DOCTORADO EN INGENIERIA GEOTECNIA 
Número de páginas: , Valoración: , Institución: Universidad Nacional de Colombia - Sede Bogotá </t>
  </si>
  <si>
    <r>
      <t> </t>
    </r>
    <r>
      <rPr>
        <b/>
        <sz val="8"/>
        <rFont val="Trebuchet MS"/>
        <family val="2"/>
      </rPr>
      <t>Tesis de doctorado</t>
    </r>
    <r>
      <rPr>
        <sz val="8"/>
        <rFont val="Trebuchet MS"/>
        <family val="2"/>
      </rPr>
      <t> : DESLIZAMIENOTS INDUCIDOS POR LLUVIA</t>
    </r>
  </si>
  <si>
    <t xml:space="preserve">Desde 1 2007 hasta 2007, Tipo de orientación: Tutor principal Nombre del estudiante: JULIAN JAVIER CORRALES, Programa académico: DOCTORADO EN INGENIERIA GEOTECNIA 
Número de páginas: , Valoración: , Institución: Universidad Nacional de Colombia - Sede Bogotá </t>
  </si>
  <si>
    <t>Trabajos de grado de pregrado : CRITERIOS DE SELECCIÓN Y DISEÑO DE LA PARTE VEGETATIVA EN OBRAS DE BIOINGENIERÍA PARA EL CONTROL DE EROSIÓN Y ESTABILIDAD DE TALUDES</t>
  </si>
  <si>
    <t xml:space="preserve">Desde 1 2007 hasta 2007, Tipo de orientación: Tutor principal Nombre del estudiante: Gerardo Ojeda, Programa académico: Ingeniería Agrícola 
Número de páginas: 0, Valoración: Aprobada, Institución: Universidad Nacional De Colombia - Oficial </t>
  </si>
  <si>
    <t>Trabajos dirigidos/Tutorías de otro tipo : Metodología de zonificación Geotécnica para el Campus Universitario</t>
  </si>
  <si>
    <t xml:space="preserve">Desde 1 2007 hasta 2007, Tipo de orientación: Tutor principal Nombre del estudiante: Gerardo Rodríguez, Programa académico: Ingeniería Civil 
Número de páginas: 60, Valoración: , Institución: Universidad Nacional de Colombia - Sede Bogotá </t>
  </si>
  <si>
    <t>Autores: MARIO CAMILO TORRES SUAREZ, GERARDO RODRIGUEZ,</t>
  </si>
  <si>
    <t>Trabajos de grado de pregrado : Probabilidad De Deslizamiento En Taludes Con Superficie Planar Compuesta</t>
  </si>
  <si>
    <t xml:space="preserve">Desde 1 2007 hasta 2007, Tipo de orientación: Tutor principal Nombre del estudiante: Nelson Fabián Becoche Salarte , Programa académico: Ingeniería Civil 
Número de páginas: 0, Valoración: Aprobada, Institución: Universidad Nacional de Colombia - Sede Bogotá </t>
  </si>
  <si>
    <t>Trabajos de grado de pregrado : Probabilidad De Deformación En Túneles En Material Elasto Plástico Perfecto</t>
  </si>
  <si>
    <t xml:space="preserve">Desde 1 2007 hasta 2007, Tipo de orientación: Tutor principal Nombre del estudiante: Andrés Horacio Clavijo Rincón, Programa académico: Ingeniería Civil 
Número de páginas: 0, Valoración: Aprobada, Institución: Universidad Nacional de Colombia - Sede Bogotá </t>
  </si>
  <si>
    <t>Trabajos de grado de pregrado : Comportamiento Visco Elástico De Estructuras De Cimentación Sometidas A Carga Vibratoria</t>
  </si>
  <si>
    <t xml:space="preserve">Desde 1 2007 hasta 2007, Tipo de orientación: Tutor principal Nombre del estudiante: Manuel Alejandro Caicedo Silva y Luis Enrique Rodríguez Fajardo , Programa académico: Ingeniería Civil 
Número de páginas: 0, Valoración: Aprobada, Institución: Universidad Nacional de Colombia - Sede Bogotá </t>
  </si>
  <si>
    <t>Trabajos de grado de pregrado : SISTEMA DE INFORMACIÓN GEOGRÁFICA PARA LA DETERMINACIÓN DE ZONAS DE RIESGO POR FLUJOS DE DETRITOS E INUNDACIONES EN LA CUENCA ALTA DEL RÍO SAN CRISTÓBAL</t>
  </si>
  <si>
    <t xml:space="preserve">Desde 1 2007 hasta 2007, Tipo de orientación: Tutor principal Nombre del estudiante: Alba Liliana Martínez y Jhancir Armando Poveda, Programa académico: Ingeniería Catastral y Geodesia 
Número de páginas: 0, Valoración: Aprobada, Institución: Universidad Distrital Francisco José De Caldas </t>
  </si>
  <si>
    <t> Trabajos dirigidos/Tutorías de otro tipo : Aspectos Metodológicos para la Caracterización de Materiales Arcillosos Altamente Degradables</t>
  </si>
  <si>
    <t xml:space="preserve">Desde 1 2007 hasta 2007, Tipo de orientación: Tutor principal Nombre del estudiante: Carlos Arturo Rey Velasco, Programa académico: 
Número de páginas: 90, Valoración: , Institución: Universidad Nacional de Colombia - Sede Bogotá </t>
  </si>
  <si>
    <t>Autores: MARIO CAMILO TORRES SUAREZ, CARLOS ARTURO REY VELASCO,</t>
  </si>
  <si>
    <r>
      <t> </t>
    </r>
    <r>
      <rPr>
        <b/>
        <sz val="8"/>
        <rFont val="Trebuchet MS"/>
        <family val="2"/>
      </rPr>
      <t>Trabajos de grado de pregrado</t>
    </r>
    <r>
      <rPr>
        <sz val="8"/>
        <rFont val="Trebuchet MS"/>
        <family val="2"/>
      </rPr>
      <t> : Efecto del agua en la cohesión de mezclas asfálticas adicionadas con cal como llenante mineral</t>
    </r>
  </si>
  <si>
    <t xml:space="preserve">Desde 12 2006 hasta Diciembre 2006, Tipo de orientación: Tutor principal Nombre del estudiante: Wilson A. Cano, Programa académico: Ingeniería Civil 
Número de páginas: 0, Valoración: Aprobada, Institución: Universidad Nacional de Colombia - Sede Bogotá </t>
  </si>
  <si>
    <t>Monografía de conclusión de curso de perfeccionamiento/especialización : RELACIONES ENTRE LLUVIAS HORARIAS Y LA GENERACIÓN DE AVALANCHAS EN COLOMBIA</t>
  </si>
  <si>
    <t xml:space="preserve">Desde 1 2006 hasta 2006, Tipo de orientación: Nombre del estudiante: EDGAR LEONARDO OSORIO DUTARY, Programa académico: Especialización En Geotecnia Enfasis Vías 
Número de páginas: , Valoración: , Institución: Universidad Nacional de Colombia - Sede Bogotá </t>
  </si>
  <si>
    <t>Trabajos de grado de pregrado : ELABORACIÓN DE MANUAL DE INTERVENCIONES CIVILES PARA MANTENIMIENTO GEOTÉCNICO DE OLEDUCTOS.</t>
  </si>
  <si>
    <t xml:space="preserve">Desde 1 2006 hasta 2006, Tipo de orientación: Nombre del estudiante: HERWIN OSWALDO BARRETO ALFARO, Programa académico: Ingeniería Civil 
Número de páginas: , Valoración: , Institución: Universidad Nacional de Colombia - Sede Bogotá </t>
  </si>
  <si>
    <t>Trabajos de grado de pregrado : ELABORACIÓN DE INSTRUCTIVOS PARA IDENTIFICACIÓN Y DIAGNÓSTICO DE PROBLEMAS ASOCIADOS CON AVENIDAS TORRENCIALES EN OLEODUCTOS.</t>
  </si>
  <si>
    <t xml:space="preserve">Desde 1 2006 hasta 2006, Tipo de orientación:  Nombre del estudiante: GUILLERMO EDUARDO NIÑO SAMANIEGO, Programa académico: Ingeniería Civil 
Número de páginas: , Valoración: , Institución: Universidad Nacional de Colombia - Sede Bogotá </t>
  </si>
  <si>
    <t>Monografía de conclusión de curso de perfeccionamiento/especialización : INTERACCIÓN SUELO PILOTE EMPLEANDO LA TEORÍA DEL ESTADO CRÍTICO</t>
  </si>
  <si>
    <t xml:space="preserve">Desde 1 2006 hasta 2006, Tipo de orientación: Nombre del estudiante: PINZÓN BEDOYA ALVARI IVAN, Programa académico: Especialización En Geotecnia Enfasis En Fundacione 
Número de páginas: , Valoración: , Institución: Universidad Nacional de Colombia - Sede Bogotá </t>
  </si>
  <si>
    <t>Trabajos de grado de pregrado : ELABORACIÓN DE INSTRUCTIVOS PARA IDENTIFICACIÓN Y DIAGNÓSTICO DE PROBLEMAS ASOCIADOS A PROCESOS EROSIVOS EN OLEODUCTOS.</t>
  </si>
  <si>
    <t xml:space="preserve">Desde 1 2006 hasta 2006, Tipo de orientación: Nombre del estudiante: DIEGO FERNANDO QUIÑONES TAMAYO, Programa académico: Ingeniería Civil 
Número de páginas: , Valoración: , Institución: Universidad Nacional de Colombia - Sede Bogotá </t>
  </si>
  <si>
    <t>Trabajos de grado de pregrado : EVALUACION DE VULNERABILIDAD SISMICA ANTE DESLIZAMIENTOS EN BOGOTÁ</t>
  </si>
  <si>
    <t>Desde 1 2006 hasta 2006, Tipo de orientación: Nombre del estudiante: ANDRES FRANCISCO MARTINEZ, Programa académico: Ingeniería Civil 
Número de páginas: , Valoración: , Institución: Universidad Nacional de Colombia - Sede Bogotá</t>
  </si>
  <si>
    <t xml:space="preserve">Desde 1 2006 hasta 2006, Tipo de orientación: Nombre del estudiante: ANDRES FRANCISCO MARTINEZ, Programa académico: Ingeniería Civil 
Número de páginas: , Valoración: , Institución: Universidad Nacional de Colombia - Sede Bogotá </t>
  </si>
  <si>
    <t>Trabajos de grado de pregrado : ELABORACIÓN DE INSTRUCTIVOS PARA IDENTIFICACIÓN Y DIAGNÓSTICO DE PROBLEMAS ASOCIADOS CON INESTABILIDAD DE LADERAS EN OLEDUCTOS</t>
  </si>
  <si>
    <t xml:space="preserve">Desde 1 2006 hasta 2006, Tipo de orientación: Nombre del estudiante: FABIÁN MARCELO RAMÍREZ SANCHEZ, Programa académico: Ingeniería Civil 
Número de páginas: , Valoración: , Institución: Universidad Nacional de Colombia - Sede Bogotá </t>
  </si>
  <si>
    <t>Trabajos de grado de pregrado : Estudio del comportamiento físico-mecánico de mezclas asfálticas tipo rodadura al utilizar la cal como llenante mineral</t>
  </si>
  <si>
    <t xml:space="preserve">Desde 12 2005 hasta Diciembre 2005, Tipo de orientación: Tutor principal Nombre del estudiante: Gutiérrez C. F.A., Sánchez G. L.A., Programa académico: Ingenierìa Civil 
Número de páginas: 0, Valoración: Aprobada, Institución: Universidad Nacional de Colombia - Sede Bogotá </t>
  </si>
  <si>
    <t>Trabajos de grado de pregrado : EVALUACION DE LA VULNERABILIDAD DE EDIFICACIONES DE UNO Y DOS PISOS ANTE DESPLAZAMIENTOS INDUCIDOS POR SISMO EN SUELOS VOLCANICOS DEL EJE CAFETERO</t>
  </si>
  <si>
    <t xml:space="preserve">Desde 1 2005 hasta 2005, Tipo de orientación: Nombre del estudiante: DIANA YOLIMA JIMÉNEZ JARA, Programa académico: Ingeniería Civil 
Número de páginas: , Valoración: , Institución: Universidad Nacional de Colombia - Sede Bogotá </t>
  </si>
  <si>
    <t>Monografía de conclusión de curso de perfeccionamiento/especialización : EVALUACION DE RIESGO CAUSADO ´POR EL DESLIZAMIENTO DE LAS CRUCES ( VEREDA HORMEZAQUE, MUNICIPIO DE TASCO, BOYACA)</t>
  </si>
  <si>
    <t xml:space="preserve">Desde 1 2005 hasta 2005, Tipo de orientación: Nombre del estudiante: MAURICIO H JARRO FAJARDO, Programa académico: Especialización En Geotecnia Enfasis Vías 
Número de páginas: , Valoración: , Institución: Universidad Nacional de Colombia - Sede Bogotá </t>
  </si>
  <si>
    <t>Monografía de conclusión de curso de perfeccionamiento/especialización : INFLUENCIA DE LA GEOMECANICA EN LAS EXCAVACIONES A CIELO ABIERTO MEDIANTE EL USO DE EXPLOSIVOS</t>
  </si>
  <si>
    <t xml:space="preserve">Desde 1 2005 hasta 2005, Tipo de orientación: Nombre del estudiante: JAVIER ALEXANDER APONTE GONZALEZ, Programa académico: ESPECIALIZACION EN VIAS 
Número de páginas: , Valoración: , Institución: Universidad Nacional de Colombia - Sede Bogotá </t>
  </si>
  <si>
    <t> Trabajos de grado de pregrado : DESPLAZAMIENTO DE TALUDES FALLADOS</t>
  </si>
  <si>
    <t xml:space="preserve">Desde 1 2005 hasta 2005, Tipo de orientación: Nombre del estudiante: CLAUDIA XIMENA BASTO, Programa académico: Ingeniería Civil 
Número de páginas: , Valoración: , Institución: Universidad Nacional de Colombia - Sede Bogotá </t>
  </si>
  <si>
    <t>Trabajos de grado de pregrado : INFLUENCIA DE LA VEGETACIÓN EN LA ESTABILIDAD DE TALUDES</t>
  </si>
  <si>
    <t xml:space="preserve">Desde 1 2005 hasta 2005, Tipo de orientación: Tutor principal Nombre del estudiante: Rubén Darío Sabogal y Miguel Villamil, Programa académico: Ingeniería Agrícola 
Número de páginas: 0, Valoración: Aprobada, Institución: Universidad Nacional De Colombia - Oficial </t>
  </si>
  <si>
    <t>Trabajos de grado de pregrado : Falla de Fondo de Excavaciones Profundas</t>
  </si>
  <si>
    <t>Desde 1 2005 hasta 2005, Tipo de orientación: Tutor principal Nombre del estudiante: Andrés Leonardo Zárate Neira, Programa académico: Ingeniería Civil 
Número de páginas: 0, Valoración: Aprobada, Institución: Universidad Nacional de Colombia - Sede Bogotá</t>
  </si>
  <si>
    <t>Trabajos de grado de pregrado : Influencia de la Precipitación en la Estabilidad de Taludes</t>
  </si>
  <si>
    <t xml:space="preserve">Desde 1 2005 hasta 2005, Tipo de orientación: Tutor principal Nombre del estudiante: Edison Ferney Garzón Montaño y Óscar Javier Sánchez Aponte, Programa académico: Ingeniería Civil 
Número de páginas: 0, Valoración: Aprobada, Institución: Universidad Nacional de Colombia - Sede Bogotá </t>
  </si>
  <si>
    <t> Trabajos de grado de pregrado : Estudio de Interacción Suelo Estructura en Pilotes Sometidos a Carga Lateral</t>
  </si>
  <si>
    <t xml:space="preserve">Desde 1 2005 hasta 2005, Tipo de orientación: Tutor principal Nombre del estudiante: Raúl Orlando Gantiva Mancera y Óscar Javier Moreno Cediel, Programa académico: Ingeniería Civil 
Número de páginas: 0, Valoración: Aprobada, Institución: Universidad Nacional de Colombia - Sede Bogotá </t>
  </si>
  <si>
    <t>Tesis de doctorado : Influencia de Procesos de Descarga en la Resistencia y Degradabilidad de Rocas Arcillosas</t>
  </si>
  <si>
    <t xml:space="preserve">Desde 1 2005 hasta , Tipo de orientación: Tutor principal Nombre del estudiante: Mario Camilo Torres Suárez, Programa académico: Ingeniería - Geotecnia 
Número de páginas: , Valoración: , Institución: Universidad Nacional de Colombia - Sede Bogotá </t>
  </si>
  <si>
    <t>Autores: ADOLFO ALARCON GUZMAN,</t>
  </si>
  <si>
    <t>Tesis de doctorado : Influencia de la Meteorización en la Rigidez de un conjunto de suelos residuales derivados a partir de una roca ígnea</t>
  </si>
  <si>
    <t xml:space="preserve">Desde 1 2005 hasta Enero 2005, Tipo de orientación: Tutor principal Nombre del estudiante: Jorge Arturo Pineda Jaimes, Programa académico: Doctorado en Ingeniería - Geotecnia 
Número de páginas: 0, Valoración: Aprobada, Institución: Universidad Nacional de Colombia - Sede Bogotá </t>
  </si>
  <si>
    <t>Trabajos de grado de pregrado : DETERMINACIÓN DE LOS DESPLAZAMIENTOS DE TUBERÍAS DE ACUEDUCTO ENTERRADAS ANTE EL PASO DE ONDAS TRASCIENTES</t>
  </si>
  <si>
    <t xml:space="preserve">Desde 1 2005 hasta 2005, Tipo de orientación: Nombre del estudiante: NYDIA YOLIMA CORREDOR HERNANDEZ, Programa académico: Ingeniería Civil 
Número de páginas: , Valoración: , Institución: Universidad Nacional de Colombia - Sede Bogotá </t>
  </si>
  <si>
    <t>Trabajos de grado de pregrado : Comportamiento de Losas de Cimentación Durante el Proceso de Consolidación: Una Aproximación con Modelos Reológicos</t>
  </si>
  <si>
    <t xml:space="preserve">Desde 1 2005 hasta 2005, Tipo de orientación: Tutor principal Nombre del estudiante: Michell David Ruiz Melo y Gustavo Alberto López Duque, Programa académico: Ingeniería Civil 
Número de páginas: 0, Valoración: Aprobada, Institución: Universidad Nacional de Colombia - Sede Bogotá </t>
  </si>
  <si>
    <t>Trabajo de grado de maestría o especialidad médica : RESPUESTA DINÁMICA DE TALUDES EN MACIZOS ROCOSOS, APLICANDO EL MÉTODO DE ANÁLISIS DE DEFORMACIÓN EN MEDIOS DISCRETOS D.D.A.</t>
  </si>
  <si>
    <t xml:space="preserve">Desde 1 2004 hasta 2004, Tipo de orientación: Tutor principal Nombre del estudiante: ANDRÉS GERARDO ERASO BAENA, Programa académico: Maestría En Geotecnia 
Número de páginas: 0, Valoración: , Institución: Universidad Nacional de Colombia - Sede Bogotá </t>
  </si>
  <si>
    <t>Autores: CARLOS EDUARDO RODRIGUEZ PINEDA, ANDRES GERARDO ERASO BAENA,</t>
  </si>
  <si>
    <t> Trabajo de grado de maestría o especialidad médica : UTILIZACIÓN DE LOS MÉTODOS NO DESTRUCTIVOS PARA DETERMINAR PROPIEDADES FÍSICO ¿ MECÁNICAS EN ROCAS SEDIMENTARIAS</t>
  </si>
  <si>
    <t xml:space="preserve">Desde 1 2004 hasta , Tipo de orientación: Tutor principal Nombre del estudiante: MARIO CAMILO TORRES SUÁREZ, Programa académico: Maestría En Geotecnia 
Número de páginas: 0, Valoración: , Institución: Universidad Nacional de Colombia - Sede Bogotá </t>
  </si>
  <si>
    <t>Autores: JORGE ENRIQUE PUERTO GARZON, MARIO CAMILO TORRES SUAREZ,</t>
  </si>
  <si>
    <t>Trabajos de grado de pregrado : ANÁLISIS ESTÁTICO Y DINÁMICO DE ESTABILIDAD DE TALUDES POR MEDIO DE ELEMENTOS DE FRONTERA</t>
  </si>
  <si>
    <t xml:space="preserve">Desde 1 2004 hasta 2004, Tipo de orientación: Tutor principal Nombre del estudiante: MORALES PEÑUELA WILLIAM FERNEY, Programa académico: Ingeniería Civil 
Número de páginas: 0, Valoración: , Institución: Universidad Nacional de Colombia - Sede Bogotá </t>
  </si>
  <si>
    <t>Autores: CARLOS EDUARDO RODRIGUEZ PINEDA, MORALES PENUELA WILLIAM FERNEY,</t>
  </si>
  <si>
    <t>Trabajos de grado de pregrado : MODELOS DE EVALUACIÓN PARA AMENAZA POR DESLIZAMIENTOS</t>
  </si>
  <si>
    <t xml:space="preserve">Desde 1 2004 hasta 2004, Tipo de orientación: Tutor principal Nombre del estudiante: PATIÑO LANCHEROS JUAN MANUEL, Programa académico: Ingeniería Civil 
Número de páginas: 0, Valoración: , Institución: Universidad Nacional de Colombia - Sede Bogotá </t>
  </si>
  <si>
    <t>Autores: CARLOS EDUARDO RODRIGUEZ PINEDA, PATINO LANCHEROS JUAN MANUEL,</t>
  </si>
  <si>
    <t>Trabajos de grado de pregrado : EVALUACION DE LA AMENAZA POR DESLIZAMIENTOS INDUCIDOS POR SISMOS EN EL MUNICIPIO DE ARMENIA QUINDIO Y ZONAS ALEDAÑAS</t>
  </si>
  <si>
    <t xml:space="preserve">Desde 1 2004 hasta 2004, Tipo de orientación: Nombre del estudiante: PEÑARANDA PIMIENTA RICARDO, MOJICA PINEDO EDWIN, Programa académico: Ingeniería Civil 
Número de páginas: , Valoración: , Institución: Universidad Nacional de Colombia - Sede Bogotá </t>
  </si>
  <si>
    <t>Monografía de conclusión de curso de perfeccionamiento/especialización : INVENTARIO DE CASAS DE LICUACION DETONADOS POR EVENTOS SISMICOS</t>
  </si>
  <si>
    <t>Desde 1 2004 hasta 2004, Tipo de orientación: Nombre del estudiante: OSCAR RAMIREZ, Programa académico: Especialización En Geotecnia Enfasis Fundaciones 
Número de páginas: , Valoración: , Institución: Universidad Nacional de Colombia - Sede Bogotá</t>
  </si>
  <si>
    <t>Trabajos de grado de pregrado : OBTENCIÓN DE PARÁMETROS GEOTÉCNICOS DE LOSMATERIALES DEL RELLENO SANITARIO DOÑA JUANA</t>
  </si>
  <si>
    <t xml:space="preserve">Desde 1 2004 hasta 2004, Tipo de orientación: Nombre del estudiante: ÁNGEL FERRER CHACÓN RIVERA, JORGE HERNANDO RAMOS JIMÉNEZ, Programa académico: Ingeniería Civil 
Número de páginas: , Valoración: , Institución: Universidad Nacional de Colombia - Sede Bogotá </t>
  </si>
  <si>
    <t>Autores: EDGAR EDUARDO RODRIGUEZ GRANADOS,</t>
  </si>
  <si>
    <t>Trabajo de grado de maestría o especialidad médica : ORIGEN Y EVOLUCION DE LOS PROCESOS DE EROSION HIDRICA CONCENTRADA EN LA CUENCA DE LA QUEBRADA LA ARGENTINA (VILLAVICENCIO, META)</t>
  </si>
  <si>
    <t>Desde 1 2004 hasta , Tipo de orientación: Tutor principal Nombre del estudiante: HECTOR JULIO FIERRO MORALES, Programa académico: Maestrìa En Geotecnia 
Número de páginas: 0, Valoración: , Institución: Universidad Nacional de Colombia - Sede Bogotá</t>
  </si>
  <si>
    <t>Autores: MANUEL GARCIA LOPEZ, HECTOR JULIO FIERRO MORALES,</t>
  </si>
  <si>
    <t>Trabajos de grado de pregrado : INTRODUCCIÓN A LA ESTABILIDAD DE LÍNEAS DE COSTA ESCARPADAS</t>
  </si>
  <si>
    <t xml:space="preserve">Desde 1 2004 hasta 2004, Tipo de orientación: Nombre del estudiante: TORRES MATALLANA JAIRO ARTURO, Programa académico: Ingeniería Civil 
Número de páginas: , Valoración: , Institución: Universidad Nacional de Colombia - Sede Bogotá </t>
  </si>
  <si>
    <t>Autores: MANUEL GARCIA LOPEZ,</t>
  </si>
  <si>
    <t>Trabajos de grado de pregrado : ESTUDIO DE CASOS DE DESLIZAMIENTOS EN COLOMBIA II:APORTES PARA EL ANÁLISIS DE DESLIZAMIENTOS DE GRAN MAGNITUD</t>
  </si>
  <si>
    <t xml:space="preserve">Desde 1 2004 hasta 2004, Tipo de orientación: Nombre del estudiante: PEÑA RINCÓN GINA IBETH, Programa académico: Ingeniería Civil 
Número de páginas: , Valoración: , Institución: Universidad Nacional de Colombia - Sede Bogotá </t>
  </si>
  <si>
    <t>Monografía de conclusión de curso de perfeccionamiento/especialización : ANÁLISIS GEOTÉCNICO DE ÁREAS POTENCIALMENTE INESTABLES EN EL SECTOR MINERO DE PANAMÁ JURIDICCIÓN DEL MUNICIPIO DE SOACHA</t>
  </si>
  <si>
    <t xml:space="preserve">Desde 1 2004 hasta 2004, Tipo de orientación: Nombre del estudiante: JAIRO ARIEL MÉNDEZ MEJÍA, Programa académico: ESPECIALIZACIÓN EN GEOTÉCNIA VIAL 
Número de páginas: , Valoración: , Institución: Universidad Nacional de Colombia - Sede Bogotá </t>
  </si>
  <si>
    <t>Monografía de conclusión de curso de perfeccionamiento/especialización : DOCUMENTO DE SOPORTE TÉCNICO PARA EL DISEÑO Y LA CONSTRUCCIÓN DE VÍAS URBANAS DEL MUNICIPIO DE FACATATIVÁ</t>
  </si>
  <si>
    <t xml:space="preserve">Desde 1 2004 hasta 2004, Tipo de orientación: Nombre del estudiante: Nancy Cecilia Díaz, Programa académico: ESPECIALIZACIÓN EN GEOTECNIA CON ENFASIS EN VIAS 
Número de páginas: , Valoración: , Institución: Universidad Nacional de Colombia - Sede Bogotá </t>
  </si>
  <si>
    <r>
      <t> </t>
    </r>
    <r>
      <rPr>
        <b/>
        <sz val="8"/>
        <rFont val="Trebuchet MS"/>
        <family val="2"/>
      </rPr>
      <t>Trabajo de grado de maestría o especialidad médica</t>
    </r>
    <r>
      <rPr>
        <sz val="8"/>
        <rFont val="Trebuchet MS"/>
        <family val="2"/>
      </rPr>
      <t> : INTERACCIÓN SUELO-ESTRUCTURA EN SUELOS ELASTOPLÁSTICOS</t>
    </r>
  </si>
  <si>
    <t xml:space="preserve">Desde 1 2004 hasta 2004, Tipo de orientación: Tutor principal Nombre del estudiante: VLADIMIR ERNESTO MERCHAN JAIMES, Programa académico: Maestría En Geotecnia 
Número de páginas: 0, Valoración: , Institución: Universidad Nacional de Colombia - Sede Bogotá </t>
  </si>
  <si>
    <t>Autores: FELIX HERNANDEZ RODRIGUEZ, VLADIMIR ERNESTO MERCHAN JAIMES,</t>
  </si>
  <si>
    <t>Trabajos de grado de pregrado : ANÁLISIS DE LOSAS DE CIMENTACIÓN MEDIANTE UN MÉTODO DE INTERACCIÓN SUELO-ESTRUCTURA</t>
  </si>
  <si>
    <t xml:space="preserve">Desde 1 2004 hasta 2004, Tipo de orientación: Tutor principal Nombre del estudiante: DÍAZ GETIAL NANCY, GARCÍA ZAMORA FELIPE ALEJANDRO, Programa académico: Ingeniería Civil 
Número de páginas: 0, Valoración: , Institución: Universidad Nacional de Colombia - Sede Bogotá </t>
  </si>
  <si>
    <t>Autores: FELIX HERNANDEZ RODRIGUEZ, DIAZ GETIAL NANCY GARCIA ZAMORA FELIPE ALEJANDRO,</t>
  </si>
  <si>
    <r>
      <t> </t>
    </r>
    <r>
      <rPr>
        <b/>
        <sz val="8"/>
        <rFont val="Trebuchet MS"/>
        <family val="2"/>
      </rPr>
      <t>Trabajos de grado de pregrado</t>
    </r>
    <r>
      <rPr>
        <sz val="8"/>
        <rFont val="Trebuchet MS"/>
        <family val="2"/>
      </rPr>
      <t> : ESTUDIO DE CIMENTACIONES RETICULADAS POR EL MÉTODO DE INTERACCIÓN SUELO-ESTRUCTURA</t>
    </r>
  </si>
  <si>
    <t xml:space="preserve">Desde 1 2004 hasta 2004, Tipo de orientación: Tutor principal Nombre del estudiante: ANGARITA CORREDOR HÉCTOR ANDRÉS, Programa académico: Ingeniería Civil 
Número de páginas: 0, Valoración: , Institución: Universidad Nacional de Colombia - Sede Bogotá </t>
  </si>
  <si>
    <t>Autores: FELIX HERNANDEZ RODRIGUEZ, ANGARITA CORREDOR HECTOR ANDRES,</t>
  </si>
  <si>
    <t>Trabajos de grado de pregrado : COMPORTAMIENTO MECÁNICO DE MICROCONCRETOS EN PRUEBAS TRIAXIALES</t>
  </si>
  <si>
    <t xml:space="preserve">Desde 1 2004 hasta 2004, Tipo de orientación: Nombre del estudiante: SÁENZ RAMÍREZ JUAN CARLOS, BACCA BAUTISTA CARLOS JOSÉ, Programa académico: Ingeniería Civil 
Número de páginas: , Valoración: , Institución: Universidad Nacional de Colombia - Sede Bogotá </t>
  </si>
  <si>
    <t>Monografía de conclusión de curso de perfeccionamiento/especialización : ZONIFICACIÓN GEOTECNICA POR SUSCEPTIBILIDAD A FENÓMENOS DE INESTABILIDAD DEL CASCO URBANO DEL MUNICIPIO DE PACHO EN EL DEPARTAMENTO DE CUNDINAMARCA</t>
  </si>
  <si>
    <t xml:space="preserve">Desde 1 2004 hasta 2004, Tipo de orientación: Tutor principal Nombre del estudiante: CESAR FERNANDO PEÑA PINZÓN, Programa académico: Especializaciòn En Geotecnia Enfasis En Vias 
Número de páginas: 0, Valoración: , Institución: Universidad Nacional de Colombia - Sede Bogotá </t>
  </si>
  <si>
    <t>Autores: PEDRO ANTONIO HERNANDEZ BORDA, CESAR FERNANDO PENA PINZON,</t>
  </si>
  <si>
    <t> Trabajos de grado de pregrado : ACTUALIZACIÓN DEL CONOCIMIENTO SOBRE PILOTES HINCADOS, SU UTILIZACIÓN EN COLOMBIA Y PLANTEAMIENTO DE UN MANUAL DE DISEÑO</t>
  </si>
  <si>
    <t xml:space="preserve">Desde 1 2004 hasta , Tipo de orientación: Tutor principal Nombre del estudiante: CARLOS ORLANDO RODRÍGUEZ MOJICA y CÉSAR GIOVANNI BÁEZ LÓPEZ, Programa académico: Ingeniería Civil 
Número de páginas: 0, Valoración: , Institución: Universidad Nacional de Colombia - Sede Bogotá </t>
  </si>
  <si>
    <t>Autores: ADOLFO ALARCON GUZMAN, CARLOS ORLANDO RODRIGUEZ MOJICA, CESAR GIOVANNI BAEZ LOPEZ,</t>
  </si>
  <si>
    <t>Trabajo de grado de maestría o especialidad médica : EL MODELO HIPOPLÁSTICO</t>
  </si>
  <si>
    <t xml:space="preserve">Desde 1 2004 hasta 2004, Tipo de orientación: Tutor principal Nombre del estudiante: ANÍBAL BENÍTEZ BARRETO, Programa académico: Maestría En Geotecnia 
Número de páginas: 94, Valoración: , Institución: Universidad Nacional de Colombia - Sede Bogotá </t>
  </si>
  <si>
    <t>Autores: ALVARO JAIME GONZALEZ GARCIA, ANIBAL BENITEZ BARRETO,</t>
  </si>
  <si>
    <t>Trabajos de grado de pregrado : DEFORMABILIDAD DEL RELLENO SANITARIO DE DOÑA JUANA</t>
  </si>
  <si>
    <t xml:space="preserve">Desde 1 2004 hasta 2004, Tipo de orientación: Nombre del estudiante: JUDY STELLA VALVERDE NIÑO, JESUS DAVID SANDOVAL CHAVES, Programa académico: Ingeniería Civil 
Número de páginas: , Valoración: , Institución: Universidad Nacional de Colombia - Sede Bogotá </t>
  </si>
  <si>
    <t>Monografía de conclusión de curso de perfeccionamiento/especialización : ESTADO DE ARTE SOBRE LA APLICACIÓN DE TÉCNICAS DE RAYOS X Y MICROSCOPIA ELECTRÓNICA PARA EL ESTUDIO DE LA ESTRUCTURA INTERNA DE MEZCLAS ASFÁLTICAS EN CALIENTE</t>
  </si>
  <si>
    <t xml:space="preserve">Desde 1 2004 hasta Agosto 2004, Tipo de orientación: Tutor principal Nombre del estudiante: DÍAZ SEGURA EDGAR GIOVANNY, Programa académico: ESPECIALIZACIÓN EN GEOTECNIA-ENFASIS EN VÍAS 
Número de páginas: 0, Valoración: Aprobada, Institución: Universidad Nacional de Colombia - Sede Bogotá </t>
  </si>
  <si>
    <t> Trabajo de grado de maestría o especialidad médica : INFLUENCIA DE LA SUCCION EN LA RESISTENCIA AL CORTE DE UN SUELO COMPACTADO</t>
  </si>
  <si>
    <t xml:space="preserve">Desde 1 2004 hasta 2004, Tipo de orientación: Tutor principal Nombre del estudiante: JUBERT ANDRÉS PINEDA JIMENEZ, Programa académico: Maestría En Geotecnia 
Número de páginas: 0, Valoración: , Institución: Universidad Nacional de Colombia - Sede Bogotá </t>
  </si>
  <si>
    <t>Autores: JULIO ESTEBAN COLMENARES MONTANEZ, JUBERT ANDRES PINEDA JIMENEZ,</t>
  </si>
  <si>
    <t>Trabajos de grado de pregrado : ANÁLISIS DE PARÁMETROS SÍSMICOS Y PLUVIALES EN AMENAZA POR DESLIZAMIENTO PARA EL SALVADOR</t>
  </si>
  <si>
    <t xml:space="preserve">Desde 1 2004 hasta 2004, Tipo de orientación: Tutor principal Nombre del estudiante: LEÓN MAHECHA EDWIN ALEXANDER, TORRES ACOSTA ÁNGELA TATIANA, Programa académico: Ingeniería Civil 
Número de páginas: 0, Valoración: , Institución: Universidad Nacional de Colombia - Sede Bogotá </t>
  </si>
  <si>
    <t>Autores: CARLOS EDUARDO RODRIGUEZ PINEDA, LEON MAHECHA EDWIN ALEXANDER TORRES ACOSTA ANGELA TATIANA,</t>
  </si>
  <si>
    <t> Trabajo de grado de maestría o especialidad médica : RELACIÓN ENTRE PARÁMETROS DE MOVIMIENTO FUERTE Y DESLIZAMIENTOS</t>
  </si>
  <si>
    <t xml:space="preserve">Desde 1 2003 hasta 2003, Tipo de orientación: Tutor principal Nombre del estudiante: ALFONSO RAMOS CAÑÓN, Programa académico: Maestría En Geotecnia 
Número de páginas: 150, Valoración: , Institución: Universidad Nacional de Colombia - Sede Bogotá </t>
  </si>
  <si>
    <t>Autores: CARLOS EDUARDO RODRIGUEZ PINEDA, ALFONSO RAMOS CANON,</t>
  </si>
  <si>
    <t>Trabajos de grado de pregrado : DESLIZAMIENTOS EN SUELOS VOLCÁNICOS: DESLIZAMIENTO DE LASCOLINAS (EL SALVADOR) DURANTE EL SISMO DEL 13 DE ENERO</t>
  </si>
  <si>
    <t xml:space="preserve">Desde 1 2003 hasta 2003, Tipo de orientación: Tutor principal Nombre del estudiante: MARIA CRISTINA ARANGO, Programa académico: Ingeniería Civil 
Número de páginas: 152, Valoración: , Institución: Universidad Nacional de Colombia - Sede Bogotá </t>
  </si>
  <si>
    <t>Monografía de conclusión de curso de perfeccionamiento/especialización : Actualización de las Curvas Dinámicas de los suelos finos en algunos sectores de Bogotá</t>
  </si>
  <si>
    <t xml:space="preserve">Desde 1 2003 hasta , Tipo de orientación: Nombre del estudiante: Andrés Otero Marquez, Programa académico: ESPECIALIZACION EN GEOTECNIA ENFASIS FUNDACIONES 
Número de páginas: , Valoración: , Institución: Universidad Nacional de Colombia - Sede Bogotá </t>
  </si>
  <si>
    <t>Autores: EDGAR EDUARDO RODRIGUEZ GRANADOS, ANDRES OTERO MARQUEZ,</t>
  </si>
  <si>
    <t>Monografía de conclusión de curso de perfeccionamiento/especialización : ESTUDIO DE LA EVOLUCIÓN DEL FENÓMENO DE INESTABILIDAD DETONADO POR FACTORES NATURALES ANTRÓPICOS EN LA ZONA DE LAS QUEBRADAS LA CARBONERA Y SANTA RITA - LOCALIDAD DE CIUDAD BOLIVAR</t>
  </si>
  <si>
    <t xml:space="preserve">Desde 1 2003 hasta 2003, Tipo de orientación: Tutor principal Nombre del estudiante: MORENO MONTAÑA, GUSTAVO, Programa académico: Especializaciòn En Geotecnia Enfasis En Vias 
Número de páginas: , Valoración: , Institución: Universidad Nacional de Colombia - Sede Bogotá </t>
  </si>
  <si>
    <t>Autores: MANUEL GARCIA LOPEZ, MORENO MONTANA GUSTAVO,</t>
  </si>
  <si>
    <t> Trabajo de grado de maestría o especialidad médica : RELACIÓN DE ATENUACIÓN A PARTIR DE ESPECTROS DE RESPUESTA PARA COLOMBIA</t>
  </si>
  <si>
    <t xml:space="preserve">Desde 1 2003 hasta 2003, Tipo de orientación: Tutor principal Nombre del estudiante: JOHN EDWIN ALARCÓN SUAREZ, Programa académico: Maestría En Geotecnia 
Número de páginas: 0, Valoración: , Institución: Universidad Nacional de Colombia - Sede Bogotá </t>
  </si>
  <si>
    <t>Autores: ADOLFO ALARCON GUZMAN, JOHN EDWIN ALARCON SUAREZ,</t>
  </si>
  <si>
    <t>Trabajos de grado de pregrado : METODOLOGIAS PARA LA EVALUACION DEL POTENCIAL DE LICUACION INDUCIDA POR SISMO EN DEPOSITOS ARENOSOS Y SU APLICACIÓN AL CASO COLOMBIANO</t>
  </si>
  <si>
    <t xml:space="preserve">Desde 1 2003 hasta 2003, Tipo de orientación: Nombre del estudiante: PINTO CANDIA ANDRES, LARRAHONDO CRUZ JOAN, Programa académico: Ingeniería Civil 
Número de páginas: , Valoración: , Institución: Universidad Nacional de Colombia - Sede Bogotá </t>
  </si>
  <si>
    <t>Trabajo de grado de maestría o especialidad médica : INVESTIGACIÓN EXPERIMENTAL SOBRE EL COMPORTAMIENTO VOLUMÉTRICO DE UNA ARCILLA DE LA SABANA DE BOGOTÁ EN PROCESOS DE SECADO</t>
  </si>
  <si>
    <t xml:space="preserve">Desde 1 2003 hasta 2003, Tipo de orientación: Tutor principal Nombre del estudiante: JORGE ARTURO PINEDA JAIMES, Programa académico: Maestría En Geotecnia 
Número de páginas: 250, Valoración: , Institución: Universidad Nacional de Colombia - Sede Bogotá </t>
  </si>
  <si>
    <t>Autores: JULIO ESTEBAN COLMENARES MONTANEZ, JORGE ARTURO PINEDA JAIMES,</t>
  </si>
  <si>
    <t>Trabajo de grado de maestría o especialidad médica : ESTUDIO DE LA VARIACIÓN DEL CONTENIDO VOLUMÉTRICO DE AGUA PARA LA MODELACIÓN DE FLUJO EN LA ZONA PARCIALMENTE SATURADA MEDIANTE EL MÉTODO DE LOS ELEMENTOS FINITOS</t>
  </si>
  <si>
    <t xml:space="preserve">Desde 1 2003 hasta 2003, Tipo de orientación: Tutor principal Nombre del estudiante: PEDRO MAURICIO AVELLANEDA LÓPEZ, Programa académico: Maestría En Recursos Hidráulicos 
Número de páginas: 120, Valoración: , Institución: Universidad Nacional de Colombia - Sede Bogotá </t>
  </si>
  <si>
    <t>Autores: JULIO ESTEBAN COLMENARES MONTANEZ, PEDRO MAURICIO AVELLANEDA LOPEZ,</t>
  </si>
  <si>
    <t>Trabajos de grado de pregrado : ANÁLISIS DIMENSIONAL EN GEOTECNIA, ALPICACIÓN AL ESTUDIO DE LOS PROBLEMAS PERMANENTES DE AGUA EN SUELOS</t>
  </si>
  <si>
    <t xml:space="preserve">Desde 1 2003 hasta 2003, Tipo de orientación: Tutor principal Nombre del estudiante: DIEGO MUNAR Y WILLIAM GARCÍA, Programa académico: Ingeniería Civil 
Número de páginas: 120, Valoración: , Institución: Universidad Nacional de Colombia - Sede Bogotá </t>
  </si>
  <si>
    <t>Autores: JULIO ESTEBAN COLMENARES MONTANEZ, DIEGO MUNAR, WILLIAM GARCIA,</t>
  </si>
  <si>
    <r>
      <t> </t>
    </r>
    <r>
      <rPr>
        <b/>
        <sz val="8"/>
        <rFont val="Trebuchet MS"/>
        <family val="2"/>
      </rPr>
      <t>Trabajos de grado de pregrado</t>
    </r>
    <r>
      <rPr>
        <sz val="8"/>
        <rFont val="Trebuchet MS"/>
        <family val="2"/>
      </rPr>
      <t> : ANÁLISIS DE LA INFLUENCIA DE LA DISTRIBUCIÓN DE TAMAÑO DE PARTÍCULAS EN LA CONDUCTIVIDAD HIDRÁULICA EN SUELOS GRANULARES</t>
    </r>
  </si>
  <si>
    <t xml:space="preserve">Desde 1 2003 hasta 2003, Tipo de orientación: Tutor principal Nombre del estudiante: NIDIA BARRERA Y JOSÉ MUÑOZ, Programa académico: Ingeniería Civil 
Número de páginas: 110, Valoración: , Institución: Universidad Nacional de Colombia - Sede Bogotá </t>
  </si>
  <si>
    <t>Autores: JULIO ESTEBAN COLMENARES MONTANEZ, NIDIA BARRERA, JOSE MUNOZ,</t>
  </si>
  <si>
    <t>Trabajos de grado de pregrado : APLICACIÓN DE LA GEOMETRÍA FRACTAL PARA EL ANÁLISIS DE LA CONDUCTIVIDAD HIDRÁULICA EN SUELOS GRANULARES</t>
  </si>
  <si>
    <t xml:space="preserve">Desde 1 2003 hasta 2003, Tipo de orientación: Tutor principal Nombre del estudiante: RUBEN TOVAR Y CARLOS NIÑO, Programa académico: Ingeniería Civil 
Número de páginas: 120, Valoración: , Institución: Universidad Nacional de Colombia - Sede Bogotá </t>
  </si>
  <si>
    <t>Autores: JULIO ESTEBAN COLMENARES MONTANEZ, RUBEN DARIO TOVAR VALENCIA, CARLOS NINO,</t>
  </si>
  <si>
    <t>Trabajos de grado de pregrado : EVALUACIÓN DEL COEFICIENTE DE PRESIÓN DE TIERRAS Ko PARA UNA ARCILLA SUPERFICIAL DE LA SABANA DE BOGOTÁ</t>
  </si>
  <si>
    <t xml:space="preserve">Desde 1 2003 hasta 2003, Tipo de orientación: Tutor principal Nombre del estudiante: JULIO RODRÍGUEZ Y WILLIAM MARTÍNEZ, Programa académico: Ingeniería Civil 
Número de páginas: 105, Valoración: , Institución: Universidad Nacional de Colombia - Sede Bogotá </t>
  </si>
  <si>
    <t>Autores: JULIO ESTEBAN COLMENARES MONTANEZ, JULIO RODRIGUEZ, WILLIAM MARTINEZ,</t>
  </si>
  <si>
    <t> Trabajo de grado de maestría o especialidad médica : ESTUDIO DE LA APLICABILIDAD DE TOMOGRAFIAS ELECTRICAS 2D EN LA OBTENCION DE MODELOS TEMPORALES PARA LA ESTIMACION DEL DESPLAZAMIENTO DEL TERRENO EN DESLIZAMIENTOS ACTIVOS</t>
  </si>
  <si>
    <t xml:space="preserve">Desde 1 2003 hasta 2003, Tipo de orientación: Coturor/asesor Nombre del estudiante: EDGAR GANTIVA GANTIVA, Programa académico: Maestría En Geotecnia 
Número de páginas: 0, Valoración: , Institución: Universidad Nacional de Colombia - Sede Bogotá </t>
  </si>
  <si>
    <t>Autores: JULIO ESTEBAN COLMENARES MONTANEZ, EDGAR GANTIVA GANTIVA,</t>
  </si>
  <si>
    <t>Trabajos de grado de pregrado : ESTUDIO EXPERIMENTAL DEL COMPORTAMIENTO VOLUMÉTRICO DE MUESTRAS DE CAOLÍN COMPACTADAS SOMETIDAS A PROCESOS DE HUMEDECIMIENTO</t>
  </si>
  <si>
    <t>Desde 1 2003 hasta 2003, Tipo de orientación: Tutor principal Nombre del estudiante: ANDRÉS HERRERA, Programa académico: Ingeniería Civil 
Número de páginas: 135, Valoración: , Institución: Universidad Nacional de Colombia - Sede Bogotá</t>
  </si>
  <si>
    <t>Trabajo de grado de maestría o especialidad médica : RESPUESTA DINÁMICA DE TALUDES EN MACIZOS ROCOSOS, APLICANDO EL MÉTODO DE ANÁLISIS DE DEFORMACIÓN EN MEDIOS DISCRETOS D.D.A</t>
  </si>
  <si>
    <t xml:space="preserve">Desde 1 2002 hasta 2002, Tipo de orientación: Tutor principal Nombre del estudiante: ANDRES GERARDO ERASO BAENA, Programa académico: Maestría En Geotecnia 
Número de páginas: 0, Valoración: , Institución: Universidad Nacional de Colombia - Sede Bogotá </t>
  </si>
  <si>
    <t>Trabajo de grado de maestría o especialidad médica : INFLUENCIA DE LA SUCCIÓN EN LA RESISTENCIA AL CORTE DE UN SUELO COMPACTADO</t>
  </si>
  <si>
    <t xml:space="preserve">Desde 1 2002 hasta 2002, Tipo de orientación: Tutor principal Nombre del estudiante: JUBERT ANDRÉS PINEDA JIMENEZ, Programa académico: Maestría En Geotecnia 
Número de páginas: 0, Valoración: , Institución: Universidad Nacional de Colombia - Sede Bogotá </t>
  </si>
  <si>
    <t>Trabajo de grado de maestría o especialidad médica : DETERMINACIÓN DE LOS PARÁMETROS SÍSMICOS PARA EL ANÁLISIS DE ESTABILIDAD DE TALUDES</t>
  </si>
  <si>
    <t xml:space="preserve">Desde 1 2002 hasta 2002, Tipo de orientación: Tutor principal Nombre del estudiante: GUSTAVO ANDRES PATIÑO LÓPEZ, Programa académico: Maestría En Geotecnia 
Número de páginas: 0, Valoración: , Institución: Universidad Nacional de Colombia - Sede Bogotá </t>
  </si>
  <si>
    <t>Autores: CARLOS EDUARDO RODRIGUEZ PINEDA, GUSTAVO ANDRES PATINO LOPEZ,</t>
  </si>
  <si>
    <t>Trabajo de grado de maestría o especialidad médica : RESPUESTA DINÁMICA DE RELLENOS ANTRÓPICOS EN CÁRCAVAS EN LA CIUDAD DE TUNJA</t>
  </si>
  <si>
    <t xml:space="preserve">Desde 1 2002 hasta 2002, Tipo de orientación: Tutor principal Nombre del estudiante: SANDRA ELODIA OSPINA LOZANO, Programa académico: Maestría En Geotecnia 
Número de páginas: 0, Valoración: , Institución: Universidad Nacional de Colombia - Sede Bogotá </t>
  </si>
  <si>
    <t>Autores: CARLOS EDUARDO RODRIGUEZ PINEDA, SANDRA ELODIA OSPINA LOZANO,</t>
  </si>
  <si>
    <t> Monografía de conclusión de curso de perfeccionamiento/especialización : EVALUACIÓN DEL RIESGO CAUSADO POR EL DESLIZAMIENTO DE LAS CRUCES (VEREDA HORMEZAQUE), MUNICIPIO DE TASCO, BOYACÁ</t>
  </si>
  <si>
    <t xml:space="preserve">Desde 1 2002 hasta 2002, Tipo de orientación: Tutor principal Nombre del estudiante: MAURICIO JARRO, Programa académico: Especialización En Geotecnia Enfasis Vías 
Número de páginas: 0, Valoración: , Institución: Universidad Nacional de Colombia - Sede Bogotá </t>
  </si>
  <si>
    <t>Autores: CARLOS EDUARDO RODRIGUEZ PINEDA, MAURICIO JARRO,</t>
  </si>
  <si>
    <r>
      <t> </t>
    </r>
    <r>
      <rPr>
        <b/>
        <sz val="8"/>
        <rFont val="Trebuchet MS"/>
        <family val="2"/>
      </rPr>
      <t>Trabajos de grado de pregrado</t>
    </r>
    <r>
      <rPr>
        <sz val="8"/>
        <rFont val="Trebuchet MS"/>
        <family val="2"/>
      </rPr>
      <t> : RELACIONES LLUVIAS-DESLIZAMIENTOS EN LA CIUDAD DE MANIZALES Y ZONAS ALEDAÑAS</t>
    </r>
  </si>
  <si>
    <t xml:space="preserve">Desde 1 2002 hasta 2002, Tipo de orientación: Tutor principal Nombre del estudiante: OSCAR CUADROS Y ROBERTO SISA, Programa académico: Ingeniería Civil 
Número de páginas: 150, Valoración: , Institución: Universidad Nacional de Colombia - Sede Bogotá </t>
  </si>
  <si>
    <t> Trabajo de grado de maestría o especialidad médica : ACELERACIÓN CRÍTICA EN ZONAS DE DESLIZAMIENTOS HISTÓRICOS INDUCIDOS POR SISMOS</t>
  </si>
  <si>
    <t xml:space="preserve">Desde 1 2002 hasta 2002, Tipo de orientación: Tutor principal Nombre del estudiante: GIONANNY ALVARADO, Programa académico: Maestría En Geotecnia 
Número de páginas: 120, Valoración: , Institución: Universidad Nacional de Colombia - Sede Bogotá </t>
  </si>
  <si>
    <t>Trabajos de grado de pregrado : MODELOS DE EVALUACIÓN PARA AMENAZA DE DESLIZAMIENTO</t>
  </si>
  <si>
    <t xml:space="preserve">Desde 1 2002 hasta 2002, Tipo de orientación: Tutor principal Nombre del estudiante: JUAN MANUEL PATIÑÓ, Programa académico: Ingeniería Civil 
Número de páginas: 100, Valoración: , Institución: Universidad Nacional de Colombia - Sede Bogotá </t>
  </si>
  <si>
    <t>Autores: CARLOS EDUARDO RODRIGUEZ PINEDA, JUAN MANUEL PATINO,</t>
  </si>
  <si>
    <t> Trabajo de grado de maestría o especialidad médica : INFLUENCIA DE LAS CARGAS SÍSMICAS Y LAS LLUVIAS EN LA ESTABILIDAD Y ZONIFICACIÓN GEOTÉCNICA DE AMENAZA POR DESLIZAMIENTOS EN EL MUNICIPIO DE TENA (CUNDINAMARCA)</t>
  </si>
  <si>
    <t xml:space="preserve">Desde 1 2002 hasta 2002, Tipo de orientación: Tutor principal Nombre del estudiante: ALFONSO LAZO BELTRAN, Programa académico: Maestría En Geotecnia 
Número de páginas: 0, Valoración: , Institución: Universidad Nacional de Colombia - Sede Bogotá </t>
  </si>
  <si>
    <t>Autores: CARLOS EDUARDO RODRIGUEZ PINEDA, ALFONSO LAZO BELTRAN,</t>
  </si>
  <si>
    <t>Trabajo de grado de maestría o especialidad médica : EVALUACIÓN DE RIESGOS PR FLUJOS DE LODO EN LA QUEBRADA LA CHAPA, MUNICIPIOS DE TASCO Y SOCHA (BOYACÁ)</t>
  </si>
  <si>
    <t xml:space="preserve">Desde 1 2002 hasta 2002, Tipo de orientación: Tutor principal Nombre del estudiante: OSCAR IVAN CHAPARRO FAJARDO, Programa académico: Maestría En Geotecnia 
Número de páginas: 0, Valoración: , Institución: Universidad Nacional de Colombia - Sede Bogotá </t>
  </si>
  <si>
    <t>Autores: CARLOS EDUARDO RODRIGUEZ PINEDA, OSCAR IVAN CHAPARRO FAJARDO,</t>
  </si>
  <si>
    <t>Trabajo de grado de maestría o especialidad médica : EFECTOS DE CAÑADAS Y RELLENOS ANTRÓPICOS EN LA AMPLIFICACIÓN DE ONDAS SÍSMICAS EN EL SISMO DEL EJE CAFETERO</t>
  </si>
  <si>
    <t xml:space="preserve">Desde 1 2002 hasta 2002, Tipo de orientación: Tutor principal Nombre del estudiante: JOSÉ MANUEL ÁLVAREZ, Programa académico: Maestría En Geotecnia 
Número de páginas: , Valoración: , Institución: Universidad Nacional de Colombia - Sede Bogotá </t>
  </si>
  <si>
    <t>Autores: EDGAR EDUARDO RODRIGUEZ GRANADOS, JOSE MANUEL ALVAREZ,</t>
  </si>
  <si>
    <r>
      <t> </t>
    </r>
    <r>
      <rPr>
        <b/>
        <sz val="8"/>
        <rFont val="Trebuchet MS"/>
        <family val="2"/>
      </rPr>
      <t>Trabajos de grado de pregrado</t>
    </r>
    <r>
      <rPr>
        <sz val="8"/>
        <rFont val="Trebuchet MS"/>
        <family val="2"/>
      </rPr>
      <t> : ESTUDIO E INVENTARIO DE LOS MÉTODOS DE ESTABILIZACIÓN Y PROTECCIÓN DE TALUDES EN LA VÍA BOGOTÁ-VILLAVICENCIO</t>
    </r>
  </si>
  <si>
    <t xml:space="preserve">Desde 1 2002 hasta 2002, Tipo de orientación: Tutor principal Nombre del estudiante: OSCAR CIFUENTES CORREA Y ANDRÉS HERNÁNDEZ ESPINOSA, Programa académico: Ingeniería Civil 
Número de páginas: 154, Valoración: , Institución: Universidad Nacional de Colombia - Sede Bogotá </t>
  </si>
  <si>
    <t>Autores: MANUEL GARCIA LOPEZ, ANDRES HERNANDEZ ESPINOSA, OSCAR CIFUENTES CORREA,</t>
  </si>
  <si>
    <t>Trabajos de grado de pregrado : INVENTARIO DE DESLIZAMIENTOS EN COLOMBIA II APORTE PARA EL ESTUDIIO DE DESLIZAMIENTOAS DE GRAN MAGNITUD: CASOS DE LABATECA Y PEDRO ALONSO, MUNICIPIO DE LABATECA Y TOLEDO</t>
  </si>
  <si>
    <t xml:space="preserve">Desde 1 2002 hasta , Tipo de orientación: Tutor principal Nombre del estudiante: GINA IBETH PEÑA, Programa académico: Ingeniería Civil 
Número de páginas: 0, Valoración: , Institución: Universidad Nacional de Colombia - Sede Bogotá </t>
  </si>
  <si>
    <t>Autores: MANUEL GARCIA LOPEZ, GINA IBETH PENA,</t>
  </si>
  <si>
    <t>Trabajo de grado de maestría o especialidad médica : APLICACIÓN DEL CEMENTO PORTLAND COMO LLENANTE MINERAL EN MEZCLAS DE CONCRETO ASFÁLTICO PARA RODADURA</t>
  </si>
  <si>
    <t xml:space="preserve">Desde 1 2002 hasta 2002, Tipo de orientación: Tutor principal Nombre del estudiante: JOSÉ FERNANDO GARCÍA MUÑOZ, Programa académico: Maestría En Geotecnia 
Número de páginas: , Valoración: , Institución: Universidad Nacional de Colombia - Sede Bogotá </t>
  </si>
  <si>
    <t>Autores: FERNEY BETANCOURT CARDOZO, JOSE FERNANDO GARCIA MUNOZ,</t>
  </si>
  <si>
    <t>Trabajos de grado de pregrado : ESTUDIO DE LA INFLUENCIA DEL AGUA EN LA COHESIÓN DE LAS MEZCLAS DE CONCRETO ASFÁLTICO, CON CEMENTO PORTLAND ADICIONADO COMO LLENANTE MINERAL</t>
  </si>
  <si>
    <t xml:space="preserve">Desde 1 2002 hasta 2002, Tipo de orientación: Tutor principal Nombre del estudiante: ERIC JAVIER GALEANO LEON Y LUIS GABRIEL PEÑA CÓMBITA, Programa académico: Ingenierìa Civil 
Número de páginas: 0, Valoración: , Institución: Universidad Nacional de Colombia - Sede Bogotá </t>
  </si>
  <si>
    <t>Autores: FERNEY BETANCOURT CARDOZO, ERIC JAVIER GALEANO LEON, LUIS GABRIEL PENA COMBITA,</t>
  </si>
  <si>
    <t>Trabajos dirigidos/Tutorías de otro tipo : APOYO TÉCNICO PARA CONTRIBUIR A LA SOLUCIÓN DE PROBLEMAS DE INGENIERÍA CIVIL, EN LA ALCALDIA MUNICIPAL DE SAN MIGUEL EN EL DEPARTAMENTO DEL PUTUMAYO</t>
  </si>
  <si>
    <t xml:space="preserve">Desde 1 2002 hasta 2002, Tipo de orientación: Tutor principal Nombre del estudiante: ANA CAROLINA RIVERA AGUIRRE, Programa académico: 
Número de páginas: 0, Valoración: , Institución: Universidad Nacional de Colombia - Sede Bogotá </t>
  </si>
  <si>
    <t>Autores: FERNEY BETANCOURT CARDOZO, ANA CAROLINA RIVERA AGUIRRE,</t>
  </si>
  <si>
    <t>Trabajos dirigidos/Tutorías de otro tipo : APOYO TÉCNICO PARA CONTRIBUIR A LA SOLUCIÓN DE PROBLEMAS DE INGENIERÍA CIVIL, EN LA ALCALDIA MUNICIPAL DEL VALLE DEL GUAMUEZ EN EL DEPARTAMENTO DEL PUTUMAYO</t>
  </si>
  <si>
    <t xml:space="preserve">Desde 1 2002 hasta 2002, Tipo de orientación: Tutor principal Nombre del estudiante: JORGE HERNANDO RAMOS JIMENEZ, Programa académico: 
Número de páginas: 0, Valoración: , Institución: Universidad Nacional de Colombia - Sede Bogotá </t>
  </si>
  <si>
    <t>Autores: FERNEY BETANCOURT CARDOZO, JORGE HERNANDO RAMOS JIMENEZ,</t>
  </si>
  <si>
    <t>Trabajos de grado de pregrado : ESTUDIO DE LA INFLUENCIA DEL AGUA EN LA COHESIÓN DE LAS MEZCLAS ASFÁLTICAS DE CONCRETO A PARTIR DE PRUEBAS DE RESISTENCIA PARA EL CONTROL DE LA CALIDAD</t>
  </si>
  <si>
    <t xml:space="preserve">Desde 1 2002 hasta 2002, Tipo de orientación: Nombre del estudiante: XIOMARA EMSOBELY CATALINA GÓMEZ PALMA, Programa académico: Ingenierìa Civil 
Número de páginas: 0, Valoración: , Institución: Universidad Nacional de Colombia - Sede Bogotá </t>
  </si>
  <si>
    <t>Autores: FERNEY BETANCOURT CARDOZO, XIOMARA EMSOBELY CATALINA GOMEZ PALMA,</t>
  </si>
  <si>
    <t>Trabajo de grado de maestría o especialidad médica : INTERACCIÓN SUELO-ESTRUCTURA EN SUELOS ELASTOPLÁSTICOS</t>
  </si>
  <si>
    <t xml:space="preserve">Desde 1 2002 hasta , Tipo de orientación: Tutor principal Nombre del estudiante: VLADIMIR ERNESTO MERCHÁN JAIMES, Programa académico: Maestría En Geotecnia 
Número de páginas: 0, Valoración: , Institución: Universidad Nacional de Colombia - Sede Bogotá </t>
  </si>
  <si>
    <t>Trabajos de grado de pregrado : DISEÑO E IMPLEMENTACIÓN DE UNA INTERFASE GID PARA PROBLEMAS GEOTÉCNICOS MODELADOS MEDIANTE ELEMENTOS FINITOS</t>
  </si>
  <si>
    <t>Desde 1 2002 hasta 2002, Tipo de orientación: Nombre del estudiante: CARLOS MAURICIO PALACIOS SOTO Y CARLOS ANDRÉS VARGAS, Programa académico: Ingeniería Civil 
Número de páginas: 117, Valoración: , Institución: Universidad Nacional de Colombia - Sede Bogotá</t>
  </si>
  <si>
    <t>Autores: FELIX HERNANDEZ RODRIGUEZ, CARLOS MAURICIO PALACIOS SOTO, CARLOS ANDRES VARGAS,</t>
  </si>
  <si>
    <t> Trabajos de grado de pregrado : TRATAMIENTO NUMÉRICO DEL PROBLEMA DE LA CONSOLIDACIÓN UNIDIMENSIONAL</t>
  </si>
  <si>
    <t xml:space="preserve">Desde 1 2002 hasta , Tipo de orientación: Tutor principal Nombre del estudiante: JOSÉ AGUSTÍN CLAVIJO, Programa académico: Ingeniería Civil 
Número de páginas: 0, Valoración: , Institución: Universidad Nacional de Colombia - Sede Bogotá </t>
  </si>
  <si>
    <t>Autores: FELIX HERNANDEZ RODRIGUEZ, JOSE AGUSTIN CLAVIJO,</t>
  </si>
  <si>
    <t>Trabajos de grado de pregrado : METODOLOGÍAS PARA LA EVALUACIÓN DEL POTENCIAL DE LICUACIÓN INDUCIDA POR SISMO DE DEPÓSITOS ARENOSOS Y SU APLICACIÓN AL CASO COLOMBIANO</t>
  </si>
  <si>
    <t xml:space="preserve">Desde 1 2002 hasta , Tipo de orientación: Tutor principal Nombre del estudiante: ANDRÉS E PINTO C y JOAN M LARRAHONDO C, Programa académico: Ingeniería Civil 
Número de páginas: 0, Valoración: , Institución: Universidad Nacional de Colombia - Sede Bogotá </t>
  </si>
  <si>
    <t>Autores: ADOLFO ALARCON GUZMAN, ANDRES E PINTO C, JOAN M LARRAHONDO C,</t>
  </si>
  <si>
    <t>Trabajo de grado de maestría o especialidad médica : COMPORTAMIENTO GEOTÉCNICO DE LAS CENIZAS VOLCÁNICAS DEL GLACIS DEL QUINDÍO</t>
  </si>
  <si>
    <t xml:space="preserve">Desde 1 2002 hasta 2002, Tipo de orientación: Tutor principal Nombre del estudiante: ASTRID SANDOVAL MARTÍNEZ, Programa académico: Maestría En Geotecnia 
Número de páginas: , Valoración: , Institución: Universidad Nacional de Colombia - Sede Bogotá </t>
  </si>
  <si>
    <t>Autores: ADOLFO ALARCON GUZMAN, ASTRID SANDOVAL MARTINEZ,</t>
  </si>
  <si>
    <t>Trabajos de grado de pregrado : Estudio sobre las causas del deterioro prematuro de la estructura de pavimento en tramos críticos de la Variante La Floresta, Municipio de Los Patios, Norte de Santander.</t>
  </si>
  <si>
    <t xml:space="preserve">Desde 1 2002 hasta , Tipo de orientación: Tutor principal Nombre del estudiante: LUIS ALFREDO GONZÁLEZ, Programa académico: Ingeniería Civil 
Número de páginas: 0, Valoración: , Institución: Universidad Nacional de Colombia - Sede Bogotá </t>
  </si>
  <si>
    <t>Autores: GLORIA INES BELTRAN CALVO, LUIS ALFREDO GONZALEZ,</t>
  </si>
  <si>
    <t>Trabajo de grado de maestría o especialidad médica : VARIACIÓN DEL MÓDULO DE CORTE A MUY PEQUEÑAS DEFORMACIONES CON LA SUCCIÓN</t>
  </si>
  <si>
    <t xml:space="preserve">Desde 1 2002 hasta 2002, Tipo de orientación: Tutor principal Nombre del estudiante: CARLOS EDUARDO MENDOZA SERRANO, Programa académico: Maestría En Geotecnia 
Número de páginas: 0, Valoración: , Institución: Universidad Nacional de Colombia - Sede Bogotá </t>
  </si>
  <si>
    <t>Monografía de conclusión de curso de perfeccionamiento/especialización : OBRAS BIOMECÁNICAS PARA CONTROL DE EROSIÓN Y ESTABILIDAD DE TALUDES</t>
  </si>
  <si>
    <t xml:space="preserve">Desde 1 2002 hasta 2002, Tipo de orientación: Tutor principal Nombre del estudiante: LUIS CARLOS HANI PIRA, Programa académico: Especialización En Geotecnia Enfasis Fundaciones 
Número de páginas: 0, Valoración: , Institución: Universidad Nacional de Colombia - Sede Bogotá </t>
  </si>
  <si>
    <t>Monografía de conclusión de curso de perfeccionamiento/especialización : LAS GEOMALLAS COMO REFUERZO EN ESTRUCTURAS CONVENCIONALES DE PAVIMENTO</t>
  </si>
  <si>
    <t xml:space="preserve">Desde 1 2001 hasta 2001, Tipo de orientación: Nombre del estudiante: GERMAN ADOLFO CAJIGAS SILVA, Programa académico: Especialización En Geotecnia Enfasis En Fundacione 
Número de páginas: 141, Valoración: , Institución: Universidad Nacional de Colombia - Sede Bogotá </t>
  </si>
  <si>
    <t>Autores: FERNEY BETANCOURT CARDOZO, GERMAN ADOLFO CAJIGAS SILVA,</t>
  </si>
  <si>
    <t>Trabajos de grado de pregrado : ILUSTRACIÓN DEL PROCESO CONSTRUCTIVO Y DEL CONTROL DE CALIDAD DE UNA OBRA VÍAL URBANA MEDIANTE UN CASO DIDÁCTICO</t>
  </si>
  <si>
    <t xml:space="preserve">Desde 1 2001 hasta 2001, Tipo de orientación: Tutor principal Nombre del estudiante: MÓNICA BENDEK SÁIZ Y OLGA LUCIA CHAVARRO VASQUEZ, Programa académico: Ingenierìa Civil 
Número de páginas: 0, Valoración: , Institución: Universidad Nacional de Colombia - Sede Bogotá </t>
  </si>
  <si>
    <t>Autores: FERNEY BETANCOURT CARDOZO, MONICA BENDEK SAIZ, OLGA LUCIA CHAVARRO VASQUEZ,</t>
  </si>
  <si>
    <t>Trabajo de grado de maestría o especialidad médica : EXPANSIÓN DE CAVIDADES EN MEDIOS ELÁSTICOS</t>
  </si>
  <si>
    <t xml:space="preserve">Desde 1 2001 hasta 2001, Tipo de orientación: Tutor principal Nombre del estudiante: ISABEL CRISTINA GÓMEZ, Programa académico: Maestría En Geotecnia 
Número de páginas: 0, Valoración: , Institución: Universidad Nacional de Colombia - Sede Bogotá </t>
  </si>
  <si>
    <t>Autores: FELIX HERNANDEZ RODRIGUEZ, ISABEL CRISTINA GOMEZ VALENCIA,</t>
  </si>
  <si>
    <r>
      <t> </t>
    </r>
    <r>
      <rPr>
        <b/>
        <sz val="8"/>
        <rFont val="Trebuchet MS"/>
        <family val="2"/>
      </rPr>
      <t>Trabajo de grado de maestría o especialidad médica</t>
    </r>
    <r>
      <rPr>
        <sz val="8"/>
        <rFont val="Trebuchet MS"/>
        <family val="2"/>
      </rPr>
      <t> : INTERACCIÓN SUELO - ESTRUCTURA EN EL SISTEMA DE CIMENTACIÓN PLACA - PILOTES</t>
    </r>
  </si>
  <si>
    <t xml:space="preserve">Desde 1 2001 hasta , Tipo de orientación: Tutor principal Nombre del estudiante: CLAUDIA MILLÁN, Programa académico: Maestría En Geotecnia 
Número de páginas: 0, Valoración: , Institución: Universidad Nacional de Colombia - Sede Bogotá </t>
  </si>
  <si>
    <t>Autores: FELIX HERNANDEZ RODRIGUEZ, CLAUDIA MILLAN,</t>
  </si>
  <si>
    <t>Trabajo de grado de maestría o especialidad médica : MODELO DE CONDUCTIVIDAD HIDRÁULICA EN SUELOS</t>
  </si>
  <si>
    <t xml:space="preserve">Desde 1 2001 hasta 2001, Tipo de orientación: Tutor principal Nombre del estudiante: LEONARDO DAVID DONADO GARZÓN, Programa académico: Maestría En Recursos Hidráulicos 
Número de páginas: 0, Valoración: , Institución: Universidad Nacional de Colombia - Sede Bogotá </t>
  </si>
  <si>
    <t>Monografía de conclusión de curso de perfeccionamiento/especialización : PRUEBAS DE PENETRACIÓN CON PIEZOCONO VERIFICACIÓN DE LA APLICABILIDAD DE CORRELACIONES EXISTENTES EN LA IDENTIFICACIÓN Y CARACTERIZACIÓN GEOMECÁNICA DE LOS SUELOS BLANDOS DE LA SABANA DE BOGOTÁ</t>
  </si>
  <si>
    <t xml:space="preserve">Desde 1 2001 hasta 2001, Tipo de orientación: Tutor principal Nombre del estudiante: CRUZ MARÍN GUERRERO BETANCOURT, Programa académico: Especialización En Geotecnia Enfasis En Vias 
Número de páginas: 110, Valoración: , Institución: Universidad Nacional de Colombia - Sede Bogotá </t>
  </si>
  <si>
    <t>Autores: FELIX HERNANDEZ RODRIGUEZ, CRUZ MARIN GUERRERO BETANCOURT,</t>
  </si>
  <si>
    <t>Trabajo de grado de maestría o especialidad médica : COMPORTAMIENTO DE LOSAS DE CIMENTACIÓN DURANTE EL PROCESO DE CONSOLIDACIÓN</t>
  </si>
  <si>
    <t xml:space="preserve">Desde 1 2001 hasta , Tipo de orientación: Tutor principal Nombre del estudiante: JHON JAIRO SILVA, Programa académico: Maestría En Geotecnia 
Número de páginas: 0, Valoración: , Institución: Universidad Nacional de Colombia - Sede Bogotá </t>
  </si>
  <si>
    <t>Trabajo de grado de maestría o especialidad médica : RELACIÓN DE ATENUACIÓN A PARTIR DE ESPECTROS DE RESPUESTA DE ACELEROGRAMAS</t>
  </si>
  <si>
    <t xml:space="preserve">Desde 1 2001 hasta , Tipo de orientación: Tutor principal Nombre del estudiante: JHON EDWIN ALARCÓN SUÁREZ, Programa académico: Maestría En Geotecnia 
Número de páginas: 0, Valoración: , Institución: Universidad Nacional de Colombia - Sede Bogotá </t>
  </si>
  <si>
    <t>Trabajo de grado de maestría o especialidad médica : INFLUENCIA DE LA SUCCIÓN EN EL COMPORTAMIENTO VOLUMÉTRICO DE SUELOS COMPACTADOS</t>
  </si>
  <si>
    <t xml:space="preserve">Desde 1 2001 hasta 2001, Tipo de orientación: Tutor principal Nombre del estudiante: NUBIA AURORA GONZÁLEZ MOLANO, Programa académico: Maestría En Geotecnia 
Número de páginas: 0, Valoración: , Institución: Universidad Nacional de Colombia - Sede Bogotá </t>
  </si>
  <si>
    <t>Trabajo de grado de maestría o especialidad médica : ANÁLISIS DE ESTABILIDAD DE TALUDES EN CONDICIONES DINÁMICAS PARA LA ZONA DE LA CIUDAD DE ARMENIA (QUINDÍO)</t>
  </si>
  <si>
    <t xml:space="preserve">Desde 1 2001 hasta , Tipo de orientación: Tutor principal Nombre del estudiante: ADRIANA LUCÍA ORTÍZ TORRES, Programa académico: Maestría En Geotecnia 
Número de páginas: 0, Valoración: , Institución: Universidad Nacional de Colombia - Sede Bogotá </t>
  </si>
  <si>
    <t>Autores: FELIX HERNANDEZ RODRIGUEZ, ADRIANA LUCIA ORTIZ TORRES,</t>
  </si>
  <si>
    <t>Trabajos de grado de pregrado : ESTUDIOS PARA EL MEJORAMIENTO Y REHABILITACIÓN DEL ACCESO VÍAL AL CENTRO AGROPECUARIO MARENGO DE LA UNIVERSIDAD NACIONAL DE COLOMBIA</t>
  </si>
  <si>
    <t xml:space="preserve">Desde 1 2000 hasta 2000, Tipo de orientación: Tutor principal Nombre del estudiante: CARLOS ANDREI TORRES ACOSTA Y ALBERT GIOVANNI CABREJO LIÉVAN, Programa académico: Ingenierìa Civil 
Número de páginas: , Valoración: , Institución: Universidad Nacional de Colombia - Sede Bogotá </t>
  </si>
  <si>
    <t>Autores: FERNEY BETANCOURT CARDOZO, ALBERT GIOVANNI CABREJO LIEVAN, CARLOS ANDREI TORRES ACOSTA,</t>
  </si>
  <si>
    <r>
      <t> </t>
    </r>
    <r>
      <rPr>
        <b/>
        <sz val="8"/>
        <rFont val="Trebuchet MS"/>
        <family val="2"/>
      </rPr>
      <t>Trabajos de grado de pregrado</t>
    </r>
    <r>
      <rPr>
        <sz val="8"/>
        <rFont val="Trebuchet MS"/>
        <family val="2"/>
      </rPr>
      <t> : ESTUDIO DE CASOS DE DESLIZAMIENTOS EN COLOMBIAI: UNA CONTRIBUCIÓN A LA REDUCCIÓN DE AMENAZAS POR FENÓMENOS DE REMOCIÓN EN MASA</t>
    </r>
  </si>
  <si>
    <t xml:space="preserve">Desde 1 2000 hasta 2000, Tipo de orientación: Tutor principal Nombre del estudiante: DORA JANETH MEJÍA GUEVARA Y NATALIA MORA CIFUENTES, Programa académico: Ingeniería Civil 
Número de páginas: 93, Valoración: , Institución: Universidad Nacional de Colombia - Sede Bogotá </t>
  </si>
  <si>
    <t>Autores: MANUEL GARCIA LOPEZ, NATALIA MORA CIFUENTES, DORA JANETH MEJIA GUEVARA,</t>
  </si>
  <si>
    <t>Trabajos de grado de pregrado : UTILIZACIÓN DEL ESPACIO SUBTERRÁNEO PROPUESTA PARA COLOMBIA</t>
  </si>
  <si>
    <t xml:space="preserve">Desde 1 1999 hasta 1999, Tipo de orientación: Tutor principal Nombre del estudiante: SANDRA LUCÍA CARREÑO SALAZAR Y LUZ MERY POLO BUITRAGO, Programa académico: Ingeniería Civil 
Número de páginas: 258, Valoración: , Institución: Universidad Nacional de Colombia - Sede Bogotá </t>
  </si>
  <si>
    <t>Autores: ALVARO DE LA CRUZ CORREA ARROYAVE, SANDRA LUCIA CARRENO SALAZAR, LUZ MERY POLO BUITRAGO,</t>
  </si>
  <si>
    <r>
      <t> </t>
    </r>
    <r>
      <rPr>
        <b/>
        <sz val="8"/>
        <rFont val="Trebuchet MS"/>
        <family val="2"/>
      </rPr>
      <t>Trabajo de grado de maestría o especialidad médica</t>
    </r>
    <r>
      <rPr>
        <sz val="8"/>
        <rFont val="Trebuchet MS"/>
        <family val="2"/>
      </rPr>
      <t> : Slope Susceptibility under Seismic Conditions</t>
    </r>
  </si>
  <si>
    <t>Desde 1 1999 hasta 1999, Tipo de orientación: Tutor principal Nombre del estudiante: CHARALAMBOUS C, Programa académico: Master Of Science In Soils Mechanicas 
Número de páginas: 0, Valoración: , Institución: University Of London</t>
  </si>
  <si>
    <t>Autores: CARLOS EDUARDO RODRIGUEZ PINEDA, CHARALAMBOUS C,</t>
  </si>
  <si>
    <t> Monografía de conclusión de curso de perfeccionamiento/especialización : ZONIFICACIÒN GEOTÈCNICA E INVENTARIO DE DESLIZAMIENTOS EN UN SECTOR DE LA PARTE INFERIOR DE LA CUENCA ALTA DEL RÌO GUATIQUÌA</t>
  </si>
  <si>
    <t xml:space="preserve">Desde 1 1999 hasta 1999, Tipo de orientación: Tutor principal Nombre del estudiante: JHON GIRALDO, Programa académico: Especializaciòn En Geotecnia Enfasis En Vias 
Número de páginas: , Valoración: , Institución: Universidad Nacional de Colombia - Sede Bogotá </t>
  </si>
  <si>
    <t>Autores: MANUEL GARCIA LOPEZ, JHON GIRALDO,</t>
  </si>
  <si>
    <t>Trabajos de grado de pregrado : Earthquake induced landslides</t>
  </si>
  <si>
    <t xml:space="preserve">Desde 1 1999 hasta 1999, Tipo de orientación: Tutor principal Nombre del estudiante: CHAPLIN A, Programa académico: Meng 
Número de páginas: 0, Valoración: , Institución: University Of London </t>
  </si>
  <si>
    <t>Autores: CARLOS EDUARDO RODRIGUEZ PINEDA, CHAPLIN A,</t>
  </si>
  <si>
    <t>Trabajos de grado de pregrado : SUBCIDENCIA POR CONSOLIDACIÓN</t>
  </si>
  <si>
    <t>Desde 1 1999 hasta 1999, Tipo de orientación: Tutor principal Nombre del estudiante: JULIO CESAR GONZÁLEZ VELANDIA Y DULFAY PATRICIA ORTÍZ ABUNZA, Programa académico: Ingeniería Civil 
Número de páginas: 155, Valoración: , Institución: Universidad Nacional de Colombia - Sede Bogotá</t>
  </si>
  <si>
    <t>Trabajo de grado de maestría o especialidad médica : INFLUENCIA DE LOS PILOTES EN EL TIEMPO DE CONSOLIDACIÓN</t>
  </si>
  <si>
    <t xml:space="preserve">Desde 1 1999 hasta 1999, Tipo de orientación: Tutor principal Nombre del estudiante: MAURICIO TAPIAS, Programa académico: Maestría En Geotecnia 
Número de páginas: 0, Valoración: , Institución: Universidad Nacional de Colombia - Sede Bogotá </t>
  </si>
  <si>
    <t>Autores: FELIX HERNANDEZ RODRIGUEZ, MAURICIO TAPIAS,</t>
  </si>
  <si>
    <t>Trabajos de grado de pregrado : ESTUDIO DE DESLIZAMIENTOS COMPUESTOS Y APLICABILIDAD DEL MÉTODO DE LA ENERGÍA</t>
  </si>
  <si>
    <t xml:space="preserve">Desde 1 1998 hasta 1998, Tipo de orientación: Tutor principal Nombre del estudiante: MARÍA MERCEDES ROJAS OVIEDO Y ALEJANDRO MACHADO, Programa académico: Ingeniería Civil 
Número de páginas: 51, Valoración: , Institución: Universidad Nacional de Colombia - Sede Bogotá </t>
  </si>
  <si>
    <t>Autores: MANUEL GARCIA LOPEZ, ALEJANDRO MACHADO, MARIA MERCEDES ROJAS OVIEDO,</t>
  </si>
  <si>
    <t>Trabajo de grado de maestría o especialidad médica : GUÍAS PARA EL DISEÑO GEOTÉCNICO DE LÍNEAS DE TRANSPORTE DE HIDROCARBUROS CONSIDERANDO EL RIESGO SÍSMICO</t>
  </si>
  <si>
    <t xml:space="preserve">Desde 1 1998 hasta 1998, Tipo de orientación: Tutor principal Nombre del estudiante: DIANA FRANCO, Programa académico: Maestrìa En Geotecnia 
Número de páginas: 0, Valoración: , Institución: Universidad Nacional de Colombia - Sede Bogotá </t>
  </si>
  <si>
    <t>Autores: MANUEL GARCIA LOPEZ, DIANA FRANCO,</t>
  </si>
  <si>
    <t> Monografía de conclusión de curso de perfeccionamiento/especialización : DESLIZAMIENTOS INDUCIDOS POR SISMOS: CASOS COLOMBIANOS</t>
  </si>
  <si>
    <t xml:space="preserve">Desde 1 1998 hasta 1998, Tipo de orientación: Tutor principal Nombre del estudiante: JONH EDWIN ALARCÓN SUAREZ Y JUAN FRANCISCO SANCHEZ MORENO, Programa académico: Ingeniría Civil 
Número de páginas: 290, Valoración: , Institución: Universidad Nacional de Colombia - Sede Bogotá </t>
  </si>
  <si>
    <t>Autores: CARLOS EDUARDO RODRIGUEZ PINEDA, JONH EDWIN ALARCON SUAREZ, JUAN FRANCISCO SANCHEZ MORENO,</t>
  </si>
  <si>
    <t>Trabajos de grado de pregrado : MEJORAMIENTO DEL CRUDO DE CASTILLA CON POLÌMEROS PARA MEZCLAS ASFÁLTICAS</t>
  </si>
  <si>
    <t xml:space="preserve">Desde 1 1998 hasta 1998, Tipo de orientación: Tutor principal Nombre del estudiante: MIREYA OCHOA Y MARTHA SÁNCHEZ, Programa académico: Ingenierìa Civil 
Número de páginas: 120, Valoración: , Institución: Universidad Nacional de Colombia - Sede Bogotá </t>
  </si>
  <si>
    <t>Autores: FERNEY BETANCOURT CARDOZO, MIREYA OCHOA, MARTHA SANCHEZ,</t>
  </si>
  <si>
    <t> Trabajos de grado de pregrado : BASES PARA EL ESTUDIO DE LOS SUELOS ESTRUCTURADOS</t>
  </si>
  <si>
    <t xml:space="preserve">Desde 1 1997 hasta 1997, Tipo de orientación: Tutor principal Nombre del estudiante: JAIME ALBERTO JIMENEZ GOMEZ Y JUAN CARLOS PENAGOS LONDOÑO, Programa académico: Ingeniería Civil 
Número de páginas: 161, Valoración: , Institución: Universidad Nacional de Colombia - Sede Bogotá </t>
  </si>
  <si>
    <t>Autores: MANUEL GARCIA LOPEZ, JUAN CARLOS PENAGOS LONDONO, JAIME ALBERTO JIMENEZ GOMEZ,</t>
  </si>
  <si>
    <t>Trabajos de grado de pregrado : INCILINÒMETRO DE DISCONTINUIDADES COMO PRUEBA INDICE DE RESISTENCIA AL CORTE</t>
  </si>
  <si>
    <t xml:space="preserve">Desde 1 1997 hasta 1997, Tipo de orientación: Tutor principal Nombre del estudiante: LUIS GERARDO CARIBELLO Y MÓNICA MARCELA SUÁREZ, Programa académico: Ingenierìa Civil 
Número de páginas: 1997, Valoración: , Institución: Universidad Nacional de Colombia - Sede Bogotá </t>
  </si>
  <si>
    <t>Autores: FERNEY BETANCOURT CARDOZO, LUIS GERARDO CARIBELLO, MONICA MARCELA SUAREZ,</t>
  </si>
  <si>
    <t> Trabajos de grado de pregrado : INCIDENCIA DE LA ROTURA DE LOS GRANOS EN EL COMPORTAMIENTO MECÁNICO DE ALGUNOS RECEBOS EN SANTAFÉ DE BOGOTÁ</t>
  </si>
  <si>
    <t xml:space="preserve">Desde 1 1997 hasta 1997, Tipo de orientación: Tutor principal Nombre del estudiante: JULIAN AGUILAR Y MAURICIO MEJÍA, Programa académico: Ingeniería Civil 
Número de páginas: 109, Valoración: , Institución: Universidad Nacional de Colombia - Sede Bogotá </t>
  </si>
  <si>
    <t>Autores: FERNEY BETANCOURT CARDOZO, JULIAN AGUILAR, MAURICIO MEJIA,</t>
  </si>
  <si>
    <t> Maestría : Caracterización hidráulica de mezclas asfálticas abiertas mediante la técnica de espectroscopia de impedancia electroquímica (EIS)</t>
  </si>
  <si>
    <t>Colombia, 2017, Idioma: Español, Medio de divulgación: Papel Sitio web: , Nombre del orientado: Sergio Saúl Ramírez Arrieta 
Programa académico: Maestria en Ingeniería Civil, Institución: Universidad Nacional de Colombia - Sede Bogotá.</t>
  </si>
  <si>
    <t>Autores: EDGAR RODRIGUEZ RINCON, JORGE ARTURO PINEDA JAIMES,</t>
  </si>
  <si>
    <t>Pregrado : Determinación de la incertidumbre en la estimación de la Proporción Volumétrica de Bloques en un Bimrock/Bimsoil</t>
  </si>
  <si>
    <t xml:space="preserve">Colombia, 2017, Idioma: Español, Medio de divulgación: Papel Sitio web: http://www.umng.edu.co/web/guest/programas-academicos/facultad-ingenieria, Nombre del orientado: Lady Carolina Castro Malaver / Nelly Vanessa Padilla Bello 
Programa académico: Ingenieria Civil , Institución: Universidad Militar Nueva Granada. </t>
  </si>
  <si>
    <t>Autores: EDGAR RODRIGUEZ RINCON, ANDRES NIETO LEAL,</t>
  </si>
  <si>
    <r>
      <t> Maestría : Caracterización de un macizo rocoso con fines de voladura en la mina &lt;</t>
    </r>
    <r>
      <rPr>
        <sz val="11"/>
        <color theme="1"/>
        <rFont val="Calibri"/>
        <family val="2"/>
        <scheme val="minor"/>
      </rPr>
      <t>&gt;</t>
    </r>
  </si>
  <si>
    <t xml:space="preserve">Colombia, 2017, Idioma: Español, Medio de divulgación: Papel Sitio web: , Nombre del orientado: UAN SEBASTIÁN CASTILLO LÓPEZ 
Programa académico: Maestría en Ingeniería - Geotecnia, Institución: Universidad Nacional de Colombia. </t>
  </si>
  <si>
    <t>Pregrado : Análise de expansibilidade do solo da instituição de ensino UDF</t>
  </si>
  <si>
    <t xml:space="preserve">Brasil, 2016, Idioma: Portugués, Medio de divulgación: Papel Sitio web: , Nombre del orientado: Kellen Santos de Oliveira 
Programa académico: Engenharia Civil, Institución: UDF Centro Universitario. </t>
  </si>
  <si>
    <t>Autores: EDGAR RODRIGUEZ RINCON,</t>
  </si>
  <si>
    <t> Maestría : Caracterización y zonificación sismogeotécnica de 700 Ha en la zona rural del Noroccidente del municipio de Barrancabermeja</t>
  </si>
  <si>
    <t>Colombia, 2016, Idioma: Español, Medio de divulgación: Papel Sitio web: , Nombre del orientado: Diana Lucia Chávez Agudelo 
Programa académico: Maestría en Ingeniería - Geotecnia, Institución: Universidad Nacional de Colombia.</t>
  </si>
  <si>
    <t>Maestría : Análisis por confiabilidad de asentamientos de cimientos superficiales¿</t>
  </si>
  <si>
    <t xml:space="preserve">Colombia, 2016, Idioma: Español, Medio de divulgación: Papel Sitio web: , Nombre del orientado: Jorge Giovany Suárez Pinilla 
Programa académico: Maestria en ingenieria - geotecnia, Institución: Universidad Nacional De Colombia - Oficial. </t>
  </si>
  <si>
    <t>Maestría : Comportamiento volumétrico de suelos compactados derivados de ceniza volcánica</t>
  </si>
  <si>
    <t xml:space="preserve">Colombia, 2015, Idioma: Español, Medio de divulgación: Papel Sitio web: , Nombre del orientado: Claudia Esperanza Naranjo Henao 
Programa académico: Maestría en Ingeniería - Geotecnia, Institución: Universidad Nacional de Colombia. </t>
  </si>
  <si>
    <t>Doctorado : EVALUACIÓN DEL MECANISMO DE DETERIORO DE AHUELLAMIENTO PARA UNA MEZCLA ASFÁLTICA POROSA A TRAVÉS DE UN MODELO NUMÉRICO REFINADO CON IMÁGENES DE TOMOGRAFÍA COMPUTARIZADA DE RAYOS X</t>
  </si>
  <si>
    <t xml:space="preserve">Colombia, 2015, Idioma: Español, Medio de divulgación: Papel Sitio web: , Nombre del orientado: VANESSA SENIOR ARRIETA 
Programa académico: Doctorado en Ingeniería , Institución: Universidad Nacional de Colombia - Sede Medellín. </t>
  </si>
  <si>
    <t> Maestría : Evaluación de efectos de amplificación topográfica debidos a eventos sísmicos en las laderas de la comuna 14 en la ciudad de Bucaramanga</t>
  </si>
  <si>
    <t xml:space="preserve">Colombia, 2015, Idioma: Español, Medio de divulgación: Papel Sitio web: , Nombre del orientado: Miguel Roberto Silva Monsalve 
Programa académico: Maestría en Ingeniería - Geotecnia, Institución: Universidad Nacional de Colombia. </t>
  </si>
  <si>
    <t>Maestría : Deslizamiento Campoalegre en la ciudad de Barranquilla, Departamento del Atlántico: Estudio del caso</t>
  </si>
  <si>
    <t xml:space="preserve">Colombia, 2015, Idioma: Español, Medio de divulgación: Papel Sitio web: , Nombre del orientado: María Margarita Montoya Castañeda 
Programa académico: Maestría en Ingeniería - Geotecnia, Institución: Universidad Nacional de Colombia. </t>
  </si>
  <si>
    <t>Maestría : Evaluación del comportamiento mecánico de mezclas asfálticas utilizando pavimento reciclado, ligantes hidráulicos y emulsiones asfálticas</t>
  </si>
  <si>
    <t xml:space="preserve">Colombia, 2015, Idioma: Español, Medio de divulgación: Papel Sitio web: , Nombre del orientado: Pablo José Hernández Hernández 
Programa académico: Maestría en Ingeniería - Geotecnia, Institución: Universidad Nacional de Colombia - Sede Bogotá. </t>
  </si>
  <si>
    <t>Maestría : Evaluación del comportamiento mecánico de mezclas asfálticas utilizando pavimento reciclado, ligantes hidráulicos y emulsiones asfálticas¿</t>
  </si>
  <si>
    <t xml:space="preserve">Colombia, 2015, Idioma: Español, Medio de divulgación: Papel Sitio web: , Nombre del orientado: Pablo José Hernández Hernández 
Programa académico: Maestria en ingenieria - geotecnia, Institución: Universidad Nacional De Colombia - Oficial. </t>
  </si>
  <si>
    <t>Maestría : Subsidencia por la construcción de túneles en suelos blandos saturados</t>
  </si>
  <si>
    <t>Colombia, 2014, Idioma: Español, Medio de divulgación: Papel Sitio web: , Nombre del orientado: Katerine Julieth Rodríguez Rodríguez 
Programa académico: Maestría en Ingeniería - Geotecnia, Institución: Universidad Nacional de Colombia.</t>
  </si>
  <si>
    <t>Maestría : Criterios de optimización del diseño de sobrecarpetas asfálticas para Bogotá basado en ensayos no destructivos</t>
  </si>
  <si>
    <t xml:space="preserve">Colombia, 2014, Idioma: Español, Medio de divulgación: Papel Sitio web: , Nombre del orientado: Orlando Elías Gómez Maldonado 
Programa académico: Maestría en Ingeniería - Geotecnia, Institución: Universidad Nacional de Colombia - Sede Bogotá. </t>
  </si>
  <si>
    <t>Pregrado : Métodos de cálculo para determinacao dos momentos fletores em lajes de concreto armado</t>
  </si>
  <si>
    <t xml:space="preserve">Brasil, 2014, Idioma: Portugués, Medio de divulgación: Papel Sitio web: , Nombre del orientado: Adeilson Sousa Alves 
Programa académico: Engenharia Civil, Institución: UDF Centro Universitario. </t>
  </si>
  <si>
    <t>Maestría : Influencia del proceso de compactación en la resistencia al corte de suelos derivados de cenizas volcánicas</t>
  </si>
  <si>
    <t xml:space="preserve">Colombia, 2014, Idioma: Español, Medio de divulgación: Papel Sitio web: , Nombre del orientado: Livaniel Viveros Rosero 
Programa académico: Maestría en Ingeniería - Geotecnia, Institución: Universidad Nacional de Colombia - Sede Bogotá. </t>
  </si>
  <si>
    <t>Maestría : Mejoramiento de suelos finos a partir de la electroósmosis</t>
  </si>
  <si>
    <t xml:space="preserve">Colombia, 2014, Idioma: Español, Medio de divulgación: Papel Sitio web: , Nombre del orientado: Luis Ernesto Restrepo Mosquera 
Programa académico: Maestría En Geotecnia, Institución: Universidad Nacional de Colombia - Sede Bogotá. </t>
  </si>
  <si>
    <t>Maestría : Estudio de las relaciones entre el componente químico-mineralógico y la degradación de una roca lodosa de la formación Trincheras</t>
  </si>
  <si>
    <t xml:space="preserve">Colombia, 2014, Idioma: Español, Medio de divulgación: Papel Sitio web: , Nombre del orientado: Raúl Maldonado Sandoval 
Programa académico: Maestría En Geotecnia, Institución: Universidad Nacional de Colombia - Sede Bogotá. </t>
  </si>
  <si>
    <t>Maestría : Estudio de la influencia del asfalto envejecido en el comportamiento mecánico de una mezcla de concreto asfáltico producida en caliente</t>
  </si>
  <si>
    <t xml:space="preserve">Colombia, 2014, Idioma: Español, Medio de divulgación: Papel Sitio web: , Nombre del orientado: Weimar García Melo 
Programa académico: Maestría En Geotecnia, Institución: Universidad Nacional de Colombia - Sede Bogotá. 
</t>
  </si>
  <si>
    <t>Maestría : Obtención de parámetros geomecánicos con piezocono sísmico en el campus de la Universidad Nacional sede Bogotá</t>
  </si>
  <si>
    <t xml:space="preserve">Colombia, 2013, Idioma: Español, Medio de divulgación: Papel Sitio web: , Nombre del orientado: Andrés Rodríguez Granados 
Programa académico: Maestría En Geotecnia, Institución: Universidad Nacional de Colombia - Sede Bogotá. </t>
  </si>
  <si>
    <t>Maestría : Diseño de anclajes en la mecánica de rocas, con aplicación a túneles</t>
  </si>
  <si>
    <t>Colombia, 2013, Idioma: Español, Medio de divulgación: Papel Sitio web: , Nombre del orientado: Daniel Enrique Cañas Vesga 
Programa académico: Maestría en Ingeniería - Geotecnia, Institución: Universidad Nacional de Colombia.</t>
  </si>
  <si>
    <t>Maestría : Evaluación de la influencia de flujos concentrados en la estabilidad de taludes</t>
  </si>
  <si>
    <t>Colombia, 2013, Idioma: Español, Medio de divulgación: Papel Sitio web: , Nombre del orientado: Alejandro Marín Tamayo 
Programa académico: Maestría en Ingeniería - Geotecnia, Institución: Universidad Nacional de Colombia.</t>
  </si>
  <si>
    <t>Maestría : Análisis de las Investigaciones en el posgrado en Geotecnia en la Universidad Nacional de Colombia, sede Bogotá</t>
  </si>
  <si>
    <t xml:space="preserve">Colombia, 2011, Idioma: Español, Medio de divulgación: Papel Sitio web: , Nombre del orientado: Nubia Lucia Ramírez Criollo 
Programa académico: Maestría en Ingeniería - Geotecnia, Institución: Universidad Nacional de Colombia. </t>
  </si>
  <si>
    <t>Doctorado : Influencia de la meteorización en la rigidez de un conjunto de suelos residuales, derivados a partir de una roca ígnea</t>
  </si>
  <si>
    <t xml:space="preserve">Colombia, 2011, Idioma: Español, Medio de divulgación: PapelSitio web: , Nombre del orientado: Jorge Arturo Pineda Jaimes 
Programa académico: Geotecnia, Institución: Universidad Nacional De Colombia - Oficial. </t>
  </si>
  <si>
    <t>Maestría : Aplicación de un modelo constitutivo a una roca lodosa</t>
  </si>
  <si>
    <t xml:space="preserve">Colombia, 2011, Idioma: Español, Medio de divulgación: Papel Sitio web: , Nombre del orientado: Felipe Andrçes Lis Ramírez 
Programa académico: Maestría en Ingeniería-Geotecnia, Institución: Universidad Nacional de Colombia - Sede Bogotá. </t>
  </si>
  <si>
    <t>Maestría : Metodología para la evaluación de riesgos por deslizamientos en líneas de conducción de hidrocarburos</t>
  </si>
  <si>
    <t xml:space="preserve">Colombia, 2011, Idioma: Español, Medio de divulgación: Papel Sitio web: , Nombre del orientado: Claudia Catalina Prieto González 
Programa académico: Ingeniería - Geotecnia, Institución: Universidad Nacional De Colombia - Oficial. </t>
  </si>
  <si>
    <t>Maestría : Evaluación de asentamientos por consolidación generada por descenso del nivel freático</t>
  </si>
  <si>
    <t xml:space="preserve">Colombia, 2011, Idioma: Español, Medio de divulgación: Papel Sitio web: , Nombre del orientado: Juan Carlos Garzón Rodríguez 
Programa académico: Maestría en Ingeniería-Geotecnia, Institución: Universidad Nacional de Colombia - Sede Bogotá. </t>
  </si>
  <si>
    <r>
      <t> </t>
    </r>
    <r>
      <rPr>
        <b/>
        <sz val="8"/>
        <rFont val="Trebuchet MS"/>
        <family val="2"/>
      </rPr>
      <t>Maestría</t>
    </r>
    <r>
      <rPr>
        <sz val="8"/>
        <rFont val="Trebuchet MS"/>
        <family val="2"/>
      </rPr>
      <t> : Posibles efectos de la fricción negativa inducida por el fenómeno de subsidencia en suelos de Bogotá</t>
    </r>
  </si>
  <si>
    <t xml:space="preserve">Colombia, 2011, Idioma: Español, Medio de divulgación: Papel Sitio web: , Nombre del orientado: Victor Manuel Hewitt 
Programa académico: Ingeniería Civil, Institución: Universidad Nacional de Colombia - Sede Bogotá. </t>
  </si>
  <si>
    <t>Maestría : Análisis de pilotes cargados lateralmente mediante interacción suelo estructura empleando una teoria simplificada de empujes</t>
  </si>
  <si>
    <t xml:space="preserve">Colombia, 2011, Idioma: Español, Medio de divulgación: Papel Sitio web: , Nombre del orientado: Rodrigo Hernández Carrillo 
Programa académico: Ingeniería Civil, Institución: Universidad Nacional de Colombia - Sede Bogotá. </t>
  </si>
  <si>
    <r>
      <t> </t>
    </r>
    <r>
      <rPr>
        <b/>
        <sz val="8"/>
        <rFont val="Trebuchet MS"/>
        <family val="2"/>
      </rPr>
      <t>Maestría</t>
    </r>
    <r>
      <rPr>
        <sz val="8"/>
        <rFont val="Trebuchet MS"/>
        <family val="2"/>
      </rPr>
      <t> : ESTUDIO DEL TERRENO Y OBRAS CORRECTIVAS EN EL SITIO DE EL CUNE, MUNICIPIO DE VILLETA CUNDINAMARCA, ...</t>
    </r>
  </si>
  <si>
    <t xml:space="preserve">Colombia, 2011, Idioma: Español, Medio de divulgación: Papel Sitio web: , Nombre del orientado: CÉSAR AUGUSTO PALOMINO SAAVEDRA 
Programa académico: Ingeniería - Geotecnia, Institución: Universidad Nacional De Colombia - Oficial. </t>
  </si>
  <si>
    <t> Maestría : Efectos del fracturamiento en muestras de rocas en la propagación de ondas</t>
  </si>
  <si>
    <t xml:space="preserve">Colombia, 2011, Idioma: Español, Medio de divulgación: Papel Sitio web: , Nombre del orientado: Pablo Eduardo Narváez Campo 
Programa académico: Maestría en Ingeniería-Geotecnia, Institución: Universidad Nacional de Colombia - Sede Bogotá. </t>
  </si>
  <si>
    <r>
      <t> </t>
    </r>
    <r>
      <rPr>
        <b/>
        <sz val="8"/>
        <rFont val="Trebuchet MS"/>
        <family val="2"/>
      </rPr>
      <t>Maestría</t>
    </r>
    <r>
      <rPr>
        <sz val="8"/>
        <rFont val="Trebuchet MS"/>
        <family val="2"/>
      </rPr>
      <t> : Evaluación de la respuesta sísmica no-lineal en un depósito de suelo pre-consolidado de la ciudad de Cali</t>
    </r>
  </si>
  <si>
    <t xml:space="preserve">Colombia, 2011, Idioma: Español, Medio de divulgación: Papel Sitio web: , Nombre del orientado: Néstor Castro Villamarín 
Programa académico: Maestría en Ingeniería-Geotecnia, Institución: Universidad Nacional de Colombia - Sede Bogotá. </t>
  </si>
  <si>
    <t>Maestría : Influencia de la succion en la resistencia al corte de suelos reconstituidos derivados de rocas lodosas</t>
  </si>
  <si>
    <t xml:space="preserve">Colombia, 2010, Idioma: Español, Medio de divulgación: Papel Sitio web: http://www.bdigital.unal.edu.co/8806/, Nombre del orientado: Xiomara Elizabeth Melo Zabala 
Programa académico: Mestría en Ingeniería - Geotecnia, Institución: Universidad Nacional De Colombia - Oficial. </t>
  </si>
  <si>
    <t>Autores: CAROL ANDREA MURILLO FEO,</t>
  </si>
  <si>
    <r>
      <t> </t>
    </r>
    <r>
      <rPr>
        <b/>
        <sz val="8"/>
        <rFont val="Trebuchet MS"/>
        <family val="2"/>
      </rPr>
      <t>Pregrado</t>
    </r>
    <r>
      <rPr>
        <sz val="8"/>
        <rFont val="Trebuchet MS"/>
        <family val="2"/>
      </rPr>
      <t> : DISEÑO E IMPLEMENTACIÓN DE UNA INTERFASE GID PARA PROBLEMAS GEOTÉCNICOS MODELADOS MEDIANTE ELEMENTOS FINITOS</t>
    </r>
  </si>
  <si>
    <t>Colombia, 2002, Idioma: Español, Medio de divulgación: Sitio web: , Nombre del orientado: Carlos Mauricio Palacios Soto y Carlos Andrés Vargas Soto 
Programa académico: Ingeniería Civil, Institución: Universidad Nacional de Colombia - Sede Bogotá.</t>
  </si>
  <si>
    <t>Autores: EDGAR EDUARDO RODRIGUEZ GRANADOS, ALVARO JAIME GONZALEZ GARCIA,</t>
  </si>
  <si>
    <t>Pregrado : ANÁLISIS DE TERRAPLENES CIMENTADOS SOBRE SUELOS BLANDOS</t>
  </si>
  <si>
    <t xml:space="preserve">Colombia, 2002, Idioma: Español, Medio de divulgación: Sitio web: , Nombre del orientado: OLGA LILIANA PAREDES MURILLO Y MAURO ARGEMIRO SALAS 
Programa académico: Ingeniería Civil, Institución: Universidad Nacional de Colombia - Sede Bogotá. </t>
  </si>
  <si>
    <t>Autores: FELIX HERNANDEZ RODRIGUEZ, CARLOS EDUARDO RODRIGUEZ PINEDA,</t>
  </si>
  <si>
    <t xml:space="preserve">Colombia, 2002, Idioma: Español, Medio de divulgación: Sitio web: , Nombre del orientado: Olga Liliana Paredes Murillo Y Mauro Argemiro Salas Rodrígue 
Programa académico: Ingeniería Civil, Institución: Universidad Nacional de Colombia - Sede Bogotá. </t>
  </si>
  <si>
    <t>Autores: CARLOS EDUARDO RODRIGUEZ PINEDA, FELIX HERNANDEZ RODRIGUEZ,</t>
  </si>
  <si>
    <t>Maestría : INFLUENCIA DE LA MICROESTRUCTURA EN EL COMPORTAMIENTO ANISOTRÒPICO Y EN LOS PARÀMETROS DE RESISTENCIA Y COMPRESIBILIDAD DE UN SUELO RESIDUAL DEL BATOLITO ANTIOQUEÑO</t>
  </si>
  <si>
    <t xml:space="preserve">Colombia, 2002, Idioma: Español, Medio de divulgación: Sitio web: , Nombre del orientado: NEIMAR ARLEY CASTAÑO PELÀEZ 
Programa académico: Maestría En Geotecnia, Institución: Universidad Nacional de Colombia - Sede Bogotá. </t>
  </si>
  <si>
    <t>Autores: JULIO ESTEBAN COLMENARES MONTANEZ, MANUEL GARCIA LOPEZ,</t>
  </si>
  <si>
    <t>Maestría : EFECTOS DE CAÑADAS Y RELLENOS ANTRÓPICOS EN LA AMPLIFICACIÓN DE ONDAS SÍSMICAS EN EL SISMO DEL EJE CAFETERO</t>
  </si>
  <si>
    <t xml:space="preserve">Colombia, 2002, Idioma: Español, Medio de divulgación: Sitio web: , Nombre del orientado: JOSÉ MANUEL ÁLVAREZ LUGO 
Programa académico: Maestría En Geotecnia, Institución: Universidad Nacional de Colombia - Sede Bogotá. </t>
  </si>
  <si>
    <t>Autores: ADOLFO ALARCON GUZMAN, CARLOS EDUARDO RODRIGUEZ PINEDA,</t>
  </si>
  <si>
    <t> Pregrado : ESTUDIO DE LA INFLUENCIA DEL AGUA DE PREENVUELTA EN EL RECICLAJE DE CARPETAS ASFÀLTICAS</t>
  </si>
  <si>
    <t xml:space="preserve">Colombia, 2002, Idioma: Español, Medio de divulgación: Sitio web: , Nombre del orientado: CESAR AUGUSTO NIÑO CÁRDENAS 
Programa académico: Ingenierìa Civil, Institución: Universidad Nacional de Colombia - Sede Bogotá. </t>
  </si>
  <si>
    <t>Autores: FERNEY BETANCOURT CARDOZO, CARLOS IVAN GUTIERREZ GUEVARA,</t>
  </si>
  <si>
    <r>
      <t> </t>
    </r>
    <r>
      <rPr>
        <b/>
        <sz val="8"/>
        <rFont val="Trebuchet MS"/>
        <family val="2"/>
      </rPr>
      <t>Pregrado</t>
    </r>
    <r>
      <rPr>
        <sz val="8"/>
        <rFont val="Trebuchet MS"/>
        <family val="2"/>
      </rPr>
      <t> : Estudio de la influencia del agua en la cohesión de las mezclas asfálticas de concreto, a partir de pruebas de resistencia, para el control de calidad</t>
    </r>
  </si>
  <si>
    <t xml:space="preserve">Colombia, 2002, Idioma: Español, Medio de divulgación: Sitio web: , Nombre del orientado: Xiomara Ensobely Gómez Plata 
Programa académico: Ingeniería Civil, Institución: Universidad Nacional de Colombia - Sede Bogotá. </t>
  </si>
  <si>
    <t>Autores: GLORIA INES BELTRAN CALVO, CARLOS IVAN GUTIERREZ,</t>
  </si>
  <si>
    <t> Maestría : DETERMINACIÓN DE ESFUERZOS IN-SITU EN LA CORDILLERA ORIENTAL DE COLOMBIA</t>
  </si>
  <si>
    <t xml:space="preserve">Colombia, 2002, Idioma: Español, Medio de divulgación: Sitio web: , Nombre del orientado: MANUEL ERNESTO TORRES VILLALOBOS 
Programa académico: Maestría En Geotecnia, Institución: Universidad Nacional de Colombia - Sede Bogotá. </t>
  </si>
  <si>
    <t>Autores: ALVARO DE LA CRUZ CORREA ARROYAVE, JORGE ENRIQUE PUERTO GARZON,</t>
  </si>
  <si>
    <t>Pregrado : ESTUDIOS SOBRE EL CONTROL DE CALIDAD EN LA PRODUCCIÓN DE MEZCLAS ASFÁLTICAS EN CALIENTE EN LA SABANA DE BOGOTÁ</t>
  </si>
  <si>
    <t xml:space="preserve">Colombia, 2002, Idioma: Español, Medio de divulgación: Sitio web: , Nombre del orientado: JORGE WOODCOCK MONTENEGRO CAMILO GUEVARA SARRIA 
Programa académico: Ingenierìa Civil, Institución: Universidad Nacional de Colombia - Sede Bogotá. </t>
  </si>
  <si>
    <t>Autores: FERNEY BETANCOURT CARDOZO, LISANDRO BELTRAN MORENO,</t>
  </si>
  <si>
    <t>Pregrado : ANÁLISIS DE INFORMACIÓN PRÀCTICA SOBRE VENTILAIÒN DEL TUNEL DE BOQUERON EN LA CARRETERA BOGOTÁ VILLAVICENCIO</t>
  </si>
  <si>
    <t xml:space="preserve">Colombia, 2002, Idioma: Español, Medio de divulgación: Sitio web: , Nombre del orientado: LINDA CAROLINA TORRES VANEGAS Y LUIS GABRIEL ORTÍZ CAMACHO 
Programa académico: Ingeniería Civil, Institución: Universidad Nacional de Colombia - Sede Bogotá. </t>
  </si>
  <si>
    <t>Autores: ALVARO DE LA CRUZ CORREA ARROYAVE, ALVARO JAIME GONZALEZ GARCIA,</t>
  </si>
  <si>
    <t>Maestría : Estudio de las Vibraciones producidas por el tránsito pesado en las vías de la ciudad de Bogotá</t>
  </si>
  <si>
    <t xml:space="preserve">Colombia, 2002, Idioma: Español, Medio de divulgación: Papel Sitio web: , Nombre del orientado: DIEGO REYES 
Programa académico: Maestría En Geotecnia, Institución: Universidad Nacional de Colombia - Sede Bogotá. </t>
  </si>
  <si>
    <t>Autores: LISANDRO BELTRAN, GLORIA INES BELTRAN CALVO,</t>
  </si>
  <si>
    <t>Maestría : MECANISMOS DE FALLA DE TALUDES EN DEPÓSITOS DE LADERA QUE SUPERYACEN LUTITAS CIZALLADAS EN LA VARIANTE CAQUEZA DE LA VÍA BOGOTÁ VILLAVICENCIO</t>
  </si>
  <si>
    <t xml:space="preserve">Colombia, 2001, Idioma: Español, Medio de divulgación: Sitio web: , Nombre del orientado: NANCY LUCÍA RODRÍGUEZ PORTELA 
Programa académico: Maestría En Geotecnia, Institución: Universidad Nacional de Colombia - Sede Bogotá. </t>
  </si>
  <si>
    <r>
      <t> </t>
    </r>
    <r>
      <rPr>
        <b/>
        <sz val="8"/>
        <rFont val="Trebuchet MS"/>
        <family val="2"/>
      </rPr>
      <t>Pregrado</t>
    </r>
    <r>
      <rPr>
        <sz val="8"/>
        <rFont val="Trebuchet MS"/>
        <family val="2"/>
      </rPr>
      <t> : COMPARACIÓN TÉCNICO Y ECONÓMICA DE LAS ALTERNATIVAS ELEVADA Y SUBTERRÁNEA PARA LA CONSTRUCCIÓN DEL TRAMO NORTE DEL METRO DE BOGOTÁ</t>
    </r>
  </si>
  <si>
    <t xml:space="preserve">Colombia, 2001, Idioma: Español, Medio de divulgación: Sitio web: , Nombre del orientado: ALEXANDER MOSCOSO RAMIREZ Y CARLOS ALBERTO RENGIFO BARBOZA 
Programa académico: Ingeniería Civil, Institución: Universidad Nacional de Colombia - Sede Bogotá. </t>
  </si>
  <si>
    <t>Pregrado : ILUSTRACIÓN DEL PROCESO CONSTRUCTIVO Y DEL CONTROL DE CALIDAD DE UNA OBRA VIAL URBANA MEDIANTE UN CASO DIDACTICO</t>
  </si>
  <si>
    <t xml:space="preserve">Colombia, 2001, Idioma: Español, Medio de divulgación: Sitio web: , Nombre del orientado: Mónica Bendeck Saiz, Y Olga Lucia Chavarro Vasquez 
Programa académico: Ingeniería Civil, Institución: Universidad Nacional de Colombia - Sede Bogotá. </t>
  </si>
  <si>
    <t>Autores: GLORIA INES BELTRAN CALVO, CARLOS ROBLES,</t>
  </si>
  <si>
    <t>Maestría : MECANISMOS DE FALLA DE TALUDES EN DEPÓSITOS DE LADERA QUE SUPERYACEN LUTITAS CIZALLADAS EN LA VARIANTE CÁQUEZA DE LA VÍA BOGOTÁ VILLAVICENCIO</t>
  </si>
  <si>
    <t> Maestría : CARACTERIZACIÓN DE DEFORMABILIDAD DE ALGUNOS MACIZOS ROCOSOS COLOMBIANOS</t>
  </si>
  <si>
    <t xml:space="preserve">Colombia, 2001, Idioma: Español, Medio de divulgación: Sitio web: , Nombre del orientado: NYREE YANIRA QUINTERO GALINDO 
Programa académico: Maestría En Geotecnia, Institución: Universidad Nacional de Colombia - Sede Bogotá. </t>
  </si>
  <si>
    <t>Autores: FELIX HERNANDEZ RODRIGUEZ, JORGE ENRIQUE PUERTO GARZON,</t>
  </si>
  <si>
    <r>
      <t> </t>
    </r>
    <r>
      <rPr>
        <b/>
        <sz val="8"/>
        <rFont val="Trebuchet MS"/>
        <family val="2"/>
      </rPr>
      <t>Pregrado</t>
    </r>
    <r>
      <rPr>
        <sz val="8"/>
        <rFont val="Trebuchet MS"/>
        <family val="2"/>
      </rPr>
      <t> : INVESTIGACIÓN SOBRE LA VENTILACIÓN DEL TUNEL ARGELINO DURAN QUINTERO EN LA VIA BOGOTÁ VILLAVICENCIO</t>
    </r>
  </si>
  <si>
    <t xml:space="preserve">Colombia, 2000, Idioma: Español, Medio de divulgación: Sitio web: , Nombre del orientado: ERIC JUSSEF CARDOZO MATTA Y NESTOR ANDRÉS ARTEAGA SOGAMOSO 
Programa académico: Ingeniería Civil, Institución: Universidad Nacional de Colombia - Sede Bogotá. </t>
  </si>
  <si>
    <t>Autores: ALVARO DE LA CRUZ CORREA ARROYAVE, JUAN MARIA MONTERO OLARTE,</t>
  </si>
  <si>
    <t>Pregrado : PAVIMENTOS Y GEO-REVESTIMIENTOS PARA CAMPOS DEPROTIVOS</t>
  </si>
  <si>
    <t xml:space="preserve">Colombia, 2000, Idioma: Español, Medio de divulgación: Sitio web: , Nombre del orientado: RAFAEL PINZÓN REYES Y VICTOR RODRÍGUEZ CÁRDENAS 
Programa académico: Ingenierìa Civil, Institución: Universidad Nacional de Colombia - Sede Bogotá. </t>
  </si>
  <si>
    <r>
      <t> </t>
    </r>
    <r>
      <rPr>
        <b/>
        <sz val="8"/>
        <rFont val="Trebuchet MS"/>
        <family val="2"/>
      </rPr>
      <t>Pregrado</t>
    </r>
    <r>
      <rPr>
        <sz val="8"/>
        <rFont val="Trebuchet MS"/>
        <family val="2"/>
      </rPr>
      <t> : DEFORMACIONES EN MODELOS ESTRATIFICADOS NO LINEALES</t>
    </r>
  </si>
  <si>
    <t xml:space="preserve">Colombia, 1999, Idioma: Español, Medio de divulgación: Sitio web: , Nombre del orientado: NUBIA AURORA GONZÁLEZ MOLANO Y PABLO ENRIQUE VARGAS MENDOZA 
Programa académico: Ingeniería Civil, Institución: Universidad Nacional de Colombia - Sede Bogotá. </t>
  </si>
  <si>
    <t>Autores: FELIX HERNANDEZ RODRIGUEZ, ALVARO JAIME GONZALEZ GARCIA,</t>
  </si>
  <si>
    <t>Maestría : EVALUACIÓN DEL COMPORTAMIENTO DE COMPRESIBILIDAD Y CONSOLIDACIÓN DE LOS DEPÓSITOS DE ARCILLA DE LA SABANA DE BOGOTÁ ZONA AEROPUERTO ELDORADO</t>
  </si>
  <si>
    <t xml:space="preserve">Colombia, 1999, Idioma: Español, Medio de divulgación: Sitio web: , Nombre del orientado: GLORIA INÉS BELTRÁN CALVO 
Programa académico: Maestría En Geotecnia, Institución: Universidad Nacional de Colombia - Sede Bogotá. </t>
  </si>
  <si>
    <t>Autores: ADOLFO ALARCON GUZMAN, LISANDRO BELTRAN MORENO,</t>
  </si>
  <si>
    <t>Pregrado : ANÁLISIS DE RESISTENCIA Y DEFORMACIÓN DE MATERIALES EN SISTEMAS MULTICAPA DE PAVIMENTO</t>
  </si>
  <si>
    <t xml:space="preserve">Colombia, 1998, Idioma: Español, Medio de divulgación: Sitio web: , Nombre del orientado: DIEGO ALEXANDER REYES Y JOSUÉ ROLDÁN CALA AMAYA 
Programa académico: Ingenierìa Civil, Institución: Universidad Nacional de Colombia - Sede Bogotá. </t>
  </si>
  <si>
    <t>Autores: FERNEY BETANCOURT CARDOZO, FELIX HERNANDEZ RODRIGUEZ,</t>
  </si>
  <si>
    <t> Maestría : GUÍAS PARA EL DISEÑO GEOTÉCNICO DE LÍNEAS DE TRANSPORTE DE HIDROCARBUROS CONSIDERANDO EL RIESGO SÍSMICO</t>
  </si>
  <si>
    <t xml:space="preserve">Colombia, 1998, Idioma: Español, Medio de divulgación: Sitio web: , Nombre del orientado: Diana Franco R. 
Programa académico: Maestría En Geotecnia, Institución: Universidad Nacional de Colombia - Sede Bogotá. </t>
  </si>
  <si>
    <t>Autores: EDGAR EDUARDO RODRIGUEZ GRANADOS, LISANDRO BELTRAN MORENO,</t>
  </si>
  <si>
    <t>Pregrado : CARACTERÍSTICAS DE COMPRESIBILIDAD DE LAS ARCILLAS DE LA SABANA DE BOGOTÁ</t>
  </si>
  <si>
    <t xml:space="preserve">Colombia, 1997, Idioma: Español, Medio de divulgación: Sitio web: , Nombre del orientado: LUIS JAVIER BOLIVAR JARAMILLO Y ÁNGEL MONTAÑA PEÑA 
Programa académico: Ingenierìa Civil, Institución: Universidad Nacional de Colombia - Sede Bogotá. </t>
  </si>
  <si>
    <t>Pregrado : CARACTERÍSTICAS DE RESISTENCIA AL CORTE DE LAS ARCILLAS DE LA SABANA DE BOGOTÀ</t>
  </si>
  <si>
    <t xml:space="preserve">Colombia, 1997, Idioma: Español, Medio de divulgación: Sitio web: , Nombre del orientado: VISEN CHIVATÁ CÁRDENAS Y JUAN CARLOS GARZÓN PASTRANA 
Programa académico: Ingenierìa Civil, Institución: Universidad Nacional de Colombia - Sede Bogotá. </t>
  </si>
  <si>
    <t>Pregrado : PERMEABILIDAD DE LAS BASES DE GRAVA O PIEDRA PARTIDA</t>
  </si>
  <si>
    <t xml:space="preserve">Colombia, 1997, Idioma: Español, Medio de divulgación: Sitio web: , Nombre del orientado: ALDO SAÚL RINCÓN RUIZ Y CIRO RODRÍGUEZ FORERO 
Programa académico: Ingenierìa Civil, Institución: Universidad Nacional de Colombia - Sede Bogotá. </t>
  </si>
  <si>
    <t>Autores: FERNEY BETANCOURT CARDOZO, MONICA LUCIA MELGAREJO CORREDOR,</t>
  </si>
  <si>
    <t>Pregrado : BASES PARA EL ESTUDIO DE LOS SUELOS ESTRUCTURADOS</t>
  </si>
  <si>
    <t xml:space="preserve">Colombia, 1997, Idioma: Español, Medio de divulgación: Sitio web: , Nombre del orientado: JAIME ALBERTO JIMENEZ Y JUAN CARLOS PENAGOS LONDOÑO 
Programa académico: Ingenierìa Civil, Institución: Universidad Nacional de Colombia - Sede Bogotá. </t>
  </si>
  <si>
    <t>Autores: FERNEY BETANCOURT CARDOZO, CARLOS EDUARDO RODRIGUEZ PINEDA,</t>
  </si>
  <si>
    <t>Pregrado : CORRELACIÓN DEL CONO DINÁMICO DE PENETRACIÓN CON EL CBR DE CAMPO, LOS INDICES COMPOSICIONALES Y LAS DEFLEXIONES CON LA VIGA BENKELMAN</t>
  </si>
  <si>
    <t xml:space="preserve">Colombia, 1996, Idioma: Español, Medio de divulgación: Sitio web: , Nombre del orientado: ORIOL RUÍZ LÓPEZ Y RAÚL ESTRADA RODRÍGUEZ 
Programa académico: Ingenierìa Civil, Institución: Universidad Nacional de Colombia - Sede Bogotá. </t>
  </si>
  <si>
    <r>
      <t> </t>
    </r>
    <r>
      <rPr>
        <b/>
        <sz val="8"/>
        <color rgb="FF000006"/>
        <rFont val="Verdana"/>
        <family val="2"/>
      </rPr>
      <t>Otra</t>
    </r>
    <r>
      <rPr>
        <sz val="8"/>
        <color rgb="FF000006"/>
        <rFont val="Verdana"/>
        <family val="2"/>
      </rPr>
      <t> : EVALUACIÓN PROFESOR DE CATEDRA EN PERIODO DE PRUEBA - comite tutorial</t>
    </r>
  </si>
  <si>
    <t xml:space="preserve">Colombia, 2014, Sitio web:Medio de divulgación: Papel, Institución: Universidad Nacional de Colombia - Sede Bogotá </t>
  </si>
  <si>
    <t>Otra : EVALUACIÓN PROFESOR DE DEDICACIÓN EXCLUSIVA EN PERIODO DE PRUEBA - comite tutorial</t>
  </si>
  <si>
    <t xml:space="preserve">Colombia, 2014, Sitio web: Medio de divulgación: Papel, Institución: Universidad Nacional de Colombia - Sede Bogotá </t>
  </si>
  <si>
    <t>Otra : Evaluación y selección de ponencias presentadas al Congreso Colombiano de Geotecni</t>
  </si>
  <si>
    <t xml:space="preserve">Colombia, 2014, Sitio web: Medio de divulgación: Papel, Institución: SOCIEDAD COLOMBIANA DE GEOTECNIA </t>
  </si>
  <si>
    <t>Asignación de becas : Evaluacion aspirantes a beca posdoctoral Convocatoria Colciencias Es tiempo de Volver</t>
  </si>
  <si>
    <t>Profesor titular : Evaluación de Trabajo de promoción profesoral </t>
  </si>
  <si>
    <t xml:space="preserve">Colombia, 2014, Sitio web: Medio de divulgación: Papel, Institución: Universidad Pedagógica Y Tecnológica De Colombia - Uptc - Sede Tunja </t>
  </si>
  <si>
    <t>Otra : Comisión para llevar a cabo la Evaluación Integral de un profesor aspirante a promoción a la categoría de asociado</t>
  </si>
  <si>
    <t>Asignación de becas : Evaluación preliminar de estudiantes aspirantes a las becas Colciencias Convocatoria No. 617, capítulo 2 Doctorados Nacionales</t>
  </si>
  <si>
    <t>Concurso docente : Concurso profesoral 2013 Facultad de Ingeniería Universidad Nacional - Perfil 131 - área de Transporte</t>
  </si>
  <si>
    <r>
      <t> </t>
    </r>
    <r>
      <rPr>
        <b/>
        <sz val="8"/>
        <rFont val="Trebuchet MS"/>
        <family val="2"/>
      </rPr>
      <t>Concurso docente</t>
    </r>
    <r>
      <rPr>
        <sz val="8"/>
        <rFont val="Trebuchet MS"/>
        <family val="2"/>
      </rPr>
      <t> : Concurso profesoral 2013 Facultad de Ingeniería Universidad Nacional - Perfil 132 - área de Geotecnia</t>
    </r>
  </si>
  <si>
    <t>Otra : Reconocimiento a la zona epicentral del sismo del 24 de mayo de 2008, Quetamé. Gobernación de Cundinamarca</t>
  </si>
  <si>
    <t xml:space="preserve">Colombia, 2008, Sitio web: Medio de divulgación: Papel, Institución: </t>
  </si>
  <si>
    <t>Otra : Secretaría Sociedad Colombiana de Geotecnia</t>
  </si>
  <si>
    <t xml:space="preserve">Colombia, 2005, Sitio web: www.scg.gov.co Medio de divulgación: , Institución: SOCIEDAD COLOMBIANA DE GEOTECNIA </t>
  </si>
  <si>
    <t>Evaluación de cursos : Evaluación Programa de Posgrado</t>
  </si>
  <si>
    <t xml:space="preserve">Colombia, 2005, Sitio web:Medio de divulgación: , Institución: Universidad La Gran Colombia - Sede Bogotá </t>
  </si>
  <si>
    <t>Autores: MARIO CAMILO TORRES SUAREZ, FERNANDO SANCHEZ SABOGAL, JAIME FONSECA CORTES,</t>
  </si>
  <si>
    <r>
      <t> </t>
    </r>
    <r>
      <rPr>
        <b/>
        <sz val="8"/>
        <rFont val="Trebuchet MS"/>
        <family val="2"/>
      </rPr>
      <t>Concurso docente</t>
    </r>
    <r>
      <rPr>
        <sz val="8"/>
        <rFont val="Trebuchet MS"/>
        <family val="2"/>
      </rPr>
      <t> : Docente Cátedra Universidad Nacional de Colombia</t>
    </r>
  </si>
  <si>
    <t xml:space="preserve">Colombia, 2005, Sitio web: Medio de divulgación: , Institución: Universidad Nacional de Colombia - Sede Bogotá </t>
  </si>
  <si>
    <t>Profesor titular : COORDINADOR EN EL PROCESO DE VERIFICACIÓN DE ESTÁNDARES DE CALIDAD DEL PROGRAMA DE INGENIERÍA CIVIL JORNADA DIURNA Y NOCTURNA EN LA UNIVERSIDAD LIBRE, CIUDAD DE PEREIRA, DESIGNADO POR EL CONSEJO NACIONAL DE ACREDITACIÓN</t>
  </si>
  <si>
    <t>Autores: JULIO ESTEBAN COLMENARES MONTANEZ, JOSE JAVIER MARTINEZ,</t>
  </si>
  <si>
    <t>Profesor titular : COORDINADOR DEL COMITÉ ASESOR DEL POSGRADO EN GEOTECNIA</t>
  </si>
  <si>
    <t xml:space="preserve">Colombia, 2002, Sitio web: Medio de divulgación: , Institución: Universidad Nacional de Colombia - Sede Bogotá </t>
  </si>
  <si>
    <t>Autores: JULIO ESTEBAN COLMENARES MONTANEZ, CARLOS EDUARDO MENDOZA SERRANO, FERNEY BETANCOURT, CARLOS RODRIGUEZ PINEDA,</t>
  </si>
  <si>
    <t>Otra : CALIFICACIÓN DE ARTÍCULOS: A GIS-BASED POTENTIAL ANALYSIS OF THE LANDSLIDES INDUCED BY THE CHI-CHI EARTHQUAKE</t>
  </si>
  <si>
    <t xml:space="preserve">Colombia, 2002, Sitio web:Medio de divulgación: , Institución: Engineering Geology </t>
  </si>
  <si>
    <t>Otra : CALIFICACIÓN DE ARTÍCULO: GEOLOGICAL AND GEOMORPHOLOGICAL PRECURSORS OF THE CHIU-FEN-SHAN LANDSLIDE TRIGGERED BY THE CHI-CHI EARTHQUAKE IN CENTRAL TAIWAN</t>
  </si>
  <si>
    <t xml:space="preserve">Colombia, 2002, Sitio web: Medio de divulgación: , Institución: Engineering Geology </t>
  </si>
  <si>
    <t>Otra : CALIFICACIÓN DE ARTÍCULOS: EVALUATION OF FACTORS CONTROLLING EARTHQUAKE- INDUCED LANDSLIDES CAUSED BY CHI-CHI EARTHQUAKE AND COMPARISON WITH THE NORTHESDGE AND LOMA PRIETA EVENTS</t>
  </si>
  <si>
    <t>Otra : EVALUACIÓN DEL PROGRAMA DE INGENIERÍA CIVIL DE LA UNIVERSIDAD LA GRAN COLOMBIA EN JORNADA DIURNA Y NOCTURNA</t>
  </si>
  <si>
    <t xml:space="preserve">Colombia, 2002, Sitio web: Medio de divulgación: , Institución: Universidad La Gran Colombia - Sede Bogotá </t>
  </si>
  <si>
    <t>Otra : ESTUDIO NUMÉRICO DE LA PROPAGACIÓN DE LAS ONDAS SÍSMICAS SOBRE TALUDES DE CORTE EN SUELOS DE ORIGEN VOLCÁNICO</t>
  </si>
  <si>
    <t xml:space="preserve">Colombia, 2002, Sitio web: Medio de divulgación: , Institución: Universidad Del Quindio - Uniquindio </t>
  </si>
  <si>
    <t>Otra : Autoevaluación de la Carrera de Ingeniería Civil</t>
  </si>
  <si>
    <t xml:space="preserve">Colombia, 2001, Sitio web: Medio de divulgación: , Institución: Universidad Nacional de Colombia - Sede Bogotá </t>
  </si>
  <si>
    <t>Autores: FELIX HERNANDEZ RODRIGUEZ, FERNEY BETANCOURT CARDOZO,</t>
  </si>
  <si>
    <t>Otra : AUTOEVLUACIÒN POSGRADO EN GEOTECNIA UNIVERSIDAD NACIONAL DE COLOMBIA</t>
  </si>
  <si>
    <t>Autores: FERNEY BETANCOURT CARDOZO, JULIO ESTEBAN COLMENARES MONTANEZ, ALVARO JAIME GONZALEZ GARCIA, GUILLERMO ANGEL REYES, CARLOS EDUARDO MENDOZA SERRANO,</t>
  </si>
  <si>
    <t>Otra : Autoevaluación Posgrado en Geotecnia Universidad Nacional de Colombia</t>
  </si>
  <si>
    <t xml:space="preserve">Colombia, 2001, Sitio web:Medio de divulgación: , Institución: Universidad Nacional de Colombia - Sede Bogotá </t>
  </si>
  <si>
    <t>Autores: JULIO ESTEBAN COLMENARES MONTANEZ, ALVARO JAIME GONZALEZ GARCIA, GUILLERMO ANGEL REYES, CARLOS EDUARDO MENDOZA SERRANO, FERNEY BETANCOURT CARDOZO,</t>
  </si>
  <si>
    <t>Otra : AUTOEVALUACIÒN DE LA CARRERA DE INGENIERÌA CIVIL</t>
  </si>
  <si>
    <t>Colombia, 2001, Sitio web: Medio de divulgación: , Institución: Universidad Nacional de Colombia - Sede Bogotá</t>
  </si>
  <si>
    <t> Demás trabajos : INFORME DE AUTOEVALUACIÓN PROGRAMA MAESTRIA EN INGENIERÍA - GEOTECNIA 2011 - 2015</t>
  </si>
  <si>
    <t>España, 2017, Idioma: Español, Medio de divulgación: Papel </t>
  </si>
  <si>
    <t>Demás trabajos : ACTUALIZACIÓN INFORME DE AUTOEVALUACIÓN DEL PROGRAMA DE MAESTRÍA EN INGENIERÍA - GEOTECNIA</t>
  </si>
  <si>
    <t>Colombia, 2014, Idioma: Español, Medio de divulgación: Papel </t>
  </si>
  <si>
    <r>
      <t>Extensión y responsabilidad social CTI</t>
    </r>
    <r>
      <rPr>
        <sz val="8"/>
        <rFont val="Verdana"/>
        <family val="2"/>
      </rPr>
      <t>: Estudios de riesgos por deslizamiento en el departamento de Boyacá (CREPAD) </t>
    </r>
  </si>
  <si>
    <r>
      <t> </t>
    </r>
    <r>
      <rPr>
        <b/>
        <sz val="8"/>
        <rFont val="Trebuchet MS"/>
        <family val="2"/>
      </rPr>
      <t>Extensión y responsabilidad social CTI</t>
    </r>
    <r>
      <rPr>
        <sz val="8"/>
        <rFont val="Trebuchet MS"/>
        <family val="2"/>
      </rPr>
      <t>: INTERVENTORIA PARA LA CONSTRUCCION DE OBRAS EN LA RECUPERACION DE LA CANTERA DE SUBA FASE I </t>
    </r>
  </si>
  <si>
    <r>
      <t> </t>
    </r>
    <r>
      <rPr>
        <sz val="8"/>
        <rFont val="Trebuchet MS"/>
        <family val="2"/>
      </rPr>
      <t>Extensión y responsabilidad social CTI</t>
    </r>
    <r>
      <rPr>
        <sz val="8"/>
        <rFont val="Verdana"/>
        <family val="2"/>
      </rPr>
      <t>: INTERVENTORIA PARA LA RECUPERACION DE LA CANTERA DE SUBA FASE 2 </t>
    </r>
  </si>
  <si>
    <t>Extensión y responsabilidad social CTI: INFLUENCIA DE LA SUCCION EN EL MODULO DE CORTE A MUY PEQUEÑAS DEFORMACIONES DE SUELOS COMPACTADOS </t>
  </si>
  <si>
    <r>
      <t>Extensión y responsabilidad social CTI</t>
    </r>
    <r>
      <rPr>
        <sz val="8"/>
        <rFont val="Verdana"/>
        <family val="2"/>
      </rPr>
      <t>: INVESTIGACION ACERCA DE CIMENTACIONES PROFUNDAS </t>
    </r>
  </si>
  <si>
    <t>Extensión y responsabilidad social CTI: ESTUDIO DE COMPORTAMIENTO EN MATERIALES MARGINALES</t>
  </si>
  <si>
    <r>
      <t>Extensión y responsabilidad social CTI</t>
    </r>
    <r>
      <rPr>
        <sz val="8"/>
        <rFont val="Verdana"/>
        <family val="2"/>
      </rPr>
      <t>: INVESTIGACION SOBRE ESTBILIDAD DE TALUDES </t>
    </r>
  </si>
  <si>
    <t>Extensión y responsabilidad social CTI: INTERACCION SUELO ESTRUCUTRA PARA CIMENTACIONES </t>
  </si>
  <si>
    <r>
      <t>Extensión y responsabilidad social CTI</t>
    </r>
    <r>
      <rPr>
        <sz val="8"/>
        <rFont val="Verdana"/>
        <family val="2"/>
      </rPr>
      <t>: APLICACION DEL CEMENTO PORTLAND COMO LLENANTE MINERAL EN MEZCLAS DE CONCRETO ASFALTICO PARA RODADURA </t>
    </r>
  </si>
  <si>
    <t>Investigación y desarrollo: Caracterización del grano de caucho y estudio de su aplicación como material para construcción de obras viales en Bogotá </t>
  </si>
  <si>
    <t>2014/9 - 2015/3</t>
  </si>
  <si>
    <r>
      <t> </t>
    </r>
    <r>
      <rPr>
        <sz val="8"/>
        <rFont val="Trebuchet MS"/>
        <family val="2"/>
      </rPr>
      <t>Investigación y desarrollo</t>
    </r>
    <r>
      <rPr>
        <sz val="8"/>
        <rFont val="Verdana"/>
        <family val="2"/>
      </rPr>
      <t>: Exploración de nuevos materiales naturales para mantenimiento de vías terciarias en el Departamento del Vichada, Orinoquía. </t>
    </r>
  </si>
  <si>
    <t>2013/11 - 2014/6</t>
  </si>
  <si>
    <r>
      <t> </t>
    </r>
    <r>
      <rPr>
        <b/>
        <sz val="8"/>
        <rFont val="Trebuchet MS"/>
        <family val="2"/>
      </rPr>
      <t>Investigación y desarrollo</t>
    </r>
    <r>
      <rPr>
        <sz val="8"/>
        <rFont val="Trebuchet MS"/>
        <family val="2"/>
      </rPr>
      <t>: PROGRAMA NACIONAL DE INICIACIÓN EN INVESTIGACIÓN, CREACIÓN E INNOVACIÓN DE LA UNIVERSIDAD NACIONAL DE COLOMBIA 2013¿2015 </t>
    </r>
  </si>
  <si>
    <t>2013/11 - 2014/7</t>
  </si>
  <si>
    <r>
      <t>Investigación y desarrollo</t>
    </r>
    <r>
      <rPr>
        <sz val="8"/>
        <rFont val="Verdana"/>
        <family val="2"/>
      </rPr>
      <t>: Módulo de reacción en grupos de pilotes sometidos a cargas de sismo </t>
    </r>
  </si>
  <si>
    <t>2013/3 - 2014/7</t>
  </si>
  <si>
    <t>Investigación, desarrollo e innovación: CARTILLA-GUÍA DE DISEÑO DE PAVIMENTOS PARA BAJOS VOLÚMENES DE TRÁNSITO Y VIAS LOCALES PARA BOGOTÁ D.C </t>
  </si>
  <si>
    <t>2012/1 - 2012/11</t>
  </si>
  <si>
    <r>
      <t> </t>
    </r>
    <r>
      <rPr>
        <b/>
        <sz val="8"/>
        <rFont val="Trebuchet MS"/>
        <family val="2"/>
      </rPr>
      <t>Extensión y responsabilidad social CTI</t>
    </r>
    <r>
      <rPr>
        <sz val="8"/>
        <rFont val="Verdana"/>
        <family val="2"/>
      </rPr>
      <t>: Apoyo experimental a la tesis doctoral sobre degradación de rocas lodosas de los Andes Colombianos </t>
    </r>
  </si>
  <si>
    <t>2009/1 - 2009/7</t>
  </si>
  <si>
    <r>
      <t> </t>
    </r>
    <r>
      <rPr>
        <b/>
        <sz val="8"/>
        <rFont val="Trebuchet MS"/>
        <family val="2"/>
      </rPr>
      <t>Investigación y desarrollo</t>
    </r>
    <r>
      <rPr>
        <sz val="8"/>
        <rFont val="Trebuchet MS"/>
        <family val="2"/>
      </rPr>
      <t>: Efectos de la succión en la resistencia al corte de suelos reconstituidos derivados de rocas lodosas </t>
    </r>
  </si>
  <si>
    <t>2008/8 - 2009/12</t>
  </si>
  <si>
    <t>2008/8 - 2011/5</t>
  </si>
  <si>
    <r>
      <t>Investigación y desarrollo</t>
    </r>
    <r>
      <rPr>
        <sz val="8"/>
        <rFont val="Verdana"/>
        <family val="2"/>
      </rPr>
      <t>: Efectos de la estructura en la rigidez de suelos reconstituidos derivados de rocas lodosas </t>
    </r>
  </si>
  <si>
    <t>Investigación y desarrollo: Modelo numérico para una roca lodosa </t>
  </si>
  <si>
    <t>2008/8 - 2011/9</t>
  </si>
  <si>
    <r>
      <t> </t>
    </r>
    <r>
      <rPr>
        <b/>
        <sz val="8"/>
        <rFont val="Trebuchet MS"/>
        <family val="2"/>
      </rPr>
      <t>Investigación y desarrollo</t>
    </r>
    <r>
      <rPr>
        <sz val="8"/>
        <rFont val="Verdana"/>
        <family val="2"/>
      </rPr>
      <t>: Educación en Ingeniería </t>
    </r>
  </si>
  <si>
    <t>2007/1 - 2012/1</t>
  </si>
  <si>
    <t>Investigación y desarrollo: Efectos de los Ciclos de Carga - Descarga y Humedecimiento - Secado en el Comportamiento Geomecánico de Rocas Lodosas de los Andes Colombianos </t>
  </si>
  <si>
    <t>2005/8 - 2011/4</t>
  </si>
  <si>
    <r>
      <t> </t>
    </r>
    <r>
      <rPr>
        <b/>
        <sz val="8"/>
        <rFont val="Trebuchet MS"/>
        <family val="2"/>
      </rPr>
      <t>Investigación y desarrollo</t>
    </r>
    <r>
      <rPr>
        <sz val="8"/>
        <rFont val="Verdana"/>
        <family val="2"/>
      </rPr>
      <t>: ANÁLISIS DE LA APLICACIÓN DE TÉCNICAS DE MICROSCOPÍA Y DE RAYOS X PARA EL ESTUDIO DE LA ESTRUCTURA INTERNA DE MEZCLAS ASFÁLTICAS </t>
    </r>
  </si>
  <si>
    <t>2005/7 - 2006/8</t>
  </si>
  <si>
    <r>
      <t> </t>
    </r>
    <r>
      <rPr>
        <b/>
        <sz val="8"/>
        <rFont val="Trebuchet MS"/>
        <family val="2"/>
      </rPr>
      <t>Investigación y desarrollo</t>
    </r>
    <r>
      <rPr>
        <sz val="8"/>
        <rFont val="Trebuchet MS"/>
        <family val="2"/>
      </rPr>
      <t>: Metodología para la Evaluación de la Amenaza por Avenidas Torrenciales y Movimientos en masa en zonas de alta actividad sísmica. </t>
    </r>
  </si>
  <si>
    <t>2004/1 - 2004/Sin mes</t>
  </si>
  <si>
    <r>
      <t>Extensión y responsabilidad social CTI</t>
    </r>
    <r>
      <rPr>
        <sz val="8"/>
        <rFont val="Verdana"/>
        <family val="2"/>
      </rPr>
      <t>: evaluacion de riesgos por flujos de lodo en la quebrada la chapa municipios de Tasco y socha boyaca </t>
    </r>
  </si>
  <si>
    <r>
      <t> </t>
    </r>
    <r>
      <rPr>
        <b/>
        <sz val="8"/>
        <rFont val="Trebuchet MS"/>
        <family val="2"/>
      </rPr>
      <t>Investigación y desarrollo</t>
    </r>
    <r>
      <rPr>
        <sz val="8"/>
        <rFont val="Trebuchet MS"/>
        <family val="2"/>
      </rPr>
      <t>: Evaluación del riesgo, prevención de deslizamientos catastroficos de laderas inducidos por Terremotos. Aplicación a los casos l El Salvador y sureste de España </t>
    </r>
  </si>
  <si>
    <r>
      <t>Investigación, desarrollo e innovación</t>
    </r>
    <r>
      <rPr>
        <sz val="8"/>
        <rFont val="Verdana"/>
        <family val="2"/>
      </rPr>
      <t>: COSNTRUCCIÓN DE UN CONSOLIDOMETRO DE SUCCIÓN </t>
    </r>
  </si>
  <si>
    <r>
      <t> </t>
    </r>
    <r>
      <rPr>
        <b/>
        <sz val="8"/>
        <rFont val="Trebuchet MS"/>
        <family val="2"/>
      </rPr>
      <t>Investigación y desarrollo</t>
    </r>
    <r>
      <rPr>
        <sz val="8"/>
        <rFont val="Trebuchet MS"/>
        <family val="2"/>
      </rPr>
      <t>: Estudios de los Mecanismos de Falla de Taludes en Suelos de Origen Volcanico </t>
    </r>
  </si>
  <si>
    <r>
      <t> </t>
    </r>
    <r>
      <rPr>
        <b/>
        <sz val="8"/>
        <rFont val="Trebuchet MS"/>
        <family val="2"/>
      </rPr>
      <t>Investigación y desarrollo</t>
    </r>
    <r>
      <rPr>
        <sz val="8"/>
        <rFont val="Verdana"/>
        <family val="2"/>
      </rPr>
      <t>: Estudio del comportamiento mecánico de suelos parcialmente saturados </t>
    </r>
  </si>
  <si>
    <t>Extensión y responsabilidad social CTI: ESTUDIO SOBRE LA CALIDAD DE LA OBRA VIAL CONSTRUIDA ENTRE VILLA HERMOSA Y PLATANILLAL EN EL NORTE DEL TOLIMA </t>
  </si>
  <si>
    <t>1997/1 - 1997/Sin mes</t>
  </si>
  <si>
    <r>
      <t> </t>
    </r>
    <r>
      <rPr>
        <b/>
        <sz val="8"/>
        <rFont val="Trebuchet MS"/>
        <family val="2"/>
      </rPr>
      <t>Investigación y desarrollo</t>
    </r>
    <r>
      <rPr>
        <sz val="8"/>
        <rFont val="Verdana"/>
        <family val="2"/>
      </rPr>
      <t>: INVESTIGADOR PRINCIPAL PROYECTO ESTUDIO SOBRE LA SUCCIÓN Y PRESIÓN DE EXPANSIÓN EN BENTONITA COMPACTADA </t>
    </r>
  </si>
  <si>
    <t>1997/1 - 2001/Sin mes</t>
  </si>
  <si>
    <t>Investigación y desarrollo: Estabilidad de Taludes </t>
  </si>
  <si>
    <t>1997/1 - Actual</t>
  </si>
  <si>
    <r>
      <t> </t>
    </r>
    <r>
      <rPr>
        <b/>
        <sz val="8"/>
        <rFont val="Trebuchet MS"/>
        <family val="2"/>
      </rPr>
      <t>Extensión y responsabilidad social CTI</t>
    </r>
    <r>
      <rPr>
        <sz val="8"/>
        <rFont val="Verdana"/>
        <family val="2"/>
      </rPr>
      <t>: ASESORÍA GEOTÉCNICA EN LA EMERGENCIA DEL RÍO TUNJUELITO </t>
    </r>
  </si>
  <si>
    <r>
      <t> </t>
    </r>
    <r>
      <rPr>
        <b/>
        <sz val="8"/>
        <rFont val="Trebuchet MS"/>
        <family val="2"/>
      </rPr>
      <t>Extensión y responsabilidad social CTI</t>
    </r>
    <r>
      <rPr>
        <sz val="8"/>
        <rFont val="Trebuchet MS"/>
        <family val="2"/>
      </rPr>
      <t>: EVALUACIÓN DE RESERVAS Y DISEÑO DE TALUDES DE UNA MINA DE CARBÓN EN LA JAGUA DE IBIRICO </t>
    </r>
  </si>
  <si>
    <t>1976/1 - 1986/Sin mes</t>
  </si>
  <si>
    <r>
      <t>Extensión y responsabilidad social CTI</t>
    </r>
    <r>
      <rPr>
        <sz val="8"/>
        <rFont val="Verdana"/>
        <family val="2"/>
      </rPr>
      <t>: DISEÑO GEOTÉCNICO DE LOS TALUDES FINALES DE LA MINA DE AGREGADOS DEL RÍO TUNJUELITO </t>
    </r>
  </si>
  <si>
    <t>PIGA: Política, Información y Gestión Ambiental</t>
  </si>
  <si>
    <t>Evaluación Ambiental Estratégica y de Impacto Ambiental</t>
  </si>
  <si>
    <t>Gestión Ambiental Sistémica y de Riesgo</t>
  </si>
  <si>
    <t>Ordenamiento Ambiental Territorial</t>
  </si>
  <si>
    <t>Política, Información y Gestión Ambiental</t>
  </si>
  <si>
    <t> LEONEL VEGA MORA</t>
  </si>
  <si>
    <t>2005/1 - Actual</t>
  </si>
  <si>
    <t>2011/12 - 2012/12</t>
  </si>
  <si>
    <t>2010/1 - 2012/12</t>
  </si>
  <si>
    <t>2004/12 - Actual</t>
  </si>
  <si>
    <t>2004/12 - 2005/12</t>
  </si>
  <si>
    <t>2011/8 - 2012/12</t>
  </si>
  <si>
    <t>2012/8 - Actual</t>
  </si>
  <si>
    <t>ANA MARIA BARBERO GARCIA</t>
  </si>
  <si>
    <t>ANGELICA CORZO HERNANDEZ</t>
  </si>
  <si>
    <t>ZULMA LORENA DURAN HERNANDEZ</t>
  </si>
  <si>
    <t>CAROL NATALIE DURAN PUENTES</t>
  </si>
  <si>
    <t>CARLOS ALBERTO GARZON GAITAN</t>
  </si>
  <si>
    <t>CARLOS ALBERTO GONZALEZ MURILLO</t>
  </si>
  <si>
    <t>TOMAS ENRIQUE LEON SICARD</t>
  </si>
  <si>
    <t>LAURA NATALIA MARTINEZ PLAZAS</t>
  </si>
  <si>
    <t>FRANK MAYOR RUIZ</t>
  </si>
  <si>
    <t>CARLOS SEBASTIAN MEDINA SILVA</t>
  </si>
  <si>
    <t>JAIME IVAN ORDONEZ ORDONEZ</t>
  </si>
  <si>
    <t>GABRIEL ANTONIO PINILLA AGUDELO</t>
  </si>
  <si>
    <t>KIM GREGORY ROBERTSON</t>
  </si>
  <si>
    <t>OTONIEL ALFONSO SANABRIA ARTUNDUAGA</t>
  </si>
  <si>
    <t>RENATA CATALINA SIABATO BENAVIDES</t>
  </si>
  <si>
    <t>Publicado en revista especializada: Hacia la evaluación sistémica del impacto ambiental (esia) de alternativas de manejo hidrosedimentológico en el canal del dique ¿ colombia</t>
  </si>
  <si>
    <r>
      <t>Colombia, Ingeniería E Investigación ISSN: 0120-5609, 2013 vol:33 fasc: 3 págs: 41 - 48, </t>
    </r>
    <r>
      <rPr>
        <b/>
        <sz val="8"/>
        <color rgb="FF000006"/>
        <rFont val="Verdana"/>
        <family val="2"/>
      </rPr>
      <t>DOI:</t>
    </r>
    <r>
      <rPr>
        <sz val="8"/>
        <color rgb="FF000006"/>
        <rFont val="Verdana"/>
        <family val="2"/>
      </rPr>
      <t> </t>
    </r>
  </si>
  <si>
    <t>Autores: LEONEL VEGA MORA,</t>
  </si>
  <si>
    <t>Publicado en revista especializada: TOWARDS A SYSTEMIC ASSESSMENT OF ENVIRONMENTAL IMPACT (SAEI) REGARDING ALTERNATIVE HYDROSEDIMENTOLOGICAL MANAGEMENT PRACTICE IN THE CANAL DEL DIQUE, COLOMBIA</t>
  </si>
  <si>
    <r>
      <t>Colombia, Ingeniería E Investigación ISSN: 0120-5609, 2013 vol:33 fasc: 3 págs: 41 - 48, </t>
    </r>
    <r>
      <rPr>
        <b/>
        <sz val="8"/>
        <rFont val="Trebuchet MS"/>
        <family val="2"/>
      </rPr>
      <t>DOI:</t>
    </r>
    <r>
      <rPr>
        <sz val="8"/>
        <rFont val="Trebuchet MS"/>
        <family val="2"/>
      </rPr>
      <t> </t>
    </r>
  </si>
  <si>
    <t>Publicado en revista especializada: Evaluación integral del riesgo volcánico del Cerro Machín, Colombia</t>
  </si>
  <si>
    <r>
      <t>México, Investigaciones Geográficas (Mx) ISSN: 0188-4611, 2013 vol:81 fasc: págs: 66 - 78, </t>
    </r>
    <r>
      <rPr>
        <b/>
        <sz val="8"/>
        <color rgb="FF000006"/>
        <rFont val="Verdana"/>
        <family val="2"/>
      </rPr>
      <t>DOI:</t>
    </r>
    <r>
      <rPr>
        <sz val="8"/>
        <color rgb="FF000006"/>
        <rFont val="Verdana"/>
        <family val="2"/>
      </rPr>
      <t> </t>
    </r>
  </si>
  <si>
    <t>Autores: LEONEL VEGA MORA, FERNANDO JAVIER DIAZ,</t>
  </si>
  <si>
    <t>Publicado en revista especializada: Towards a systemic assessment of environmental impact (SAEI) for alternative hydrosedimentological management practices in the Canal del Dique - Colombia</t>
  </si>
  <si>
    <t>Autores: LEONEL VEGA, JAIME IVAN ORDONEZ, GABRIEL ANTONIO PINILLA AGUDELO,</t>
  </si>
  <si>
    <t>Publicado en revista especializada: Propuesta metodológica preliminar para la estimación del caudal ambiental en proyectos licenciados por el Ministerio de Ambiente y Desarrollo Sostenible (MADS) ¿ Colombia</t>
  </si>
  <si>
    <r>
      <t>Colombia, Acta Biologica Colombiana ISSN: 0120-548X, 2013 vol:19 fasc: 1 págs: 43 - 60, </t>
    </r>
    <r>
      <rPr>
        <b/>
        <sz val="8"/>
        <color rgb="FF000006"/>
        <rFont val="Verdana"/>
        <family val="2"/>
      </rPr>
      <t>DOI:</t>
    </r>
    <r>
      <rPr>
        <sz val="8"/>
        <color rgb="FF000006"/>
        <rFont val="Verdana"/>
        <family val="2"/>
      </rPr>
      <t> </t>
    </r>
  </si>
  <si>
    <t>Autores: GABRIEL ANTONIO PINILLA AGUDELO, ERASMO RODRIGUEZ, LUIS ALEJANDRO CAMACHO,</t>
  </si>
  <si>
    <r>
      <t> </t>
    </r>
    <r>
      <rPr>
        <b/>
        <sz val="8"/>
        <rFont val="Trebuchet MS"/>
        <family val="2"/>
      </rPr>
      <t>Publicado en revista especializada:</t>
    </r>
    <r>
      <rPr>
        <sz val="8"/>
        <rFont val="Trebuchet MS"/>
        <family val="2"/>
      </rPr>
      <t> TOWARD THE SYSTEMIC PARAMETERIZATION OF THE ENVIRONMENTAL DIMENSION.</t>
    </r>
  </si>
  <si>
    <r>
      <t>Colombia, Ingeniería E Investigación ISSN: 0120-5609, 2011 vol:31 fasc: 1 págs: 242 - 253, </t>
    </r>
    <r>
      <rPr>
        <b/>
        <sz val="8"/>
        <rFont val="Trebuchet MS"/>
        <family val="2"/>
      </rPr>
      <t>DOI:</t>
    </r>
    <r>
      <rPr>
        <sz val="8"/>
        <rFont val="Trebuchet MS"/>
        <family val="2"/>
      </rPr>
      <t> </t>
    </r>
  </si>
  <si>
    <t>Publicado en revista especializada: Hacia la Parametrización Sistémica de la Dimensión Ambiental</t>
  </si>
  <si>
    <r>
      <t>Colombia, Ingeniería E Investigación ISSN: 0120-5609, 2011 vol:31 fasc: 1 págs: 242 - 253, </t>
    </r>
    <r>
      <rPr>
        <b/>
        <sz val="8"/>
        <color rgb="FF000006"/>
        <rFont val="Verdana"/>
        <family val="2"/>
      </rPr>
      <t>DOI:</t>
    </r>
    <r>
      <rPr>
        <sz val="8"/>
        <color rgb="FF000006"/>
        <rFont val="Verdana"/>
        <family val="2"/>
      </rPr>
      <t> </t>
    </r>
  </si>
  <si>
    <t>Publicado en revista especializada: ÍNDICE DE ESTADO LIMNOLÓGICO (IEL)PARA EVALUAR LAS CONDICIONES ECOLÓGICAS DE LAS CIÉNAGAS DEL CANAL DEL DIQUE, COLOMBIA.</t>
  </si>
  <si>
    <r>
      <t>Colombia, Acta Biologica Colombiana (Online) ISSN: 1900-1649, 2010 vol:15 fasc: N/A págs: 168 - 188, </t>
    </r>
    <r>
      <rPr>
        <b/>
        <sz val="8"/>
        <rFont val="Trebuchet MS"/>
        <family val="2"/>
      </rPr>
      <t>DOI:</t>
    </r>
    <r>
      <rPr>
        <sz val="8"/>
        <rFont val="Trebuchet MS"/>
        <family val="2"/>
      </rPr>
      <t> </t>
    </r>
  </si>
  <si>
    <t>Autores: LEONEL VEGA MORA, GABRIEL ANTONIO PINILLA AGUDELO,</t>
  </si>
  <si>
    <t>Publicado en revista especializada: PHYSICAL AND HYDRAULIC PROPERTIES OF FOUR SUBSTRATES USED IN THE CUT-FLOWER INDUSTRY IN COLOMBIA</t>
  </si>
  <si>
    <r>
      <t>Países Bajos, Acta Horticulturae ISSN: 0567-7572, 2006 vol:718 fasc: págs: 499 - 506, </t>
    </r>
    <r>
      <rPr>
        <b/>
        <sz val="8"/>
        <color rgb="FF000006"/>
        <rFont val="Verdana"/>
        <family val="2"/>
      </rPr>
      <t>DOI:</t>
    </r>
    <r>
      <rPr>
        <sz val="8"/>
        <color rgb="FF000006"/>
        <rFont val="Verdana"/>
        <family val="2"/>
      </rPr>
      <t> </t>
    </r>
  </si>
  <si>
    <t>Autores: CARLOS ALBERTO GONZALEZ MURILLO, VICTOR J FLOREZ R, VICTOR JULIO FLOREZ RONCANCIO, MARIA FERNANDA QUINTERO,</t>
  </si>
  <si>
    <r>
      <t> </t>
    </r>
    <r>
      <rPr>
        <b/>
        <sz val="8"/>
        <rFont val="Trebuchet MS"/>
        <family val="2"/>
      </rPr>
      <t>Publicado en revista especializada:</t>
    </r>
    <r>
      <rPr>
        <sz val="8"/>
        <rFont val="Trebuchet MS"/>
        <family val="2"/>
      </rPr>
      <t> Alternativas para el reuso de los lodos generados en una Planta depuradora de AR en industrias làcteas</t>
    </r>
  </si>
  <si>
    <r>
      <t>Colombia, Revista Acodal ISSN: 0120-0798, 2004 vol:47 fasc: 205 págs: 21 - 26, </t>
    </r>
    <r>
      <rPr>
        <b/>
        <sz val="8"/>
        <rFont val="Trebuchet MS"/>
        <family val="2"/>
      </rPr>
      <t>DOI:</t>
    </r>
    <r>
      <rPr>
        <sz val="8"/>
        <rFont val="Trebuchet MS"/>
        <family val="2"/>
      </rPr>
      <t> </t>
    </r>
  </si>
  <si>
    <t>Autores: OTONIEL ALFONSO SANABRIA ARTUNDUAGA, DIANA ISABEL QUINTERO,</t>
  </si>
  <si>
    <t>Publicado en revista especializada: Desarrollo Sostenible y Sostenibilidad Ambiental del Desarrollo</t>
  </si>
  <si>
    <r>
      <t>Colombia, Planeacion Y Desarrollo ISSN: 0034-8686, 2003 vol:2 fasc: págs: 23 - 30, </t>
    </r>
    <r>
      <rPr>
        <b/>
        <sz val="8"/>
        <color rgb="FF000006"/>
        <rFont val="Verdana"/>
        <family val="2"/>
      </rPr>
      <t>DOI:</t>
    </r>
    <r>
      <rPr>
        <sz val="8"/>
        <color rgb="FF000006"/>
        <rFont val="Verdana"/>
        <family val="2"/>
      </rPr>
      <t> </t>
    </r>
  </si>
  <si>
    <t>Autores: LEONEL VEGA MORA</t>
  </si>
  <si>
    <t>Publicado en revista especializada: Hacia un Diagnóstico Territorial bajo enfoque sistémico.</t>
  </si>
  <si>
    <r>
      <t>Colombia, Revista INNOVAR. Universidad Nacional de Colombia ISSN: 0, 2002 vol: fasc: págs: - , </t>
    </r>
    <r>
      <rPr>
        <b/>
        <sz val="8"/>
        <rFont val="Trebuchet MS"/>
        <family val="2"/>
      </rPr>
      <t>DOI:</t>
    </r>
    <r>
      <rPr>
        <sz val="8"/>
        <rFont val="Trebuchet MS"/>
        <family val="2"/>
      </rPr>
      <t> </t>
    </r>
  </si>
  <si>
    <t>Publicado en revista especializada: Medio Ambiente y Gestión Medioambiental</t>
  </si>
  <si>
    <r>
      <t>Colombia, Revista Técnica RESIDUOS. ISSN: 0, 1996 vol: fasc: págs: - , </t>
    </r>
    <r>
      <rPr>
        <b/>
        <sz val="8"/>
        <color rgb="FF000006"/>
        <rFont val="Verdana"/>
        <family val="2"/>
      </rPr>
      <t>DOI:</t>
    </r>
    <r>
      <rPr>
        <sz val="8"/>
        <color rgb="FF000006"/>
        <rFont val="Verdana"/>
        <family val="2"/>
      </rPr>
      <t> </t>
    </r>
  </si>
  <si>
    <t>Publicado en revista especializada: Hacia una Gestión Medioambiental Sostenible</t>
  </si>
  <si>
    <r>
      <t>Colombia, Copmunicación al III Congreso Nacional de Medio Ambiente de España. ISSN: 0, 1996 vol: fasc: págs: - , </t>
    </r>
    <r>
      <rPr>
        <b/>
        <sz val="8"/>
        <rFont val="Trebuchet MS"/>
        <family val="2"/>
      </rPr>
      <t>DOI:</t>
    </r>
    <r>
      <rPr>
        <sz val="8"/>
        <rFont val="Trebuchet MS"/>
        <family val="2"/>
      </rPr>
      <t> </t>
    </r>
  </si>
  <si>
    <t>Publicado en revista especializada: La Gestión medioambiental sostenible como estrategia viable al desarrollo sostenible</t>
  </si>
  <si>
    <r>
      <t>Colombia, Revista Técnica de Medio Ambiente RETEMA ISSN: 0, 1996 vol: fasc: págs: - , </t>
    </r>
    <r>
      <rPr>
        <b/>
        <sz val="8"/>
        <color rgb="FF000006"/>
        <rFont val="Verdana"/>
        <family val="2"/>
      </rPr>
      <t>DOI:</t>
    </r>
    <r>
      <rPr>
        <sz val="8"/>
        <color rgb="FF000006"/>
        <rFont val="Verdana"/>
        <family val="2"/>
      </rPr>
      <t> </t>
    </r>
  </si>
  <si>
    <t>Publicado en revista especializada: Gestión de Calidad: paso obligado hacia una gestión medioambiental sostenible.</t>
  </si>
  <si>
    <r>
      <t>Colombia, Revista Técnica RESIDUOS. ISSN: 0, 1996 vol: fasc: págs: - , </t>
    </r>
    <r>
      <rPr>
        <b/>
        <sz val="8"/>
        <rFont val="Trebuchet MS"/>
        <family val="2"/>
      </rPr>
      <t>DOI:</t>
    </r>
    <r>
      <rPr>
        <sz val="8"/>
        <rFont val="Trebuchet MS"/>
        <family val="2"/>
      </rPr>
      <t> </t>
    </r>
  </si>
  <si>
    <t>Publicado en revista especializada: Normalización y Certificación a nivel internacional y de la Unión Europa</t>
  </si>
  <si>
    <r>
      <t>Colombia, Universidad de Las Palmas de Gran Canaria ISSN: 0, 1995 vol: fasc: págs: - , </t>
    </r>
    <r>
      <rPr>
        <b/>
        <sz val="8"/>
        <color rgb="FF000006"/>
        <rFont val="Verdana"/>
        <family val="2"/>
      </rPr>
      <t>DOI:</t>
    </r>
    <r>
      <rPr>
        <sz val="8"/>
        <color rgb="FF000006"/>
        <rFont val="Verdana"/>
        <family val="2"/>
      </rPr>
      <t> </t>
    </r>
  </si>
  <si>
    <t>Libro resultado de investigación : La Dimensión Ambiental del Desarrollo</t>
  </si>
  <si>
    <t>Colombia,2017, ISBN: 978-958-771-390-9 vol: págs: , Ed. ECOE EDICIONES </t>
  </si>
  <si>
    <t>Libro resultado de investigación : Evaluación Integral del Riesgo Volcánico. Estudio de Caso: El cerro volcán Machín Colombia</t>
  </si>
  <si>
    <t>Colombia,2013, ISBN: 978-958-761-712-2 vol: págs: , Ed. Editorial Universidad Nacional De Colombia </t>
  </si>
  <si>
    <t>Libro resultado de investigación : Hacia una Política de Extension Universitaria</t>
  </si>
  <si>
    <t>Colombia,2008, ISBN: 98-958-546-551-8 vol: 0 págs: 98, Ed. ECOE EDICIONES </t>
  </si>
  <si>
    <t>Libro resultado de investigación : Hacia La Sostenibilidad Ambiental Del Desarrollo: Construcción Y Desarrollo De Pensamiento Ambiental Práctico A Través De Una Política Y Gestión Ambiental Sistémica</t>
  </si>
  <si>
    <t>Colombia,2005, ISBN: 958-648-403-3 vol: 1000 págs: 300, Ed. ECOE EDICIONES </t>
  </si>
  <si>
    <t>Libro resultado de investigación : El Estado Como Sistema: Formulación, Seguimiento Y Evaluación De Las Políticas Públicas. El Caso De La Política Ambiental</t>
  </si>
  <si>
    <t>Colombia,2004, ISBN: 9583357790 vol: 1000 págs: 270, Ed. Leonel Vega Mora </t>
  </si>
  <si>
    <t>Libro resultado de investigación : Gestión Ambiental Sistemica: Un Nuevo Enfoque Funcional Y Organizacional Para El Fortalecimiento De La Gestión Ambiental Pública, Empresarial Y Ciudadana En El Ambito Estatal</t>
  </si>
  <si>
    <t>Colombia,2001, ISBN: 9583327441 vol: 2000 págs: 300, Ed. Leonel Vega Mora </t>
  </si>
  <si>
    <t>Libro resultado de investigación : Gestión Medioambiental</t>
  </si>
  <si>
    <t>Colombia,1998, ISBN: 9586017788 vol: 1000 págs: 250, Ed. Tercer Mundo Editores Departamento Nacional De Planeacion </t>
  </si>
  <si>
    <t>Libro resultado de investigación : Aproximación para la formulación de una política de uso y manejo sostenible del recurso suelo en el sector agropecuario</t>
  </si>
  <si>
    <t>Colombia,1998, ISBN: vol: 500 págs: 200, Ed. Ministerio de Agricultura </t>
  </si>
  <si>
    <t>Otro capítulo de libro publicado : Modelación del movimiento del agua en el suelo</t>
  </si>
  <si>
    <t>Colombia, 2006, Avances sobre fertirriego en la floricultura colombiana, ISBN: 0, Vol. 1, págs:359 - 375, Ed. Unibiblos </t>
  </si>
  <si>
    <t>Autores: CARLOS ALBERTO GONZALEZ MURILLO, HAROLD TAFUR HERMAN, VICTOR J FLOREZ R, RAUL BURBANO,</t>
  </si>
  <si>
    <t>Otro capítulo de libro publicado : Evaluación de las características hidrofísicas de los sustratos cascarilla de arroz quemada, fibra de coco y sus mezclas</t>
  </si>
  <si>
    <t>Colombia, 2006, Avances sobre fertirriego en la floricultura colombiana, ISBN: 0, Vol. 1, págs:451 - 462, Ed. Unibiblos </t>
  </si>
  <si>
    <t>Autores: CARLOS ALBERTO GONZALEZ MURILLO, VICTOR J FLOREZ R, MARIA FERNANDA QUINTERO,</t>
  </si>
  <si>
    <t> Otro capítulo de libro publicado : Determinación de algunas propiedades hidrofísicas de los sustratos utilizados en cultivos de flores en la Sabana de Bogotá</t>
  </si>
  <si>
    <t>Colombia, 2006, Avances sobre fertirriego en la floricultura colombiana, ISBN: 0, Vol. 1, págs:427 - 450, Ed. Unibiblos </t>
  </si>
  <si>
    <t>Autores: CARLOS ALBERTO GONZALEZ MURILLO, MARIA FERNANDA QUINTERO, VIVIAN MENESES,</t>
  </si>
  <si>
    <r>
      <t> </t>
    </r>
    <r>
      <rPr>
        <b/>
        <sz val="8"/>
        <rFont val="Trebuchet MS"/>
        <family val="2"/>
      </rPr>
      <t>Otro capítulo de libro publicado</t>
    </r>
    <r>
      <rPr>
        <sz val="8"/>
        <rFont val="Trebuchet MS"/>
        <family val="2"/>
      </rPr>
      <t> : Control de Gestión Institucional: un nuevo enfoque aplicado a la gestión ambiental pública</t>
    </r>
  </si>
  <si>
    <t>Colombia, 2002, Información, Valoración Y Política Ambiental En Colombia Con Referencia Al Sector Hídrico, ISBN: 958-96793-8-2, Vol. , págs: - , Ed. </t>
  </si>
  <si>
    <t>Documento de trabajo (Working Paper) : La Dimensión Ambiental del Desarrollo</t>
  </si>
  <si>
    <t>2014, Nro. Paginas: 288, Instituciones participantes: Universidad Nacional de Colombia Facultad de Ingeniería Grupo PIGA de Investigación, URL: , DOI: </t>
  </si>
  <si>
    <t>Documento de trabajo (Working Paper) : Revisión de las características limnológicas de los sistemas acuáticos de la región de La Mojana</t>
  </si>
  <si>
    <t>2012, Nro. Paginas: 70, Instituciones participantes: Universidad Nacional de Colombia, Facultad de Minas Sede Medellín, Facultad de Ingeniería Sede Bogotá, Departamento Nacional de Planeación, URL: http://www.bdigital.unal.edu.co/6180/, DOI:</t>
  </si>
  <si>
    <t>Autores: JOHN FREDY TORRES MARTINEZ, GABRIEL ANTONIO PINILLA AGUDELO,</t>
  </si>
  <si>
    <t>Cartas, mapas o similares</t>
  </si>
  <si>
    <t>Aerofotograma : Mapa de Riesgos Volcán Machín</t>
  </si>
  <si>
    <t>Colombia, 2009, Institución financiadora: Corporación Autonoma Regional Del Tolima Cortolima, Tema: Mapa de riesgos en inicio de crisis y erupción del volcán Machín Colombia </t>
  </si>
  <si>
    <t>Servicios de Proyectos de I+D+I : PROGRAMAS INTEGRALES DE GESTIÓN AMBIENTAL SECTORIAL - PGAS</t>
  </si>
  <si>
    <t xml:space="preserve">Colombia, 2015, Idioma: Español, Disponibilidad: Restringido, Número del contrato: Convenio Interadministrativo MADS-UN No. 338 de 2015 Institución que se benefició del servicio: Ministerio de Ambiente y Desarrollo Sostenible </t>
  </si>
  <si>
    <t> Informe técnico : Evaluación del Esquema de Evaluación de Impacto Ambiental de Colombia</t>
  </si>
  <si>
    <t xml:space="preserve">Colombia, 2012, Idioma: Español, Disponibilidad: Restringido, Número del contrato: 033/2013 Institución que se benefició del servicio: Universidad Nacional de Colombia - Sede Bogotá </t>
  </si>
  <si>
    <t>Otra : Estudios, Análisis y Recomendaciones para el ordenamiento ambiental y el desarrollo territorial de la región de la Mojana</t>
  </si>
  <si>
    <t xml:space="preserve">Colombia, 2011, Idioma: Español, Disponibilidad: Restringido, Número del contrato: convenio interadministrativo No. 336/2011 UN-DNP Institución que se benefició del servicio: Universidad Nacional De Colombia - Oficial </t>
  </si>
  <si>
    <t>Autores: LEONEL VEGA MORA, GABRIEL ANTONIO PINILLA AGUDELO, JAIME IVAN ORDONEZ ORDONEZ, LUIS ALEJANDRO CAMACHO BOTERO, LILIAN POSADA GARCIA, VERONICA BOTERO FERNANDEZ, KIM GREGORY ROBERTSON,</t>
  </si>
  <si>
    <r>
      <t> </t>
    </r>
    <r>
      <rPr>
        <b/>
        <sz val="8"/>
        <rFont val="Trebuchet MS"/>
        <family val="2"/>
      </rPr>
      <t>Informe técnico</t>
    </r>
    <r>
      <rPr>
        <sz val="8"/>
        <rFont val="Trebuchet MS"/>
        <family val="2"/>
      </rPr>
      <t> : ESTUDIOS Y ANÁLISIS DE VULNERABILIDAD Y RIESGO EN UN SECTOR DEL ÁREA DE INFLUENCIA DEL VOLCÁN CERRO MACHÍN - COLOMBIA</t>
    </r>
  </si>
  <si>
    <t xml:space="preserve">Colombia, 2010, Idioma: Español, Disponibilidad: Restringido, Número del contrato: CONVENIO INTERAD. 088/2008 UN-CORTOLIMA Institución que se benefició del servicio: Universidad Nacional De Colombia - Oficial </t>
  </si>
  <si>
    <t>Informe técnico : Sistema de Información de Extensión - SINEX</t>
  </si>
  <si>
    <t xml:space="preserve">Colombia, 2008, Idioma: Español, Disponibilidad: Restringido, Número del contrato: Institución que se benefició del servicio: Universidad Nacional De Colombia - Oficial </t>
  </si>
  <si>
    <t>Informe técnico : Evaluación Ambiental de Alternativas de Manejo Hidrosedimentológico en el Canal del Dique</t>
  </si>
  <si>
    <t xml:space="preserve">Colombia, 2007, Idioma: Español, Disponibilidad: Restringido, Número del contrato: 033/2007 Institución que se benefició del servicio: Universidad Nacional De Colombia - Oficial </t>
  </si>
  <si>
    <t>Autores: LEONEL VEGA MORA, JAIME IVAN ORDONEZ ORDONEZ, LUIS ALEJANDRO CAMACHO BOTERO,</t>
  </si>
  <si>
    <t>Innovación de proceso o procedimiento : Evaluación Sistémica del Impacto Ambiental</t>
  </si>
  <si>
    <t>Colombia, 2013, Disponibilidad: No restringido, Institución financiadora: Ministerio de Ambiente y Desarrollo Sostenible </t>
  </si>
  <si>
    <t>Innovación de proceso o procedimiento : Parametrización Sistémica de la Dimensión Ambiental</t>
  </si>
  <si>
    <t>Colombia, 2011, Disponibilidad: No restringido, Institución financiadora: Universidad Nacional De Colombia - Oficial </t>
  </si>
  <si>
    <t>Reglamentos técnicos</t>
  </si>
  <si>
    <t>Reglamento Técnico : Proyecto Acuerdo Extensión Universitaria Universidad Nacional de Colombia</t>
  </si>
  <si>
    <t xml:space="preserve">Colombia, 2008, Disponibilidad: Restringido, Sitio web: Institución financiadora: Universidad Nacional De Colombia - Oficial </t>
  </si>
  <si>
    <t>Congreso : 12 Congreso Nacional de Medio Ambiente </t>
  </si>
  <si>
    <t>Bogota, desde 2014-11-24 - hasta 2014-11-27 Ámbito: Internacional, Tipos de participación: Ponente 
Instituciones asociadas
Nombre de la institución: Universidad Nacional de Colombia - Sede Bogotá Tipo de vinculación Patrocinadora</t>
  </si>
  <si>
    <t>Congreso : Latino American and Caribbean Consortium Engeneering Institution (LACCEI2013) </t>
  </si>
  <si>
    <t>Bogota, desde 2013-08-14 - hasta 2013-08-16 Ámbito: Internacional, Tipos de participación: Ponente Magistral 
Instituciones asociadas
Nombre de la institución: Universidad Nacional de Colombia - Sede Bogotá Tipo de vinculación Patrocinadora</t>
  </si>
  <si>
    <t>Congreso : IX Convención Internacional sobre Medio Ambiente y Desarrollo </t>
  </si>
  <si>
    <t>Bogota, desde 2013-07-08 - hasta 2013-07-12 Ámbito: Internacional, Tipos de participación: Ponente Magistral 
Instituciones asociadas
Nombre de la institución: Universidad Nacional de Colombia - Sede Bogotá Tipo de vinculación Patrocinadora</t>
  </si>
  <si>
    <t>Otro : Foro Internacional sobre Ingeniería y Prevención de Desastres </t>
  </si>
  <si>
    <t>BOGOTÁ, D.C., desde 2011-08-24 - hasta 2011-08-24 Ámbito: Internacional, Tipos de participación: Organizador 
Instituciones asociadas
Nombre de la institución: Universidad Nacional de Colombia - Sede Bogotá Tipo de vinculación Patrocinadora</t>
  </si>
  <si>
    <t>Congreso : Congreso Nacional de Gestión Ambiental Sistémica </t>
  </si>
  <si>
    <t>Villavicencia, desde 2010-10-01 - hasta 2010-10-02 Ámbito: Nacional, Tipos de participación: Ponente Magistral 
Instituciones asociadas
Nombre de la institución: Universidad Nacional de Colombia Tipo de vinculación Patrocinadora</t>
  </si>
  <si>
    <t>Congreso : CONGRESO DE CIENCIAS Y TECNOLOGÍAS AMBIENTALES. ACADEMIA COLOMBIANA DE CIENCIAS EXACTAS, FÍSICAS Y NATURALES </t>
  </si>
  <si>
    <t>BOGOTÁ, D.C., desde 2010-07-01 - hasta 2010-07-01 Ámbito: Nacional, Tipos de participación: Ponente Magistral 
Instituciones asociadas
Nombre de la institución: Universidad Nacional de Colombia Tipo de vinculación Patrocinadora</t>
  </si>
  <si>
    <t> Encuentro : Encuentro de Universidades Latinoamericanas </t>
  </si>
  <si>
    <t>Mar del Plata, desde 2008-04-01 - hasta 2008-04-04 Ámbito: Internacional, Tipos de participación: Organizador 
Instituciones asociadas
Nombre de la institución: Universidad de Mar del Plata Tipo de vinculación Patrocinadora</t>
  </si>
  <si>
    <t>Simposio : I Simposio sobre Políticas Públicas Ambientales </t>
  </si>
  <si>
    <t xml:space="preserve">MEDELLÍN, desde 2007-09-03 - hasta 2007-09-03 Ámbito: Nacional, Tipos de participación: Ponente Magistral 
Instituciones asociadas
Nombre de la institución: Tipo de vinculación Patrocinadora
</t>
  </si>
  <si>
    <t>Trabajo de grado de maestría o especialidad médica : DISEÑO DE LA PLANTA DE TRATAMIENTO DE AGUAS RESIDUALES (PTAR) PARA UNA INDUSTRIA PRODUCTORA DE DULCES</t>
  </si>
  <si>
    <t xml:space="preserve">Desde 1 2006 hasta 2006, Tipo de orientación: Tutor principal Nombre del estudiante: LILIANA GALLO PLAZAS, Programa académico: Maestria En Gestion y Auditorias Ambientales En In 
Número de páginas: 100, Valoración: , Institución: Fundación Universitaria Iberoamericana </t>
  </si>
  <si>
    <t>Autores: OTONIEL ALFONSO SANABRIA ARTUNDUAGA, LILIANA GALLO PLAZAS,</t>
  </si>
  <si>
    <t>Trabajo de grado de maestría o especialidad médica : DISEÑO DE UNA EDAR PARA EL TRATAMIENTO DE LOS LIXIVIADOS GENERADOS EN EL RELLENO SANITARIO DEL MUNICIPIO DE SANTO TOMAS- ATLANTICO</t>
  </si>
  <si>
    <t xml:space="preserve">Desde 1 2006 hasta 2006, Tipo de orientación: Tutor principal Nombre del estudiante: GINA ROMERO LOGREIRA, Programa académico: Maestria En Gestion y Auditorias Ambientales En In 
Número de páginas: 120, Valoración: , Institución: Fundación Universitaria Iberoamericana </t>
  </si>
  <si>
    <t>Autores: OTONIEL ALFONSO SANABRIA ARTUNDUAGA, GINA ROMERO LOGREIRA,</t>
  </si>
  <si>
    <t>Trabajos de grado de pregrado : Estudio de la gestión ambiental marina y costera de las Corporaciones Autónomas Regionales Costeras del caribe colombiano 1998 ¿ 2002</t>
  </si>
  <si>
    <t xml:space="preserve">Desde 1 2005 hasta Enero 2005, Tipo de orientación: Tutor principal Nombre del estudiante: Ingrid Margarita Flórez Fortich, Programa académico: Ciencias Políticas 
Número de páginas: 0, Valoración: Aprobada, Institución: Universidad Nacional de Colombia - Sede Bogotá </t>
  </si>
  <si>
    <t>Trabajo de grado de maestría o especialidad médica : GESTIÓN DE RESIDUOS SÓLIDOS INDUSTRIALES ACEITOSOS GENERADOS EN CAMPOS PETROLEROS</t>
  </si>
  <si>
    <t xml:space="preserve">Desde 1 2005 hasta 2005, Tipo de orientación: Tutor principal Nombre del estudiante: Guillermo Santacoloma Cajale, Programa académico: Maestria En Gestion y Auditorias Ambientales En In 
Número de páginas: 100, Valoración: , Institución: Fundación Universitaria Iberoamericana </t>
  </si>
  <si>
    <t>Autores: OTONIEL ALFONSO SANABRIA ARTUNDUAGA, GUILLERMO SANTACOLOMA CAJALE,</t>
  </si>
  <si>
    <t>Trabajo de grado de maestría o especialidad médica : OPTIMIZACION AMBIENTAL DEL PROCESO DE CURTICION DE SAMPUES - SUCRE - COLOMBIA</t>
  </si>
  <si>
    <t xml:space="preserve">Desde 1 2005 hasta 2005, Tipo de orientación: Tutor principal Nombre del estudiante: Yelitza Aguas Mendoza, Programa académico: Maestria En Gestion y Auditorias Ambientales En In 
Número de páginas: 100, Valoración: , Institución: Fundación Universitaria Iberoamericana </t>
  </si>
  <si>
    <t>Autores: OTONIEL ALFONSO SANABRIA ARTUNDUAGA, YELITZA AGUAS MENDOZA,</t>
  </si>
  <si>
    <t>Trabajo de grado de maestría o especialidad médica : GESTION INTEGRAL DE RESIDUOS SÓLIDOS EN LA ZONA URANA DEL MUNICIPIO DE TARSO - ANTIOQUIA</t>
  </si>
  <si>
    <t xml:space="preserve">Desde 1 2005 hasta 2005, Tipo de orientación: Tutor principal Nombre del estudiante: Carlos Mario Ortiz, Programa académico: Maestria En Gestion y Auditorias Ambientales En In 
Número de páginas: 100, Valoración: , Institución: Fundación Universitaria Iberoamericana </t>
  </si>
  <si>
    <t>Autores: OTONIEL ALFONSO SANABRIA ARTUNDUAGA, CARLOS MARIO ORTIZ,</t>
  </si>
  <si>
    <t>Trabajo de grado de maestría o especialidad médica : CONTAMINANTES RESIDUALES PROVENIENTES DEL USO DE PLAGUICIDAS EN UN SUELO CULTIVADO CON PLANTACIONES DE COCA</t>
  </si>
  <si>
    <t xml:space="preserve">Desde 1 2005 hasta 2005, Tipo de orientación: Tutor principal Nombre del estudiante: MARGARITA RODRIGUEZ DE RUGELES, Programa académico: Maestria En Ingenieria Ambiental 
Número de páginas: 100, Valoración: , Institución: Fundación Universitaria Iberoamericana </t>
  </si>
  <si>
    <t>Autores: OTONIEL ALFONSO SANABRIA ARTUNDUAGA, MARGARITA RODRIGUEZ DE RUGELES,</t>
  </si>
  <si>
    <t>Monografía de conclusión de curso de perfeccionamiento/especialización : GUIA AMBIENTAL PARA INSTALACIONES O COMPLEJOS DE TIRO Y CAZA DEPORTIVA</t>
  </si>
  <si>
    <t xml:space="preserve">Desde 1 2005 hasta 2005, Tipo de orientación: Tutor principal Nombre del estudiante: OLGA ANDRADE MEDINA, Programa académico: Especializacion En Consultoria Ambiental 
Número de páginas: 100, Valoración: , Institución: Fundación Universitaria Iberoamericana </t>
  </si>
  <si>
    <t>Autores: OTONIEL ALFONSO SANABRIA ARTUNDUAGA, OLGA ANDRADE MEDINA,</t>
  </si>
  <si>
    <t>Trabajos de grado de pregrado : Gestion de Residuos Urbanos en el Municipio de saravena - Arauca</t>
  </si>
  <si>
    <t xml:space="preserve">Desde 1 2004 hasta 2004, Tipo de orientación: Tutor principal Nombre del estudiante: Daniela zarate Herrera y Norisley Rodriguez Reina, Programa académico: Ingeniería Ambiental 
Número de páginas: 160, Valoración: , Institución: Universidad Antonio Nariño </t>
  </si>
  <si>
    <t>Autores: OTONIEL ALFONSO SANABRIA ARTUNDUAGA, DANIELA ZARATE HERRERA, NORISLEY RODRIGUEZ REINA,</t>
  </si>
  <si>
    <t> Doctorado : Formulación de un Modelo dinámico de simulación ecológica del Humedal Jaboque en Bogotá D.C. con fines de restauración y conservación.</t>
  </si>
  <si>
    <t xml:space="preserve">Colombia, 2012, Idioma: Español, Medio de divulgación: Papel Sitio web: , Nombre del orientado: Julio Eduardo Beltrán Vargas 
Programa académico: Ciencias Biológicas, Institución: Universidad Nacional de Colombia - Sede Bogotá. </t>
  </si>
  <si>
    <t> Otra : Par Evaluador de las Becas Alban de la Unión Europea</t>
  </si>
  <si>
    <t xml:space="preserve">Colombia, 2004, Sitio web: Medio de divulgación: , Institución: Becas ALBAN de la Unión Europea </t>
  </si>
  <si>
    <r>
      <t>Extensión y responsabilidad social CTI</t>
    </r>
    <r>
      <rPr>
        <sz val="8"/>
        <rFont val="Verdana"/>
        <family val="2"/>
      </rPr>
      <t>: Plan Ecosierra para la Restitución de Resguardos Indígenas </t>
    </r>
  </si>
  <si>
    <t>Extensión y responsabilidad social CTI: Diseño del Sistema Nacional Ambiental SINA </t>
  </si>
  <si>
    <r>
      <t>Extensión y responsabilidad social CTI</t>
    </r>
    <r>
      <rPr>
        <sz val="8"/>
        <rFont val="Verdana"/>
        <family val="2"/>
      </rPr>
      <t>: Evaluación Impacto Ambiental Optimización Relleno de Doña Juana Bogotá </t>
    </r>
  </si>
  <si>
    <t>Extensión y responsabilidad social CTI: Evaluación de Impacto Ambiental de Alternativas de Manejo Hidrosedimentológico del Canal del Dique </t>
  </si>
  <si>
    <r>
      <t>Extensión y responsabilidad social CTI</t>
    </r>
    <r>
      <rPr>
        <sz val="8"/>
        <rFont val="Verdana"/>
        <family val="2"/>
      </rPr>
      <t>: Ordenamiento y Planificación Cuenca del Río Garagoa </t>
    </r>
  </si>
  <si>
    <t>Extensión y responsabilidad social CTI: PROCAM. Proyecto Cuenca Alto Magdalena </t>
  </si>
  <si>
    <r>
      <t> </t>
    </r>
    <r>
      <rPr>
        <b/>
        <sz val="8"/>
        <rFont val="Trebuchet MS"/>
        <family val="2"/>
      </rPr>
      <t>Extensión y responsabilidad social CTI</t>
    </r>
    <r>
      <rPr>
        <sz val="8"/>
        <rFont val="Verdana"/>
        <family val="2"/>
      </rPr>
      <t>: Ordenamiento y Planificación Cuenca Hidrográfica Río Chivor </t>
    </r>
  </si>
  <si>
    <t>Extensión y responsabilidad social CTI: Proyecto Joule II. Unión Europea. Reutilización de Aguas </t>
  </si>
  <si>
    <r>
      <t>Extensión y responsabilidad social CTI</t>
    </r>
    <r>
      <rPr>
        <sz val="8"/>
        <rFont val="Verdana"/>
        <family val="2"/>
      </rPr>
      <t>: Proyecto Eure. Unión Europea. Energías Alternativas </t>
    </r>
  </si>
  <si>
    <r>
      <t> </t>
    </r>
    <r>
      <rPr>
        <b/>
        <sz val="8"/>
        <rFont val="Trebuchet MS"/>
        <family val="2"/>
      </rPr>
      <t>Extensión y responsabilidad social CTI</t>
    </r>
    <r>
      <rPr>
        <sz val="8"/>
        <rFont val="Trebuchet MS"/>
        <family val="2"/>
      </rPr>
      <t>: Diseño organizacional de las Corporaciones Autónomas Regionales </t>
    </r>
  </si>
  <si>
    <r>
      <t>Extensión y responsabilidad social CTI</t>
    </r>
    <r>
      <rPr>
        <sz val="8"/>
        <rFont val="Verdana"/>
        <family val="2"/>
      </rPr>
      <t>: Formulación de la Ley 99 de 1993 </t>
    </r>
  </si>
  <si>
    <t>Extensión y responsabilidad social CTI: Comisiones preparatorias de Río de Janeiro 1992 </t>
  </si>
  <si>
    <r>
      <t> </t>
    </r>
    <r>
      <rPr>
        <b/>
        <sz val="8"/>
        <rFont val="Trebuchet MS"/>
        <family val="2"/>
      </rPr>
      <t>Extensión y responsabilidad social CTI</t>
    </r>
    <r>
      <rPr>
        <sz val="8"/>
        <rFont val="Verdana"/>
        <family val="2"/>
      </rPr>
      <t>: Política de Mercados Verdes </t>
    </r>
  </si>
  <si>
    <t>Extensión y responsabilidad social CTI: Política de Mares y Costas </t>
  </si>
  <si>
    <r>
      <t>Extensión y responsabilidad social CTI</t>
    </r>
    <r>
      <rPr>
        <sz val="8"/>
        <rFont val="Verdana"/>
        <family val="2"/>
      </rPr>
      <t>: Lineamientos para Evaluación Ambiental Estratégica </t>
    </r>
  </si>
  <si>
    <r>
      <t> </t>
    </r>
    <r>
      <rPr>
        <b/>
        <sz val="8"/>
        <rFont val="Trebuchet MS"/>
        <family val="2"/>
      </rPr>
      <t>Extensión y responsabilidad social CTI</t>
    </r>
    <r>
      <rPr>
        <sz val="8"/>
        <rFont val="Trebuchet MS"/>
        <family val="2"/>
      </rPr>
      <t>: Política Nacional de Producción más Limpia </t>
    </r>
  </si>
  <si>
    <r>
      <t>Extensión y responsabilidad social CTI</t>
    </r>
    <r>
      <rPr>
        <sz val="8"/>
        <rFont val="Verdana"/>
        <family val="2"/>
      </rPr>
      <t>: Política Nacional de Educación Ambiental </t>
    </r>
  </si>
  <si>
    <t>Extensión y responsabilidad social CTI: Política Nacional de Investigación Ambiental </t>
  </si>
  <si>
    <r>
      <t> </t>
    </r>
    <r>
      <rPr>
        <b/>
        <sz val="8"/>
        <rFont val="Trebuchet MS"/>
        <family val="2"/>
      </rPr>
      <t>Extensión y responsabilidad social CTI</t>
    </r>
    <r>
      <rPr>
        <sz val="8"/>
        <rFont val="Verdana"/>
        <family val="2"/>
      </rPr>
      <t>: Indicadores de Desarrollo Sostenible </t>
    </r>
  </si>
  <si>
    <t>Extensión y responsabilidad social CTI: Sistema Nacional de Información Ambiental SIAC </t>
  </si>
  <si>
    <r>
      <t>Extensión y responsabilidad social CTI</t>
    </r>
    <r>
      <rPr>
        <sz val="8"/>
        <rFont val="Verdana"/>
        <family val="2"/>
      </rPr>
      <t>: Programa Eure Unión Europea </t>
    </r>
  </si>
  <si>
    <t>Extensión y responsabilidad social CTI: Programa Joule II Unión Europea. </t>
  </si>
  <si>
    <r>
      <t>Investigación y desarrollo</t>
    </r>
    <r>
      <rPr>
        <sz val="8"/>
        <rFont val="Verdana"/>
        <family val="2"/>
      </rPr>
      <t>: PROGRAMAS INTEGRALES DE GESTIÓN AMBIENTAL SECTORIAL - PGAS </t>
    </r>
  </si>
  <si>
    <t>2015/1 - 2016/4</t>
  </si>
  <si>
    <t>Investigación y desarrollo: LINEAMIENTOS Y RECOMENDACIONES GENERALES PARA EL MEJORAMIENTO DE LA EVALUACIÓN DE IMPACTO AMBIENTAL EN COLOMBIA </t>
  </si>
  <si>
    <t>2013/2 - 2013/10</t>
  </si>
  <si>
    <r>
      <t> </t>
    </r>
    <r>
      <rPr>
        <b/>
        <sz val="8"/>
        <rFont val="Trebuchet MS"/>
        <family val="2"/>
      </rPr>
      <t>Extensión y responsabilidad social CTI</t>
    </r>
    <r>
      <rPr>
        <sz val="8"/>
        <rFont val="Verdana"/>
        <family val="2"/>
      </rPr>
      <t>: Estudios, Análisis y Recomendaciones para el Ordenamiento Ambiental y el Desarrollo Territorial de la Región de La Mojana </t>
    </r>
  </si>
  <si>
    <r>
      <t> </t>
    </r>
    <r>
      <rPr>
        <b/>
        <sz val="8"/>
        <rFont val="Trebuchet MS"/>
        <family val="2"/>
      </rPr>
      <t>Investigación y desarrollo</t>
    </r>
    <r>
      <rPr>
        <sz val="8"/>
        <rFont val="Trebuchet MS"/>
        <family val="2"/>
      </rPr>
      <t>: Parametrización Sistémica de la Dimensión Ambiental FASE II </t>
    </r>
  </si>
  <si>
    <t>2009/8 - 2010/8</t>
  </si>
  <si>
    <r>
      <t> </t>
    </r>
    <r>
      <rPr>
        <b/>
        <sz val="8"/>
        <rFont val="Trebuchet MS"/>
        <family val="2"/>
      </rPr>
      <t>Investigación y desarrollo</t>
    </r>
    <r>
      <rPr>
        <sz val="8"/>
        <rFont val="Verdana"/>
        <family val="2"/>
      </rPr>
      <t>: ESTUDIOS Y ANÁLISIS DE VULNERABILIDAD Y RIESGO EN UN SECTOR DEL ÁREA DE INFLUENCIA DEL VOLCÁN CERRO MACHÍN - COLOMBIA </t>
    </r>
  </si>
  <si>
    <t>2009/2 - 2010/2</t>
  </si>
  <si>
    <r>
      <t> </t>
    </r>
    <r>
      <rPr>
        <b/>
        <sz val="8"/>
        <rFont val="Trebuchet MS"/>
        <family val="2"/>
      </rPr>
      <t>Investigación y desarrollo</t>
    </r>
    <r>
      <rPr>
        <sz val="8"/>
        <rFont val="Trebuchet MS"/>
        <family val="2"/>
      </rPr>
      <t>: Evaluación Ambiental de Alternativas para manejo hidrosedimentológico Canal del Dique </t>
    </r>
  </si>
  <si>
    <t>2008/10 - 2009/3</t>
  </si>
  <si>
    <r>
      <t> </t>
    </r>
    <r>
      <rPr>
        <sz val="8"/>
        <rFont val="Trebuchet MS"/>
        <family val="2"/>
      </rPr>
      <t>Investigación y desarrollo</t>
    </r>
    <r>
      <rPr>
        <sz val="8"/>
        <rFont val="Verdana"/>
        <family val="2"/>
      </rPr>
      <t>: Parametrización Sistémica de la Dimensión Ambiental </t>
    </r>
  </si>
  <si>
    <t>2008/6 - 2010/12</t>
  </si>
  <si>
    <t>Investigación y desarrollo: Parametrización Sistémica de la Dimensión Ambiental FASE I </t>
  </si>
  <si>
    <t>2007/6 - 2009/12</t>
  </si>
  <si>
    <r>
      <t> </t>
    </r>
    <r>
      <rPr>
        <b/>
        <sz val="8"/>
        <rFont val="Trebuchet MS"/>
        <family val="2"/>
      </rPr>
      <t>Extensión y responsabilidad social CTI</t>
    </r>
    <r>
      <rPr>
        <sz val="8"/>
        <rFont val="Verdana"/>
        <family val="2"/>
      </rPr>
      <t>: En enfoque sistémico en los lineamientos conceptuales y metodológicos para el diseño del sistema de información ambiental para Colombia . SIAC </t>
    </r>
  </si>
  <si>
    <t>2000/1 - 2004/Sin mes</t>
  </si>
  <si>
    <t>Extensión y responsabilidad social CTI: Normalización y sistematización de los instrumentos de planificación ambiental en Colombia: Los PAT y PGAR </t>
  </si>
  <si>
    <r>
      <t> </t>
    </r>
    <r>
      <rPr>
        <b/>
        <sz val="8"/>
        <rFont val="Trebuchet MS"/>
        <family val="2"/>
      </rPr>
      <t>Extensión y responsabilidad social CTI</t>
    </r>
    <r>
      <rPr>
        <sz val="8"/>
        <rFont val="Verdana"/>
        <family val="2"/>
      </rPr>
      <t>: El enfoque sistémico en la formulación, seguimiento y evaluación de las políticas públicas </t>
    </r>
  </si>
  <si>
    <r>
      <t> </t>
    </r>
    <r>
      <rPr>
        <b/>
        <sz val="8"/>
        <rFont val="Trebuchet MS"/>
        <family val="2"/>
      </rPr>
      <t>Extensión y responsabilidad social CTI</t>
    </r>
    <r>
      <rPr>
        <sz val="8"/>
        <rFont val="Trebuchet MS"/>
        <family val="2"/>
      </rPr>
      <t>: La gestión ambienal de las corporaciones autónomas regionales en la implementación de la política ambiental </t>
    </r>
  </si>
  <si>
    <r>
      <t> </t>
    </r>
    <r>
      <rPr>
        <b/>
        <sz val="8"/>
        <rFont val="Trebuchet MS"/>
        <family val="2"/>
      </rPr>
      <t>Extensión y responsabilidad social CTI</t>
    </r>
    <r>
      <rPr>
        <sz val="8"/>
        <rFont val="Verdana"/>
        <family val="2"/>
      </rPr>
      <t>: Marco conceptual y metodológico para el diseño de un sistema de cuentas ambientales para Colombia </t>
    </r>
  </si>
  <si>
    <t>Extensión y responsabilidad social CTI: Finanzas, Gestión e Impacto de las Corporaciones Autónomas Regionales </t>
  </si>
  <si>
    <r>
      <t> </t>
    </r>
    <r>
      <rPr>
        <b/>
        <sz val="8"/>
        <rFont val="Trebuchet MS"/>
        <family val="2"/>
      </rPr>
      <t>Extensión y responsabilidad social CTI</t>
    </r>
    <r>
      <rPr>
        <sz val="8"/>
        <rFont val="Verdana"/>
        <family val="2"/>
      </rPr>
      <t>: Organización y gestión ambiental a nivel internacional y de la Unión Europea </t>
    </r>
  </si>
  <si>
    <t>Extensión y responsabilidad social CTI: En enfoque sistémico en los lineamientos conceptuales y metodológicos para el diseño de un sistema de información oficial básica para Colombia </t>
  </si>
  <si>
    <r>
      <t>Extensión y responsabilidad social CTI</t>
    </r>
    <r>
      <rPr>
        <sz val="8"/>
        <rFont val="Verdana"/>
        <family val="2"/>
      </rPr>
      <t>: Gestión mediambiental sostenible a nivel estatal </t>
    </r>
  </si>
  <si>
    <t>Complejidad</t>
  </si>
  <si>
    <t>Modelamiento - Conocimiento</t>
  </si>
  <si>
    <t>Organizacion</t>
  </si>
  <si>
    <t>2003/12 - Actual</t>
  </si>
  <si>
    <t>2003/6 - 2006/3</t>
  </si>
  <si>
    <t>2011/7 - 2012/6</t>
  </si>
  <si>
    <t>2014/3 - 2015/1</t>
  </si>
  <si>
    <t>2005/8 - 2009/7</t>
  </si>
  <si>
    <t>2010/7 - 2011/12</t>
  </si>
  <si>
    <t>2014/3 - 2016/3</t>
  </si>
  <si>
    <t>2014/3 - 2015/12</t>
  </si>
  <si>
    <t>2012/1 - 2015/12</t>
  </si>
  <si>
    <t>2013/9 - 2013/9</t>
  </si>
  <si>
    <t>2012/5 - 2012/12</t>
  </si>
  <si>
    <t>2010/1 - 2014/11</t>
  </si>
  <si>
    <t>2013/3 - 2014/11</t>
  </si>
  <si>
    <t>2004/9 - 2007/5</t>
  </si>
  <si>
    <t>2010/8 - 2013/1</t>
  </si>
  <si>
    <t>2014/9 - 2015/1</t>
  </si>
  <si>
    <t>2010/1 - 2010/7</t>
  </si>
  <si>
    <t>2006/9 - 2013/1</t>
  </si>
  <si>
    <t>2008/6 - 2010/1</t>
  </si>
  <si>
    <t>2013/1 - 2015/1</t>
  </si>
  <si>
    <t>2010/1 - 2015/1</t>
  </si>
  <si>
    <t>2013/3 - Actual</t>
  </si>
  <si>
    <t>2016/9 - Actual</t>
  </si>
  <si>
    <t>2006/11 - 2013/1</t>
  </si>
  <si>
    <t>2017/5 - Actual</t>
  </si>
  <si>
    <t>2013/3 - 2013/7</t>
  </si>
  <si>
    <t>2007/6 - 2008/12</t>
  </si>
  <si>
    <t>2007/7 - 2011/12</t>
  </si>
  <si>
    <t>2000/2 - 2006/4</t>
  </si>
  <si>
    <t>2004/6 - 2007/7</t>
  </si>
  <si>
    <t>2007/10 - 2008/3</t>
  </si>
  <si>
    <t>2000/2 - 2015/3</t>
  </si>
  <si>
    <t>2006/5 - Actual</t>
  </si>
  <si>
    <t>ALVARO ARIAS ARENAS</t>
  </si>
  <si>
    <t>NADIA KRUSCALLA ALBIS SALAS</t>
  </si>
  <si>
    <t>CAMILO ANDRES AMORTEGUI DIAZ</t>
  </si>
  <si>
    <t>MELISA BELTRAN VELASQUEZ</t>
  </si>
  <si>
    <t>GINA PAOLA BERNAL OSORIO</t>
  </si>
  <si>
    <t>ANGEL DAVID BOHORQUEZ CASTELBLANCO</t>
  </si>
  <si>
    <t>ANDRES GIOVANNI CAMACHO ARDILA</t>
  </si>
  <si>
    <t>WILLIAM DAVID CAMACHO ARDILA</t>
  </si>
  <si>
    <t>CRISTIAN DAVID CARRENO RUIZ</t>
  </si>
  <si>
    <t>ADRIANA MARIA CASTRO HENAO</t>
  </si>
  <si>
    <t>CARLOS ALBERTO CUBILLOS LEAL</t>
  </si>
  <si>
    <t>FREDERICK NICOLAI FERRO MOJICA</t>
  </si>
  <si>
    <t>HUGO FRANCO TRIANA</t>
  </si>
  <si>
    <t>SANDRA MILENA GAMBOA MORENO</t>
  </si>
  <si>
    <t>FRANCISCO ALBEIRO GOMEZ JARAMILLO</t>
  </si>
  <si>
    <t>MARTHA CECILIA GOMEZ MELO</t>
  </si>
  <si>
    <t>FABIAN HUMBERTO GOMEZ NIVIA</t>
  </si>
  <si>
    <t>FERNANDO GUERRA AVELLANEDA</t>
  </si>
  <si>
    <t>NICOLAS ANDRES LADINO CAMARGO</t>
  </si>
  <si>
    <t>DARWIN EDUARDO MARTINEZ RIANO</t>
  </si>
  <si>
    <t>José Jesús Martínez</t>
  </si>
  <si>
    <t>MANUEL FELIPE MEJIA DE ALBA</t>
  </si>
  <si>
    <t>JORGE ENRIQUE MEJIA QUIROGA</t>
  </si>
  <si>
    <t>ANTONIO JOSE MEJIA UMANA</t>
  </si>
  <si>
    <t>JUAN CARLOS MONTALVO RODRIGUEZ</t>
  </si>
  <si>
    <t>RUTH AMELIA MUNOZ SANABRIA</t>
  </si>
  <si>
    <t>ADOLFO NARANJO PARRA</t>
  </si>
  <si>
    <t>Julio Cesar Naranjo Rodriguez</t>
  </si>
  <si>
    <t>JUAN SEBASTIAN NUMPAQUE CANO</t>
  </si>
  <si>
    <t>JAVIER RICARDO OJEDA SANCHEZ</t>
  </si>
  <si>
    <t>CONSTANZA BEATRIZ PEREZ MARTELO</t>
  </si>
  <si>
    <t>Iván Andrés Quintero Quintero</t>
  </si>
  <si>
    <t>ANGELICA MARIA RAMIREZ MARTINEZ</t>
  </si>
  <si>
    <t>DIANA CATALINA RICO ALFONSO</t>
  </si>
  <si>
    <t>JULIO MARIO RODRIGUEZ DEVIS</t>
  </si>
  <si>
    <t>MYRIAM SOFIA RODRIGUEZ GARZON</t>
  </si>
  <si>
    <t>SANDRA LILIANA ROJAS MARTINEZ</t>
  </si>
  <si>
    <t>JOSE RICARDO ROMERO URREGO</t>
  </si>
  <si>
    <t>JUAN CARLOS RONCANCIO RAMIREZ</t>
  </si>
  <si>
    <t>Juan Pablo Sánchez Pineda</t>
  </si>
  <si>
    <t>OMAR EDUARDO SIABATTO PEREZ</t>
  </si>
  <si>
    <t>Jelitza Maria Steele Parada</t>
  </si>
  <si>
    <t>LUIS CARLOS TORRES SOLER</t>
  </si>
  <si>
    <t>ALIEX TRUJILLO GARCIA</t>
  </si>
  <si>
    <t>Edwin Stiben Urbano Castaño</t>
  </si>
  <si>
    <t>JORGE ENRIQUE VICTORINO GUZMAN</t>
  </si>
  <si>
    <t>Publicado en revista especializada: CO-CREACIÓN E INNOVACIÓN SOCIAL EN VIVELAB BOGOTÁ, CASO COMUNIDAD INDÍGENA KICHWA: APLICACIÓN MÓVIL COMO HERRAMIENTA PARA EL FOMENTO DE LA PRESERVACIÓN Y EL USO DE LA LENGUA RUNASHI</t>
  </si>
  <si>
    <r>
      <t>Colombia, International Journal Of Knowledge Engineering And Management ISSN: 2316-6517, 2017 vol:6 fasc: 15 págs: 103 - 119, </t>
    </r>
    <r>
      <rPr>
        <b/>
        <sz val="8"/>
        <color rgb="FF000006"/>
        <rFont val="Verdana"/>
        <family val="2"/>
      </rPr>
      <t>DOI:</t>
    </r>
    <r>
      <rPr>
        <sz val="8"/>
        <color rgb="FF000006"/>
        <rFont val="Verdana"/>
        <family val="2"/>
      </rPr>
      <t> </t>
    </r>
  </si>
  <si>
    <t>Autores: ADRIANA CATALINA GARCIA ACEVEDO, SONIA ESPERANZA MONROY VARELA,</t>
  </si>
  <si>
    <t>Publicado en revista especializada: EX ANTE IMPACT ASSESSMENT OF CONDITIONAL CASH TRANSFER PROGRAMS USING AN AGENT-BASED MODEL</t>
  </si>
  <si>
    <r>
      <t>Colombia, International Journal Of Humanities And Social Sciences ISSN: 2319-3948, 2017 vol:6 fasc: 3 págs: 91 - 100, </t>
    </r>
    <r>
      <rPr>
        <b/>
        <sz val="8"/>
        <rFont val="Trebuchet MS"/>
        <family val="2"/>
      </rPr>
      <t>DOI:</t>
    </r>
    <r>
      <rPr>
        <sz val="8"/>
        <rFont val="Trebuchet MS"/>
        <family val="2"/>
      </rPr>
      <t> </t>
    </r>
  </si>
  <si>
    <t>Autores: HERNANDO DIAZ MORALES, SONIA ESPERANZA MONROY VARELA,</t>
  </si>
  <si>
    <t>Publicado en revista especializada: Por sus frutos (no) los conocerán: construcción colectiva de conocimiento en la escritura colaborativa</t>
  </si>
  <si>
    <r>
      <t>Colombia, Nómadas ISSN: 0121-7550, 2012 vol:36 fasc: N/A págs: 243 - 252, </t>
    </r>
    <r>
      <rPr>
        <b/>
        <sz val="8"/>
        <color rgb="FF000006"/>
        <rFont val="Verdana"/>
        <family val="2"/>
      </rPr>
      <t>DOI:</t>
    </r>
    <r>
      <rPr>
        <sz val="8"/>
        <color rgb="FF000006"/>
        <rFont val="Verdana"/>
        <family val="2"/>
      </rPr>
      <t> </t>
    </r>
  </si>
  <si>
    <t>Autores: CONSTANZA BEATRIZ PEREZ MARTELO, ALIEX TRUJILLO GARCIA, JORGE ENRIQUE MEJIA QUIROGA, FERNANDO GUERRA, RUTH AMELIA MUNOZ,</t>
  </si>
  <si>
    <r>
      <t> </t>
    </r>
    <r>
      <rPr>
        <b/>
        <sz val="8"/>
        <rFont val="Trebuchet MS"/>
        <family val="2"/>
      </rPr>
      <t>Publicado en revista especializada:</t>
    </r>
    <r>
      <rPr>
        <sz val="8"/>
        <rFont val="Trebuchet MS"/>
        <family val="2"/>
      </rPr>
      <t> Por sus frutos (no) los conocerán: Construcción colectiva de conocimiento en la escritura colaborativa</t>
    </r>
  </si>
  <si>
    <r>
      <t>Colombia, Nómadas ISSN: 0121-7550, 2012 vol:N/A fasc: 36 págs: 243 - 252, </t>
    </r>
    <r>
      <rPr>
        <b/>
        <sz val="8"/>
        <rFont val="Trebuchet MS"/>
        <family val="2"/>
      </rPr>
      <t>DOI:</t>
    </r>
    <r>
      <rPr>
        <sz val="8"/>
        <rFont val="Trebuchet MS"/>
        <family val="2"/>
      </rPr>
      <t> </t>
    </r>
  </si>
  <si>
    <t>Autores: CONSTANZA BEATRIZ PEREZ MARTELO, ALIEX TRUJILLO GARCIA, JORGE ENRIQUE MEJIA QUIROGA, DANY FERNANDO GUERRA AVELLANEDA, RUTH AMELIA MUNOZ SANABRIA,</t>
  </si>
  <si>
    <t> Publicado en revista especializada: Dinámica de los grupos de investigación. El caso de la Facultad de Ingeniería de la Universidad Nacional de Colombia</t>
  </si>
  <si>
    <r>
      <t>Colombia, Ingeniería E Investigación ISSN: 0120-5609, 2011 vol:31 fasc: 1 págs: 56 - 62, </t>
    </r>
    <r>
      <rPr>
        <b/>
        <sz val="8"/>
        <color rgb="FF000006"/>
        <rFont val="Verdana"/>
        <family val="2"/>
      </rPr>
      <t>DOI:</t>
    </r>
    <r>
      <rPr>
        <sz val="8"/>
        <color rgb="FF000006"/>
        <rFont val="Verdana"/>
        <family val="2"/>
      </rPr>
      <t>10.15446/ing.investig </t>
    </r>
  </si>
  <si>
    <t>Autores: SONIA ESPERANZA MONROY VARELA,</t>
  </si>
  <si>
    <t>Publicado en revista especializada: Redes sociotécnicas de cogestión de conocimiento en nanotecnología en Colombia: ¿entre la visibilidad internacional y la apropiación local?</t>
  </si>
  <si>
    <r>
      <t>Argentina, Redes ISSN: 0328-3186, 2009 vol:15 fasc: 29 págs: 113 - 137, </t>
    </r>
    <r>
      <rPr>
        <b/>
        <sz val="8"/>
        <rFont val="Trebuchet MS"/>
        <family val="2"/>
      </rPr>
      <t>DOI:</t>
    </r>
    <r>
      <rPr>
        <sz val="8"/>
        <rFont val="Trebuchet MS"/>
        <family val="2"/>
      </rPr>
      <t> </t>
    </r>
  </si>
  <si>
    <t>Autores: CONSTANZA BEATRIZ PEREZ MARTELO, DOMINIQUE VINCK,</t>
  </si>
  <si>
    <t>Publicado en revista especializada: La emergencia en el currículo social. La práctica de ingeniería</t>
  </si>
  <si>
    <r>
      <t>Colombia, Nómadas ISSN: 0121-7550, 2008 vol:29 fasc: N/A págs: 227 - 238, </t>
    </r>
    <r>
      <rPr>
        <b/>
        <sz val="8"/>
        <color rgb="FF000006"/>
        <rFont val="Verdana"/>
        <family val="2"/>
      </rPr>
      <t>DOI:</t>
    </r>
    <r>
      <rPr>
        <sz val="8"/>
        <color rgb="FF000006"/>
        <rFont val="Verdana"/>
        <family val="2"/>
      </rPr>
      <t> </t>
    </r>
  </si>
  <si>
    <t>Autores: ALIEX TRUJILLO GARCIA,</t>
  </si>
  <si>
    <t>Publicado en revista especializada: El laberinto en internet</t>
  </si>
  <si>
    <r>
      <t>Colombia, Revista Mundo ISSN: 1657-8546, 2008 vol:31 fasc: n/A págs: 52 - 53, </t>
    </r>
    <r>
      <rPr>
        <b/>
        <sz val="8"/>
        <rFont val="Trebuchet MS"/>
        <family val="2"/>
      </rPr>
      <t>DOI:</t>
    </r>
    <r>
      <rPr>
        <sz val="8"/>
        <rFont val="Trebuchet MS"/>
        <family val="2"/>
      </rPr>
      <t> </t>
    </r>
  </si>
  <si>
    <t>Publicado en revista especializada: Implemetación de sistemas de inteligencia tecnológica desde la perspectiva de la complejidad</t>
  </si>
  <si>
    <r>
      <t>Colombia, Ingeniería E Investigación ISSN: 0120-5609, 2008 vol:28 fasc: 2 págs: 108 - 118, </t>
    </r>
    <r>
      <rPr>
        <b/>
        <sz val="8"/>
        <color rgb="FF000006"/>
        <rFont val="Verdana"/>
        <family val="2"/>
      </rPr>
      <t>DOI:</t>
    </r>
    <r>
      <rPr>
        <sz val="8"/>
        <color rgb="FF000006"/>
        <rFont val="Verdana"/>
        <family val="2"/>
      </rPr>
      <t> </t>
    </r>
  </si>
  <si>
    <t>Autores: OSCAR CASTELLANOS, SONIA ESPERANZA MONROY VARELA,</t>
  </si>
  <si>
    <t>Publicado en revista especializada: Apatía, subjetivación y cuaderno escolar</t>
  </si>
  <si>
    <r>
      <t>Colombia, Nodos Y Nudos ISSN: 0122-4328, 2007 vol:23 fasc: N/A págs: 81 - 93, </t>
    </r>
    <r>
      <rPr>
        <b/>
        <sz val="8"/>
        <rFont val="Trebuchet MS"/>
        <family val="2"/>
      </rPr>
      <t>DOI:</t>
    </r>
    <r>
      <rPr>
        <sz val="8"/>
        <rFont val="Trebuchet MS"/>
        <family val="2"/>
      </rPr>
      <t> </t>
    </r>
  </si>
  <si>
    <t> Publicado en revista especializada: El perfil del Ingeniero Electrónico: Competencias como una red de relaciones de actores oferta- demanda educativa</t>
  </si>
  <si>
    <r>
      <t>Colombia, Revista Educación En Ingeniería ISSN: 1900-8260, 2006 vol:1 fasc: 2 págs: 19 - 25, </t>
    </r>
    <r>
      <rPr>
        <b/>
        <sz val="8"/>
        <color rgb="FF000006"/>
        <rFont val="Verdana"/>
        <family val="2"/>
      </rPr>
      <t>DOI:</t>
    </r>
    <r>
      <rPr>
        <sz val="8"/>
        <color rgb="FF000006"/>
        <rFont val="Verdana"/>
        <family val="2"/>
      </rPr>
      <t>http://www.educacioneningenieria.org/index.php/edi/article/view/34 </t>
    </r>
  </si>
  <si>
    <t>Autores: ANTONIO GARCIA ROZO, JAVIER JIMENEZ, CONSTANZA BEATRIZ PEREZ MARTELO,</t>
  </si>
  <si>
    <r>
      <t> </t>
    </r>
    <r>
      <rPr>
        <b/>
        <sz val="8"/>
        <rFont val="Trebuchet MS"/>
        <family val="2"/>
      </rPr>
      <t>Publicado en revista especializada:</t>
    </r>
    <r>
      <rPr>
        <sz val="8"/>
        <rFont val="Trebuchet MS"/>
        <family val="2"/>
      </rPr>
      <t> Evaluación docente mediante BSC y DEA</t>
    </r>
  </si>
  <si>
    <r>
      <t>Colombia, Revista Educación En Ingeniería ISSN: 1900-8260, 2006 vol:2 fasc: 1 págs: 70 - 86, </t>
    </r>
    <r>
      <rPr>
        <b/>
        <sz val="8"/>
        <rFont val="Trebuchet MS"/>
        <family val="2"/>
      </rPr>
      <t>DOI:</t>
    </r>
    <r>
      <rPr>
        <sz val="8"/>
        <rFont val="Trebuchet MS"/>
        <family val="2"/>
      </rPr>
      <t> </t>
    </r>
  </si>
  <si>
    <t>Autores: JORGE ENRIQUE MEJIA QUIROGA, DELIMIRO ALBERTO VISBAL CADAVID, PABLO HERNAN SANCHEZ TORRES,</t>
  </si>
  <si>
    <t>Publicado en revista especializada: Algoritmos Geneticos, que son y como funcionan</t>
  </si>
  <si>
    <r>
      <t>Colombia, Revista Clepsidra ISSN: 1900-1355, 2006 vol:3 fasc: N/A págs: 45 - 50, </t>
    </r>
    <r>
      <rPr>
        <b/>
        <sz val="8"/>
        <color rgb="FF000006"/>
        <rFont val="Verdana"/>
        <family val="2"/>
      </rPr>
      <t>DOI:</t>
    </r>
    <r>
      <rPr>
        <sz val="8"/>
        <color rgb="FF000006"/>
        <rFont val="Verdana"/>
        <family val="2"/>
      </rPr>
      <t> </t>
    </r>
  </si>
  <si>
    <t>Autores: LUIS CARLOS TORRES SOLER, NESTOR MANUEL GARZON TORRES,</t>
  </si>
  <si>
    <t>Publicado en revista especializada: Nuevas Políticas y Estrategias de Articulación del Sistema de Ciencia, Tecnología e Innovación Colombiano</t>
  </si>
  <si>
    <r>
      <t>Colombia, Innovar: Revista De Ciencias Administrativas Y Sociales ISSN: 0121-5051, 2006 vol:16 fasc: 28 págs: 157 - 172, </t>
    </r>
    <r>
      <rPr>
        <b/>
        <sz val="8"/>
        <rFont val="Trebuchet MS"/>
        <family val="2"/>
      </rPr>
      <t>DOI:</t>
    </r>
    <r>
      <rPr>
        <sz val="8"/>
        <rFont val="Trebuchet MS"/>
        <family val="2"/>
      </rPr>
      <t> </t>
    </r>
  </si>
  <si>
    <t>Corto (Resumen): Violencia en las Aulas</t>
  </si>
  <si>
    <r>
      <t>Colombia, Revista Ecm Escuela Colombiana De Medicina Órgano Oficial De La Facultad De Medicina Universidad El Bosque ISSN: 0121-0076, 2006 vol:11 fasc: 2 págs: 49 - 51, </t>
    </r>
    <r>
      <rPr>
        <b/>
        <sz val="8"/>
        <color rgb="FF000006"/>
        <rFont val="Verdana"/>
        <family val="2"/>
      </rPr>
      <t>DOI:</t>
    </r>
    <r>
      <rPr>
        <sz val="8"/>
        <color rgb="FF000006"/>
        <rFont val="Verdana"/>
        <family val="2"/>
      </rPr>
      <t> </t>
    </r>
  </si>
  <si>
    <t>Autores: SONIA ESPERANZA MONROY VARELA, ALVARO FRANCO ZULUAGA,</t>
  </si>
  <si>
    <t>Publicado en revista especializada: Del Fraude, el Método Inductivo y los Artículos Científicos. Una Réplica a Peter Medawar</t>
  </si>
  <si>
    <r>
      <t>Colombia, Revista Colombiana De Filosofia De La Ciencia ISSN: 0124-4620, 2006 vol:V fasc: 10 y 11 págs: 41 - 47, </t>
    </r>
    <r>
      <rPr>
        <b/>
        <sz val="8"/>
        <rFont val="Trebuchet MS"/>
        <family val="2"/>
      </rPr>
      <t>DOI:</t>
    </r>
    <r>
      <rPr>
        <sz val="8"/>
        <rFont val="Trebuchet MS"/>
        <family val="2"/>
      </rPr>
      <t> </t>
    </r>
  </si>
  <si>
    <t> Publicado en revista especializada: Movimientos correctos a la velocidad correcta sobre el ciclo correcto</t>
  </si>
  <si>
    <r>
      <t>Colombia, Revista De Ingeniería ISSN: 0121-4993, 2006 vol:1 fasc: 1 págs: 101 - 108, </t>
    </r>
    <r>
      <rPr>
        <b/>
        <sz val="8"/>
        <color rgb="FF000006"/>
        <rFont val="Verdana"/>
        <family val="2"/>
      </rPr>
      <t>DOI:</t>
    </r>
    <r>
      <rPr>
        <sz val="8"/>
        <color rgb="FF000006"/>
        <rFont val="Verdana"/>
        <family val="2"/>
      </rPr>
      <t> </t>
    </r>
  </si>
  <si>
    <t>Autores: JORGE ENRIQUE MEJIA QUIROGA, ALBERTO GARCIA, HUMBERTO SERNA,</t>
  </si>
  <si>
    <r>
      <t> </t>
    </r>
    <r>
      <rPr>
        <b/>
        <sz val="8"/>
        <rFont val="Trebuchet MS"/>
        <family val="2"/>
      </rPr>
      <t>Publicado en revista especializada:</t>
    </r>
    <r>
      <rPr>
        <sz val="8"/>
        <rFont val="Trebuchet MS"/>
        <family val="2"/>
      </rPr>
      <t> Nuevas Políticas y Estrategias de Articulación del Sistema de Ciencia, Tecnología e Innovación Colombiano</t>
    </r>
  </si>
  <si>
    <t> Publicado en revista especializada: La Organización Sistémica de la Ciencia, la Tecnología y la Innovación en Colombia</t>
  </si>
  <si>
    <r>
      <t>Colombia, Revista De Tecnología ISSN: 1692-1399, 2005 vol:4 fasc: 2 págs: 19 - 26, </t>
    </r>
    <r>
      <rPr>
        <b/>
        <sz val="8"/>
        <color rgb="FF000006"/>
        <rFont val="Verdana"/>
        <family val="2"/>
      </rPr>
      <t>DOI:</t>
    </r>
    <r>
      <rPr>
        <sz val="8"/>
        <color rgb="FF000006"/>
        <rFont val="Verdana"/>
        <family val="2"/>
      </rPr>
      <t> </t>
    </r>
  </si>
  <si>
    <t>Corto (Resumen): Enfoque y Conceptos de una Administración Renovada. El Aporte de Aktouf</t>
  </si>
  <si>
    <r>
      <t>Colombia, Innovar: Revista De Ciencias Administrativas Y Sociales ISSN: 0121-5051, 2005 vol:26 fasc: 1 págs: 134 - 137, </t>
    </r>
    <r>
      <rPr>
        <b/>
        <sz val="8"/>
        <rFont val="Trebuchet MS"/>
        <family val="2"/>
      </rPr>
      <t>DOI:</t>
    </r>
    <r>
      <rPr>
        <sz val="8"/>
        <rFont val="Trebuchet MS"/>
        <family val="2"/>
      </rPr>
      <t> </t>
    </r>
  </si>
  <si>
    <t>Corto (Resumen): El Comercio Justo: ¿ Utopía o Ingenuidad ?</t>
  </si>
  <si>
    <r>
      <t>Colombia, Innovar: Revista De Ciencias Administrativas Y Sociales ISSN: 0121-5051, 2005 vol:25 fasc: 1 págs: 148 - 150, </t>
    </r>
    <r>
      <rPr>
        <b/>
        <sz val="8"/>
        <color rgb="FF000006"/>
        <rFont val="Verdana"/>
        <family val="2"/>
      </rPr>
      <t>DOI:</t>
    </r>
    <r>
      <rPr>
        <sz val="8"/>
        <color rgb="FF000006"/>
        <rFont val="Verdana"/>
        <family val="2"/>
      </rPr>
      <t> </t>
    </r>
  </si>
  <si>
    <t>Publicado en revista especializada: Diagnóstico de la competitividad de Cartagena: la situación de la ciudad a principios del siglo XXI</t>
  </si>
  <si>
    <r>
      <t>Colombia, Serie De Estudios Sobre La Competitividad De Cartagena De Indias ISSN: 1909-0587, 2005 vol:2 fasc: págs: 1 - , </t>
    </r>
    <r>
      <rPr>
        <b/>
        <sz val="8"/>
        <rFont val="Trebuchet MS"/>
        <family val="2"/>
      </rPr>
      <t>DOI:</t>
    </r>
    <r>
      <rPr>
        <sz val="8"/>
        <rFont val="Trebuchet MS"/>
        <family val="2"/>
      </rPr>
      <t> </t>
    </r>
  </si>
  <si>
    <t>Autores: NADIA KRUSCALLA ALBIS SALAS, AARON ESPINOSA ESPINOSA, LUIS FERNANDO LOPEZ PINEDA, PAOLA ANDREA QUINTERO PUENTES, CAMILA CRISTINA BERNAL MATTOS,</t>
  </si>
  <si>
    <t> Publicado en revista especializada: Las vicisitudes del mercado laboral en Sucre, 1996-2003</t>
  </si>
  <si>
    <r>
      <t>Colombia, Aguaita ISSN: 0124-0722, 2005 vol:12 fasc: págs: 58 - 90, </t>
    </r>
    <r>
      <rPr>
        <b/>
        <sz val="8"/>
        <color rgb="FF000006"/>
        <rFont val="Verdana"/>
        <family val="2"/>
      </rPr>
      <t>DOI:</t>
    </r>
    <r>
      <rPr>
        <sz val="8"/>
        <color rgb="FF000006"/>
        <rFont val="Verdana"/>
        <family val="2"/>
      </rPr>
      <t> </t>
    </r>
  </si>
  <si>
    <t>Autores: NADIA KRUSCALLA ALBIS SALAS, AARON ESPINOSA ESPINOSA, NADIA ALBIS SALAS,</t>
  </si>
  <si>
    <t>Publicado en revista especializada: Pobreza, calidad de vida y distribución del ingreso en el Caribe colombiano al comenzar el siglo XXI</t>
  </si>
  <si>
    <r>
      <t>Colombia, Aguaita ISSN: 0124-0722, 2004 vol:11 fasc: págs: 58 - 85, </t>
    </r>
    <r>
      <rPr>
        <b/>
        <sz val="8"/>
        <rFont val="Trebuchet MS"/>
        <family val="2"/>
      </rPr>
      <t>DOI:</t>
    </r>
    <r>
      <rPr>
        <sz val="8"/>
        <rFont val="Trebuchet MS"/>
        <family val="2"/>
      </rPr>
      <t> </t>
    </r>
  </si>
  <si>
    <t>Autores: NADIA KRUSCALLA ALBIS SALAS, AARON ESPINOSA ESPINOSA,</t>
  </si>
  <si>
    <t> Publicado en revista especializada: Las Organizaciones Complejas</t>
  </si>
  <si>
    <r>
      <t>Colombia, Ingeniería E Investigación ISSN: 0120-5609, 2002 vol:50 fasc: NA págs: 90 - 103, </t>
    </r>
    <r>
      <rPr>
        <b/>
        <sz val="8"/>
        <rFont val="Verdana"/>
        <family val="2"/>
      </rPr>
      <t>DOI:</t>
    </r>
    <r>
      <rPr>
        <sz val="8"/>
        <rFont val="Verdana"/>
        <family val="2"/>
      </rPr>
      <t> </t>
    </r>
  </si>
  <si>
    <t>Autores: JULIO MARIO RODRIGUEZ DEVIS,</t>
  </si>
  <si>
    <t>Publicado en revista especializada: La complejidad de la Gestión de Tecnología.</t>
  </si>
  <si>
    <r>
      <t>Colombia, Primer Acto ISSN: 0032-8367, 2002 vol:34 fasc: págs: 91 - 103, </t>
    </r>
    <r>
      <rPr>
        <b/>
        <sz val="8"/>
        <rFont val="Trebuchet MS"/>
        <family val="2"/>
      </rPr>
      <t>DOI:</t>
    </r>
    <r>
      <rPr>
        <sz val="8"/>
        <rFont val="Trebuchet MS"/>
        <family val="2"/>
      </rPr>
      <t> </t>
    </r>
  </si>
  <si>
    <t>Publicado en revista especializada: La innovación tecnológica. Una mirada desde la complejidad.</t>
  </si>
  <si>
    <r>
      <t>Colombia, Cuadernos de Seminario Grupo Complexus ISSN: 0, 2002 vol: fasc: págs: - , </t>
    </r>
    <r>
      <rPr>
        <b/>
        <sz val="8"/>
        <color rgb="FF000006"/>
        <rFont val="Verdana"/>
        <family val="2"/>
      </rPr>
      <t>DOI:</t>
    </r>
    <r>
      <rPr>
        <sz val="8"/>
        <color rgb="FF000006"/>
        <rFont val="Verdana"/>
        <family val="2"/>
      </rPr>
      <t> </t>
    </r>
  </si>
  <si>
    <t> Publicado en revista especializada: Desarrollo de Cluster de Frutas y Verduras</t>
  </si>
  <si>
    <r>
      <t>Costa Rica, Asociación Latinoamericana de Gestión Tecnológica 2001 ISSN: 0, 2001 vol: fasc: págs: - , </t>
    </r>
    <r>
      <rPr>
        <b/>
        <sz val="8"/>
        <rFont val="Trebuchet MS"/>
        <family val="2"/>
      </rPr>
      <t>DOI:</t>
    </r>
    <r>
      <rPr>
        <sz val="8"/>
        <rFont val="Trebuchet MS"/>
        <family val="2"/>
      </rPr>
      <t> </t>
    </r>
  </si>
  <si>
    <t>Autores: OMAR EDUARDO SIABATTO PEREZ,</t>
  </si>
  <si>
    <t> Libro resultado de investigación : Inteligencia Artificial. Una Aproximación</t>
  </si>
  <si>
    <t>Colombia,2012, ISBN: 9783848460694 vol: 1 págs: 244, Ed. Editorial Academica Española </t>
  </si>
  <si>
    <t>Libro resultado de investigación : Creatividad, Estímulos Para Su Desarrollo</t>
  </si>
  <si>
    <t>Colombia,2012, ISBN: 9789587620436 vol: 1 págs: 216, Ed. Ediciones de la U </t>
  </si>
  <si>
    <t>Autores: LUIS CARLOS TORRES SOLER,</t>
  </si>
  <si>
    <t>Libro resultado de investigación : Creatividad En El Aula</t>
  </si>
  <si>
    <t>Colombia,2011, ISBN: 9789587199031 vol: 1 págs: 152, Ed. Editorial Universidad Nacional De Colombia </t>
  </si>
  <si>
    <t> Libro resultado de investigación : Evolución Del Premio Innova</t>
  </si>
  <si>
    <t>Colombia,2011, ISBN: 978-958-761-097-0 vol: págs: , Ed. Facultad De Ingenieria Universidad Nacional </t>
  </si>
  <si>
    <t> Libro resultado de investigación : Redes Y Emergencias</t>
  </si>
  <si>
    <t>Colombia,2008, ISBN: 978-958-719-045-8 vol: 500 págs: 191, Ed. Editorial Unibiblos </t>
  </si>
  <si>
    <t>Autores: ALVARO ARIAS ARENAS,</t>
  </si>
  <si>
    <t>Libro resultado de investigación : Algoritmos Geneticos</t>
  </si>
  <si>
    <t>Colombia,2008, ISBN: 978-958-696-372-5 vol: 1 págs: 100, Ed. Fundacion Cultural Javeriana De Artes Graficas </t>
  </si>
  <si>
    <t>Libro resultado de investigación : Complexus: Día De La Complejidad</t>
  </si>
  <si>
    <t>Colombia,2007, ISBN: 978-958-701-886-8 vol: 1 págs: 100, Ed. Unibiblos Universidad Nacional De Colombia </t>
  </si>
  <si>
    <t>Libro resultado de investigación : Complejidad. Aspectos Varios</t>
  </si>
  <si>
    <t>Colombia,2007, ISBN: 978-958-701-781-6 vol: 1 págs: 95, Ed. Unidad De Publicaciones Facultad De Ingenieria Universidad Nacional De Colombia </t>
  </si>
  <si>
    <t>Libro resultado de investigación : Tipologias De Las Organizaciones Innovativas En El Sector Manufacturero. Un Enfoque Complejo. Estudio De La Cadena Del Plástico.</t>
  </si>
  <si>
    <t>Colombia,2006, ISBN: 9583379697 vol: 1 págs: 278, Ed. Siglo Xxi Impresores Ltda </t>
  </si>
  <si>
    <t>Autores: LUIS CARLOS TORRES SOLER, JULIO MARIO RODRIGUEZ DEVIS, ALVARO ARIAS ARENAS, CARLOS ALBERTO CUBILLOS LEAL,</t>
  </si>
  <si>
    <t>Colombia,2005, ISBN: 9789583379697 vol: 500 págs: 274, Ed. Siglo Xxi Impresores Ltda </t>
  </si>
  <si>
    <t>Autores: ALVARO ARIAS ARENAS, CARLOS ALBERTO CUBILLOS, JULIO MARIO RODRIGUEZ, LUIS CARLOS TORRES,</t>
  </si>
  <si>
    <t>Libro resultado de investigación : Creatividad Innovacion Y Complejidad</t>
  </si>
  <si>
    <t>Colombia,2005, ISBN: 9583374288 vol: 1 págs: 110, Ed. Grama Editores </t>
  </si>
  <si>
    <t>Autores: JULIO MARIO RODRIGUEZ DEVIS, ALVARO ARIAS ARENAS, CARLOS CAICEDO, CARLOS ALBERTO CUBILLOS LEAL, LUIS CARLOS TORRES SOLER, NADIA ALBIS SALAS,</t>
  </si>
  <si>
    <t>Autores: ALVARO ARIAS ARENAS, CARLOS ALBERTO CUBILLOS, JULIO MARIO RODRIGUEZ, LUIS CARLOS TORRES, CARLOS CAICEDO, NADIA ALBIS SALAS,</t>
  </si>
  <si>
    <t>Libro resultado de investigación : Tipologias De Organizaciones Innovativas En El Sector Manufacturero. El Caso Del Subsector Marroquinero. Un Enfoque Complejo.</t>
  </si>
  <si>
    <t>Colombia,2005, ISBN: 9583379700 vol: págs: 200, Ed. Siglo XXI impresores </t>
  </si>
  <si>
    <t>Colombia,2005, ISBN: 9583379700 vol: 100 págs: 240, Ed. Siglo XXI impresores </t>
  </si>
  <si>
    <t>Autores: CARLOS ALBERTO CUBILLOS LEAL, LUIS CARLOS TORRES SOLER, JULIO MARIO RODRIGUEZ DEVIS, ALVARO ARIAS ARENAS,</t>
  </si>
  <si>
    <t>Autores: JULIO MARIO RODRIGUEZ DEVIS, ALVARO ARIAS ARENAS, CARLOS ALBERTO CUBILLOS LEAL, LUIS CARLOS TORRES SOLER,</t>
  </si>
  <si>
    <t> Libro resultado de investigación : Tipologias De Las Organizaciones Innovativas En El Sector Manufacturero. Un Enfoque Complejo. Estudio De La Cadena Del Plástico.</t>
  </si>
  <si>
    <t>Colombia,2005, ISBN: 9583379697 vol: 1 págs: 200, Ed. Siglo Xxi Impresores Ltda </t>
  </si>
  <si>
    <r>
      <t> </t>
    </r>
    <r>
      <rPr>
        <b/>
        <sz val="8"/>
        <rFont val="Trebuchet MS"/>
        <family val="2"/>
      </rPr>
      <t>Libro resultado de investigación</t>
    </r>
    <r>
      <rPr>
        <sz val="8"/>
        <rFont val="Trebuchet MS"/>
        <family val="2"/>
      </rPr>
      <t> : Tipologias De Las Organizaciones Innovativas En El Sector Manufacturero. Un Enfoque Complejo. Estudio De La Cadena Del Plástico.</t>
    </r>
  </si>
  <si>
    <t>Colombia,2005, ISBN: 9583379697 vol: págs: 200, Ed. Siglo Xxi Impresores Ltda </t>
  </si>
  <si>
    <t>Libro resultado de investigación : Organizaciones Para La Creación. Una Mirada Desde La Complejidad El Caso De La Universidad Nacional De Colombia, Sede Bogotá</t>
  </si>
  <si>
    <t>Colombia,2004, ISBN: 958-33-5582-8 vol: págs: 180, Ed. Siglo Xxi Impresores Ltda </t>
  </si>
  <si>
    <t>Autores: JULIO MARIO RODRIGUEZ DEVIS, CARLOS ALBERTO CUBILLOS LEAL, LUIS CARLOS TORRES SOLER, NADIA ALBIS SALAS, JOSE RICARDO ROMERO URREGO,</t>
  </si>
  <si>
    <t>Colombia,2004, ISBN: 958-33-5582-8 vol: 1 págs: 178, Ed. Siglo Xxi Impresores Ltda </t>
  </si>
  <si>
    <t>Autores: NADIA KRUSCALLA ALBIS SALAS, JULIO MARIO RODRIGUEZ DEVIS, CARLOS CUBILLOS LEAL, LUIS CARLOS TORRES SOLER, NADIA ALBIS SALAS,</t>
  </si>
  <si>
    <t> Libro resultado de investigación : Investigación En Ingeniería</t>
  </si>
  <si>
    <t>Colombia,2003, ISBN: 9583351857 vol: 1 págs: 106, Ed. Beped Impresores </t>
  </si>
  <si>
    <t>Autores: LUIS CARLOS TORRES SOLER, HORACIO CASTELLANOS ACEROS,</t>
  </si>
  <si>
    <t>Libro resultado de investigación : La Gestión De La Tecnología. Elementos Fundamentales Y La Transferencia De Tecnología Entre La Universidad Y La Empresa</t>
  </si>
  <si>
    <t>Colombia,2003, ISBN: 9587012283 vol: 1 págs: 337, Ed. Facultad De Ingenieria De La Universidad Nacional </t>
  </si>
  <si>
    <t>Autores: JULIO MARIO RODRIGUEZ DEVIS, BERTHA LUCIA CORDERO OTERO,</t>
  </si>
  <si>
    <t>Libro resultado de investigación : Innovación Y Creatividad</t>
  </si>
  <si>
    <t>Colombia,2002, ISBN: 958-701-183-X vol: 1 págs: 115, Ed. Unidad De Publicaciones Facultad De Ingenieria Univ Nacional De Colombia </t>
  </si>
  <si>
    <t>Libro resultado de investigación : Aproximaciones a la complejidad</t>
  </si>
  <si>
    <t>Colombia,2002, ISBN: Mecanografia vol: 1 págs: 70, Ed. Borrador </t>
  </si>
  <si>
    <t>Autores: LUIS CARLOS TORRES SOLER, JULIO MARIO RODRIGUEZ DEVIS, CARLOS ALBERTO CUBILLOS LEAL, JOSE RICARDO ROMERO UREGO,</t>
  </si>
  <si>
    <t> Libro resultado de investigación : Quiero Aprender...</t>
  </si>
  <si>
    <t>Colombia,2000, ISBN: 958-95973-9-4 vol: 1 págs: 75, Ed. Unidad De Publicaciones Facultad De Ingenieria Univ Nacional De Colombia </t>
  </si>
  <si>
    <t>Otro capítulo de libro publicado : Las nanociencias y nanotecnologías en Colombia: desarrollos con colaboración intranacional e internacional</t>
  </si>
  <si>
    <t>México, 2012, Perspectivas Sobre El Desarrollo De Las Nanotecnologías En América Latina., ISBN: 9786074015386, Vol. , págs:101 - 126, Ed. Miguel Angel Porrua </t>
  </si>
  <si>
    <t> Otro capítulo de libro publicado : De los momentos democráticos ¿Qué tiene que ver la educación y la democracia?</t>
  </si>
  <si>
    <t>Colombia, 2011, Educación Para El Siglo Xxi: Aportes Del Centro De Investigación Y Formación En Educación, ISBN: 958-695-623-7, Vol. , págs:299 - 318, Ed. Universidad De Los Andes Ediciones Uniandes </t>
  </si>
  <si>
    <t>Autores: NATALIA SANCHEZ, JORGE ANDRES MEJIA DELGADILLO, ALIEX TRUJILLO GARCIA,</t>
  </si>
  <si>
    <t>Otro capítulo de libro publicado : Generation of innovative ideas. Implementation of idea-mining and other creative methodologies.</t>
  </si>
  <si>
    <t>España, 2011, Kickstart. Nuevas Formas De Enseñar Innovación, ISBN: 978-84-8196-333-5, Vol. , págs:115 - 134, Ed. SIGNUM </t>
  </si>
  <si>
    <t>Autores: RAUL DUENAS, ALIEX TRUJILLO GARCIA, SANDRA MILENA GAMBOA,</t>
  </si>
  <si>
    <t>Otro capítulo de libro publicado : La heterogeneidad en las fuentes de innovación: un estudio de cuatro casos del premio innova 2008.</t>
  </si>
  <si>
    <t>Colombia, 2011, Redes De Innovación En Empresas Colombianas, ISBN: 979-958-719-554-4, Vol. , págs:87 - 101, Ed. Contacto Grafico </t>
  </si>
  <si>
    <t>Autores: FERNANDO GUERRA, ALIEX TRUJILLO GARCIA, JORGE ENRIQUE MEJIA QUIROGA, RUTH AMELIA MUNOZ, CONSTANZA BEATRIZ PEREZ MARTELO,</t>
  </si>
  <si>
    <t>Otro capítulo de libro publicado : Modelización y simulación de la innovación</t>
  </si>
  <si>
    <t>Colombia, 2011, Redes De Innovación En Empresas Colombianas, ISBN: 978-958-719-554-5, Vol. , págs:101 - 138, Ed. Contacto Grafico </t>
  </si>
  <si>
    <t>Otro capítulo de libro publicado : Redes de innovación</t>
  </si>
  <si>
    <t>Colombia, 2011, Redes De Innovación En Empresas Colombianas, ISBN: 978-958-719-554-5, Vol. , págs:25 - 40, Ed. Contacto Grafico </t>
  </si>
  <si>
    <t>Otro capítulo de libro publicado : Análisis de casos con red semántica</t>
  </si>
  <si>
    <t>Colombia, 2011, Redes De Innovación En Empresas Colombianas, ISBN: 979-958-719-554-4, Vol. , págs:59 - 72, Ed. Contacto Grafico </t>
  </si>
  <si>
    <r>
      <t> </t>
    </r>
    <r>
      <rPr>
        <b/>
        <sz val="8"/>
        <rFont val="Trebuchet MS"/>
        <family val="2"/>
      </rPr>
      <t>Otro capítulo de libro publicado</t>
    </r>
    <r>
      <rPr>
        <sz val="8"/>
        <rFont val="Trebuchet MS"/>
        <family val="2"/>
      </rPr>
      <t> : Modelación y Simulación de la Innovación</t>
    </r>
  </si>
  <si>
    <t>Colombia, 2011, Redes De Innovación En Empresas Colombianas, ISBN: 978-958-719-554-5, Vol. , págs:1 - , Ed. Contacto Grafico </t>
  </si>
  <si>
    <t>Otro capítulo de libro publicado : Complejidad y Redes</t>
  </si>
  <si>
    <t>Capítulo de libro : La heterogeneidad en las fuentes de innovación: un estudio de 4 casos del premio innova 2008</t>
  </si>
  <si>
    <t>Colombia, 2011, Redes De Innovación En Empresas Colombianas, ISBN: 978-958-719-554-5, Vol. , págs:87 - 100, Ed. Contacto Grafico </t>
  </si>
  <si>
    <t>Autores: DANY FERNANDO GUERRA AVELLANEDA, ALIEX TRUJILLO GARCIA, JORGE ENRIQUE MEJIA QUIROGA, RUTH AMELIA MUNOZ SANABRIA, CONSTANZA BEATRIZ PEREZ MARTELO,</t>
  </si>
  <si>
    <t>Otro capítulo de libro publicado : Redes complejas</t>
  </si>
  <si>
    <t>Colombia, 2010, Memorias Grupo Complexus, ISBN: 978-958-719-555-2, Vol. , págs:39 - 61, Ed. Facultad De Ingenieria Universidad Nacional </t>
  </si>
  <si>
    <t>Otro capítulo de libro publicado : Gestion de la innovación</t>
  </si>
  <si>
    <t>Colombia, 2010, Memorias Grupo Complexus, ISBN: 978-958-719-555-2, Vol. , págs:113 - 125, Ed. Facultad De Ingenieria Universidad Nacional </t>
  </si>
  <si>
    <t>Otro capítulo de libro publicado : Lo creativo en las redes de innovación</t>
  </si>
  <si>
    <t>Colombia, 2010, Memorias Grupo Complexus, ISBN: 978-958-719-555-2, Vol. , págs:79 - 89, Ed. Facultad De Ingenieria Universidad Nacional </t>
  </si>
  <si>
    <t>Otro capítulo de libro publicado : LO CREATIVO EN LAS REDES DE INNOVACIÓN</t>
  </si>
  <si>
    <t>Colombia, 2010, Redes, Complexus, ISBN: 978-958-719-373-2, Vol. , págs:67 - 80, Ed. Contacto Grafico </t>
  </si>
  <si>
    <t>Otro capítulo de libro publicado : ALGUNAS NOCIONES SOBRE EL ANÁLISIS DE REDES SOCIALES</t>
  </si>
  <si>
    <t>Colombia, 2010, Redes, Complexus, ISBN: 978-958-719-373-2, Vol. , págs:3 - 8, Ed. Contacto Grafico </t>
  </si>
  <si>
    <t>Autores: CONSTANZA BEATRIZ PEREZ MARTELO,</t>
  </si>
  <si>
    <r>
      <t> </t>
    </r>
    <r>
      <rPr>
        <b/>
        <sz val="8"/>
        <rFont val="Trebuchet MS"/>
        <family val="2"/>
      </rPr>
      <t>Otro capítulo de libro publicado</t>
    </r>
    <r>
      <rPr>
        <sz val="8"/>
        <rFont val="Trebuchet MS"/>
        <family val="2"/>
      </rPr>
      <t> : Conocimiento en red. El pensamiento complejo.</t>
    </r>
  </si>
  <si>
    <t>Colombia, 2010, Redes, Complexus, ISBN: 978-958-719-373-2, Vol. , págs:51 - 66, Ed. Contacto Grafico </t>
  </si>
  <si>
    <t>Colombia, 2010, Redes, Complexus, ISBN: 978-958-719-373-2, Vol. , págs:9 - 32, Ed. Contacto Grafico </t>
  </si>
  <si>
    <t>Otro capítulo de libro publicado : Gestión del Conocimiento en las Sociedades Contemporáneas</t>
  </si>
  <si>
    <t>Colombia, 2010, Innovación: Desafío Para El Siglo Xxi, ISBN: 9789587195613, Vol. , págs:1 - , Ed. Universidad Nacional De Colombia Sede Bogota </t>
  </si>
  <si>
    <t>Otro capítulo de libro publicado : Gestión del conocimiento</t>
  </si>
  <si>
    <t>Colombia, 2009, Gestion Del Conocimiento. Grupos De Investigacion, ISBN: 978-958-719-231-5, Vol. , págs:65 - 101, Ed. Contacto Grafico </t>
  </si>
  <si>
    <t>Otro capítulo de libro publicado : Los grupos de investigación como sistemas adaptativos complejos.</t>
  </si>
  <si>
    <t>Colombia, 2009, Gestion Del Conocimiento. Grupos De Investigacion, ISBN: 978-958-719-231-5, Vol. , págs:19 - 33, Ed. Contacto Grafico </t>
  </si>
  <si>
    <t> Otro capítulo de libro publicado : Sistemas Complejos Adaptativos como modelo de comprensión de las organizaciones productoras de conocimiento (OPC)</t>
  </si>
  <si>
    <t>Colombia, 2009, Gestion Del Conocimiento. Grupos De Investigacion, ISBN: 978-958-719-231-5, Vol. , págs:35 - 39, Ed. Contacto Grafico </t>
  </si>
  <si>
    <t>Otro capítulo de libro publicado : Relatoría sobre Miseria y Grandezas de la Tradición Científica China.</t>
  </si>
  <si>
    <t>Colombia, 2009, Gestion Del Conocimiento. Grupos De Investigacion, ISBN: 978-958-719-231-5, Vol. , págs:1 - 135, Ed. Contacto Grafico </t>
  </si>
  <si>
    <t> Otro capítulo de libro publicado : Una aproximación cartográfica al diseño en ingeniería</t>
  </si>
  <si>
    <t>Colombia, 2008, Redes Y Emergencias, ISBN: 978-958-719-045-8, Vol. , págs:13 - 27, Ed. Editorial Unibiblos </t>
  </si>
  <si>
    <t>Otro capítulo de libro publicado : Una aproximación a la complejidad sociotécnica del grupo de investigación en el ámbito universitario</t>
  </si>
  <si>
    <t>Colombia, 2008, Redes Y Emergencias, ISBN: 978-958-719-045-8, Vol. 1, págs:57 - 64, Ed. Editorial Unibiblos </t>
  </si>
  <si>
    <t>Otro capítulo de libro publicado : ¿Los sectores de alto impacto, seran innovadores?</t>
  </si>
  <si>
    <t>Colombia, 2008, Redes Y Emergencias, ISBN: 978-958-719-045-8, Vol. 1, págs:91 - 98, Ed. Editorial Unibiblos </t>
  </si>
  <si>
    <t>Autores: JORGE ENRIQUE MEJIA QUIROGA,</t>
  </si>
  <si>
    <t>Otro capítulo de libro publicado : Lo complejo del ser humano</t>
  </si>
  <si>
    <t>Colombia, 2008, Redes Y Emergencias, ISBN: 978-958-719-045-8, Vol. 1, págs:103 - 112, Ed. Editorial Unibiblos </t>
  </si>
  <si>
    <t>Otro capítulo de libro publicado : La organizaciòn en la teoria de la complejidad</t>
  </si>
  <si>
    <t>Colombia, 2008, Redes Y Emergencias, ISBN: 978-958-719-045-8, Vol. 1, págs:45 - 60, Ed. Editorial Unibiblos </t>
  </si>
  <si>
    <t>Autores: GINA PAOLA BERNAL OSORIO,</t>
  </si>
  <si>
    <t>Otro capítulo de libro publicado : La innovacion como propiedad emergente</t>
  </si>
  <si>
    <t>Colombia, 2008, Redes Y Emergencias, ISBN: 978-958-719-045-8, Vol. 1, págs:29 - 43, Ed. Editorial Unibiblos </t>
  </si>
  <si>
    <t>Otro capítulo de libro publicado : Redes del conocimiento</t>
  </si>
  <si>
    <t>Colombia, 2008, Redes Y Emergencias, ISBN: 978-958-719-045-8, Vol. 1, págs:69 - 89, Ed. Editorial Unibiblos </t>
  </si>
  <si>
    <t>Otro capítulo de libro publicado : Naturaleza e Importancia de la Racionalidad Social. Su Explicación mediante el Dilema del Prisionero.</t>
  </si>
  <si>
    <t>Colombia, 2008, Redes Y Emergencias, ISBN: 978-958-719-045-8, Vol. , págs:1 - 191, Ed. Editorial Unibiblos </t>
  </si>
  <si>
    <t>Otro capítulo de libro publicado : Redes de Innovación y Complejidad</t>
  </si>
  <si>
    <t>Colombia, 2007, Complexus: Día De La Complejidad, ISBN: 978-958-701-886-8, Vol. 1, págs:80 - 91, Ed. Unibiblos Universidad Nacional De Colombia </t>
  </si>
  <si>
    <r>
      <t> </t>
    </r>
    <r>
      <rPr>
        <b/>
        <sz val="8"/>
        <rFont val="Trebuchet MS"/>
        <family val="2"/>
      </rPr>
      <t>Otro capítulo de libro publicado</t>
    </r>
    <r>
      <rPr>
        <sz val="8"/>
        <rFont val="Trebuchet MS"/>
        <family val="2"/>
      </rPr>
      <t> : El pensamiento complejo</t>
    </r>
  </si>
  <si>
    <t>Colombia, 2007, Complexus: Día De La Complejidad, ISBN: 978-958-701-886-8, Vol. 1, págs:10 - 22, Ed. Unibiblos Universidad Nacional De Colombia </t>
  </si>
  <si>
    <t>Otro capítulo de libro publicado : Los sistemas adaptativos complejos y la innovacion</t>
  </si>
  <si>
    <t>Colombia, 2007, Complexus: Día De La Complejidad, ISBN: 978-958-701-886-8, Vol. 1, págs:56 - 67, Ed. Unibiblos Universidad Nacional De Colombia </t>
  </si>
  <si>
    <r>
      <t> </t>
    </r>
    <r>
      <rPr>
        <b/>
        <sz val="8"/>
        <rFont val="Trebuchet MS"/>
        <family val="2"/>
      </rPr>
      <t>Otro capítulo de libro publicado</t>
    </r>
    <r>
      <rPr>
        <sz val="8"/>
        <rFont val="Trebuchet MS"/>
        <family val="2"/>
      </rPr>
      <t> : Cómo hacen las instituciones de educacion superior (IES) colombianas para transferir los resultados de sus investigaciones a la sociedad</t>
    </r>
  </si>
  <si>
    <t>Colombia, 2007, Kick Start : Iniciativas Claves En La Comercialización De Los Conocimientos, ISBN: 978-84-8196-265-9, Vol. , págs:93 - 106, Ed. </t>
  </si>
  <si>
    <t>Otro capítulo de libro publicado : De la creatividad a la complejidad</t>
  </si>
  <si>
    <t>Colombia, 2007, Complejidad: Ciencia, Pensamiento Y Aplicaciones, ISBN: 978-958-710-219-2, Vol. 1, págs:149 - 162, Ed. UNIVERSIDAD EXTERNADO DE COLOMBIA </t>
  </si>
  <si>
    <t>Otro capítulo de libro publicado : Red de universidades para la innovacion</t>
  </si>
  <si>
    <t>Colombia, 2007, Kick Start : Iniciativas Claves En La Comercialización De Los Conocimientos, ISBN: 978-84-8196-265-9, Vol. , págs:189 - 204, Ed. </t>
  </si>
  <si>
    <t>Otro capítulo de libro publicado : La innovacion y la complejidad</t>
  </si>
  <si>
    <t>Colombia, 2007, Complejidad: Ciencia, Pensamiento Y Aplicaciones, ISBN: 978-958-710-219-2, Vol. 1, págs:137 - 148, Ed. UNIVERSIDAD EXTERNADO DE COLOMBIA </t>
  </si>
  <si>
    <t>Otro capítulo de libro publicado : Dinamica de los grupos de investigacion de la UN</t>
  </si>
  <si>
    <t>Colombia, 2007, Complejidad: Ciencia, Pensamiento Y Aplicaciones, ISBN: 978-958-710-219-2, Vol. 1, págs:281 - 290, Ed. UNIVERSIDAD EXTERNADO DE COLOMBIA </t>
  </si>
  <si>
    <t>Otro capítulo de libro publicado : Apropiación y transmisión del conocimiento en la universidad central. análisis de casos.</t>
  </si>
  <si>
    <t>España, 2007, Kick Start : Iniciativas Claves En La Comercialización De Los Conocimientos, ISBN: 978-84-8196-265-9, Vol. 1, págs:63 - 76, Ed. </t>
  </si>
  <si>
    <r>
      <t> </t>
    </r>
    <r>
      <rPr>
        <b/>
        <sz val="8"/>
        <rFont val="Trebuchet MS"/>
        <family val="2"/>
      </rPr>
      <t>Otro capítulo de libro publicado</t>
    </r>
    <r>
      <rPr>
        <sz val="8"/>
        <rFont val="Trebuchet MS"/>
        <family val="2"/>
      </rPr>
      <t> : Polìticas y Estrategias para Articular el Sistema de Ciencia, Tecnologìa e Innovaciòn Colombiano</t>
    </r>
  </si>
  <si>
    <t>Colombia, 2007, Complejidad: Ciencia, Pensamiento y Aplicación, ISBN: 0, Vol. I, págs:251 - 262, Ed. UNIVERSIDAD EXTERNADO DE COLOMBIA </t>
  </si>
  <si>
    <t>Otro capítulo de libro publicado : La Contribución de los Científicos Migrantes en Colombia</t>
  </si>
  <si>
    <t>Colombia, 2007, COMPLEXUS - Día de la Complejidad, ISBN: 0, Vol. 1, págs:24 - 29, Ed. Universidad Nacional de Colombia </t>
  </si>
  <si>
    <t>Otro capítulo de libro publicado : Ingeniería y Creatividad</t>
  </si>
  <si>
    <t>Colombia, 2006, Percepciones Unidad En La Diversidad, ISBN: 9587016963, Vol. 1, págs:17 - 33, Ed. Universidad Nacional de Colombia </t>
  </si>
  <si>
    <t>Otro capítulo de libro publicado : Gestion de la innovacion</t>
  </si>
  <si>
    <t>Colombia, 2006, Percepciones Unidad En La Diversidad, ISBN: 9789587016963, Vol. 1, págs:70 - 82, Ed. Universidad Nacional de Colombia </t>
  </si>
  <si>
    <t>Otro capítulo de libro publicado : Tipologías de Organizaciones Innovativas en el Sector Manufacturero. Un Enfoque Complejo. Estudio de la Cadena del Plástico</t>
  </si>
  <si>
    <t>Colombia, 2006, Tipologías de Organizaciones Innovativas en el Sector Manufacturero. Un Enfoque Complejo. Estudio de la Cadena del Plástico, ISBN: 0, Vol. 1, págs:267 - 274, Ed. Universidad Nacional </t>
  </si>
  <si>
    <t>Autores: SONIA ESPERANZA MONROY VARELA, GRUPO COMPLEXUS,</t>
  </si>
  <si>
    <t> Otro capítulo de libro publicado : Los Modelos de Desarrollo Económico de los Países del Asia Pacífico</t>
  </si>
  <si>
    <t>Colombia, 2006, Percepciones Unidad En La Diversidad, ISBN: 9587016963, Vol. 1, págs: - , Ed. Universidad Nacional de Colombia </t>
  </si>
  <si>
    <t>Otro capítulo de libro publicado : Complejidad y creatividad</t>
  </si>
  <si>
    <t>Colombia, 2005, Creatividad Innovacion Y Complejidad, ISBN: 9583374288, Vol. 1, págs:13 - 22, Ed. Grama Editores </t>
  </si>
  <si>
    <t>Otro capítulo de libro publicado : Complejidad en los sistemas</t>
  </si>
  <si>
    <t>Colombia, 2005, Creatividad Innovacion Y Complejidad, ISBN: 9583374288, Vol. 1, págs:99 - 106, Ed. Grama Editores </t>
  </si>
  <si>
    <r>
      <t> </t>
    </r>
    <r>
      <rPr>
        <b/>
        <sz val="8"/>
        <rFont val="Trebuchet MS"/>
        <family val="2"/>
      </rPr>
      <t>Otro capítulo de libro publicado</t>
    </r>
    <r>
      <rPr>
        <sz val="8"/>
        <rFont val="Trebuchet MS"/>
        <family val="2"/>
      </rPr>
      <t> : Organizaciones para la creación. Un enfoque complejo. El caso de la Universidad Nacional de Colombia, Sede Bogota</t>
    </r>
  </si>
  <si>
    <t>Colombia, 2004, Organizaciones para la creación. Un enfoque complejo. El caso de la Universidad Nacional de Colombia, Sede Bogota, ISBN: 0, Vol. 1, págs: - , Ed. Siglo Xxi Impresores Ltda </t>
  </si>
  <si>
    <t>Autores: LUIS CARLOS TORRES SOLER, JULIO MARIO RODRIGUEZ DEVIS, CARLOS ALBERTO CUBILLOS LEAL, JOSE RICARDO ROMERO URREGO, NADIA ALBIS SALAS,</t>
  </si>
  <si>
    <t>Documento de trabajo (Working Paper) : Diseño y pensamiento complejo</t>
  </si>
  <si>
    <t>2002, Nro. Paginas: 1, Instituciones participantes: , URL: , DOI: </t>
  </si>
  <si>
    <t>Autores: CARLOS ALBERTO CUBILLOS LEAL,</t>
  </si>
  <si>
    <t>Revista de divulgación : El investigador y la creatividad</t>
  </si>
  <si>
    <t>Colombia, Ingenieria y Sociedad ISSN: 0, 2001 vol:1 fasc: págs: - </t>
  </si>
  <si>
    <t>Revista de divulgación : El profesor y la creatividad</t>
  </si>
  <si>
    <t>Colombia, Ingenieria y Sociedad ISSN: 0, 2000 vol:1 fasc: págs: - </t>
  </si>
  <si>
    <t> Otro libro publicado : Evolución del Premio Innova</t>
  </si>
  <si>
    <t>Colombia,2011, ISBN: 978-95-958761-097-0 vol: 1 págs: 132, Ed. Facultad De Ingenieria De La Universidad Nacional </t>
  </si>
  <si>
    <t>Otro libro publicado : Aproximaciones a la complejidad</t>
  </si>
  <si>
    <t>Colombia,2003, ISBN: 0 vol: 1 págs: 70, Ed. Mimeo </t>
  </si>
  <si>
    <t>Autores: JULIO MARIO RODRIGUEZ DEVIS, CARLOS ALBERTO CUBILLOS LEAL, LUIS CARLOS TORRES SOLER, JOSE RICARDO ROMERO URREGO,</t>
  </si>
  <si>
    <t>Otro libro publicado : Almacenamiento y Transporte de Frutas y Hortalizas de Exportación</t>
  </si>
  <si>
    <t>Colombia,2002, ISBN: vol: 500 págs: 220, Ed. </t>
  </si>
  <si>
    <t>Otro libro publicado : Logica E Inteligencia (Artificial)</t>
  </si>
  <si>
    <t>Colombia,2001, ISBN: 958-701-094-9 vol: 1 págs: 130, Ed. Universidad Nacional Abierta Y A Distancia Unad </t>
  </si>
  <si>
    <t>Otro libro publicado : Puntos Para La Creatividad</t>
  </si>
  <si>
    <t>Colombia,2001, ISBN: 958-701-020-5 vol: 1 págs: 120, Ed. Unidad De Publicaciones Facultad De Ingenieria Univ Nacional De Colombia </t>
  </si>
  <si>
    <t>Otro libro publicado : Creatividad Solución de problemas</t>
  </si>
  <si>
    <t>Colombia,2000, ISBN: vol: 1 págs: 120, Ed. Unidad De Publicaciones Facultad De Ingenieria Universidad Nacional De Colombia </t>
  </si>
  <si>
    <t> Otro libro publicado : La gerencia sistémica de proyectos de investigación en Ingeniería</t>
  </si>
  <si>
    <t>Colombia,2000, ISBN: vol: págs: 1, Ed. Universidad Nacional de Colombia </t>
  </si>
  <si>
    <t>Otra : Mapa estratégico de la facultad de ingeniería</t>
  </si>
  <si>
    <t>Colombia, 2007, Institución financiadora: Fundación Universidad Central , Tema: </t>
  </si>
  <si>
    <t> Innovación de proceso o procedimiento : Modelos complejos de gestión del conocimiento en grupos de investigación universitarios</t>
  </si>
  <si>
    <t>Colombia, 2012, Disponibilidad: No restringido, Institución financiadora: </t>
  </si>
  <si>
    <t>Innovación de proceso o procedimiento : Dia de la Complejidad</t>
  </si>
  <si>
    <t> Innovación de proceso o procedimiento : Modelo Complejo de Innovación</t>
  </si>
  <si>
    <t>Colombia, 2006, Disponibilidad: Restricta, Institución financiadora: Grupo Complexus </t>
  </si>
  <si>
    <t>Autores: ALVARO ARIAS ARENAS, CARLOS ALBERTO CUBILLOS, LUIS CARLOS TORRES SOLER, JUAN CARLOS RONCANCIO, MARTHA GOMEZ, JULIO MARIO RODRIGUEZ, SANDRA CATERINE LEON,</t>
  </si>
  <si>
    <r>
      <t> </t>
    </r>
    <r>
      <rPr>
        <b/>
        <sz val="8"/>
        <rFont val="Trebuchet MS"/>
        <family val="2"/>
      </rPr>
      <t>Innovación de proceso o procedimiento</t>
    </r>
    <r>
      <rPr>
        <sz val="8"/>
        <rFont val="Trebuchet MS"/>
        <family val="2"/>
      </rPr>
      <t> : Modelo Complejo de Inovación</t>
    </r>
  </si>
  <si>
    <t>Autores: JULIO MARIO RODRIGUEZ DEVIS, ALVARO ARIAS ARENAS, JUAN CARLOS RONCANCIO, CARLOS ALBERTO CUBILLOS, SANDRA CATERINE LEON AYALA, MARTHA GOMEZ, LUIS CARLOS TORRES SOLER,</t>
  </si>
  <si>
    <t>Innovación de proceso o procedimiento : Modelo de interrelaciones de la innovación</t>
  </si>
  <si>
    <t>Colombia, 2005, Disponibilidad: Restricta, Institución financiadora: Grupo Complexus</t>
  </si>
  <si>
    <r>
      <t> </t>
    </r>
    <r>
      <rPr>
        <b/>
        <sz val="8"/>
        <rFont val="Trebuchet MS"/>
        <family val="2"/>
      </rPr>
      <t>Innovación de proceso o procedimiento</t>
    </r>
    <r>
      <rPr>
        <sz val="8"/>
        <rFont val="Trebuchet MS"/>
        <family val="2"/>
      </rPr>
      <t> : Presentación desarrollo del concepto complejo de innovación</t>
    </r>
  </si>
  <si>
    <t>Colombia, 2005, Disponibilidad: Restricta, Institución financiadora: Grupo Complexus </t>
  </si>
  <si>
    <t>Autores: JUAN CARLOS RONCANCIO RAMIREZ,</t>
  </si>
  <si>
    <t>Innovación de proceso o procedimiento : Modelo Organizacional complejo para la innovación en las empresas</t>
  </si>
  <si>
    <r>
      <t> </t>
    </r>
    <r>
      <rPr>
        <b/>
        <sz val="8"/>
        <rFont val="Trebuchet MS"/>
        <family val="2"/>
      </rPr>
      <t>Innovación de proceso o procedimiento</t>
    </r>
    <r>
      <rPr>
        <sz val="8"/>
        <rFont val="Trebuchet MS"/>
        <family val="2"/>
      </rPr>
      <t> : Seminario de la innovacion</t>
    </r>
  </si>
  <si>
    <t>Colombia, 2005, Disponibilidad: Restricta, Institución financiadora: Colciencias - DIB (División de Investigacion Bogota) </t>
  </si>
  <si>
    <t>Autores: LUIS CARLOS TORRES SOLER, JULIO MARIO RODRIGUEZ DEVIS, CARLOS ALBERTO CUBILLOS LEAL,</t>
  </si>
  <si>
    <t>Innovación de proceso o procedimiento : Modelo Complejo de innovación HIPER 666</t>
  </si>
  <si>
    <t>Planta piloto : Laboratorios aprendizaje activo</t>
  </si>
  <si>
    <t xml:space="preserve">Colombia, 2008, Disponibilidad: No restringido, Nombre comercial: Laboratorios Institución financiadora: Fundación Universidad Central </t>
  </si>
  <si>
    <t>Técnica : ICONTEC Norma 68002 Gestión de I+D+i</t>
  </si>
  <si>
    <t xml:space="preserve">Colombia, 2007, Ambito: , Fecha de publicación: , Objeto: Establecer pautas de calidad para la gestión de investugación, desarrollo e innovación en empresas colombiana Institución financiadora: Instituto Colombiano De Normas Técnicas - Icontec </t>
  </si>
  <si>
    <t>Congreso : Coloquio Internacional Interdisciplinario: Colombia-Francia, la ciudad región sostenible como proyecto: Desafíos actuales, visiones cruzadas y proyectos </t>
  </si>
  <si>
    <t>BOGOTÁ, D.C., desde 2017-03-13 - hasta 2017-03-15 Ámbito: Nacional, Tipos de participación: Ponente 
Instituciones asociadas
Nombre de la institución: UNIVERSIDAD NACIONAL DE COLOMBIA Tipo de vinculación Patrocinadora</t>
  </si>
  <si>
    <t>Congreso : V CONGRESO INTERNACIONAL DE GESTIÓN TECNOLÓGICA Y DE LA INNOVACIÓN - COGESTEC 2016 </t>
  </si>
  <si>
    <t>BUCARAMANGA, desde 2016-10-25 - hasta 2016-10-27 Ámbito: Internacional, Tipos de participación: Ponente 
Instituciones asociadas
Nombre de la institución: Universidad Industrial de Santander - UIS Tipo de vinculación Patrocinadora</t>
  </si>
  <si>
    <t>Congreso : 5°Congreso Internacional de Gestión Tecnológica y de la Innovación - COGESTEC 2016 </t>
  </si>
  <si>
    <t>BUCARAMANGA, desde 2016-10-25 - hasta 2016-10-27 Ámbito: Nacional, Tipos de participación: Ponente 
Instituciones asociadas
Nombre de la institución: Universidad Nacional de Colombia Tipo de vinculación Patrocinadora</t>
  </si>
  <si>
    <t>Otro : Tercer Coloquio Doctoral </t>
  </si>
  <si>
    <t>BOGOTÁ, D.C., desde 2016-09-16 - hasta 2016-09-16 Ámbito: Nacional, Tipos de participación: Ponente 
Instituciones asociadas
Nombre de la institución: Universidad Nacional de Colombia Tipo de vinculación Patrocinadora</t>
  </si>
  <si>
    <t>Congreso : IISE annual conference and expo 2016 </t>
  </si>
  <si>
    <t>Anaheim, desde 2016-05-21 - hasta 2016-05-24 Ámbito: Internacional, Tipos de participación: Ponente 
Instituciones asociadas
Nombre de la institución: UNIVERSIDAD NACIONAL DE COLOMBIA Tipo de vinculación Patrocinadora</t>
  </si>
  <si>
    <t>Congreso : II Coloquio Doctoral de la Facultad de Ingeniería, UNAL </t>
  </si>
  <si>
    <t>BOGOTÁ, D.C., desde 2015-11-27 - hasta 2015-11-27 Ámbito: Nacional, Tipos de participación: Ponente 
Instituciones asociadas
Nombre de la institución: Universidad Nacional de Colombia Tipo de vinculación Patrocinadora</t>
  </si>
  <si>
    <t>Congreso : XVI Congreso Latino-Iberoamericano de Gestión Tecnológica ALTEC 2015 </t>
  </si>
  <si>
    <t>Porto Alegre, desde 2015-10-19 - hasta 2015-10-22 Ámbito: Internacional, Tipos de participación: Ponente 
Instituciones asociadas
Nombre de la institución: Universidad Nacional de Colombia Tipo de vinculación Patrocinadora</t>
  </si>
  <si>
    <t>Encuentro : SUMA. Convención Científica Colombiana </t>
  </si>
  <si>
    <t>CARTAGENA DE INDIAS, desde 2014-07-02 - hasta 2014-07-04 Ámbito: Nacional, Tipos de participación: Ponente 
Instituciones asociadas
Nombre de la institución: COLCIENCIAS Tipo de vinculación Patrocinadora</t>
  </si>
  <si>
    <t>Encuentro : 1er Coloquio Doctoral de la Facultad de Ingeniería </t>
  </si>
  <si>
    <t>BOGOTÁ, D.C., desde 2014-07-01 - hasta 2014-07-05 Ámbito: Nacional, Tipos de participación: Ponente 
Instituciones asociadas
Nombre de la institución: Universidad Nacional de Colombia - Sede Bogotá Tipo de vinculación Patrocinadora</t>
  </si>
  <si>
    <t>Seminario : Diseño y uso de indicadores de CT + I para la toma de decisiones </t>
  </si>
  <si>
    <t>BOGOTÁ, D.C., desde 2011-05-31 - hasta 2011-06-01 Ámbito: Nacional, Tipos de participación: Ponente 
Instituciones asociadas
Nombre de la institución: Observatorio Colombiano de Ciencia y Tecnología Tipo de vinculación Patrocinadora</t>
  </si>
  <si>
    <t>Seminario : Seminario "Desarrollo de Proyectos de Investigación" </t>
  </si>
  <si>
    <t>BOGOTÁ, D.C., desde 2011-03-01 - hasta 2011-03-05 Ámbito: Internacional, Tipos de participación: Asistente 
Instituciones asociadas
Nombre de la institución: Universitat Bremen Tipo de vinculación Patrocinadora</t>
  </si>
  <si>
    <t>Congreso : 5º Congreso Internacional de Sistemas de Innovación para la Competitividad 2010: Tecnologías Convergentes para la Competitividad </t>
  </si>
  <si>
    <t>Guanjuato, desde 2010-08-02 - hasta 2010-08-06 Ámbito: Nacional, Tipos de participación: Organizador 
Instituciones asociadas
Nombre de la institución: Obsrvatorio Colombiano De Ciencia Y Tecnología Tipo de vinculación Patrocinadora</t>
  </si>
  <si>
    <t>Congreso : 2 Congreso Internacional de Gestión Tecnológica e Innovación, 2010 </t>
  </si>
  <si>
    <t>BOGOTÁ, D.C., desde 2010-01-04 - hasta 2010-01-08 Ámbito: Internacional, Tipos de participación: Organizador 
Instituciones asociadas
Nombre de la institución: Universidad Nacional de Colombia - Sede Bogotá Tipo de vinculación Patrocinadora</t>
  </si>
  <si>
    <t>Congreso : Congreso Internacional de Gestión Tecnológica e Innovación </t>
  </si>
  <si>
    <t>BOGOTÁ, D.C., desde 2009-03-02 - hasta 2009-03-04 Ámbito: Nacional, Tipos de participación: Asistente 
Instituciones asociadas
Nombre de la institución: Universidad Nacional de Colombia Tipo de vinculación Patrocinadora</t>
  </si>
  <si>
    <t>Otro : Misión tecnológica </t>
  </si>
  <si>
    <t>Seul, desde 2006-01-02 - hasta 2006-01-06 Ámbito: Nacional, Tipos de participación: Organizador 
Instituciones asociadas
Nombre de la institución: Servicio Nacional de Aprendizaje Sena Sede Cali Tipo de vinculación Patrocinadora</t>
  </si>
  <si>
    <t>Encuentro : Encuentro Interuniversitario de Complejidad </t>
  </si>
  <si>
    <t>BOGOTÁ, D.C., desde 2006-01-02 - hasta 2006-01-05 Ámbito: Nacional, Tipos de participación: Organizador 
Instituciones asociadas
Nombre de la institución: Universidad Distrital - Universidad Nacional - Externado de Colombia Tipo de vinculación Patrocinadora</t>
  </si>
  <si>
    <t>Encuentro : Internacionalización para la Investigación y el Desarrollo </t>
  </si>
  <si>
    <t>VILLAVICENCIO, desde 2006-01-02 - hasta 2006-01-06 Ámbito: Nacional, Tipos de participación: Organizador 
Instituciones asociadas
Nombre de la institución: Asociación Colombiana De Universidades - Ascun Tipo de vinculación Patrocinadora</t>
  </si>
  <si>
    <t> Informes de investigación : INFORME FINAL DE INTERVENTORIA CONTRATO DE INTERVENTORÍA INTEGRAL NO. 0008 DE 2014 SUSCRITO ENTRE LA FIDUCIARIA BOGOTÁ S.A. COMO VOCERA DEL PATRIMONIO AUTONOMO DENOMINADO FONDO NACIONAL DE FINANCIAMIENTO PARA LA CIENCIA, LA TECNOLOGÍA Y LA INNOVACIÓN. RES 611 DE 2014.</t>
  </si>
  <si>
    <t>2017, Proyecto de investigación: INTERVENTORIA INTEGRAL, PARA LLEVAR A CABO EL CONTROL Y SEGUIMIENTO TÉCNICO, ADMINISTRATIVO, JURÍDICO, FINANCIERO, CONTABLE, SOCIAL Y AMBIENTAL A LOS LOS CONVENIOS ESPECIALES DE COOPERACIÓN REGIONALES DERIVADOS DE LOS CONVENIOS 099/228 DE 2011 </t>
  </si>
  <si>
    <t>Informes de investigación : Informe Final de Interventoría de Proyectos Vive Digital Regional, ViveLabs y GEL</t>
  </si>
  <si>
    <t>2016, Proyecto de investigación: Interventoría de Proyectos Vive Digital Regional, ViveLabs y GEL. </t>
  </si>
  <si>
    <t> Informes de investigación : Lineamientos de Plan de Tecnología Vive Digital II: 2014 - 2018</t>
  </si>
  <si>
    <t>2013, Proyecto de investigación: Lineamientos del Plan de Tecnología Vive Digital II: 2014 - 2018 </t>
  </si>
  <si>
    <r>
      <t> </t>
    </r>
    <r>
      <rPr>
        <b/>
        <sz val="8"/>
        <rFont val="Trebuchet MS"/>
        <family val="2"/>
      </rPr>
      <t>Informes de investigación</t>
    </r>
    <r>
      <rPr>
        <sz val="8"/>
        <rFont val="Trebuchet MS"/>
        <family val="2"/>
      </rPr>
      <t> : Informe Final "Identificación y caracterización de prácticas de colaboración inter-organizacional para la innovación: El caso de la Industria de la Comunicación Gráfica en Colombia"</t>
    </r>
  </si>
  <si>
    <t>2012, Proyecto de investigación: Identificación y caracterización de prácticas de colaboración inter-organizacional para la innovación: El caso de la Industria de la Comunicación Gráfica en Colombia </t>
  </si>
  <si>
    <t>Autores: CONSTANZA BEATRIZ PEREZ MARTELO, DANY FERNANDO GUERRA AVELLANEDA, JORGE ENRIQUE MEJIA QUIROGA, ALIEX TRUJILLO GARCIA, RUTH AMELIA MUNOZ SANABRIA, DANIEL STEVENSON GRASS GUAQUETA, JACK HURTADO, HECTOR JOSE AGUILAR GAITAN, TATIANA DEL PILAR JOYA CAMARGO, MARILUZ OSORIO QUICENO, JOSE ALBERTO GOMEZ MARTINEZ, HUGO FRANCO TRIANA, JORGE ENRIQUE VICTORINO GUZMAN,</t>
  </si>
  <si>
    <t>Informes de investigación : Informe final "La gestión de conocimiento en grupos de investigación de la Universidad Central"</t>
  </si>
  <si>
    <t>2011, Proyecto de investigación: La gestión de conocimiento en grupos de investigación de la Universidad Central </t>
  </si>
  <si>
    <t>Autores: CONSTANZA BEATRIZ PEREZ MARTELO, ALIEX TRUJILLO GARCIA, DANY FERNANDO GUERRA AVELLANEDA, JORGE ENRIQUE MEJIA QUIROGA, JULIO MARIO RODRIGUEZ DEVIS, RUTH AMELIA MUNOZ SANABRIA,</t>
  </si>
  <si>
    <t>Informes de investigación : Informe final del análisis de la evolución de las empresas y proyectos postulantes al Premio de la Innovación y Tecnología Innova 2016 a 2010</t>
  </si>
  <si>
    <t>2011, Proyecto de investigación: Análisis de la evolución de las empresas y proyectos postulantes al Premio a la Innovación Tecnológica ¿ Innova 2006 a 2010 </t>
  </si>
  <si>
    <t>Informes de investigación : Informe final de interventoría adecuación y remodelación con suministro e instalación de equipos de las comisiones constitucionales permanentes de la Cámara de Representantes</t>
  </si>
  <si>
    <t>2010, Proyecto de investigación: Interventoría Técnica, Administrativa y Financiera al contrato de ¿adecuación y remodelación con suministro e instalación de equipos de las comisiones constitucionales permanentes de la Cámara de Representantes: primera, segunda, quinta y sexta, mobiliar </t>
  </si>
  <si>
    <t>Informes de investigación : Plan de Acción 2010 - 2012 de la Facultad de Ingeniería</t>
  </si>
  <si>
    <t>2010, Proyecto de investigación: Plan de Acción 2010 - 2012 de la Facultad de Ingeniería: ¿Construimos Nación con Ingenio Propio¿. UN Sede Bogotá </t>
  </si>
  <si>
    <t> Manual : Central de frutas</t>
  </si>
  <si>
    <t xml:space="preserve">, Ambito: , Medio de circulación: Lugar de publicación: , Sitio web: </t>
  </si>
  <si>
    <t>Manual : Balance de masa</t>
  </si>
  <si>
    <t>Estrategias Pedagógicas para el fomento a la CTI</t>
  </si>
  <si>
    <t>Semillero de Investigación en modelos matemáticos y computacionales para evaluación de impacto: desde Enero 2014 hasta Diciembre 2017 </t>
  </si>
  <si>
    <t>Descripción: Colaborar para el diseño e implementación de herramientas para la construcción de un marco metodológico para medir el impacto de proyectos de investigación con el fin de contribuir al análisis de la ciencia y la tecnología como factores de desarrollo económico y social de una nación.</t>
  </si>
  <si>
    <t>Obras o productos</t>
  </si>
  <si>
    <t>Nombre del Producto: Percepción de un rostro,</t>
  </si>
  <si>
    <t>Fecha de creación: Septiembre de 2013 Disciplina o ámbito de origen: Humanidades -- Arte -- Artes plásticas y visuales </t>
  </si>
  <si>
    <t>Nombre del Producto: Homenaje a Sensei,</t>
  </si>
  <si>
    <t>Fecha de creación: Septiembre de 2012 Disciplina o ámbito de origen: Humanidades -- Arte -- Artes plásticas y visuales </t>
  </si>
  <si>
    <t>Nombre del Producto: Prócer,</t>
  </si>
  <si>
    <t>Fecha de creación: Septiembre de 2011 Disciplina o ámbito de origen: Humanidades -- Arte -- Artes plásticas y visuales </t>
  </si>
  <si>
    <t>Nombre del Producto: Tensión rojo,</t>
  </si>
  <si>
    <t>Fecha de creación: Septiembre de 2010 Disciplina o ámbito de origen: Humanidades -- Arte -- Artes plásticas y visuales </t>
  </si>
  <si>
    <t> Extensión extracurricular : Diplomado Ciencia para las Regiones</t>
  </si>
  <si>
    <t xml:space="preserve">Colombia, 2013, Idioma: Corso, Medio de divulgación: Otro Sitio web: , Participación como Docente, Duración (semanas): 0, Finalidad: Orientar la formulación de proyectos de ciencia, tecnología e innovación 
Lugar: Bogotá, Institución financiadora: Departamento Administrativo de Ciencia, Tecnología e Innovación, Colciencias </t>
  </si>
  <si>
    <t>Extensión extracurricular : Formulación de Proyectos de Investigación</t>
  </si>
  <si>
    <t xml:space="preserve">Colombia, 2013, Idioma: Corso, Medio de divulgación: Papel Sitio web: , Participación como Docente, Duración (semanas): 0, Finalidad: Apoyar metodológicamente la formulación de proyectos de investigación 
Lugar: Bogotá, Institución financiadora: Asociación Colombiana para el Avance de la Ciencia </t>
  </si>
  <si>
    <t>Extensión extracurricular : Diplomado internacional de Balanced Score Card</t>
  </si>
  <si>
    <t xml:space="preserve">Colombia, 2008, Idioma: Español, Medio de divulgación: Internet Sitio web: http://www.tablerodecomando.com.ar/taller/diplomado.htm, Participación como Organizador, Duración (semanas): 6, Finalidad: Enseñar las posibilidades del tablero de comando como instrumento para concebir, organizar, implementar y evaluar la estrategia organizacional 
Lugar: Bogotá, Institución financiadora: Fundación Universidad Central </t>
  </si>
  <si>
    <t>Trabajo de grado de maestría o especialidad médica : Identificación de las principales causas que limitan la capacidad de emprendimiento en los habitantes de la comuna No. 4 de la ciudad de Villavicencio, departamento de Meta, bajo el Enfoque de Marco Lógico </t>
  </si>
  <si>
    <t xml:space="preserve">[EML] Desde 8 2016 hasta Marzo 2017, Tipo de orientación: Tutor principal 
Nombre del estudiante: Cárdenas Torrado Lenith, Programa académico: Maestría en Ingeniería Industrial 
Número de páginas: 99, Valoración: Aprobada, Institución: Universidad Nacional de Colombia </t>
  </si>
  <si>
    <t>Trabajo de grado de maestría o especialidad médica : Diseño de un modelo de gestión y transferencia de conocimiento para la consolidación de una red Academia - Gobierno, aplicada a la Gestión integrada de la energía, en el marco del programa para la consolidación de la red de conocimiento en eficiencia.</t>
  </si>
  <si>
    <t xml:space="preserve">Desde 1 2016 hasta Diciembre 2016, Tipo de orientación: Tutor principal Nombre del estudiante: Claudia Marcela Rincon Vasquez , Programa académico: Maestría en Ingeniería Industrial 
Número de páginas: 90, Valoración: Aprobada, Institución: Universidad Nacional de Colombia </t>
  </si>
  <si>
    <t>Trabajo de grado de maestría o especialidad médica : Análisis y diseño de un modelo con integración de una metodología ágil en el nivel 2 de CMMI</t>
  </si>
  <si>
    <t xml:space="preserve">Desde 1 2016 hasta Enero , Tipo de orientación: Tutor principal Nombre del estudiante: Hernando Rodriguez Gonzales, Programa académico: Maestría en Ingeniería - Telecomunicaciones 
Número de páginas: 0, Valoración: , Institución: Universidad Nacional de Colombia </t>
  </si>
  <si>
    <t> Trabajo de grado de maestría o especialidad médica : Diseño de un modelo para la implementación de procesos de innovación aplicables a la industria metalmecánica de Bogotá</t>
  </si>
  <si>
    <t xml:space="preserve">Desde 1 2015 hasta Agosto 2016, Tipo de orientación: Tutor principal Nombre del estudiante: Cecilia Rivera Vergara, Programa académico: Maestría en Ingeniería Industrial 
Número de páginas: 80, Valoración: Aprobada, Institución: Universidad Nacional de Colombia </t>
  </si>
  <si>
    <t>Trabajo de grado de maestría o especialidad médica : Caracterización de un modelo de negocio basado en un servicio de información turística a través de una aplicación móvil</t>
  </si>
  <si>
    <t xml:space="preserve">Desde 1 2015 hasta Mayo 2016, Tipo de orientación: Tutor principal Nombre del estudiante: Diego Alejandro Uscátegui Russi, Programa académico: Maestría en Ingeniería Industrial 
Número de páginas: 80, Valoración: Aprobada, Institución: Universidad Nacional de Colombia </t>
  </si>
  <si>
    <t>Trabajo de grado de maestría o especialidad médica : Análisis de las capacidades desarrolladas por una empresa emprendedora colombiana de base tecnológica, bajo el paradigma de la visión de la firma basada en los recursos</t>
  </si>
  <si>
    <t xml:space="preserve">Desde 6 2014 hasta Julio 2015, Tipo de orientación: Tutor principal Nombre del estudiante: Diego Alejandro Franco Garcia, Programa académico: Maestría en Ingeniería Industrial 
Número de páginas: 80, Valoración: Aprobada, Institución: Universidad Nacional de Colombia </t>
  </si>
  <si>
    <t>Trabajo de grado de maestría o especialidad médica : Análisis de los factores críticos del proceso de innovación empresarial a partir de las capacidades organizacionales y de gestión de la innovación.</t>
  </si>
  <si>
    <t xml:space="preserve">Desde 2 2014 hasta Diciembre 2015, Tipo de orientación: Tutor principal Nombre del estudiante: Alicia Marcela Garavito Robayo, Programa académico: Maestría de Ingeniería - Ingeniería Industrial 
Número de páginas: 82, Valoración: Aprobada, Institución: Universidad Nacional de Colombia - Sede Bogotá </t>
  </si>
  <si>
    <t>Trabajos dirigidos/Tutorías de otro tipo : Diseño de cartilla de servicios. Pasantía Unidad de Emprendimiento FCE.</t>
  </si>
  <si>
    <t xml:space="preserve">Desde 1 2014 hasta Julio 2014, Tipo de orientación: Tutor principal Nombre del estudiante: Sandra Patricia Delgado Almendrales, Programa académico: Ingeniería Industrial 
Número de páginas: 0, Valoración: Aprobada, Institución: Universidad Nacional de Colombia - Sede Bogotá </t>
  </si>
  <si>
    <t>Trabajo de grado de maestría o especialidad médica : Desarrollo de cadena de abastecimiento en la empresa Belcorp.</t>
  </si>
  <si>
    <t xml:space="preserve">Desde 1 2014 hasta Enero , Tipo de orientación: Tutor principal Nombre del estudiante: Jorge Luis Castañeda Lesmes, Programa académico: Ingeniería Industrial 
Número de páginas: 0, Valoración: Aprobada, Institución: Universidad Nacional de Colombia - Sede Bogotá </t>
  </si>
  <si>
    <r>
      <t> </t>
    </r>
    <r>
      <rPr>
        <b/>
        <sz val="8"/>
        <rFont val="Trebuchet MS"/>
        <family val="2"/>
      </rPr>
      <t>Trabajo de grado de maestría o especialidad médica</t>
    </r>
    <r>
      <rPr>
        <sz val="8"/>
        <rFont val="Trebuchet MS"/>
        <family val="2"/>
      </rPr>
      <t> : Recursos y Capacidades relacionados con Sistemas y Tecnologías de Información en la Teoría Visión de la Firma Basada en Recursos Naturales: una aproximación a la validación empírica del nuevo modelo en empresas colombianas.</t>
    </r>
  </si>
  <si>
    <t xml:space="preserve">Desde 1 2014 hasta Marzo 2015, Tipo de orientación: Tutor principal Nombre del estudiante: Franco García Diego Alejandro, Programa académico: Maestría en Ingeniería Industrial 
Número de páginas: 0, Valoración: Aprobada, Institución: Universidad Nacional de Colombia </t>
  </si>
  <si>
    <t> Trabajos de grado de pregrado : EL DESPLAZAMIENTO COMO FUENTE DE ENERGÍA PARA SISTEMAS INFORMATIVOS EN ESPACIOS DE EXPOSICIÓN Y EVENTOS</t>
  </si>
  <si>
    <t xml:space="preserve">Desde 12 2013 hasta , Tipo de orientación: Tutor principal Nombre del estudiante: PILAR ANDREA ORTIZ SANABRIA , Programa académico: Diseño Industrial 
Número de páginas: , Valoración: , Institución: Universidad Nacional de Colombia - Sede Bogotá </t>
  </si>
  <si>
    <t>Trabajos de grado de pregrado : DISEÑO DE EQUIPO PARA MEZCLA Y PREPARACION DE UN MATERIAL REUTILIZABLE DE BASES POLIMERICAS, QUE PUEDA SER USADO EN MODELOS Y PROTOTIPOS</t>
  </si>
  <si>
    <t xml:space="preserve">Desde 12 2013 hasta , Tipo de orientación: Tutor principal Nombre del estudiante: JULIO CESAR NARANJO RODRIGUEZ, Programa académico: Diseño Industrial 
Número de páginas: , Valoración: , Institución: Universidad Nacional de Colombia - Sede Bogotá </t>
  </si>
  <si>
    <t>Trabajos de grado de pregrado : EL DESPLAZAMIENTO COMO FUENTE DE ENERGÍA PARA SISTEMAS INFORMATIVOS EN ESPACIOS DE EXPOSICIÓN Y EVENTOS</t>
  </si>
  <si>
    <t xml:space="preserve">Desde 12 2013 hasta , Tipo de orientación: Tutor principal Nombre del estudiante: JUAN PABLO TORRES ALZATE, Programa académico: Diseño Industrial 
Número de páginas: , Valoración: , Institución: Universidad Nacional de Colombia - Sede Bogotá </t>
  </si>
  <si>
    <r>
      <t> </t>
    </r>
    <r>
      <rPr>
        <b/>
        <sz val="8"/>
        <rFont val="Trebuchet MS"/>
        <family val="2"/>
      </rPr>
      <t>Trabajo de grado de maestría o especialidad médica</t>
    </r>
    <r>
      <rPr>
        <sz val="8"/>
        <rFont val="Trebuchet MS"/>
        <family val="2"/>
      </rPr>
      <t> : Caracterización de las políticas públicas de Innovación, en América Latina, Análisis de Brasil, Argentina y Chile comparado con Colombia</t>
    </r>
  </si>
  <si>
    <t xml:space="preserve">Desde 8 2011 hasta Enero , Tipo de orientación: Tutor principal Nombre del estudiante: Adriana Gomez Rodriguez, Programa académico: Maestría en Ingeniería Industrial 
Número de páginas: 0, Valoración: , Institución: Universidad Nacional de Colombia </t>
  </si>
  <si>
    <t>Trabajos de grado de pregrado : HÍBRIDOS PARAFINADOS</t>
  </si>
  <si>
    <t xml:space="preserve">Desde 6 2011 hasta Junio 2011, Tipo de orientación: Tutor principal Nombre del estudiante: JAIRO ARTURO SANCHEZ RIOS, Programa académico: Diseño Industrial 
Número de páginas: 50, Valoración: Aprobada, Institución: Universidad Nacional de Colombia - Sede Bogotá </t>
  </si>
  <si>
    <t>Trabajo de grado de maestría o especialidad médica : La dinámica del proceso de innovación en Pymes: El caso de dos empresas del Sector Agroindustrial.</t>
  </si>
  <si>
    <t xml:space="preserve">Desde 2 2011 hasta Septiembre 2011, Tipo de orientación: Tutor principal Nombre del estudiante: Silvana Edith Yandar Erizo, Programa académico: Maestría en Ingeniería Industrial 
Número de páginas: 129, Valoración: Aprobada, Institución: Universidad Nacional de Colombia - Sede Bogotá </t>
  </si>
  <si>
    <t> Trabajo de grado de maestría o especialidad médica : Los Efectos del proceso complejo de innovación sobre las capacidades desarrollados por la empresa: El caso de cuatro empresas agroindustriales.</t>
  </si>
  <si>
    <t xml:space="preserve">Desde 2 2011 hasta Septiembre 2011, Tipo de orientación: Coturor/asesor Nombre del estudiante: Hugo Andrés López Fisco, Programa académico: Maestría en Ingeniería Industrial 
Número de páginas: 100, Valoración: Aprobada, Institución: Universidad Nacional de Colombia - Sede Bogotá </t>
  </si>
  <si>
    <t>Trabajo de grado de maestría o especialidad médica : La dinámica del proceso de innovación en PYMES. El caso de dos empresas del sector agroindustrial</t>
  </si>
  <si>
    <t xml:space="preserve">Desde 1 2011 hasta Julio 2013, Tipo de orientación: Tutor principal Nombre del estudiante: Silvana Edith Yandar Erazo, Programa académico: Maestría en Ingeniería Industrial 
Número de páginas: 88, Valoración: Aprobada, Institución: Universidad Nacional De Colombia - Oficial </t>
  </si>
  <si>
    <t> Trabajo de grado de maestría o especialidad médica : Los efectos del proceso complejo de innovación sobre las capacidades desarrolladas por la empresa. El caso de cuatro empresas agroindustriales</t>
  </si>
  <si>
    <t xml:space="preserve">Desde 1 2011 hasta Julio 2013, Tipo de orientación: Tutor principal Nombre del estudiante: Hugo Andrés López Fisco, Programa académico: Maestría en Ingeniería Industrial 
Número de páginas: 91, Valoración: Aprobada, Institución: Universidad Nacional De Colombia - Oficial </t>
  </si>
  <si>
    <r>
      <t> </t>
    </r>
    <r>
      <rPr>
        <b/>
        <sz val="8"/>
        <rFont val="Trebuchet MS"/>
        <family val="2"/>
      </rPr>
      <t>Trabajo de grado de maestría o especialidad médica</t>
    </r>
    <r>
      <rPr>
        <sz val="8"/>
        <rFont val="Trebuchet MS"/>
        <family val="2"/>
      </rPr>
      <t> : Análisis del componente de Créditos Condonables del Proyecto Acceso con Calidad a la Educación Superior en Colombia - ACCES, a Nivel de Doctorados Nacionales. Caso: Universidad Nacional de Colombia</t>
    </r>
  </si>
  <si>
    <t xml:space="preserve">Desde 12 2010 hasta Julio 2013, Tipo de orientación: Tutor principal Nombre del estudiante: Omaira Bernate Gil, Programa académico: Ingeniería Industrial 
Número de páginas: 85, Valoración: Aprobada, Institución: Universidad Nacional de Colombia - Sede Bogotá </t>
  </si>
  <si>
    <t>Trabajo de grado de maestría o especialidad médica : Clasificación de los grupos de Investigación de la Facultad de Ingeniería de la Universidad Nacional de Colombia mediante la estimación de la eficiencia técnica utilizando Análisis Envolvente de Datos</t>
  </si>
  <si>
    <t xml:space="preserve">Desde 12 2010 hasta Julio 2013, Tipo de orientación: Tutor principal Nombre del estudiante: Marlon Humberto Rojas Luna, Programa académico: Ingeniería Industrial 
Número de páginas: 92, Valoración: Aprobada, Institución: Universidad Nacional de Colombia - Sede Bogotá </t>
  </si>
  <si>
    <t>Trabajos de grado de pregrado : Diseño de sistema que contribuye en el aprendizaje de la actividad del baile, "sucursal"</t>
  </si>
  <si>
    <t xml:space="preserve">Desde 11 2010 hasta Noviembre 2010, Tipo de orientación: Tutor principal Nombre del estudiante: Sergio Andrés Ruiz Valencia, Programa académico: Diseño Industrial 
Número de páginas: 41, Valoración: Aprobada, Institución: Universidad Nacional de Colombia - Sede Bogotá </t>
  </si>
  <si>
    <t>Trabajos de grado de pregrado : Incorporacion de las Nanociencias y las Nanotecnologias en los programas de Educacion Superior en Ingenieria Electronica en Bogotá D.C. (Colombia)</t>
  </si>
  <si>
    <t xml:space="preserve">Desde 7 2010 hasta Octubre 2010, Tipo de orientación: Tutor principal Nombre del estudiante: Alexis Esteban Rincon Peñuela, Programa académico: Ingeniería Electrónica 
Número de páginas: 50, Valoración: Aprobada, Institución: Fundación Universidad Central </t>
  </si>
  <si>
    <t>Trabajos de grado de pregrado : ACTORES QUE INTERVIENEN EN LOS DEBATES SOBRE RIESGOS POTENCIALES DE LA NANOTECNOLOGÍA</t>
  </si>
  <si>
    <t xml:space="preserve">Desde 7 2010 hasta Octubre 2010, Tipo de orientación: Tutor principal Nombre del estudiante: Gutierrez Rodriguez Natalia, Programa académico: Carrera de Ingeniería Industrial 
Número de páginas: 50, Valoración: Aprobada, Institución: Fundación Universidad Central </t>
  </si>
  <si>
    <t>Trabajos de grado de pregrado : NANOTECNOLOGIA APLICADA A LA ELABORACION DE PRODUCTOS COSMETICOS</t>
  </si>
  <si>
    <t xml:space="preserve">Desde 7 2010 hasta Octubre 2010, Tipo de orientación: Tutor principal Nombre del estudiante: JHON JAIR URREA BUSTOS, Programa académico: Ingeniería Electrónica 
Número de páginas: 50, Valoración: Aprobada, Institución: Fundación Universidad Central </t>
  </si>
  <si>
    <t>Trabajos de grado de pregrado : DEBATES SOBRE RIESGOS POTENCIALES DE LA NANOTECNOLOGIA</t>
  </si>
  <si>
    <t xml:space="preserve">Desde 7 2010 hasta Octubre 2010, Tipo de orientación: Tutor principal Nombre del estudiante: Jean Paul Russi García, Programa académico: Ingeniería Electrónica 
Número de páginas: 50, Valoración: Aprobada, Institución: Fundación Universidad Central </t>
  </si>
  <si>
    <t> Trabajos de grado de pregrado : IDENTIFICACION DE PUNTOS DE ARTICULACION PARA ACTORES NACIONALES EN REDES INTERNACIONALES DE APLICACIONES DE NANOTECNOLOGIA EN LA INDUSTRIA GRAFICA</t>
  </si>
  <si>
    <t xml:space="preserve">Desde 7 2010 hasta Octubre 2010, Tipo de orientación: Tutor principal Nombre del estudiante: JAIDER VARGAS LUIS, Programa académico: Ingeniería Electrónica 
Número de páginas: 50, Valoración: Aprobada, Institución: Fundación Universidad Central </t>
  </si>
  <si>
    <r>
      <t> </t>
    </r>
    <r>
      <rPr>
        <b/>
        <sz val="8"/>
        <rFont val="Trebuchet MS"/>
        <family val="2"/>
      </rPr>
      <t>Trabajos de grado de pregrado</t>
    </r>
    <r>
      <rPr>
        <sz val="8"/>
        <rFont val="Trebuchet MS"/>
        <family val="2"/>
      </rPr>
      <t> : Las nanociencias y nanotecnologias en los programas de pregrado de ingenieria electronica</t>
    </r>
  </si>
  <si>
    <t xml:space="preserve">Desde 7 2010 hasta Octubre 2010, Tipo de orientación: Tutor principal Nombre del estudiante: Julian Fernando Rincon Cruz, Programa académico: Ingeniería Electrónica 
Número de páginas: 50, Valoración: Aprobada, Institución: Fundación Universidad Central </t>
  </si>
  <si>
    <t>Autores: ANDRES GIOVANNY LINARES RABIA, CONSTANZA BEATRIZ PEREZ MARTELO,</t>
  </si>
  <si>
    <t>Trabajos de grado de pregrado : INNOVACIONES EN NANOTECNOLOGIAS APLICADAS AL SECTOR TEXTIL</t>
  </si>
  <si>
    <t xml:space="preserve">Desde 7 2010 hasta Octubre 2010, Tipo de orientación: Tutor principal Nombre del estudiante: JOHN ALEXANDER RUBIANO DIAZ, Programa académico: Carrera de Ingeniería Industrial 
Número de páginas: 50, Valoración: Aprobada, Institución: Fundación Universidad Central </t>
  </si>
  <si>
    <t>Trabajos de grado de pregrado : NANOTECNOLOGÍA APLICADA A LA INDUSTRIA GEOTEXTIL</t>
  </si>
  <si>
    <t xml:space="preserve">Desde 7 2010 hasta Octubre 2010, Tipo de orientación: Tutor principal Nombre del estudiante: Jenny JohannaColmenares Chaves, Programa académico: Carrera de Ingeniería Industrial 
Número de páginas: 50, Valoración: Aprobada, Institución: Fundación Universidad Central </t>
  </si>
  <si>
    <t>Trabajos de grado de pregrado : Rediseño de un sistema de empaque para la exportación de la firma Quest S.A.</t>
  </si>
  <si>
    <t xml:space="preserve">Desde 5 2010 hasta Mayo 2010, Tipo de orientación: Coturor/asesor Nombre del estudiante: jJrge Ayarza, Programa académico: Diseño Industrial 
Número de páginas: 80, Valoración: Distincion meritoria, Institución: Universidad Nacional de Colombia - Sede Bogotá </t>
  </si>
  <si>
    <t>Trabajo de grado de maestría o especialidad médica : Propuesta para Optimizar el Sistema de Seguimiento y Evaluación Técnica para Proyectos de Ingeniería de la Universidad Nacional de Colombia</t>
  </si>
  <si>
    <t xml:space="preserve">Desde 3 2010 hasta Julio 2013, Tipo de orientación: Tutor principal Nombre del estudiante: Bethsy Tamara Cárdenas Riaño, Programa académico: Ingeniería Industrial 
Número de páginas: 87, Valoración: Aprobada, Institución: Universidad Nacional de Colombia - Sede Bogotá </t>
  </si>
  <si>
    <t> Trabajos de grado de pregrado : Panorámica de la gestión del conocimiento inter-organizacional</t>
  </si>
  <si>
    <t xml:space="preserve">Desde 2 2010 hasta Junio 2010, Tipo de orientación: Tutor principal Nombre del estudiante: Andrés Fabián Gutiérrez Gutiérrez, Programa académico: Carrera de Ingeniería Industrial 
Número de páginas: 50, Valoración: Aprobada, Institución: Fundación Universidad Central </t>
  </si>
  <si>
    <t>Trabajo de grado de maestría o especialidad médica : Desarrollo de un modelo para gestionar la creatividad organizacional como fundamento de la innovación</t>
  </si>
  <si>
    <t xml:space="preserve">Desde 10 2009 hasta Octubre 2009, Tipo de orientación: Tutor principal Nombre del estudiante: Juan Carlos Montalvo Rodriguez, Programa académico: Maestria en Administracion 
Número de páginas: 90, Valoración: Aprobada, Institución: Universidad Nacional de Colombia - Sede Bogotá </t>
  </si>
  <si>
    <t>Trabajos dirigidos/Tutorías de otro tipo : Redes de Innovación</t>
  </si>
  <si>
    <t xml:space="preserve">Desde 1 2009 hasta , Tipo de orientación: Tutor principal Nombre del estudiante: Johan Sebastían Arango, Programa académico: Ingeniería Industrial 
Número de páginas: , Valoración: , Institución: Universidad Nacional De Colombia - Oficial </t>
  </si>
  <si>
    <t>Trabajos dirigidos/Tutorías de otro tipo : Implementación de un modelo de mejora continua basado en la metodología japonesa 5 s¿s y técnicas de producción modular en la Corporación Industrial Minuto de Dios ¿ regional Bogotá.</t>
  </si>
  <si>
    <t xml:space="preserve">Desde 1 2009 hasta , Tipo de orientación: Tutor principal Nombre del estudiante: Andrés Felipe Osorio Alarcón, Programa académico: Ingeniería Industrial 
Número de páginas: , Valoración: , Institución: Universidad Nacional De Colombia - Oficial </t>
  </si>
  <si>
    <t>Trabajos dirigidos/Tutorías de otro tipo : Alineamiento organizacional por medio de un estudio del trabajo en Helicol</t>
  </si>
  <si>
    <t xml:space="preserve">Desde 1 2009 hasta , Tipo de orientación: Tutor principal Nombre del estudiante: Diana Cristina Osorno Vera, Programa académico: Ingeniería Industrial 
Número de páginas: , Valoración: , Institución: Universidad Nacional De Colombia - Oficial </t>
  </si>
  <si>
    <t>Trabajos dirigidos/Tutorías de otro tipo : Implementación de herramientas de Lean Manufacturing en la línea producción de esponjillas con empaque Flowpack en 3M.</t>
  </si>
  <si>
    <t xml:space="preserve">Desde 1 2009 hasta , Tipo de orientación: Tutor principal Nombre del estudiante: Esther Guevara Ocaña, Programa académico: Ingeniería Industrial 
Número de páginas: , Valoración: , Institución: Universidad Nacional De Colombia - Oficial </t>
  </si>
  <si>
    <t> Trabajos dirigidos/Tutorías de otro tipo : Implementación de procesos y procedimientos requeridos para cumplir con las exigencias impartidas por la circular 052 de la Superintendencia Financiera de Colombia en cuanto a la seguridad y calidad en el manejo de información en Colpatria</t>
  </si>
  <si>
    <t xml:space="preserve">Desde 1 2009 hasta , Tipo de orientación: Tutor principal Nombre del estudiante: Adriana Paola Serrano Quevedo, Programa académico: Ingeniería Industrial 
Número de páginas: , Valoración: , Institución: Universidad Nacional De Colombia - Oficial </t>
  </si>
  <si>
    <t>Trabajos dirigidos/Tutorías de otro tipo : Estudio de métodos para la optimización de la productividad de los procesos de la empresa Crisma ltda.</t>
  </si>
  <si>
    <t xml:space="preserve">Desde 1 2009 hasta , Tipo de orientación: Tutor principal Nombre del estudiante: Faurel Parra Vargas, Programa académico: Ingeniería Industrial 
Número de páginas: , Valoración: , Institución: Universidad Nacional De Colombia - Oficial </t>
  </si>
  <si>
    <t> Trabajos dirigidos/Tutorías de otro tipo : Diagnóstico y análisis sobre el funcionamiento de la planta de producción de Farmalógica S.A.</t>
  </si>
  <si>
    <t xml:space="preserve">Desde 1 2009 hasta , Tipo de orientación: Tutor principal Nombre del estudiante: César A. Rodríguez Osorio, Programa académico: Ingeniería Industrial 
Número de páginas: , Valoración: , Institución: Universidad Nacional De Colombia - Oficial </t>
  </si>
  <si>
    <t>Trabajos dirigidos/Tutorías de otro tipo : Implementación de un sistema de gestión integral que maneje el componente ambiental en PROCABLES.</t>
  </si>
  <si>
    <t xml:space="preserve">Desde 1 2008 hasta , Tipo de orientación: Tutor principal Nombre del estudiante: Manuel Antonio Iregui, Programa académico: Ingeniería Industrial 
Número de páginas: , Valoración: , Institución: Universidad Nacional De Colombia - Oficial </t>
  </si>
  <si>
    <t>Trabajos dirigidos/Tutorías de otro tipo : Diseño de indicadores de gestión para canales indirectos de Avantel S.A.</t>
  </si>
  <si>
    <t xml:space="preserve">Desde 1 2008 hasta , Tipo de orientación: Tutor principal Nombre del estudiante: Natalia Irina Laverde Peña, Programa académico: Ingeniería Industrial 
Número de páginas: , Valoración: , Institución: Universidad Nacional De Colombia - Oficial </t>
  </si>
  <si>
    <t>Trabajos dirigidos/Tutorías de otro tipo : Estandarización de los procesos de QUALA SA en el Departamento de Logística.</t>
  </si>
  <si>
    <t xml:space="preserve">Desde 1 2008 hasta , Tipo de orientación: Tutor principal Nombre del estudiante: Roberto Alejandro Sánchez León, Programa académico: Ingeniería Industrial 
Número de páginas: , Valoración: , Institución: Universidad Nacional De Colombia - Oficial </t>
  </si>
  <si>
    <t>Trabajo de grado de maestría o especialidad médica : Optimización del Sistema de Monitoreo y Evaluación Técnica de Proyectos de Ingeniería de la Universidad Nacional de Colombia</t>
  </si>
  <si>
    <t xml:space="preserve">Desde 1 2008 hasta Noviembre 2009, Tipo de orientación: Tutor principal Nombre del estudiante: Bethsy Támara Cárdenas Riaño, Programa académico: Maestría en Ingeniería Industrial 
Número de páginas: 0, Valoración: Aprobada, Institución: Universidad Nacional De Colombia - Oficial </t>
  </si>
  <si>
    <t>Trabajo de grado de maestría o especialidad médica : Análisis del componente de créditos condonables del proyecto Acceso Con Calidad a la Educación Superior en Colombia - ACCES a nivel de Doctorados Nacionales.Caso: Universidad Nacional de Colombia.</t>
  </si>
  <si>
    <t xml:space="preserve">Desde 1 2008 hasta Marzo 2011, Tipo de orientación: Tutor principal Nombre del estudiante: Omaira Bernate Gil, Programa académico: Maestría en Ingeniería Industrial 
Número de páginas: 85, Valoración: Aprobada, Institución: Universidad Nacional De Colombia - Oficial </t>
  </si>
  <si>
    <t>Trabajos dirigidos/Tutorías de otro tipo : Programa de Comunicación Institucional para Coca Cola</t>
  </si>
  <si>
    <t xml:space="preserve">Desde 1 2008 hasta , Tipo de orientación: Tutor principal Nombre del estudiante: Catalina Martínez g., Programa académico: Ingeniería Industrial 
Número de páginas: , Valoración: , Institución: Universidad Nacional De Colombia - Oficial </t>
  </si>
  <si>
    <t>Trabajos dirigidos/Tutorías de otro tipo : Mejoramiento de Tiempos y Movimientos en Fibrexa Ltda.</t>
  </si>
  <si>
    <t xml:space="preserve">Desde 1 2008 hasta , Tipo de orientación: Tutor principal Nombre del estudiante: Camilo Andrés Amórtegui Díaz, Programa académico: Ingeniería Industrial 
Número de páginas: , Valoración: , Institución: Universidad Nacional De Colombia - Oficial </t>
  </si>
  <si>
    <t>Trabajos dirigidos/Tutorías de otro tipo : Implementación del sistema de costos y del sistema de información en Industrias Manrique y compañía ltda (Induman ltda)</t>
  </si>
  <si>
    <t xml:space="preserve">Desde 1 2008 hasta , Tipo de orientación: Tutor principal Nombre del estudiante: Jaime Alfonso Moncada Moreno, Programa académico: Ingeniería Industrial 
Número de páginas: , Valoración: , Institución: Universidad Nacional De Colombia - Oficial </t>
  </si>
  <si>
    <t>Trabajos dirigidos/Tutorías de otro tipo : Estandarización de los procesos productivos del laboratorio Farmionni Scalpi S.A. División Cosméticos</t>
  </si>
  <si>
    <t xml:space="preserve">Desde 1 2008 hasta , Tipo de orientación: Tutor principal Nombre del estudiante: Iván Javier Céspedes Rodríguez, Programa académico: Ingeniería Industrial 
Número de páginas: , Valoración: , Institución: Universidad Nacional De Colombia - Oficial </t>
  </si>
  <si>
    <t> Trabajos dirigidos/Tutorías de otro tipo : Estudio de tiempos y movimientos para el área de alistamiento manual outsourcing de documentos en Computec S.A.</t>
  </si>
  <si>
    <t xml:space="preserve">Desde 1 2008 hasta , Tipo de orientación: Tutor principal Nombre del estudiante: Juan Pablo Merizalde Gómez, Programa académico: Ingeniería Industrial 
Número de páginas: , Valoración: , Institución: Universidad Nacional De Colombia - Oficial </t>
  </si>
  <si>
    <t>Trabajos dirigidos/Tutorías de otro tipo : Implementación del programa Modelo de Gestión para la Competitividad (MGC) en la línea modelo en la planta de cinturones de seguridad de ANDINA TRIM.</t>
  </si>
  <si>
    <t xml:space="preserve">Desde 1 2008 hasta , Tipo de orientación: Tutor principal Nombre del estudiante: Lina Marcela Rojas Rodríguez, Programa académico: Ingeniería Industrial 
Número de páginas: , Valoración: , Institución: Universidad Nacional De Colombia - Oficial </t>
  </si>
  <si>
    <t> Trabajos dirigidos/Tutorías de otro tipo : Plan de Mercadeo Especialización en Administración y Gerencia de Sistemas de Calidad</t>
  </si>
  <si>
    <t xml:space="preserve">Desde 1 2007 hasta Enero , Tipo de orientación: Tutor principal Nombre del estudiante: Karen Viviana Pulido Cantor, Programa académico: Ingeniería Industrial 
Número de páginas: 89, Valoración: Aprobada, Institución: Instituto Colombiano De Normas Técnicas - Icontec </t>
  </si>
  <si>
    <t>Autores: SONIA ESPERANZA MONROY VARELA, KAREN VIVIANA PULIDO CANTOR,</t>
  </si>
  <si>
    <r>
      <t> </t>
    </r>
    <r>
      <rPr>
        <b/>
        <sz val="8"/>
        <rFont val="Trebuchet MS"/>
        <family val="2"/>
      </rPr>
      <t>Trabajos de grado de pregrado</t>
    </r>
    <r>
      <rPr>
        <sz val="8"/>
        <rFont val="Trebuchet MS"/>
        <family val="2"/>
      </rPr>
      <t> : Selección de materiales para el desarrollo de productos desde la complejidad</t>
    </r>
  </si>
  <si>
    <t xml:space="preserve">Desde 1 2007 hasta 2007, Tipo de orientación: Tutor principal Nombre del estudiante: Javier Hernando Quintero Pastor , Programa académico: diseño industrial 
Número de páginas: 79, Valoración: Distincion meritoria, Institución: Universidad Nacional De Colombia - Oficial </t>
  </si>
  <si>
    <t> Monografía de conclusión de curso de perfeccionamiento/especialización : Construcción de Capacidades de Innovación - Caso de la ETB</t>
  </si>
  <si>
    <t xml:space="preserve">Desde 1 2007 hasta , Tipo de orientación: Tutor principal Nombre del estudiante: Wilson Adiel Rodríguez, Programa académico: Maestría en Administración 
Número de páginas: 0, Valoración: , Institución: Universidad Nacional De Colombia - Oficial </t>
  </si>
  <si>
    <t>Autores: SONIA ESPERANZA MONROY VARELA, WILSON ADIEL RODRIGUEZ,</t>
  </si>
  <si>
    <t> Trabajos de grado de pregrado : Impacto de la aplicación del modelo de competencias en los procesos básicos de recursos humanos: el caso de Schering Plough S.A. Colombia</t>
  </si>
  <si>
    <t xml:space="preserve">Desde 1 2007 hasta Enero 2007, Tipo de orientación: Tutor principal Nombre del estudiante: Ricardo Antonio Ramírez Monroy, Programa académico: Ingeniería Industrial 
Número de páginas: 0, Valoración: Aprobada, Institución: Universidad Nacional De Colombia - Oficial </t>
  </si>
  <si>
    <t>Trabajos dirigidos/Tutorías de otro tipo : Optimización de la gestión humana en Schering Plough s.a. a partir de la aplicación de mejoras en los procesos básicos de recursos humanos</t>
  </si>
  <si>
    <t xml:space="preserve">Desde 1 2007 hasta , Tipo de orientación: Tutor principal Nombre del estudiante: Ricardo Antonio Ramírez Monroy, Programa académico: Ingeniería Industrial 
Número de páginas: , Valoración: , Institución: Universidad Nacional De Colombia - Oficial </t>
  </si>
  <si>
    <t>Trabajos de grado de pregrado : Empresa de diseño productos y servicios para el mercado automotor tuning</t>
  </si>
  <si>
    <t xml:space="preserve">Desde 1 2007 hasta 2007, Tipo de orientación: Tutor principal Nombre del estudiante: Nicolas Giovanny Jimenez Triana, Programa académico: diseño industrial 
Número de páginas: 134, Valoración: Distincion meritoria, Institución: Universidad Nacional De Colombia - Oficial </t>
  </si>
  <si>
    <t> Trabajos de grado de pregrado : La expirementación con polimeros y metales preciosos en la joyeria</t>
  </si>
  <si>
    <t xml:space="preserve">Desde 7 2006 hasta Julio 2006, Tipo de orientación: Tutor principal Nombre del estudiante: Luis Fernando Méndez Pinzón - Alvaro David Moreno, Programa académico: diseño industrial 
Número de páginas: 100, Valoración: Distincion meritoria, Institución: Universidad Nacional De Colombia - Oficial </t>
  </si>
  <si>
    <t>Trabajos de grado de pregrado : Modelo de gestión para los laboratorios de práctica académica</t>
  </si>
  <si>
    <t xml:space="preserve">Desde 6 2006 hasta Junio 2006, Tipo de orientación: Tutor principal Nombre del estudiante: Fernando Salazar Hernandez, Programa académico: diseño industrial 
Número de páginas: 100, Valoración: Aprobada, Institución: Universidad Nacional De Colombia - Oficial </t>
  </si>
  <si>
    <t>Autores: ALVARO ARIAS ARENAS, GIOVANNI MALDONADO,</t>
  </si>
  <si>
    <t>Trabajos dirigidos/Tutorías de otro tipo : Implementación del Sistema de Gestión de Calidad en el área de Tecnología de la Casa Editorial EL TIEMPO</t>
  </si>
  <si>
    <t xml:space="preserve">Desde 1 2006 hasta Enero , Tipo de orientación: Tutor principal Nombre del estudiante: Lady Johanna Santana Riaño, Programa académico: Ingeniería Industrial 
Número de páginas: 0, Valoración: Aprobada, Institución: Universidad Nacional de Colombia - Sede Bogotá </t>
  </si>
  <si>
    <t>Autores: SONIA ESPERANZA MONROY VARELA, LADY JOHANNA SANTANA RIANO,</t>
  </si>
  <si>
    <t>Trabajos dirigidos/Tutorías de otro tipo : Diseño de Procesos y Procedimientos para Grupo 13, empresa especializada en comunicación corporativa y relaciones públicas</t>
  </si>
  <si>
    <t xml:space="preserve">Desde 1 2006 hasta , Tipo de orientación: Tutor principal Nombre del estudiante: David López, Programa académico: 
Número de páginas: 0, Valoración: , Institución: Universidad Nacional de Colombia - Sede Bogotá 
</t>
  </si>
  <si>
    <t>Autores: SONIA ESPERANZA MONROY VARELA, DAVID LOPEZ,</t>
  </si>
  <si>
    <t>Trabajos de grado de pregrado : Exploración del proceso industrial en el diseño de artículos en plástico</t>
  </si>
  <si>
    <t xml:space="preserve">Desde 1 2006 hasta 2006, Tipo de orientación: Tutor principal Nombre del estudiante: Juana Andrea Lemes Cruz, Programa académico: diseño industrial 
Número de páginas: 131, Valoración: Distincion meritoria, Institución: Universidad Nacional De Colombia - Oficial </t>
  </si>
  <si>
    <t>Trabajos de grado de pregrado : Punto de información multimedia dentro de la Universidad Nacional de Colombia. "PIM"</t>
  </si>
  <si>
    <t xml:space="preserve">Desde 6 2005 hasta Junio 2005, Tipo de orientación: Tutor principal Nombre del estudiante: Fabian Andres Buitrago Rozo, Programa académico: diseño industrial 
Número de páginas: 0, Valoración: Aprobada, Institución: Universidad Nacional De Colombia - Oficial </t>
  </si>
  <si>
    <t>Trabajo de grado de maestría o especialidad médica : Herramienta software para mineria de datos</t>
  </si>
  <si>
    <t xml:space="preserve">Desde 5 2005 hasta Mayo 2005, Tipo de orientación: Tutor principal Nombre del estudiante: Jorge Enrique Rodriguez Rodriguez, Programa académico: Maestria En Ingeniería de Sistemas 
Número de páginas: 165, Valoración: Aprobada, Institución: Universidad Nacional de Colombia - Sede Bogotá </t>
  </si>
  <si>
    <t>Autores: LUIS CARLOS TORRES SOLER, JORGE ENRIQUE RODRIGUEZ RODRIGUEZ,</t>
  </si>
  <si>
    <t>Trabajos de grado de pregrado : Diseño de accesorios para mesa a partir de tagua y totumo para su comercialización en Miami, Florida.</t>
  </si>
  <si>
    <t xml:space="preserve">Desde 3 2005 hasta Marzo 2005, Tipo de orientación: Tutor principal Nombre del estudiante: Javier Bogotá Modera - Elis Martín Rozo, Programa académico: Diseño Industrial 
Número de páginas: 100, Valoración: Distincion meritoria, Institución: Universidad Nacional de Colombia - Sede Bogotá </t>
  </si>
  <si>
    <t>Autores: ALVARO ARIAS ARENAS, JAVIER BOGOTA,</t>
  </si>
  <si>
    <t>Trabajos de grado de pregrado : Sal Gema como material aplicado a un sistema ionizador.</t>
  </si>
  <si>
    <t xml:space="preserve">Desde 3 2005 hasta Marzo 2005, Tipo de orientación: Tutor principal Nombre del estudiante: Carolina Castañeda Sossa- Jorge Eduardo Criollo Carrillo, Programa académico: Diseño Industrial 
Número de páginas: 100, Valoración: Distincion meritoria, Institución: Universidad Nacional de Colombia - Sede Bogotá </t>
  </si>
  <si>
    <t>Autores: ALVARO ARIAS ARENAS, CAROLINA CASTANEDA,</t>
  </si>
  <si>
    <t>Trabajos de grado de pregrado : Solución Integral de diseño al cultivo de lombriz Sidclo</t>
  </si>
  <si>
    <t xml:space="preserve">Desde 1 2005 hasta 2005, Tipo de orientación: Nombre del estudiante: Andrés Fernando castro, Programa académico: Diseño Industrial 
Número de páginas: , Valoración: , Institución: Universidad Nacional de Colombia - Sede Bogotá </t>
  </si>
  <si>
    <t>Autores: ALVARO ARIAS ARENAS, ANDRES FERNANDO CASTRO,</t>
  </si>
  <si>
    <t>Trabajos de grado de pregrado : Proyecto de readecuación y traslado de los laboratorios de la Facultad de Artes</t>
  </si>
  <si>
    <t xml:space="preserve">Desde 1 2005 hasta 2005, Tipo de orientación: Nombre del estudiante: Fernando Salazar, Programa académico: Diseño Industrial 
Número de páginas: , Valoración: , Institución: Universidad Nacional de Colombia - Sede Bogotá </t>
  </si>
  <si>
    <t>Autores: ALVARO ARIAS ARENAS, FERNANDO SALAZAR,</t>
  </si>
  <si>
    <t>Trabajos de grado de pregrado : Diseño de embarcación rotomoldeada para transporte de pasajeros Amplexo</t>
  </si>
  <si>
    <t xml:space="preserve">Desde 1 2005 hasta 2005, Tipo de orientación: Tutor principal Nombre del estudiante: Roberto Arturo Gómez, Programa académico: Diseño Industrial 
Número de páginas: , Valoración: , Institución: Universidad Nacional de Colombia - Sede Bogotá </t>
  </si>
  <si>
    <t>Autores: ALVARO ARIAS ARENAS, ROBERTO ARTURO GOMEZ,</t>
  </si>
  <si>
    <t> Trabajos de grado de pregrado : Diseño de señalización portatil para reparación y construcción de vias</t>
  </si>
  <si>
    <t xml:space="preserve">Desde 1 2005 hasta 2005, Tipo de orientación: Nombre del estudiante: Donald Javier Fonseca, Programa académico: Diseño Industrial 
Número de páginas: , Valoración: , Institución: Universidad Nacional de Colombia - Sede Bogotá </t>
  </si>
  <si>
    <t>Autores: ALVARO ARIAS ARENAS, DONALD JAVIER FONSECA,</t>
  </si>
  <si>
    <r>
      <t> </t>
    </r>
    <r>
      <rPr>
        <b/>
        <sz val="8"/>
        <rFont val="Trebuchet MS"/>
        <family val="2"/>
      </rPr>
      <t>Trabajo de grado de maestría o especialidad médica</t>
    </r>
    <r>
      <rPr>
        <sz val="8"/>
        <rFont val="Trebuchet MS"/>
        <family val="2"/>
      </rPr>
      <t> : Formulación de un modelo de auditoria de proyectos para Ecopetrol S.A.</t>
    </r>
  </si>
  <si>
    <t xml:space="preserve">Desde 1 2005 hasta Diciembre 2005, Tipo de orientación: Tutor principal Nombre del estudiante: German Gómez Bautista, Programa académico: Maestría En Administración 
Número de páginas: 111, Valoración: Aprobada, Institución: Universidad Nacional de Colombia - Sede Bogotá </t>
  </si>
  <si>
    <t>Autores: JULIO MARIO RODRIGUEZ DEVIS, GERMAN GOMEZ BAUTISTA,</t>
  </si>
  <si>
    <t> Trabajo de grado de maestría o especialidad médica : Redes de Innovación en La industria colombiana</t>
  </si>
  <si>
    <t xml:space="preserve">Desde 1 2005 hasta Diciembre 2005, Tipo de orientación: Tutor principal Nombre del estudiante: Nadia Kruscalla Albis Salas, Programa académico: Maestria en Economía 
Número de páginas: 65, Valoración: Aprobada, Institución: Universidad Nacional de Colombia - Sede Bogotá </t>
  </si>
  <si>
    <t>Autores: JULIO MARIO RODRIGUEZ DEVIS, NADIA KRUSCALLA ALBIS SALAS,</t>
  </si>
  <si>
    <t>Trabajos de grado de pregrado : Estudio de las Innovaciones el Cadena Productiva de la Marroquinería</t>
  </si>
  <si>
    <t xml:space="preserve">Desde 1 2005 hasta Diciembre 2005, Tipo de orientación: Tutor principal Nombre del estudiante: GERMÁN SANDOVAL MÉRIDA, Programa académico: Ingeniería Química 
Número de páginas: 100, Valoración: Aprobada, Institución: Universidad Nacional de Colombia - Sede Bogotá </t>
  </si>
  <si>
    <t>Autores: JULIO MARIO RODRIGUEZ DEVIS, GERMAN SANDOVAL MERIDA,</t>
  </si>
  <si>
    <t>Trabajos de grado de pregrado : Modelamiento y construccion de un simulador del sistema de innovacion de la empresa petco por medio del estudio de la dinamica de sistemas</t>
  </si>
  <si>
    <t xml:space="preserve">Desde 1 2005 hasta 2005, Tipo de orientación: Tutor principal Nombre del estudiante: Danny F. Pinzon R, Programa académico: Ingeniería de Sistemas 
Número de páginas: 125, Valoración: Aprobada, Institución: Universidad Nacional de Colombia - Sede Bogotá </t>
  </si>
  <si>
    <t>Autores: LUIS CARLOS TORRES SOLER, DANNY F PINZON R,</t>
  </si>
  <si>
    <t>Trabajos de grado de pregrado : Punto de información multimedia</t>
  </si>
  <si>
    <t xml:space="preserve">Desde 1 2005 hasta 2005, Tipo de orientación: Nombre del estudiante: Fabian Andrés Buitrago Rozo, Programa académico: Diseño Industrial 
Número de páginas: , Valoración: , Institución: Universidad Nacional de Colombia - Sede Bogotá </t>
  </si>
  <si>
    <t>Autores: ALVARO ARIAS ARENAS, FABIAN ANDRES BUITRAGO ROZO,</t>
  </si>
  <si>
    <t> Trabajos de grado de pregrado : Solución integral de diseño al cultivo de lombriz. "Sindclo"</t>
  </si>
  <si>
    <t xml:space="preserve">Desde 1 2005 hasta 2005, Tipo de orientación: Tutor principal Nombre del estudiante: Andrés Fernando Castro Ovalle, Programa académico: diseño industrial 
Número de páginas: 0, Valoración: Aprobada, Institución: Universidad Nacional De Colombia - Oficial </t>
  </si>
  <si>
    <t>Trabajo de grado de maestría o especialidad médica : Nuevas politicas y estrategías de articulación del sistema de ciencia y tecnología e innovación colombiano</t>
  </si>
  <si>
    <t xml:space="preserve">Desde 1 2004 hasta Diciembre 2004, Tipo de orientación: Tutor principal Nombre del estudiante: Sonia Esperanza Monroy Varela, Programa académico: Maestría En Administración 
Número de páginas: 97, Valoración: Aprobada, Institución: Universidad Nacional de Colombia - Sede Bogotá </t>
  </si>
  <si>
    <t>Autores: JULIO MARIO RODRIGUEZ DEVIS, SONIA ESPERANZA MONROY VARELA,</t>
  </si>
  <si>
    <t> Trabajo de grado de maestría o especialidad médica : Estudio de las pequeñas y medianas empresas exportadoras de software en Bogotá.</t>
  </si>
  <si>
    <t xml:space="preserve">Desde 1 2004 hasta Diciembre 2004, Tipo de orientación: Tutor principal Nombre del estudiante: German Arturo Fajardo, Programa académico: Maestría En Administración 
Número de páginas: 90, Valoración: Aprobada, Institución: Universidad Nacional de Colombia - Sede Bogotá </t>
  </si>
  <si>
    <t>Autores: JULIO MARIO RODRIGUEZ DEVIS, GERMAN ARTURO FAJARDO,</t>
  </si>
  <si>
    <t>Trabajos de grado de pregrado : gui de modelado y prototipado. RapidProt</t>
  </si>
  <si>
    <t xml:space="preserve">Desde 1 2004 hasta 2004, Tipo de orientación: Nombre del estudiante: Nelson Enrique Navarrete, Programa académico: Diseño Industrial 
Número de páginas: , Valoración: , Institución: Universidad Nacional de Colombia - Sede Bogotá </t>
  </si>
  <si>
    <t>Autores: ALVARO ARIAS ARENAS, NELSON ENRIQUE NAVARRETE,</t>
  </si>
  <si>
    <t>Trabajos de grado de pregrado : Difracción infraestructura portatil para talleres de fotografia</t>
  </si>
  <si>
    <t xml:space="preserve">Desde 1 2004 hasta 2004, Tipo de orientación: Nombre del estudiante: Andrés Vasquez, Programa académico: Diseño Industrial 
Número de páginas: , Valoración: , Institución: Universidad Nacional de Colombia - Sede Bogotá </t>
  </si>
  <si>
    <t>Autores: ALVARO ARIAS ARENAS, ANDRES VASQUEZ,</t>
  </si>
  <si>
    <t>Trabajo de grado de maestría o especialidad médica : Modelo para el manejo de pérdida de información en los procesos de abstracción del modelado de sistemas (de la unitasmultiplex a la ingenieria de sistemas, un referente dialógico)</t>
  </si>
  <si>
    <t>Desde 4 2003 hasta Abril 2003, Tipo de orientación: Tutor principal Nombre del estudiante: Jorge Eliecer Villamil Puentes, Programa académico: Maestria En Ingeniería de Sistemas 
Número de páginas: 130, Valoración: Aprobada, Institución: Universidad Nacional de Colombia - Sede Bogotá</t>
  </si>
  <si>
    <t>Autores: LUIS CARLOS TORRES SOLER, JORGE ELIECER VILLAMIL PUENTES,</t>
  </si>
  <si>
    <t> Trabajos de grado de pregrado : Proyecto de creación y operacion de una empresa exportadora de accesorios de moda para el programa Jovenes emprendedores VI, VO</t>
  </si>
  <si>
    <t xml:space="preserve">Desde 1 2003 hasta 2003, Tipo de orientación: Tutor principal Nombre del estudiante: Carolina Castro Saenz, Programa académico: Diseño Industrial 
Número de páginas: 140, Valoración: , Institución: Universidad Nacional de Colombia - Sede Bogotá </t>
  </si>
  <si>
    <t>Autores: CARLOS ALBERTO CUBILLOS LEAL, CAROLINA CASTRO SAENZ,</t>
  </si>
  <si>
    <t>Trabajos de grado de pregrado : Gestión estratégica de diseño en empresa de confecciones</t>
  </si>
  <si>
    <t xml:space="preserve">Desde 1 2003 hasta 2003, Tipo de orientación: Tutor principal Nombre del estudiante: Sandra Caterine León, Programa académico: Diseño Industrial 
Número de páginas: 95, Valoración: , Institución: Universidad Nacional de Colombia - Sede Bogotá </t>
  </si>
  <si>
    <t>Autores: CARLOS ALBERTO CUBILLOS LEAL, SANDRA CATERINE LEON,</t>
  </si>
  <si>
    <t>Trabajos de grado de pregrado : Proyectos de Grado Relacionados con Innovación Tecnológica y Gerencia</t>
  </si>
  <si>
    <t xml:space="preserve">Desde 1 2002 hasta Diciembre 2002, Tipo de orientación: Tutor principal Nombre del estudiante: Santiago Jimenez, Programa académico: Ingeniería Mecánica 
Número de páginas: 100, Valoración: Aprobada, Institución: Universidad Nacional de Colombia - Sede Bogotá </t>
  </si>
  <si>
    <t>Autores: JULIO MARIO RODRIGUEZ DEVIS, SANTIAGO JIMENEZ,</t>
  </si>
  <si>
    <t>Trabajos de grado de pregrado : Evolución de la gerencia de proyectos en la industria metalmecanica</t>
  </si>
  <si>
    <t xml:space="preserve">Desde 1 2001 hasta Diciembre 2001, Tipo de orientación: Tutor principal Nombre del estudiante: Margarita Maria Vargas Avila, Programa académico: Ingeniería Mecánica 
Número de páginas: 195, Valoración: Aprobada, Institución: Universidad Nacional de Colombia - Sede Bogotá </t>
  </si>
  <si>
    <t>Autores: JULIO MARIO RODRIGUEZ DEVIS, MARGARITA MARIA VARGAS AVILA,</t>
  </si>
  <si>
    <t> Trabajos de grado de pregrado : Estudio de las necesidades tecnologicas en el analisis de la ingenieria en tres empresas de matriceria de Bogotá</t>
  </si>
  <si>
    <t xml:space="preserve">Desde 1 2001 hasta Diciembre 2001, Tipo de orientación: Tutor principal Nombre del estudiante: Marco Antonio Villareal, Programa académico: Ingeniería Mecánica 
Número de páginas: 118, Valoración: Aprobada, Institución: Universidad Nacional de Colombia - Sede Bogotá </t>
  </si>
  <si>
    <t>Autores: JULIO MARIO RODRIGUEZ DEVIS, MARCO ANTONIO VILLAREAL,</t>
  </si>
  <si>
    <t>Trabajos de grado de pregrado : Equipo de troquelado para la elaboración de bloques lógicos</t>
  </si>
  <si>
    <t xml:space="preserve">Desde 1 2001 hasta 2001, Tipo de orientación: Nombre del estudiante: Hernan Dario Herrera, Programa académico: Diseño Industrial 
Número de páginas: , Valoración: , Institución: Universidad Nacional de Colombia - Sede Bogotá </t>
  </si>
  <si>
    <t>Autores: ALVARO ARIAS ARENAS, HERNAN DARIO HERRERA,</t>
  </si>
  <si>
    <t>Trabajo de grado de maestría o especialidad médica : Prototipo de sistema inteligente para identificar estructura de conocimiento de la Geometria analítica plana - Triangulos</t>
  </si>
  <si>
    <t xml:space="preserve">Desde 6 2000 hasta Junio 2000, Tipo de orientación: Tutor principal Nombre del estudiante: Raul Chaparro Aguilar, Programa académico: Maestria En Ingeniería de Sistemas 
Número de páginas: 110, Valoración: Aprobada, Institución: Universidad Nacional de Colombia - Sede Bogotá </t>
  </si>
  <si>
    <t>Autores: LUIS CARLOS TORRES SOLER, RAUL CHAPARRO AGUILAR,</t>
  </si>
  <si>
    <t>Trabajos de grado de pregrado : Inteligencia tecnologica en las empresas</t>
  </si>
  <si>
    <t xml:space="preserve">Desde 1 2000 hasta Diciembre 2000, Tipo de orientación: Tutor principal Nombre del estudiante: Luis Fernando Marquez, Programa académico: Ingeniería Mecánica 
Número de páginas: 278, Valoración: Aprobada, Institución: Universidad Nacional de Colombia - Sede Bogotá </t>
  </si>
  <si>
    <t>Autores: JULIO MARIO RODRIGUEZ DEVIS, LUIS FERNANDO MARQUEZ,</t>
  </si>
  <si>
    <t> Trabajos de grado de pregrado : Proyectos de Grado Relacionados con Energía Eólica y solar</t>
  </si>
  <si>
    <t xml:space="preserve">Desde 1 2000 hasta Diciembre 2000, Tipo de orientación: Tutor principal Nombre del estudiante: Juan manuel caceres, Programa académico: Ingeniería Mecánica 
Número de páginas: 0, Valoración: Aprobada, Institución: Universidad Nacional de Colombia - Sede Bogotá </t>
  </si>
  <si>
    <t>Autores: JULIO MARIO RODRIGUEZ DEVIS, JUAN MANUEL CACERES,</t>
  </si>
  <si>
    <t>Trabajos de grado de pregrado : Estado de la innovación tecnológica en la industria manufacturera colombiana en el sector de maquinaria y equipos exceptuando la electrica</t>
  </si>
  <si>
    <t xml:space="preserve">Desde 1 2000 hasta Diciembre 2000, Tipo de orientación: Tutor principal Nombre del estudiante: hector hidalgo, Programa académico: Ingeniería Mecánica 
Número de páginas: 193, Valoración: Aprobada, Institución: Universidad Nacional de Colombia - Sede Bogotá </t>
  </si>
  <si>
    <t>Autores: JULIO MARIO RODRIGUEZ DEVIS, HECTOR HIDALGO,</t>
  </si>
  <si>
    <t>Trabajo de grado de maestría o especialidad médica : Diseño e implementación de un algoritmo que incremente la fidelidad de clasificación para sistemas de aprendizaje automático a partir de ejemplos.</t>
  </si>
  <si>
    <t xml:space="preserve">Desde 7 1999 hasta Julio 1999, Tipo de orientación: Tutor principal Nombre del estudiante: Ana Maria Peña Reyes, Programa académico: Maestria En Ingeniería de Sistemas 
Número de páginas: 120, Valoración: Aprobada, Institución: Universidad Nacional de Colombia - Sede Bogotá </t>
  </si>
  <si>
    <t>Autores: LUIS CARLOS TORRES SOLER, ANA MARIA PENA REYES,</t>
  </si>
  <si>
    <t>Maestría : Motivational factors of citizens participating in civic crowdsourcing initiatives</t>
  </si>
  <si>
    <t xml:space="preserve">Colombia, 2017, Idioma: Inglés, Medio de divulgación: Papel Sitio web: , Nombre del orientado: Danny Sierra Gonzalez 
Programa académico: Maestría en Ingeniería Industrial, Institución: Universidad Nacional de Colombia. </t>
  </si>
  <si>
    <t>Maestría : Sistema Nacional de Biliotecas - Repositorio Institucional Universidad Nacional de Colombia Motivational factors from citizens participating in civic crowdsourcing initiatives</t>
  </si>
  <si>
    <t xml:space="preserve">Colombia, 2017, Idioma: Español, Medio de divulgación: Papel Sitio web: http://www.bdigital.unal.edu.co/57705/, Nombre del orientado: Danny Sierra González 
Programa académico: Maestría en Ingeniería Industrial, Institución: Universidad Nacional de Colombia. </t>
  </si>
  <si>
    <t>Pregrado : Medición de la Eficiencia del Servicio de Asistencia Técnica Prestado por Fedegan a las Fincas Ganaderas de los Municipios de Duitama, Belén, Cerinza y Paipa del Departamento de Boyacá. Una Aplicación del Análisis Envolvente de Datos Dea</t>
  </si>
  <si>
    <t xml:space="preserve">Colombia, 2016, Idioma: Español, Medio de divulgación: Papel Sitio web: , Nombre del orientado: Adriana Lucía Contreras León 
Programa académico: Maestría en Administración, Institución: Universidad Nacional de Colombia. </t>
  </si>
  <si>
    <t>Maestría : Analysis of characteristics and types of infrastructure of innovation laboratories: implications for strategic management.</t>
  </si>
  <si>
    <t xml:space="preserve">Colombia, 2015, Idioma: Español, Medio de divulgación: Papel Sitio web: http://www.bdigital.unal.edu.co/56148/, Nombre del orientado: Ferney Osorio Bustamante 
Programa académico: Maestría en Ingeniería Industrial, Institución: Universidad Nacional de Colombia. </t>
  </si>
  <si>
    <t> Maestría : Propuesta de mejora y diferenciación para el proceso de liberación de carga en la línea naviera con base en la metodología Lean</t>
  </si>
  <si>
    <t xml:space="preserve">Colombia, 2015, Idioma: Español, Medio de divulgación: Papel Sitio web: , Nombre del orientado: Andrés Fernández Neira 
Programa académico: Maestría en Administración, Institución: Universidad Nacional de Colombia. </t>
  </si>
  <si>
    <t>Pregrado : Identificación y diagnóstico de capacidades organizacionales de diseño (industrial) en pequeñas y medianas empresas manufactureras de bajo y medio nivel tecnológico</t>
  </si>
  <si>
    <t xml:space="preserve">Colombia, 2015, Idioma: Español, Medio de divulgación: Papel Sitio web: , Nombre del orientado: Daira Hernández Romero 
Programa académico: Maestría en Ingeniería Industrial, Institución: Universidad Nacional de Colombia. </t>
  </si>
  <si>
    <t>Maestría : Las prácticas de Manufactura Esbelta y la proactividad ambiental en organizaciones del sector industrial colombiano</t>
  </si>
  <si>
    <t xml:space="preserve">Colombia, 2015, Idioma: Español, Medio de divulgación: Papel Sitio web: , Nombre del orientado: Omar Alexander Muñoz Rodríguez 
Programa académico: Maestría en Ingeniería Industrial, Institución: Universidad Nacional de Colombia. </t>
  </si>
  <si>
    <t>Maestría : Implementación y prueba de un modelo de decisión de estrategia de distribución a canal tradicional en un mercado emergente en una empresa colombiana de consumo masivo atendiendo la ciudad de Bogotá.</t>
  </si>
  <si>
    <t xml:space="preserve">Colombia, 2014, Idioma: Español, Medio de divulgación: Otro Sitio web: , Nombre del orientado: Luisa Fernanda Amado Ariza 
Programa académico: Maestría de Ingeniería - Ingeniería Industrial, Institución: Universidad Nacional de Colombia - Sede Bogotá. </t>
  </si>
  <si>
    <t>Maestría : Propuesta de estrategias para mejorar la participación de la Universidad Nacional en los rankings</t>
  </si>
  <si>
    <t xml:space="preserve">Colombia, 2013, Idioma: Español, Medio de divulgación: Papel Sitio web: , Nombre del orientado: Giovanna Milena Moreno Meneses 
Programa académico: Maestría en Ingeniería Industrial, Institución: Universidad Nacional De Colombia - Oficial. </t>
  </si>
  <si>
    <t>Pregrado : Propuesta de estrategias para mejorar la participación de la Universidad Nacional en los rankings.</t>
  </si>
  <si>
    <t xml:space="preserve">Colombia, 2013, Idioma: Español, Medio de divulgación: Otro Sitio web: , Nombre del orientado: Giovanna Milena Moreno Meneses 
Programa académico: Maestría de Ingeniería - Ingeniería Industrial, Institución: Universidad Nacional de Colombia - Sede Bogotá. 
</t>
  </si>
  <si>
    <t> Maestría : Aporte biológico a la gestión de los recursos y las capacidades tecnológicas</t>
  </si>
  <si>
    <t xml:space="preserve">Colombia, 2013, Idioma: Español, Medio de divulgación: Papel Sitio web: , Nombre del orientado: Andrés Mauricio León López 
Programa académico: Maestría en Ingeniería Industrial, Institución: Universidad Nacional De Colombia - Oficial. </t>
  </si>
  <si>
    <t>Maestría : Propuesta para valorar el capital intelectual en el Fondo Financiero de Proyectos de Desarrollo - FONADE, como estrategia para mejorar su desempeño organizacional</t>
  </si>
  <si>
    <t xml:space="preserve">Colombia, 2013, Idioma: Español, Medio de divulgación: Papel Sitio web: , Nombre del orientado: Martha Constanza Rubio Barón 
Programa académico: Maestría en Ingeniería Industrial, Institución: Universidad Nacional De Colombia - Oficial. </t>
  </si>
  <si>
    <t> Maestría : Análisis de la encuesta de desarrollo e innovación tecnológica del sector servicios 2008 - 2009 (EDITSII) como mecanismo para la medición de la innovación en el sector servicios</t>
  </si>
  <si>
    <t xml:space="preserve">Colombia, 2012, Idioma: Español, Medio de divulgación: Papel Sitio web: , Nombre del orientado: Diego Javier Rivera Rodríguez 
Programa académico: Maestría en Ingeniería Industrial, Institución: Universidad Nacional De Colombia - Oficial. </t>
  </si>
  <si>
    <t>Maestría : Modelo para el Diseño y la Prueba de Empaques para Uchuva en las Principales Empresas Exportadoras</t>
  </si>
  <si>
    <t xml:space="preserve">Colombia, 2011, Idioma: Español, Medio de divulgación: Internet Sitio web: , Nombre del orientado: CAMILO ARMANDO REY RODRÍGUEZ 
Programa académico: Facultad de Ingeniería Industrial, Institución: Universidad Nacional de Colombia - Sede Bogotá. </t>
  </si>
  <si>
    <t>Maestría : APLICACIÓN DE METODOLOGÍA SEIS SIGMA PARA MEJORAR LA CAPACIDAD DE PROCESO DE LA VARIABLE "NIVELACIÓN VERTICAL" EN LA APLICACIÓN DE PINTURA (FONDOS) DE UNA ENSAMBLADORA DE VEHÍCULOS</t>
  </si>
  <si>
    <t xml:space="preserve">Colombia, 2010, Idioma: Español, Medio de divulgación: Internet Sitio web: , Nombre del orientado: ANA MARÍA AGUIRRE ALVARADO 
Programa académico: Facultad de Ingeniería Industrial, Institución: Universidad Nacional de Colombia - Sede Bogotá. </t>
  </si>
  <si>
    <t>Maestría : Definición de Estrategias para el Fortalecimiento de la ]Innovación Tecnológica a Través de la Investigación en Ingeniería - Análisis de Caso</t>
  </si>
  <si>
    <t xml:space="preserve">Colombia, 2010, Idioma: Español, Medio de divulgación: Papel Sitio web: , Nombre del orientado: Diana Cristina Ramírez Martínez 
Programa académico: Ingeniería Industrial, Institución: Universidad Nacional de Colombia - Sede Bogotá. </t>
  </si>
  <si>
    <t> Maestría : Valoración del Alineamiento Estratégico y la Gestión del Conocimiento. Estudio Multimétodo para el Caso de la Alianza Productiva Cárnica Bovina del Municipio de Pandi - Cundinamarca.</t>
  </si>
  <si>
    <t xml:space="preserve">Colombia, 2010, Idioma: Español, Medio de divulgación: Internet Sitio web: , Nombre del orientado: Efrén Alejandro Padilla Marín 
Programa académico: Facultad de Ingeniería Industrial, Institución: Universidad Nacional de Colombia - Sede Bogotá. </t>
  </si>
  <si>
    <t>Maestría : Definición de un Subsistema de Evaluación y Seguimiento de los Componentes del Sistema de Inteligencia Tecnológica</t>
  </si>
  <si>
    <t xml:space="preserve">Colombia, 2010, Idioma: Español, Medio de divulgación: Papel Sitio web: , Nombre del orientado: Luz Marina Torres Piñeros 
Programa académico: Facultad de Ingeniería Industrial, Institución: Universidad Nacional de Colombia - Sede Bogotá. </t>
  </si>
  <si>
    <t>Pregrado : Estudio de Factibilidad de un Restaurante de Productos Típicos Costeños</t>
  </si>
  <si>
    <t xml:space="preserve">Colombia, 2008, Idioma: Español, Medio de divulgación: Sitio web: , Nombre del orientado: Gerardo Franco 
Programa académico: , Institución: Universidad El Bosque. </t>
  </si>
  <si>
    <t>Autores: SONIA ESPERANZA MONROY VARELA, JORGE ENRIQUE ROJAS,</t>
  </si>
  <si>
    <r>
      <t> </t>
    </r>
    <r>
      <rPr>
        <b/>
        <sz val="8"/>
        <rFont val="Trebuchet MS"/>
        <family val="2"/>
      </rPr>
      <t>Pregrado</t>
    </r>
    <r>
      <rPr>
        <sz val="8"/>
        <rFont val="Trebuchet MS"/>
        <family val="2"/>
      </rPr>
      <t> : Diseño y Desarrollo de un Manual de Bioseguridad Industrial para las Clìnicas Odontològicas de la Universidad del Bosque</t>
    </r>
  </si>
  <si>
    <t>Colombia, 2007, Idioma: Español, Medio de divulgación: Papel </t>
  </si>
  <si>
    <t xml:space="preserve">Colombia, 2007, Idioma: Español, Medio de divulgación: Papel Sitio web: , Nombre del orientado: Camilo Buitrago Rodrìguez 
Programa académico: Ingeniería Industrial, Institución: Universidad El Bosque. </t>
  </si>
  <si>
    <t>Autores: SONIA ESPERANZA MONROY VARELA, JOHN PENA,</t>
  </si>
  <si>
    <t> Pregrado : Planeación de la utilización de las instalaciones de poscosecha de rosas para la empresa Teucali Flowers S.A</t>
  </si>
  <si>
    <t xml:space="preserve">Colombia, 2006, Idioma: Español, Medio de divulgación: Sitio web: www.ucentral.edu.co, Nombre del orientado: Gynna Milena Ruiz 
Programa académico: Carrera de Ingeniería Industrial, Institución: Fundación Universidad Central . </t>
  </si>
  <si>
    <t>Autores: CONSTANZA BEATRIZ PEREZ MARTELO, LILIANA CASTILLO, JIMMY VEGA,</t>
  </si>
  <si>
    <t>Curso de perfeccionamiento/especialización : Estudio de la insatisfacción de los usuarios frente a la libre competencia de los grandes operadores de Telecomunicaciones móviles en Colombia</t>
  </si>
  <si>
    <t>Colombia, 2006, Idioma: Español, Medio de divulgación: Sitio web: www.ucentral.edu.co, Nombre del orientado: Carolina Contreras 
Programa académico: Especialización En Gerencia de Telecomunicaciones, Institución: Fundación Universidad Central .</t>
  </si>
  <si>
    <t>Autores: CONSTANZA BEATRIZ PEREZ MARTELO, ALVARO SOTO,</t>
  </si>
  <si>
    <t>Pregrado : Mejoramiento del control de personal basado en tarjetas inteligentes</t>
  </si>
  <si>
    <t xml:space="preserve">Colombia, 2006, Idioma: Español, Medio de divulgación: Sitio web: www.ucentral.edu.co, Nombre del orientado: Geovanny Andrés Restrepo 
Programa académico: Carrera de Ingeniería Industrial, Institución: Fundación Universidad Central . </t>
  </si>
  <si>
    <t>Autores: CONSTANZA BEATRIZ PEREZ MARTELO, VICTOR MANUEL DIAZ,</t>
  </si>
  <si>
    <t>Pregrado : Organizaciones que aprenden. Caso de la facultad de Ingeniería de la universidad Nacional de Colombia sede Bogotá</t>
  </si>
  <si>
    <t xml:space="preserve">Colombia, 2001, Idioma: Español, Medio de divulgación: Sitio web: , Nombre del orientado: Francisco Martinez 
Programa académico: Ingeniería Química, Institución: Universidad Nacional de Colombia - Sede Bogotá. </t>
  </si>
  <si>
    <t>Profesor titular : Comité tutorial, para el acompañamiento, seguimiento y evaluación de profesor en periodo de prueba</t>
  </si>
  <si>
    <t xml:space="preserve">Colombia, 2017, Sitio web: Medio de divulgación: Papel, Institución: Universidad Nacional de Colombia </t>
  </si>
  <si>
    <t>Otra : Evaluador de ideas de negocio en Start ups weekend</t>
  </si>
  <si>
    <t xml:space="preserve">Colombia, 2013, Sitio web: Medio de divulgación: Papel, Institución: Universidad Nacional De Colombia - Oficial </t>
  </si>
  <si>
    <t>Otra : Evaluador de empresas que postulan una innovación al PREMIO INNOVA 2013</t>
  </si>
  <si>
    <t>Otra : Evaluación de artículo para ascenso en escalafón docente - Programa de Ingeniería Industrial</t>
  </si>
  <si>
    <t xml:space="preserve">Colombia, 2012, Sitio web: Medio de divulgación: Papel, Institución: Universidad Del Magdalena - Unimagdalena </t>
  </si>
  <si>
    <t>Profesor titular : Segundo Campeonato de Diseño</t>
  </si>
  <si>
    <t xml:space="preserve">Colombia, 2010, Sitio web: Medio de divulgación: Internet, Institución: Compañia General de Aceros S.A. </t>
  </si>
  <si>
    <t>Concurso docente : Evaluador Jóvenes Investigadores para Colciencias</t>
  </si>
  <si>
    <t xml:space="preserve">Colombia, 2009, Sitio web: Medio de divulgación: Papel, Institución: Departamento Administrativo de Ciencia, Tecnología e Innovación, Colciencias </t>
  </si>
  <si>
    <t>Profesor titular : Evaluador de empresas postulantes al premio innova 2009</t>
  </si>
  <si>
    <t xml:space="preserve">Colombia, 2009, Sitio web: Medio de divulgación: Papel, Institución: Universidad Nacional De Colombia - Oficial </t>
  </si>
  <si>
    <r>
      <t> </t>
    </r>
    <r>
      <rPr>
        <b/>
        <sz val="8"/>
        <rFont val="Trebuchet MS"/>
        <family val="2"/>
      </rPr>
      <t>Concurso docente</t>
    </r>
    <r>
      <rPr>
        <sz val="8"/>
        <rFont val="Trebuchet MS"/>
        <family val="2"/>
      </rPr>
      <t> : Jurado del Concurso de Excelencia Académica de la Universidad Nacional</t>
    </r>
  </si>
  <si>
    <t xml:space="preserve">Colombia, 2008, Sitio web: Medio de divulgación: , Institución: Universidad Nacional De Colombia - Oficial </t>
  </si>
  <si>
    <t> Profesor titular : Evaluador de empresas postulantes al premio innova 2008</t>
  </si>
  <si>
    <t xml:space="preserve">Colombia, 2008, Sitio web: Medio de divulgación: Papel, Institución: Universidad Nacional De Colombia - Oficial </t>
  </si>
  <si>
    <t>Concurso docente : Jurado del III Concurso de Innovación y Desarrollo en Bioingeniería y Telemedicina</t>
  </si>
  <si>
    <t xml:space="preserve">Colombia, 2007, Sitio web: Medio de divulgación: , Institución: Universidad El Bosque </t>
  </si>
  <si>
    <t>Autores: SONIA ESPERANZA MONROY VARELA, CARLOS ROMERO, ANA CAROLINA SANCHEZ,</t>
  </si>
  <si>
    <t>Concurso docente : Evaluador de Propuestas Convocatoria de Movilidad</t>
  </si>
  <si>
    <t xml:space="preserve">Colombia, 2007, Sitio web: Medio de divulgación: , Institución: Departamento Administrativo de Ciencia, Tecnología e Innovación, Colciencias </t>
  </si>
  <si>
    <t>Otra : Jurado I Salón de la Innovación de Trabajos Académicos</t>
  </si>
  <si>
    <t xml:space="preserve">Colombia, 2007, Sitio web: Medio de divulgación: , Institución: Universidad El Bosque - Escuela Colombiana De Medicina </t>
  </si>
  <si>
    <t>Autores: SONIA ESPERANZA MONROY VARELA, ERNESTO SABOGAL, MARGARITA PUENTES,</t>
  </si>
  <si>
    <t> Otra : Concurso de Innovación de Bioingeniería</t>
  </si>
  <si>
    <t xml:space="preserve">Colombia, 2006, Sitio web: Medio de divulgación: , Institución: Universidad El Bosque </t>
  </si>
  <si>
    <t>Concurso docente : Concurso público para selección de joven talento de la facultad de ingeniería industrial de la Universidad Distrital</t>
  </si>
  <si>
    <t xml:space="preserve">Colombia, 2006, Sitio web: Medio de divulgación: , Institución: Universidad Distrital Francisco José De Caldas </t>
  </si>
  <si>
    <t>Autores: SONIA ESPERANZA MONROY VARELA, GERMAN MENDEZ, CARLOS ACOSTA,</t>
  </si>
  <si>
    <t>Concurso docente : Concurso público para docentes en el área de gestión de la facultad de ingeniería de sistemas de la Universidad Distrital</t>
  </si>
  <si>
    <t xml:space="preserve">Colombia, 2006, Sitio web: Medio de divulgación: , Institución: Universidad Distrital Francisco José De Caldas </t>
  </si>
  <si>
    <t>Autores: SONIA ESPERANZA MONROY VARELA, ORLANDO MARTINEZ, ORLANDO SALINAS,</t>
  </si>
  <si>
    <t>Otra : Evaluación de trabajo de investigación para cambio de categoria de profesor</t>
  </si>
  <si>
    <t>Autores: SONIA ESPERANZA MONROY VARELA, CARLOS CAICEDO,</t>
  </si>
  <si>
    <t>Concurso docente : Concurso público para selección de docentes en el área de gestión de la facultad de ingeniería industrial de la Universidad Distrital</t>
  </si>
  <si>
    <t>Autores: SONIA ESPERANZA MONROY VARELA, ORLANDO SALINAS, AGUSTIN VEGA,</t>
  </si>
  <si>
    <t>Otra : EVALUADOR PREMIO NACIONAL DE INNOVACION. INNOVA 2005</t>
  </si>
  <si>
    <t xml:space="preserve">Colombia, 2005, Sitio web: Medio de divulgación: , Institución: Ministerio De Comercio Exterior </t>
  </si>
  <si>
    <t>Concurso docente : Evaluador de Empresas postulantes al Premio Nacional de Innovación</t>
  </si>
  <si>
    <t>Autores: SONIA ESPERANZA MONROY VARELA, JULIO MARIO RODRIGUEZ, CAMPO ELIAS BERNAL, CAMILO ORTIZ, OSCAR CASTELLANOS, ALVARO ARIAS, CARLOS CUBILLOS,</t>
  </si>
  <si>
    <t>Demás trabajos : Seminario Especial " Los recursos para el Desarrollo de la Costa Norte Colombiana"</t>
  </si>
  <si>
    <t>Colombia, 2011, Idioma: Español, Medio de divulgación: Papel </t>
  </si>
  <si>
    <t>Demás trabajos : Seminario Especial "Recursos para el desarrollo de la Costa Norte Colombiana"</t>
  </si>
  <si>
    <t>Demás trabajos : Boletín de Vigilancia Científica y Tecnológica. Centro de Investigaciones para la innovación</t>
  </si>
  <si>
    <t>Demás trabajos : I Encuentro Interuniversitario sobre Complejidad</t>
  </si>
  <si>
    <t>Autores: LUIS CARLOS TORRES SOLER, JULIO MARIO RODRIGUEZ DEVIS, JORGE ELIECER VILLAMIL PUENTES, CARLOS ALBERTO CUBILLOS LEAL,</t>
  </si>
  <si>
    <t>Demás trabajos : Boletín de Vigilancia Científica y Tecnológica. Centro de Investigaciones para la innovación.</t>
  </si>
  <si>
    <t>Demás trabajos : La complejidad de las organizaciones</t>
  </si>
  <si>
    <r>
      <t> </t>
    </r>
    <r>
      <rPr>
        <sz val="8"/>
        <rFont val="Trebuchet MS"/>
        <family val="2"/>
      </rPr>
      <t>Investigación y desarrollo</t>
    </r>
    <r>
      <rPr>
        <sz val="8"/>
        <rFont val="Verdana"/>
        <family val="2"/>
      </rPr>
      <t>: Evaluación Exante de Impacto de Proyectos de Investigación </t>
    </r>
  </si>
  <si>
    <t>2015/1 - 2017/12</t>
  </si>
  <si>
    <r>
      <t> </t>
    </r>
    <r>
      <rPr>
        <b/>
        <sz val="8"/>
        <rFont val="Trebuchet MS"/>
        <family val="2"/>
      </rPr>
      <t>Investigación y desarrollo</t>
    </r>
    <r>
      <rPr>
        <sz val="8"/>
        <rFont val="Trebuchet MS"/>
        <family val="2"/>
      </rPr>
      <t>: INTERVENTORIA INTEGRAL, PARA LLEVAR A CABO EL CONTROL Y SEGUIMIENTO TÉCNICO, ADMINISTRATIVO, JURÍDICO, FINANCIERO, CONTABLE, SOCIAL Y AMBIENTAL A LOS LOS CONVENIOS ESPECIALES DE COOPERACIÓN REGIONALES DERIVADOS DE LOS CONVENIOS 099/228 DE 2011 </t>
    </r>
  </si>
  <si>
    <t>2014/3 - 2017/1</t>
  </si>
  <si>
    <r>
      <t>Investigación, desarrollo e innovación</t>
    </r>
    <r>
      <rPr>
        <sz val="8"/>
        <rFont val="Verdana"/>
        <family val="2"/>
      </rPr>
      <t>: Interventoría de Proyectos Vive Digital Regional, ViveLabs y GEL. </t>
    </r>
  </si>
  <si>
    <t>2014/3 - 2015/3</t>
  </si>
  <si>
    <t>Extensión y responsabilidad social CTI: Participación de la PYME en las Compras de las Empresas con Capital Público de Colombia </t>
  </si>
  <si>
    <t>2014/1 - 2016/2</t>
  </si>
  <si>
    <r>
      <t> </t>
    </r>
    <r>
      <rPr>
        <sz val="8"/>
        <rFont val="Trebuchet MS"/>
        <family val="2"/>
      </rPr>
      <t>Investigación y desarrollo</t>
    </r>
    <r>
      <rPr>
        <sz val="8"/>
        <rFont val="Verdana"/>
        <family val="2"/>
      </rPr>
      <t>: Lineamientos del Plan de Tecnología Vive Digital II: 2014 - 2018 </t>
    </r>
  </si>
  <si>
    <t>2013/9 - 2014/3</t>
  </si>
  <si>
    <t>Investigación y desarrollo: Diseño e implementación de un sistema de cómputo sobre recursos heterogéneos para la identificación de estructuras atmosféricas en predicción climatológica </t>
  </si>
  <si>
    <t>2013/7 - 2015/6</t>
  </si>
  <si>
    <r>
      <t>Investigación y desarrollo</t>
    </r>
    <r>
      <rPr>
        <sz val="8"/>
        <rFont val="Verdana"/>
        <family val="2"/>
      </rPr>
      <t>: Alfa III d-PoLiTaTe </t>
    </r>
  </si>
  <si>
    <t>2012/6 - 2014/12</t>
  </si>
  <si>
    <t>Investigación y desarrollo: Modelos evolutivos para evaluar inserción laboral de doctores </t>
  </si>
  <si>
    <t>2011/10 - 2014/12</t>
  </si>
  <si>
    <r>
      <t> </t>
    </r>
    <r>
      <rPr>
        <b/>
        <sz val="8"/>
        <rFont val="Trebuchet MS"/>
        <family val="2"/>
      </rPr>
      <t>Investigación y desarrollo</t>
    </r>
    <r>
      <rPr>
        <sz val="8"/>
        <rFont val="Verdana"/>
        <family val="2"/>
      </rPr>
      <t>: Impacto del conocimiento generado por los grupos de investigación en los procesos académicos </t>
    </r>
  </si>
  <si>
    <t>2011/4 - 2013/2</t>
  </si>
  <si>
    <t>Investigación y desarrollo: Diseño y ejecución de la Convocatoria de Publicaciones de Conmemoración de los 150 años de la Facultad de Ingeniería - Universidad Nacional de Colombia </t>
  </si>
  <si>
    <t>2011/1 - 2011/3</t>
  </si>
  <si>
    <r>
      <t> </t>
    </r>
    <r>
      <rPr>
        <b/>
        <sz val="8"/>
        <rFont val="Trebuchet MS"/>
        <family val="2"/>
      </rPr>
      <t>Investigación y desarrollo</t>
    </r>
    <r>
      <rPr>
        <sz val="8"/>
        <rFont val="Verdana"/>
        <family val="2"/>
      </rPr>
      <t>: Uso de herramientas de las ciencias de la complejidad para el estudio de la innovación </t>
    </r>
  </si>
  <si>
    <t>2010/1 - 2012/1</t>
  </si>
  <si>
    <t>Investigación y desarrollo: Plan de Acción 2010 - 2012 de la Facultad de Ingeniería: ¿Construimos Nación con Ingenio Propio¿. UN Sede Bogotá </t>
  </si>
  <si>
    <t>2010/1 - 2010/5</t>
  </si>
  <si>
    <r>
      <t> </t>
    </r>
    <r>
      <rPr>
        <b/>
        <sz val="8"/>
        <rFont val="Trebuchet MS"/>
        <family val="2"/>
      </rPr>
      <t>Investigación, desarrollo e innovación</t>
    </r>
    <r>
      <rPr>
        <sz val="8"/>
        <rFont val="Verdana"/>
        <family val="2"/>
      </rPr>
      <t>: Proyecto Estratégico de la Facultad de Ingeniería: Inversión en el Laboratorio de Manufactura, Robótica, Automatización y Control</t>
    </r>
  </si>
  <si>
    <r>
      <t> </t>
    </r>
    <r>
      <rPr>
        <b/>
        <sz val="8"/>
        <rFont val="Trebuchet MS"/>
        <family val="2"/>
      </rPr>
      <t>Investigación y desarrollo</t>
    </r>
    <r>
      <rPr>
        <sz val="8"/>
        <rFont val="Trebuchet MS"/>
        <family val="2"/>
      </rPr>
      <t>: Redes de innovación en las empresas colombianas </t>
    </r>
  </si>
  <si>
    <t>2009/9 - Actual</t>
  </si>
  <si>
    <r>
      <t>Investigación y desarrollo</t>
    </r>
    <r>
      <rPr>
        <sz val="8"/>
        <rFont val="Verdana"/>
        <family val="2"/>
      </rPr>
      <t>: Análisis de la evolución de las empresas y proyectos postulantes al Premio a la Innovación Tecnológica ¿ Innova 2006 a 2010 </t>
    </r>
  </si>
  <si>
    <t>2009/5 - 2011/8</t>
  </si>
  <si>
    <r>
      <t> </t>
    </r>
    <r>
      <rPr>
        <b/>
        <sz val="8"/>
        <rFont val="Trebuchet MS"/>
        <family val="2"/>
      </rPr>
      <t>Investigación y desarrollo</t>
    </r>
    <r>
      <rPr>
        <sz val="8"/>
        <rFont val="Trebuchet MS"/>
        <family val="2"/>
      </rPr>
      <t>: Interventoría Técnica, Administrativa y Financiera al contrato de ¿adecuación y remodelación con suministro e instalación de equipos de las comisiones constitucionales permanentes de la Cámara de Representantes: primera, segunda, quinta y sexta, mobiliar </t>
    </r>
  </si>
  <si>
    <t>2009/2 - 2010/12</t>
  </si>
  <si>
    <r>
      <t>Investigación y desarrollo</t>
    </r>
    <r>
      <rPr>
        <sz val="8"/>
        <rFont val="Verdana"/>
        <family val="2"/>
      </rPr>
      <t>: La gestion del conocimiento en grupos de investigacion de la Universidad Central</t>
    </r>
  </si>
  <si>
    <t>2008/11 - Actual</t>
  </si>
  <si>
    <r>
      <t> </t>
    </r>
    <r>
      <rPr>
        <b/>
        <sz val="8"/>
        <rFont val="Trebuchet MS"/>
        <family val="2"/>
      </rPr>
      <t>Investigación, desarrollo e innovación</t>
    </r>
    <r>
      <rPr>
        <sz val="8"/>
        <rFont val="Trebuchet MS"/>
        <family val="2"/>
      </rPr>
      <t>: Gestión del Conocimiento en Grupos de Investigación de la Facultad de Ingeniería de la Universidad Nacional </t>
    </r>
  </si>
  <si>
    <t>2008/10 - 2009/5</t>
  </si>
  <si>
    <r>
      <t>Investigación y desarrollo</t>
    </r>
    <r>
      <rPr>
        <sz val="8"/>
        <rFont val="Verdana"/>
        <family val="2"/>
      </rPr>
      <t>: Redes de Innovación en empresas colombianas </t>
    </r>
  </si>
  <si>
    <t>2008/10 - 2009/10</t>
  </si>
  <si>
    <t>Investigación y desarrollo: Retorno de la innovación </t>
  </si>
  <si>
    <t>2008/8 - 2015/9</t>
  </si>
  <si>
    <r>
      <t> </t>
    </r>
    <r>
      <rPr>
        <sz val="8"/>
        <rFont val="Trebuchet MS"/>
        <family val="2"/>
      </rPr>
      <t>Investigación y desarrollo</t>
    </r>
    <r>
      <rPr>
        <sz val="8"/>
        <rFont val="Verdana"/>
        <family val="2"/>
      </rPr>
      <t>: Kickstart II-New ways to teach innovation </t>
    </r>
  </si>
  <si>
    <t>2007/11 - 2011/12</t>
  </si>
  <si>
    <t>Investigación y desarrollo: Gestión de conocimiento inter-organizacional: El caso de las nanotecnologías </t>
  </si>
  <si>
    <t>2007/3 - 2013/12</t>
  </si>
  <si>
    <r>
      <t>Investigación y desarrollo</t>
    </r>
    <r>
      <rPr>
        <sz val="8"/>
        <rFont val="Verdana"/>
        <family val="2"/>
      </rPr>
      <t>: Redes para la Gestion del Conocimiento </t>
    </r>
  </si>
  <si>
    <t>2007/1 - 2008/10</t>
  </si>
  <si>
    <r>
      <t> </t>
    </r>
    <r>
      <rPr>
        <b/>
        <sz val="8"/>
        <rFont val="Trebuchet MS"/>
        <family val="2"/>
      </rPr>
      <t>Investigación, desarrollo e innovación</t>
    </r>
    <r>
      <rPr>
        <sz val="8"/>
        <rFont val="Trebuchet MS"/>
        <family val="2"/>
      </rPr>
      <t>: Proyecto de Fortalecimiento de la Investigación y los Postgrados </t>
    </r>
  </si>
  <si>
    <t>2005/1 - 2006/12</t>
  </si>
  <si>
    <r>
      <t>Investigación y desarrollo</t>
    </r>
    <r>
      <rPr>
        <sz val="8"/>
        <rFont val="Verdana"/>
        <family val="2"/>
      </rPr>
      <t>: Plan de Desarrollo de Investigación Científica e Innovación Tecnológica para las Facultades de Ingeniería y Administración </t>
    </r>
  </si>
  <si>
    <t>2004/8 - 2008/6</t>
  </si>
  <si>
    <t>Investigación y desarrollo: Tipologias de las organizaciones innovadoras en el sector manufacturero. Un enfoque complejo. Estudio de la cadena del plástico </t>
  </si>
  <si>
    <t>2004/1 - 2005/6</t>
  </si>
  <si>
    <r>
      <t>Investigación y desarrollo</t>
    </r>
    <r>
      <rPr>
        <sz val="8"/>
        <rFont val="Verdana"/>
        <family val="2"/>
      </rPr>
      <t>: Tipologias de organizaciones innovativas en el sector manufacturero. El caso del subsector marroquinero. Un enfoque complejo. </t>
    </r>
  </si>
  <si>
    <r>
      <t> </t>
    </r>
    <r>
      <rPr>
        <b/>
        <sz val="8"/>
        <rFont val="Trebuchet MS"/>
        <family val="2"/>
      </rPr>
      <t>Investigación y desarrollo</t>
    </r>
    <r>
      <rPr>
        <sz val="8"/>
        <rFont val="Trebuchet MS"/>
        <family val="2"/>
      </rPr>
      <t>: Tipologias de organizaciones innovativas en el sector manufacturero. Un enfoque complejo. Estudio de la cadena del plástico. </t>
    </r>
  </si>
  <si>
    <r>
      <t> </t>
    </r>
    <r>
      <rPr>
        <b/>
        <sz val="8"/>
        <rFont val="Trebuchet MS"/>
        <family val="2"/>
      </rPr>
      <t>Investigación y desarrollo</t>
    </r>
    <r>
      <rPr>
        <sz val="8"/>
        <rFont val="Verdana"/>
        <family val="2"/>
      </rPr>
      <t>: Tipologías de organizaciones innovativas en el sector manufacturero. El caso del subsector marroquínero. Un enfoque complejo. </t>
    </r>
  </si>
  <si>
    <t>Extensión y responsabilidad social CTI: Programa de Apoyo y Fortalecimiento de los Programas de Doctorado de La Universidad Nacional </t>
  </si>
  <si>
    <t>2003/1 - 2005/12</t>
  </si>
  <si>
    <r>
      <t> </t>
    </r>
    <r>
      <rPr>
        <b/>
        <sz val="8"/>
        <rFont val="Trebuchet MS"/>
        <family val="2"/>
      </rPr>
      <t>Investigación y desarrollo</t>
    </r>
    <r>
      <rPr>
        <sz val="8"/>
        <rFont val="Verdana"/>
        <family val="2"/>
      </rPr>
      <t>: Organizaciones para la creación.Una mirada desde la complejidad. Caso de la Universidad Nacional.Sede Bogotá. </t>
    </r>
  </si>
  <si>
    <t>2002/1 - 2003/Sin mes</t>
  </si>
  <si>
    <t>Investigación y desarrollo: Apropiación social de los resultados de la investigación en entidades de educación superior </t>
  </si>
  <si>
    <t>2002/1 - 2002/Sin mes</t>
  </si>
  <si>
    <r>
      <t>Investigación y desarrollo</t>
    </r>
    <r>
      <rPr>
        <sz val="8"/>
        <rFont val="Verdana"/>
        <family val="2"/>
      </rPr>
      <t>: Gestión de oportunidades de innovación asociadas a la investigación </t>
    </r>
  </si>
  <si>
    <t>2000/1 - 2001/Sin mes</t>
  </si>
  <si>
    <t>Investigación y desarrollo: Puesta en marcha del Sistema de Información para el área Administrativa y Financiera de Colciencias </t>
  </si>
  <si>
    <t>1996/2 - 1996/12</t>
  </si>
  <si>
    <t> Estímulos biofísicos en Ingeniería de Tejidos</t>
  </si>
  <si>
    <t>Laboratorio de Biomiméticos: Grupo de Mecanobiología de Órganos y Tejidos</t>
  </si>
  <si>
    <t>Mecanobiología computacional</t>
  </si>
  <si>
    <t>Mecanobiología del desarrollo y comportamiento de tejidos blandos</t>
  </si>
  <si>
    <t>Mecanobiología del desarrollo y comportamiento de tejidos duros</t>
  </si>
  <si>
    <t>Mecánica celular</t>
  </si>
  <si>
    <t> DIEGO ALEXANDER GARZON ALVARADO</t>
  </si>
  <si>
    <t>2011/1 - 2014/6</t>
  </si>
  <si>
    <t>2016/1 - 2017/5</t>
  </si>
  <si>
    <t>2012/1 - 2014/6</t>
  </si>
  <si>
    <t>YOSHIE ADRIANA HATA URIBE</t>
  </si>
  <si>
    <t>ALEJANDRA BUITRAGO PRIETO</t>
  </si>
  <si>
    <t>FRANCISCO JAVIER BURGOS FLOREZ</t>
  </si>
  <si>
    <t>ELSA YANETH CAMARGO BRAN</t>
  </si>
  <si>
    <t>ROSY PAOLA CARDENAS SANDOVAL</t>
  </si>
  <si>
    <t>JESSICA LORENA CASCAVITA MELLADO</t>
  </si>
  <si>
    <t>HECTOR ALFONSO CASTRO ABRIL</t>
  </si>
  <si>
    <t>JOHANA MARIA GUEVARA MORALES</t>
  </si>
  <si>
    <t>NANCY STELLA LANDINEZ PARRA</t>
  </si>
  <si>
    <t>DIONISIO HUMBERTO MALAGON ROMERO</t>
  </si>
  <si>
    <t>MIGUEL ANGEL MONCAYO DONOSO</t>
  </si>
  <si>
    <t>KAREM JOSEFINA NORIS SUAREZ</t>
  </si>
  <si>
    <t>JAIME ANTONIO SANCHEZ RODRIGUEZ</t>
  </si>
  <si>
    <t>JUAN JAIRO VACA GONZALEZ</t>
  </si>
  <si>
    <t>Publicado en revista especializada: Flat bones and sutures formation in the human cranial vault during prenatal development and infancy: A computational model.</t>
  </si>
  <si>
    <r>
      <t>, Journal Of Theoretical Biology ISSN: 0022-5193, 2016 vol:393 fasc: págs: 127 - 144, </t>
    </r>
    <r>
      <rPr>
        <b/>
        <sz val="8"/>
        <color rgb="FF000006"/>
        <rFont val="Verdana"/>
        <family val="2"/>
      </rPr>
      <t>DOI:</t>
    </r>
    <r>
      <rPr>
        <sz val="8"/>
        <color rgb="FF000006"/>
        <rFont val="Verdana"/>
        <family val="2"/>
      </rPr>
      <t>10.1016/j.jtbi.2016.01.006. </t>
    </r>
  </si>
  <si>
    <t>Autores: FRANCISCO JAVIER BURGOS FLOREZ, MARIA ELENA GAVILAN ALFONSO, DIEGO ALEXANDER GARZON ALVARADO,</t>
  </si>
  <si>
    <t>Publicado en revista especializada: An In Vitro Chondrocyte Electrical Stimulation Framework: A Methodology to Calculate Electric Fields and Modulate Proliferation, Cell Death and Glycosaminoglycan Synthesis</t>
  </si>
  <si>
    <r>
      <t>Colombia, Cellular And Molecular Bioengineering ISSN: 1865-5025, 2016 vol:9 fasc: 1 págs: 116 - 126, </t>
    </r>
    <r>
      <rPr>
        <b/>
        <sz val="8"/>
        <rFont val="Trebuchet MS"/>
        <family val="2"/>
      </rPr>
      <t>DOI:</t>
    </r>
    <r>
      <rPr>
        <sz val="8"/>
        <rFont val="Trebuchet MS"/>
        <family val="2"/>
      </rPr>
      <t>10.1007/s12195-015-0419-2. </t>
    </r>
  </si>
  <si>
    <t>Autores: JUAN JAIRO VACA GONZALEZ, JOHANA MARIA GUEVARA MORALES, JOSE FELIX VEGA STAVRO, DIEGO ALEXANDER GARZON ALVARADO,</t>
  </si>
  <si>
    <r>
      <t> Cellular And Molecular Bioengineering ISSN: 1865-5025, 2016 vol:9 fasc: 1 págs: 116 - 126, </t>
    </r>
    <r>
      <rPr>
        <b/>
        <sz val="8"/>
        <color rgb="FF000006"/>
        <rFont val="Verdana"/>
        <family val="2"/>
      </rPr>
      <t>DOI:</t>
    </r>
    <r>
      <rPr>
        <sz val="8"/>
        <color rgb="FF000006"/>
        <rFont val="Verdana"/>
        <family val="2"/>
      </rPr>
      <t>10.1007/s12195-015-0419-2 </t>
    </r>
  </si>
  <si>
    <r>
      <t> </t>
    </r>
    <r>
      <rPr>
        <b/>
        <sz val="8"/>
        <rFont val="Trebuchet MS"/>
        <family val="2"/>
      </rPr>
      <t>Publicado en revista especializada:</t>
    </r>
    <r>
      <rPr>
        <sz val="8"/>
        <rFont val="Trebuchet MS"/>
        <family val="2"/>
      </rPr>
      <t> Cellular automata model for human articular chondrocytes migration, proliferation and cell death: An in vitro validation</t>
    </r>
  </si>
  <si>
    <r>
      <t> In Silico Biology ISSN: 1434-3207, 2016 vol:N/A fasc: págs: - , </t>
    </r>
    <r>
      <rPr>
        <b/>
        <sz val="8"/>
        <rFont val="Trebuchet MS"/>
        <family val="2"/>
      </rPr>
      <t>DOI:</t>
    </r>
    <r>
      <rPr>
        <sz val="8"/>
        <rFont val="Trebuchet MS"/>
        <family val="2"/>
      </rPr>
      <t>10.3233/ISB-150466 </t>
    </r>
  </si>
  <si>
    <t>Autores: JUAN JAIRO VACA GONZALEZ, MARIA LUCIA GUTIERREZ GOMEZ, JOHANA MARIA GUEVARA MORALES, DIEGO ALEXANDER GARZON ALVARADO,</t>
  </si>
  <si>
    <t> Publicado en revista especializada: Geometrical and mechanical factors that influence slipped capital femoral epiphysis: a finite element study</t>
  </si>
  <si>
    <r>
      <t>Estados Unidos, Journal Of Pediatric Orthopaedics-Part B ISSN: 1060-152X, 2015 vol:24 fasc: págs: 418 - 424, </t>
    </r>
    <r>
      <rPr>
        <b/>
        <sz val="8"/>
        <color rgb="FF000006"/>
        <rFont val="Verdana"/>
        <family val="2"/>
      </rPr>
      <t>DOI:</t>
    </r>
    <r>
      <rPr>
        <sz val="8"/>
        <color rgb="FF000006"/>
        <rFont val="Verdana"/>
        <family val="2"/>
      </rPr>
      <t>10.1097/BPB.0000000000000195 </t>
    </r>
  </si>
  <si>
    <t>Autores: HECTOR ALFONSO CASTRO ABRIL, DIEGO ALEXANDER GARZON ALVARADO, JOSE FERNANDO GALVAN VILLAMARIN,</t>
  </si>
  <si>
    <t>Publicado en revista especializada: A QUANTITATIVE AND QUALITATIVE GROWTH PLATE DESCRIPTION: A SIMPLE FRAMEWORK FOR CHONDROCYTES COLUMNAR ARRANGEMENT EVALUATION</t>
  </si>
  <si>
    <r>
      <t>Singapur, Journal Of Mechanics In Medicine And Biology, (J. Mech. Med. Biol.) ISSN: 0219-5194, 2015 vol:16 fasc: 2 págs: - , </t>
    </r>
    <r>
      <rPr>
        <b/>
        <sz val="8"/>
        <rFont val="Trebuchet MS"/>
        <family val="2"/>
      </rPr>
      <t>DOI:</t>
    </r>
    <r>
      <rPr>
        <sz val="8"/>
        <rFont val="Trebuchet MS"/>
        <family val="2"/>
      </rPr>
      <t>10.1142/S0219519416500548 </t>
    </r>
  </si>
  <si>
    <t>Autores: JOHANA MARIA GUEVARA MORALES, HECTOR ALFONSO CASTRO ABRIL, LUIS ALEJANDRO BARRERA AVELLANEDA, DIEGO ALEXANDER GARZON ALVARADO,</t>
  </si>
  <si>
    <t>Publicado en revista especializada: Theoretical distribution of load in the radius and ulna carpal joint.</t>
  </si>
  <si>
    <r>
      <t>Computers In Biology And Medicine ISSN: 0010-4825, 2015 vol:60 fasc: págs: 100 - 106, </t>
    </r>
    <r>
      <rPr>
        <b/>
        <sz val="8"/>
        <color rgb="FF000006"/>
        <rFont val="Verdana"/>
        <family val="2"/>
      </rPr>
      <t>DOI:</t>
    </r>
    <r>
      <rPr>
        <sz val="8"/>
        <color rgb="FF000006"/>
        <rFont val="Verdana"/>
        <family val="2"/>
      </rPr>
      <t>10.1016/j.compbiomed.2015.02.016. </t>
    </r>
  </si>
  <si>
    <t>Autores: KALENIA MARQUEZ FLOREZ, ENRIQUE MANUEL VERGARA AMADOR, ESTEVAM BARBOSA DE LAS CASAS, DIEGO ALEXANDER GARZON ALVARADO,</t>
  </si>
  <si>
    <t>Publicado en revista especializada: Growth plate stress distribution implications during bone development: A simple framework computational approach</t>
  </si>
  <si>
    <r>
      <t>Irlanda, Computer Methods And Programs In Biomedicine ISSN: 0169-2607, 2014 vol:118 fasc: 1 págs: 59 - 68, </t>
    </r>
    <r>
      <rPr>
        <b/>
        <sz val="8"/>
        <rFont val="Trebuchet MS"/>
        <family val="2"/>
      </rPr>
      <t>DOI:</t>
    </r>
    <r>
      <rPr>
        <sz val="8"/>
        <rFont val="Trebuchet MS"/>
        <family val="2"/>
      </rPr>
      <t>10.1016/j.cmpb.2014.10.007 </t>
    </r>
  </si>
  <si>
    <t>Autores: JOHANA MARIA GUEVARA MORALES, LUIS ALEJANDRO BARRERA AVELLANEDA, MIGUEL ANGEL MONCAYO DONOSO, JUAN JAIRO VACA GONZALEZ, MARIA LUCIA GUTIERREZ GOMEZ, DIEGO ALEXANDER GA</t>
  </si>
  <si>
    <t>Publicado en revista especializada: A computational model of clavicle bone formation: A mechano-biochemical hypothesis</t>
  </si>
  <si>
    <r>
      <t>Colombia, Bone ISSN: 8756-3282, 2014 vol:61 fasc: N/A págs: 132 - 137, </t>
    </r>
    <r>
      <rPr>
        <b/>
        <sz val="8"/>
        <color rgb="FF000006"/>
        <rFont val="Verdana"/>
        <family val="2"/>
      </rPr>
      <t>DOI:</t>
    </r>
    <r>
      <rPr>
        <sz val="8"/>
        <color rgb="FF000006"/>
        <rFont val="Verdana"/>
        <family val="2"/>
      </rPr>
      <t>10.1016/j.bone.2014.01.007 </t>
    </r>
  </si>
  <si>
    <t>Autores: DIEGO ALEXANDER GARZON ALVARADO, MARIA LUCIA GUTIERREZ, LUIS FERNANDO CALIXTO, LUIS FERNANDO CALIXTO BALLESTEROS,</t>
  </si>
  <si>
    <t>Publicado en revista especializada: Numerical simulation of electrically stimulated osteogenesis in dental implants</t>
  </si>
  <si>
    <r>
      <t>Colombia, Bioelectrochemistry ISSN: 1567-5394, 2014 vol:96 fasc: N/A págs: 21 - 36, </t>
    </r>
    <r>
      <rPr>
        <b/>
        <sz val="8"/>
        <rFont val="Trebuchet MS"/>
        <family val="2"/>
      </rPr>
      <t>DOI:</t>
    </r>
    <r>
      <rPr>
        <sz val="8"/>
        <rFont val="Trebuchet MS"/>
        <family val="2"/>
      </rPr>
      <t>10.1016/j.bioelechem.2013.12.001 </t>
    </r>
  </si>
  <si>
    <t>Autores: DIEGO ALEXANDER GARZON ALVARADO, JUAN CARLOS VANEGAS ACOSTA, V LANCELLOTI,</t>
  </si>
  <si>
    <t>Publicado en revista especializada: A BIOCHEMICAL STRATEGY FOR SIMULATION OF ENDOCHONDRAL AND INTRAMEMBRANOUS OSSIFICATION</t>
  </si>
  <si>
    <r>
      <t>Colombia, Computer Methods In Biomechanics And Biomedical Engineering ISSN: 1025-5842, 2014 vol:17 fasc: 11 págs: 1237 - 1247, </t>
    </r>
    <r>
      <rPr>
        <b/>
        <sz val="8"/>
        <color rgb="FF000006"/>
        <rFont val="Verdana"/>
        <family val="2"/>
      </rPr>
      <t>DOI:</t>
    </r>
    <r>
      <rPr>
        <sz val="8"/>
        <color rgb="FF000006"/>
        <rFont val="Verdana"/>
        <family val="2"/>
      </rPr>
      <t> 10.1080/10255842.2012.741597 </t>
    </r>
  </si>
  <si>
    <t>Autores: DIEGO ALEXANDER GARZON ALVARADO,</t>
  </si>
  <si>
    <t>Publicado en revista especializada: Growth of the flat bones of the membranous neurocranium: a computational model</t>
  </si>
  <si>
    <r>
      <t>Colombia, Computer Methods And Programs In Biomedicine ISSN: 0169-2607, 2013 vol:112 fasc: 3 págs: 655 - 664, </t>
    </r>
    <r>
      <rPr>
        <b/>
        <sz val="8"/>
        <rFont val="Trebuchet MS"/>
        <family val="2"/>
      </rPr>
      <t>DOI:</t>
    </r>
    <r>
      <rPr>
        <sz val="8"/>
        <rFont val="Trebuchet MS"/>
        <family val="2"/>
      </rPr>
      <t>10.1016/j.cmpb.2013.07.027 </t>
    </r>
  </si>
  <si>
    <t>Autores: DIEGO ALEXANDER GARZON ALVARADO, ANDRES GONZALES, MARIA LUCIA GUTIERREZ,</t>
  </si>
  <si>
    <t> Publicado en revista especializada: Numerical investigation into blood clotting at the bone-dental implant interface in the presence of an electrical stimulus</t>
  </si>
  <si>
    <r>
      <t>Colombia, Computers In Biology And Medicine ISSN: 0010-4825, 2013 vol:43 fasc: 12 págs: 2079 - 2088, </t>
    </r>
    <r>
      <rPr>
        <b/>
        <sz val="8"/>
        <color rgb="FF000006"/>
        <rFont val="Verdana"/>
        <family val="2"/>
      </rPr>
      <t>DOI:</t>
    </r>
    <r>
      <rPr>
        <sz val="8"/>
        <color rgb="FF000006"/>
        <rFont val="Verdana"/>
        <family val="2"/>
      </rPr>
      <t>10.1016/j.compbiomed.2013.10.006 </t>
    </r>
  </si>
  <si>
    <t>Autores: DIEGO ALEXANDER GARZON ALVARADO, JUAN CARLOS VANEGAS, V LANCELLOTI,</t>
  </si>
  <si>
    <t>Publicado en revista especializada: Antiprotozoal Screening of 60 South African Plants, and the Identification of the Antitrypanosomal Germacranolides Schkuhrin I and II</t>
  </si>
  <si>
    <r>
      <t>Alemania, Planta Medica ISSN: 0032-0943, 2013 vol:79 fasc: 14 págs: 1380 - 1384, </t>
    </r>
    <r>
      <rPr>
        <b/>
        <sz val="8"/>
        <rFont val="Trebuchet MS"/>
        <family val="2"/>
      </rPr>
      <t>DOI:</t>
    </r>
    <r>
      <rPr>
        <sz val="8"/>
        <rFont val="Trebuchet MS"/>
        <family val="2"/>
      </rPr>
      <t>10.1055/s-0033-1350691 </t>
    </r>
  </si>
  <si>
    <t>Autores: YOSHIE ADRIANA HATA URIBE, TSHOLOFELO MOKOKA, STEFANIE ZIMMERMANN, MICHAEL ADAMS, MARCEL KAISER, NIVAN MOODLEY, VINESH MAHARAJ, NEIL KOORBANALLY, MATTHIAS HAMBURGER, RETO BRUN, GERADA FOUCH</t>
  </si>
  <si>
    <t>Publicado en revista especializada: Aggrecan catabolism during mesenchymal stromal cell in vitro chondrogenesis</t>
  </si>
  <si>
    <r>
      <t>Colombia, Animal Cells And Systems ISSN: 1976-8354, 2013 vol:17 fasc: 4 págs: 243 - 249, </t>
    </r>
    <r>
      <rPr>
        <b/>
        <sz val="8"/>
        <color rgb="FF000006"/>
        <rFont val="Verdana"/>
        <family val="2"/>
      </rPr>
      <t>DOI:</t>
    </r>
    <r>
      <rPr>
        <sz val="8"/>
        <color rgb="FF000006"/>
        <rFont val="Verdana"/>
        <family val="2"/>
      </rPr>
      <t>10.1080/19768354.2013.812537 </t>
    </r>
  </si>
  <si>
    <t>Autores: MARIA LUCIA GUTIERREZ, DIEGO ALEXANDER GARZON ALVARADO, JOHANA MARIA GUEVARA, OLGA YANETH ECHEVERRI, OLGA YANETH ECHEVERRI PENA, LUIS ALEJANDRO BARRERA AVELLANEDA, LUIS ALEJANDRO BARRERA, JOHANA MARIA GUEVARA MORALES</t>
  </si>
  <si>
    <t>Publicado en revista especializada: Aggrecan catabolism during mesenchymal stromal cells in vitro chondrogenesis</t>
  </si>
  <si>
    <r>
      <t>Inglaterra, Animal Cells And Systems ISSN: 1976-8354, 2013 vol:17 fasc: 4 págs: 243 - 249, </t>
    </r>
    <r>
      <rPr>
        <b/>
        <sz val="8"/>
        <rFont val="Trebuchet MS"/>
        <family val="2"/>
      </rPr>
      <t>DOI:</t>
    </r>
    <r>
      <rPr>
        <sz val="8"/>
        <rFont val="Trebuchet MS"/>
        <family val="2"/>
      </rPr>
      <t>10.1080/19768354.2013.812537 </t>
    </r>
  </si>
  <si>
    <t>Autores: MARIA LUCIA GUTIERREZ GOMEZ, JOHANA MARIA GUEVARA MORALES, DIEGO ALEXADER GARZON ALVARADO, LUIS ALEJANDRO BARRERA AVELLANEDA,</t>
  </si>
  <si>
    <t>Publicado en revista especializada: Bone Tissue Formation under Ideal Conditions in a Scaffold Generated by a Reaction-Diffusion System</t>
  </si>
  <si>
    <r>
      <t>Colombia, Mcb ISSN: 1546-2056, 2013 vol:10 fasc: 2 págs: 137 - 157, </t>
    </r>
    <r>
      <rPr>
        <b/>
        <sz val="8"/>
        <color rgb="FF000006"/>
        <rFont val="Verdana"/>
        <family val="2"/>
      </rPr>
      <t>DOI:</t>
    </r>
    <r>
      <rPr>
        <sz val="8"/>
        <color rgb="FF000006"/>
        <rFont val="Verdana"/>
        <family val="2"/>
      </rPr>
      <t>24015480 </t>
    </r>
  </si>
  <si>
    <t>Autores: DIEGO ALEXANDER GARZON ALVARADO, MARCO VELASCO,</t>
  </si>
  <si>
    <t>Publicado en revista especializada: Modelado por elementos finitos del deslizamiento epifisiario</t>
  </si>
  <si>
    <r>
      <t>Cuba, Revista Cubana De Ortopedia Y Traumatología ISSN: 0864-215X, 2013 vol:27 fasc: 1 págs: 66 - 83, </t>
    </r>
    <r>
      <rPr>
        <b/>
        <sz val="8"/>
        <rFont val="Trebuchet MS"/>
        <family val="2"/>
      </rPr>
      <t>DOI:</t>
    </r>
    <r>
      <rPr>
        <sz val="8"/>
        <rFont val="Trebuchet MS"/>
        <family val="2"/>
      </rPr>
      <t> </t>
    </r>
  </si>
  <si>
    <t>Autores: DIEGO ALEXANDER GARZON ALVARADO, HECTOR ALFONSO CASTRO ABRIL, FERNANDO GALVAN, JOSE FERNANDO GALVAN VILLAMARIN,</t>
  </si>
  <si>
    <t>Publicado en revista especializada: Modelado por elementos fi nitos del deslizamiento epifisiario</t>
  </si>
  <si>
    <r>
      <t>Colombia, Revista Cubana De Ortopedia Y Traumatología ISSN: 0864-215X, 2013 vol:27 fasc: 1 págs: 66 - 83, </t>
    </r>
    <r>
      <rPr>
        <b/>
        <sz val="8"/>
        <color rgb="FF000006"/>
        <rFont val="Verdana"/>
        <family val="2"/>
      </rPr>
      <t>DOI:</t>
    </r>
    <r>
      <rPr>
        <sz val="8"/>
        <color rgb="FF000006"/>
        <rFont val="Verdana"/>
        <family val="2"/>
      </rPr>
      <t> </t>
    </r>
  </si>
  <si>
    <t>Publicado en revista especializada: Antiprotozoal Isoflavan Quinones from Abrus precatorius ssp. africanus</t>
  </si>
  <si>
    <r>
      <t>Alemania, Planta Medica ISSN: 0032-0943, 2013 vol:79 fasc: 06 págs: 492 - 498, </t>
    </r>
    <r>
      <rPr>
        <b/>
        <sz val="8"/>
        <rFont val="Trebuchet MS"/>
        <family val="2"/>
      </rPr>
      <t>DOI:</t>
    </r>
    <r>
      <rPr>
        <sz val="8"/>
        <rFont val="Trebuchet MS"/>
        <family val="2"/>
      </rPr>
      <t>10.1055/s-0032-1328298 </t>
    </r>
  </si>
  <si>
    <t>Autores: YOSHIE ADRIANA HATA URIBE, MELANIE RAITH, SAMAD NEJAD EBRAHIMI, STEFANIE ZIMMERMANN, TSHOLOFELO MOKOKA, GERADA FOUCHE, DASHNIE NAIDOO, VINESH MAHARAJ, MARCEL KAISER, RETO BRUN, MATTHIAS HAMBURGER,</t>
  </si>
  <si>
    <t>Publicado en revista especializada: Sobre la osificación intramembranosa: un modelo de aproximación para la calvaria</t>
  </si>
  <si>
    <r>
      <t>Cuba, Revista Cubana De Investigaciones Biomédicas ISSN: 0864-0300, 2012 vol:31 fasc: 2 págs: 363 - 372, </t>
    </r>
    <r>
      <rPr>
        <b/>
        <sz val="8"/>
        <color rgb="FF000006"/>
        <rFont val="Verdana"/>
        <family val="2"/>
      </rPr>
      <t>DOI:</t>
    </r>
    <r>
      <rPr>
        <sz val="8"/>
        <color rgb="FF000006"/>
        <rFont val="Verdana"/>
        <family val="2"/>
      </rPr>
      <t> </t>
    </r>
  </si>
  <si>
    <t>Autores: DIEGO ALEXANDER GARZON ALVARADO, ANGELICA RAMIREZ, LUIS FERNANDO CALIXTO BALLESTEROS, LUIS FERNANDO CALIXTO, ANGELICA MARIA RAMIREZ MARTINEZ,</t>
  </si>
  <si>
    <r>
      <t> </t>
    </r>
    <r>
      <rPr>
        <b/>
        <sz val="8"/>
        <rFont val="Trebuchet MS"/>
        <family val="2"/>
      </rPr>
      <t>Publicado en revista especializada:</t>
    </r>
    <r>
      <rPr>
        <sz val="8"/>
        <rFont val="Trebuchet MS"/>
        <family val="2"/>
      </rPr>
      <t> Una formulación preliminar de tipo electromecánica para la formación de hueso en un proceso de remodelación</t>
    </r>
  </si>
  <si>
    <r>
      <t>Cuba, Revista Cubana De Investigaciones Biomédicas ISSN: 0864-0300, 2012 vol:31 fasc: 3 págs: 278 - 289, </t>
    </r>
    <r>
      <rPr>
        <b/>
        <sz val="8"/>
        <rFont val="Trebuchet MS"/>
        <family val="2"/>
      </rPr>
      <t>DOI:</t>
    </r>
    <r>
      <rPr>
        <sz val="8"/>
        <rFont val="Trebuchet MS"/>
        <family val="2"/>
      </rPr>
      <t> </t>
    </r>
  </si>
  <si>
    <t>Autores: DIEGO ALEXANDER GARZON ALVARADO, ANGELICA RAMIREZ,</t>
  </si>
  <si>
    <t>Publicado en revista especializada: Obtención de un biocompuesto cons tituido por fosfato tricálcico y quitosana para ser usado como sustituto óseo en un modelo animal</t>
  </si>
  <si>
    <r>
      <t>Cuba, Revista Cubana De Investigaciones Biomédicas ISSN: 0864-0300, 2012 vol:31 fasc: 2 págs: 268 - 277, </t>
    </r>
    <r>
      <rPr>
        <b/>
        <sz val="8"/>
        <color rgb="FF000006"/>
        <rFont val="Verdana"/>
        <family val="2"/>
      </rPr>
      <t>DOI:</t>
    </r>
    <r>
      <rPr>
        <sz val="8"/>
        <color rgb="FF000006"/>
        <rFont val="Verdana"/>
        <family val="2"/>
      </rPr>
      <t> </t>
    </r>
  </si>
  <si>
    <t>Autores: DIEGO ALEXANDER GARZON ALVARADO, SANDRA ARCE GUERRERO, CARLOS VALENCIA LLANO, CARLOS HUMBERTO VALENCIA LLANO,</t>
  </si>
  <si>
    <t>Publicado en revista especializada: Computational modeling of the mechanical modulation of the growth plate by sustained loading</t>
  </si>
  <si>
    <r>
      <t>Inglaterra, Theoretical Biology &amp; Medical Modelling ISSN: 1742-4682, 2012 vol:9 fasc: 41 págs: 1 - 10, </t>
    </r>
    <r>
      <rPr>
        <b/>
        <sz val="8"/>
        <rFont val="Trebuchet MS"/>
        <family val="2"/>
      </rPr>
      <t>DOI:</t>
    </r>
    <r>
      <rPr>
        <sz val="8"/>
        <rFont val="Trebuchet MS"/>
        <family val="2"/>
      </rPr>
      <t>10.1186/1742-4682-9-41 </t>
    </r>
  </si>
  <si>
    <t>Autores: DIEGO ALEXANDER GARZON ALVARADO, CARLOS NARVAEZ,</t>
  </si>
  <si>
    <t>Publicado en revista especializada: A MODEL OF THE FORMATION OF THE CEREBRAL CORTEX THROUGH A MIXED APPROACH OF REACTION DIFFUSION EQUATIONS AND MECHANICAL STRAIN</t>
  </si>
  <si>
    <r>
      <t>Estados Unidos, Journal Of Mechanics In Medicine And Biology, (J. Mech. Med. Biol.) ISSN: 0219-5194, 2012 vol:12 fasc: 5 págs: 1 - 17, </t>
    </r>
    <r>
      <rPr>
        <b/>
        <sz val="8"/>
        <color rgb="FF000006"/>
        <rFont val="Verdana"/>
        <family val="2"/>
      </rPr>
      <t>DOI:</t>
    </r>
    <r>
      <rPr>
        <sz val="8"/>
        <color rgb="FF000006"/>
        <rFont val="Verdana"/>
        <family val="2"/>
      </rPr>
      <t> 10.1142/S021951941250090X </t>
    </r>
  </si>
  <si>
    <t>Publicado en revista especializada: Numerical test concerning bone mass apposition under electrical and mechanical stimulus</t>
  </si>
  <si>
    <r>
      <t>Inglaterra, Theoretical Biology &amp; Medical Modelling ISSN: 1742-4682, 2012 vol:9 fasc: 14 págs: 1 - 17, </t>
    </r>
    <r>
      <rPr>
        <b/>
        <sz val="8"/>
        <rFont val="Trebuchet MS"/>
        <family val="2"/>
      </rPr>
      <t>DOI:</t>
    </r>
    <r>
      <rPr>
        <sz val="8"/>
        <rFont val="Trebuchet MS"/>
        <family val="2"/>
      </rPr>
      <t>10.1186/1742-4682-9-14 </t>
    </r>
  </si>
  <si>
    <t>Autores: DIEGO ALEXANDER GARZON ALVARADO, ANGELICA RAMIREZ, CARMEN ALICIA CARDOZO, ANGELICA MARIA RAMIREZ MARTINEZ,</t>
  </si>
  <si>
    <t>Publicado en revista especializada: Una introducción a la mecanobiología computacional</t>
  </si>
  <si>
    <r>
      <t>Cuba, Revista Cubana De Investigaciones Biomédicas ISSN: 0864-0300, 2011 vol:30 fasc: 3 págs: 30 - 41, </t>
    </r>
    <r>
      <rPr>
        <b/>
        <sz val="8"/>
        <color rgb="FF000006"/>
        <rFont val="Verdana"/>
        <family val="2"/>
      </rPr>
      <t>DOI:</t>
    </r>
    <r>
      <rPr>
        <sz val="8"/>
        <color rgb="FF000006"/>
        <rFont val="Verdana"/>
        <family val="2"/>
      </rPr>
      <t> </t>
    </r>
  </si>
  <si>
    <t>Autores: DIEGO ALEXANDER GARZON ALVARADO, NANCY STELLA LANDINEZ PARRA,</t>
  </si>
  <si>
    <t>Publicado en revista especializada: Diseño Mecánico y Cosmético de una Prótesis Parcial de Mano</t>
  </si>
  <si>
    <r>
      <t>Cuba, Revista Cubana De Investigaciones Biomédicas ISSN: 0864-0300, 2011 vol:30 fasc: 1 págs: 15 - 41, </t>
    </r>
    <r>
      <rPr>
        <b/>
        <sz val="8"/>
        <rFont val="Trebuchet MS"/>
        <family val="2"/>
      </rPr>
      <t>DOI:</t>
    </r>
    <r>
      <rPr>
        <sz val="8"/>
        <rFont val="Trebuchet MS"/>
        <family val="2"/>
      </rPr>
      <t> </t>
    </r>
  </si>
  <si>
    <t>Autores: CHRISTIAN AUGUSTO SILVA CASTELLANOS, NANCY STELLA LANDINEZ PARRA,</t>
  </si>
  <si>
    <t>Publicado en revista especializada: A finite element method approach for the mechanobiological modeling of the osseointegration of a dental implant</t>
  </si>
  <si>
    <r>
      <t>Cuba, Computer Methods And Programs In Biomedicine ISSN: 1872-7565, 2011 vol:101 fasc: 3 págs: 297 - 314, </t>
    </r>
    <r>
      <rPr>
        <b/>
        <sz val="8"/>
        <color rgb="FF000006"/>
        <rFont val="Verdana"/>
        <family val="2"/>
      </rPr>
      <t>DOI:</t>
    </r>
    <r>
      <rPr>
        <sz val="8"/>
        <color rgb="FF000006"/>
        <rFont val="Verdana"/>
        <family val="2"/>
      </rPr>
      <t> </t>
    </r>
  </si>
  <si>
    <t>Autores: JUAN CARLOS VANEGAS ACOSTA, NANCY STELLA LANDINEZ PARRA, DIEGO ALEXANDER GARZON ALVARADO, MARTIN CASALE,</t>
  </si>
  <si>
    <r>
      <t> </t>
    </r>
    <r>
      <rPr>
        <b/>
        <sz val="8"/>
        <rFont val="Trebuchet MS"/>
        <family val="2"/>
      </rPr>
      <t>Publicado en revista especializada:</t>
    </r>
    <r>
      <rPr>
        <sz val="8"/>
        <rFont val="Trebuchet MS"/>
        <family val="2"/>
      </rPr>
      <t> Efecto del crecimiento en procesos de reacción-difusión, un acercamiento a la biología del crecimiento</t>
    </r>
  </si>
  <si>
    <r>
      <t>Cuba, Revista Cubana De Investigaciones Biomédicas ISSN: 0864-0300, 2011 vol:30 fasc: 1 págs: 64 - 82, </t>
    </r>
    <r>
      <rPr>
        <b/>
        <sz val="8"/>
        <rFont val="Trebuchet MS"/>
        <family val="2"/>
      </rPr>
      <t>DOI:</t>
    </r>
    <r>
      <rPr>
        <sz val="8"/>
        <rFont val="Trebuchet MS"/>
        <family val="2"/>
      </rPr>
      <t> </t>
    </r>
  </si>
  <si>
    <t>Publicado en revista especializada: Efecto del Crecimiento en Procesos de Reacción-Difusión, un Acercamiento a la Biología del Crecimiento</t>
  </si>
  <si>
    <r>
      <t>Cuba, Revista Cubana De Investigaciones Biomédicas ISSN: 0864-0300, 2011 vol:30 fasc: 1 págs: 64 - 82, </t>
    </r>
    <r>
      <rPr>
        <b/>
        <sz val="8"/>
        <color rgb="FF000006"/>
        <rFont val="Verdana"/>
        <family val="2"/>
      </rPr>
      <t>DOI:</t>
    </r>
    <r>
      <rPr>
        <sz val="8"/>
        <color rgb="FF000006"/>
        <rFont val="Verdana"/>
        <family val="2"/>
      </rPr>
      <t> </t>
    </r>
  </si>
  <si>
    <t>Publicado en revista especializada: Un Modelo Matemático de la Placa de Crecimiento</t>
  </si>
  <si>
    <r>
      <t>Cuba, Revista Cubana De Investigaciones Biomédicas ISSN: 0864-0300, 2011 vol:30 fasc: 1 págs: 42 - 63, </t>
    </r>
    <r>
      <rPr>
        <b/>
        <sz val="8"/>
        <rFont val="Trebuchet MS"/>
        <family val="2"/>
      </rPr>
      <t>DOI:</t>
    </r>
  </si>
  <si>
    <t>Autores: DIEGO ALEXANDER GARZON ALVARADO, NANCY STELLA LANDINEZ PARRA, CARLOS ALBERTO NARVAEZ TOVAR,</t>
  </si>
  <si>
    <t> Publicado en revista especializada: Mathematical Model of the coagulation in the Bone-Dental Implant Interface</t>
  </si>
  <si>
    <r>
      <t>Estados Unidos, Computers In Biology And Medicine ISSN: 0010-4825, 2010 vol:40 fasc: 1 págs: 791 - 801, </t>
    </r>
    <r>
      <rPr>
        <b/>
        <sz val="8"/>
        <color rgb="FF000006"/>
        <rFont val="Verdana"/>
        <family val="2"/>
      </rPr>
      <t>DOI:</t>
    </r>
    <r>
      <rPr>
        <sz val="8"/>
        <color rgb="FF000006"/>
        <rFont val="Verdana"/>
        <family val="2"/>
      </rPr>
      <t> </t>
    </r>
  </si>
  <si>
    <t>Autores: NANCY STELLA LANDINEZ PARRA,</t>
  </si>
  <si>
    <t>Publicado en revista especializada: Mathematical Model of the Coagulation in the Bonedental Implant Interface</t>
  </si>
  <si>
    <r>
      <t>Colombia, Computers In Biology And Medicine ISSN: 1879-0534, 2010 vol:40 fasc: N/A págs: 1 - , </t>
    </r>
    <r>
      <rPr>
        <b/>
        <sz val="8"/>
        <rFont val="Trebuchet MS"/>
        <family val="2"/>
      </rPr>
      <t>DOI:</t>
    </r>
    <r>
      <rPr>
        <sz val="8"/>
        <rFont val="Trebuchet MS"/>
        <family val="2"/>
      </rPr>
      <t> </t>
    </r>
  </si>
  <si>
    <t>Publicado en revista especializada: Formacion de Patrones de Turing para sistemas de reaccion conveccion difusion en dominios fijos sometidos a campos de velocidad toroidal</t>
  </si>
  <si>
    <r>
      <t>Colombia, Revista Facultad De Ingenieria ISSN: 0120-6230, 2010 vol:53 fasc: 53 págs: 75 - 87, </t>
    </r>
    <r>
      <rPr>
        <b/>
        <sz val="8"/>
        <color rgb="FF000006"/>
        <rFont val="Verdana"/>
        <family val="2"/>
      </rPr>
      <t>DOI:</t>
    </r>
    <r>
      <rPr>
        <sz val="8"/>
        <color rgb="FF000006"/>
        <rFont val="Verdana"/>
        <family val="2"/>
      </rPr>
      <t> </t>
    </r>
  </si>
  <si>
    <t>Autores: DIEGO ALEXANDER GARZON ALVARADO, CARLOS GALEANO, JUAN MIGUEL MANTILLA GONZALEZ,</t>
  </si>
  <si>
    <t>Publicado en revista especializada: Interacción entre osteoblastos y superficies de titanio: aplicación en implantes dentales</t>
  </si>
  <si>
    <r>
      <t>Colombia, Revista Cubana De Investigaciones Biomédicas ISSN: 0864-0300, 2010 vol:29 fasc: 1 págs: 51 - 68, </t>
    </r>
    <r>
      <rPr>
        <b/>
        <sz val="8"/>
        <rFont val="Trebuchet MS"/>
        <family val="2"/>
      </rPr>
      <t>DOI:</t>
    </r>
    <r>
      <rPr>
        <sz val="8"/>
        <rFont val="Trebuchet MS"/>
        <family val="2"/>
      </rPr>
      <t> </t>
    </r>
  </si>
  <si>
    <t>Autores: DIEGO ALEXANDER GARZON ALVARADO, JUAN CARLOS VANEGAS ACOSTA,</t>
  </si>
  <si>
    <t> Publicado en revista especializada: Aproximación al cultivo de condrocitos en la universidad nacional de Colombia: reporte técnico</t>
  </si>
  <si>
    <r>
      <t>Cuba, Revista Cubana De Investigaciones Biomédicas ISSN: 0864-0300, 2010 vol:29 fasc: 1 págs: 105 - 125, </t>
    </r>
    <r>
      <rPr>
        <b/>
        <sz val="8"/>
        <color rgb="FF000006"/>
        <rFont val="Verdana"/>
        <family val="2"/>
      </rPr>
      <t>DOI:</t>
    </r>
    <r>
      <rPr>
        <sz val="8"/>
        <color rgb="FF000006"/>
        <rFont val="Verdana"/>
        <family val="2"/>
      </rPr>
      <t> </t>
    </r>
  </si>
  <si>
    <t>Autores: DIEGO ALEXANDER GARZON ALVARADO, NANCY LANDINEZ, CARMEN ALICIA CARDOZO, NANCY STELLA LANDINEZ PARRA,</t>
  </si>
  <si>
    <t>Publicado en revista especializada: Acercamiento a la Mecanobiología del Cartílago Articular a través de un Modelo Computacional</t>
  </si>
  <si>
    <r>
      <t>Cuba, Revista Cubana De Investigaciones Biomédicas ISSN: 0864-0300, 2010 vol:29 fasc: 1 págs: 1 - 10, </t>
    </r>
    <r>
      <rPr>
        <b/>
        <sz val="8"/>
        <rFont val="Trebuchet MS"/>
        <family val="2"/>
      </rPr>
      <t>DOI:</t>
    </r>
    <r>
      <rPr>
        <sz val="8"/>
        <rFont val="Trebuchet MS"/>
        <family val="2"/>
      </rPr>
      <t> </t>
    </r>
  </si>
  <si>
    <t>Publicado en revista especializada: Aproximación al Cultivo de Condrocitos en el Laboratorio de Biomiméticos de la Universidad Nacional de Colombia: Reporte Técnico</t>
  </si>
  <si>
    <t>Publicado en revista especializada: Mecanobiología de la interfase hueso-implante dental</t>
  </si>
  <si>
    <r>
      <t>Cuba, Revista Cubana De Estomatología ISSN: 0034-7507, 2010 vol:47 fasc: 1 págs: 14 - 36, </t>
    </r>
    <r>
      <rPr>
        <b/>
        <sz val="8"/>
        <rFont val="Trebuchet MS"/>
        <family val="2"/>
      </rPr>
      <t>DOI:</t>
    </r>
    <r>
      <rPr>
        <sz val="8"/>
        <rFont val="Trebuchet MS"/>
        <family val="2"/>
      </rPr>
      <t> </t>
    </r>
  </si>
  <si>
    <t>Autores: DIEGO ALEXANDER GARZON ALVARADO, JUAN CARLOS VANEGAS, NANCY LANDINEZ, NANCY STELLA LANDINEZ PARRA,</t>
  </si>
  <si>
    <t> Publicado en revista especializada: Mecanobiologia de la interfase hueso-implante dental.</t>
  </si>
  <si>
    <r>
      <t>Cuba, Revista Cubana De Estomatología ISSN: 0034-7507, 2010 vol:47 fasc: 1 págs: 14 - 36, </t>
    </r>
    <r>
      <rPr>
        <b/>
        <sz val="8"/>
        <color rgb="FF000006"/>
        <rFont val="Verdana"/>
        <family val="2"/>
      </rPr>
      <t>DOI:</t>
    </r>
    <r>
      <rPr>
        <sz val="8"/>
        <color rgb="FF000006"/>
        <rFont val="Verdana"/>
        <family val="2"/>
      </rPr>
      <t> </t>
    </r>
  </si>
  <si>
    <t>Autores: JUAN CARLOS VANEGAS ACOSTA, NANCY STELLA LANDINEZ PARRA, DIEGO ALEXANDER GARZON ALVARADO,</t>
  </si>
  <si>
    <r>
      <t> </t>
    </r>
    <r>
      <rPr>
        <b/>
        <sz val="8"/>
        <rFont val="Trebuchet MS"/>
        <family val="2"/>
      </rPr>
      <t>Publicado en revista especializada:</t>
    </r>
    <r>
      <rPr>
        <sz val="8"/>
        <rFont val="Trebuchet MS"/>
        <family val="2"/>
      </rPr>
      <t> Análisis de la estabilidad espaciotemporal del método Petrov Galerkin en contracorriente para la ecuaciones de difusión advección</t>
    </r>
  </si>
  <si>
    <r>
      <t>Colombia, Dyna ISSN: 0012-7353, 2010 vol:77 fasc: 162 págs: 359 - 369, </t>
    </r>
    <r>
      <rPr>
        <b/>
        <sz val="8"/>
        <rFont val="Trebuchet MS"/>
        <family val="2"/>
      </rPr>
      <t>DOI:</t>
    </r>
    <r>
      <rPr>
        <sz val="8"/>
        <rFont val="Trebuchet MS"/>
        <family val="2"/>
      </rPr>
      <t> </t>
    </r>
  </si>
  <si>
    <t>Autores: DIEGO ALEXANDER GARZON ALVARADO, JUAN MIGUEL MANTILLA GONZALEZ, CARLOS HUMBERTO GALEANO URUENA, CARLOS GALEANO,</t>
  </si>
  <si>
    <t> Publicado en revista especializada: Experimentos numéricos sobre ecuaciones de reacción convección difusión con divergencia nula del campo de velocidad</t>
  </si>
  <si>
    <r>
      <t>Colombia, Revista Internacional De Metodos Numericos Para Calculo Y Diseno En Ingenieria ISSN: 0213-1315, 2010 vol:26 fasc: 2 págs: 69 - 81, </t>
    </r>
    <r>
      <rPr>
        <b/>
        <sz val="8"/>
        <color rgb="FF000006"/>
        <rFont val="Verdana"/>
        <family val="2"/>
      </rPr>
      <t>DOI:</t>
    </r>
    <r>
      <rPr>
        <sz val="8"/>
        <color rgb="FF000006"/>
        <rFont val="Verdana"/>
        <family val="2"/>
      </rPr>
      <t> </t>
    </r>
  </si>
  <si>
    <t>Autores: DIEGO ALEXANDER GARZON ALVARADO, JUAN MIGUEL MANTILLA GONZALEZ, CARLOS GALEANO, CARLOS HUMBERTO GALEANO URUENA,</t>
  </si>
  <si>
    <t>Publicado en revista especializada: Marco de Trabajo Fenomenológico para el Daño del Cartílago Articular</t>
  </si>
  <si>
    <r>
      <t>Cuba, Revista Cubana De Ortopedia Y Traumatología ISSN: 0864-215X, 2009 vol:23 fasc: 2 págs: 10 - 38, </t>
    </r>
    <r>
      <rPr>
        <b/>
        <sz val="8"/>
        <rFont val="Trebuchet MS"/>
        <family val="2"/>
      </rPr>
      <t>DOI:</t>
    </r>
    <r>
      <rPr>
        <sz val="8"/>
        <rFont val="Trebuchet MS"/>
        <family val="2"/>
      </rPr>
      <t> </t>
    </r>
  </si>
  <si>
    <t>Autores: NANCY STELLA LANDINEZ PARRA, DIEGO ALEXANDER GARZON ALVARADO, JUAN CARLOS VANEGAS ACOSTA,</t>
  </si>
  <si>
    <t>Publicado en revista especializada: Implementación de Modelos Biológicos de Reacción-Difusión Mediante el Método de Elementos Finitos</t>
  </si>
  <si>
    <r>
      <t>Cuba, Revista Cubana De Investigaciones Biomédicas ISSN: 0864-0300, 2009 vol:28 fasc: 4 págs: 10 - 19,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</si>
  <si>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Proceso biológico del desarrollo epifisario: aparición y formación del centro secundario de osificación</t>
    </r>
  </si>
  <si>
    <r>
      <t>Cuba, Revista Cubana De Ortopedia Y Traumatología ISSN: 0864-215X, 2009 vol:23 fasc: 2 págs: 1 - 25, </t>
    </r>
    <r>
      <rPr>
        <b/>
        <sz val="8"/>
        <rFont val="Trebuchet MS"/>
        <family val="2"/>
      </rPr>
      <t>DOI:</t>
    </r>
    <r>
      <rPr>
        <sz val="8"/>
        <rFont val="Trebuchet MS"/>
        <family val="2"/>
      </rPr>
      <t> </t>
    </r>
  </si>
  <si>
    <t>Autores: DIEGO ALEXANDER GARZON ALVARADO, LILIANA MABEL PEINADO CORTES, ROSY PAOLA CARDENAS SANDOVAL,</t>
  </si>
  <si>
    <t> Publicado en revista especializada: Marco de trabajo fenomenológico para el daño del cartílago articular</t>
  </si>
  <si>
    <r>
      <t>Cuba, Revista Cubana De Ortopedia Y Traumatología ISSN: 0864-215X, 2009 vol:23 fasc: 2 págs: 1 - 28, </t>
    </r>
    <r>
      <rPr>
        <b/>
        <sz val="8"/>
        <color rgb="FF000006"/>
        <rFont val="Verdana"/>
        <family val="2"/>
      </rPr>
      <t>DOI:</t>
    </r>
    <r>
      <rPr>
        <sz val="8"/>
        <color rgb="FF000006"/>
        <rFont val="Verdana"/>
        <family val="2"/>
      </rPr>
      <t> </t>
    </r>
  </si>
  <si>
    <t>Autores: DIEGO ALEXANDER GARZON ALVARADO, NANCY LANDINEZ, JUAN CARLOS VANEGAS ACOSTA, NANCY STELLA LANDINEZ PARRA,</t>
  </si>
  <si>
    <t>Publicado en revista especializada: A REACTION-DIFFUSION MODEL FOR LONG BONES GROWTH</t>
  </si>
  <si>
    <r>
      <t>Alemania, Biomechanics And Modeling In Mechanobiology ISSN: 1617-7940, 2009 vol:8 fasc: 5 págs: 381 - 395, </t>
    </r>
    <r>
      <rPr>
        <b/>
        <sz val="8"/>
        <rFont val="Trebuchet MS"/>
        <family val="2"/>
      </rPr>
      <t>DOI:</t>
    </r>
    <r>
      <rPr>
        <sz val="8"/>
        <rFont val="Trebuchet MS"/>
        <family val="2"/>
      </rPr>
      <t>10.1007/s10237-008-0144-z </t>
    </r>
  </si>
  <si>
    <t>Autores: DIEGO ALEXANDER GARZON ALVARADO, MANUEL DOBLARE, JOSE MANUEL GARCIA,</t>
  </si>
  <si>
    <t>Publicado en revista especializada: Generalidades de la Interfase Hueso-Implante Dental</t>
  </si>
  <si>
    <r>
      <t>Cuba, Revista Cubana De Investigaciones Biomédicas ISSN: 0864-0300, 2009 vol:28 fasc: 3 págs: 14 - 36, </t>
    </r>
    <r>
      <rPr>
        <b/>
        <sz val="8"/>
        <color rgb="FF000006"/>
        <rFont val="Verdana"/>
        <family val="2"/>
      </rPr>
      <t>DOI:</t>
    </r>
    <r>
      <rPr>
        <sz val="8"/>
        <color rgb="FF000006"/>
        <rFont val="Verdana"/>
        <family val="2"/>
      </rPr>
      <t> </t>
    </r>
  </si>
  <si>
    <r>
      <t> </t>
    </r>
    <r>
      <rPr>
        <b/>
        <sz val="8"/>
        <rFont val="Trebuchet MS"/>
        <family val="2"/>
      </rPr>
      <t>Publicado en revista especializada:</t>
    </r>
    <r>
      <rPr>
        <sz val="8"/>
        <rFont val="Trebuchet MS"/>
        <family val="2"/>
      </rPr>
      <t> Modelo Matemático de la Coagulación en la interfase Hueso Implante Dental</t>
    </r>
  </si>
  <si>
    <r>
      <t>Cuba, Revista Cubana De Investigaciones Biomédicas ISSN: 0864-0300, 2009 vol:28 fasc: 3 págs: 11 - 22, </t>
    </r>
    <r>
      <rPr>
        <b/>
        <sz val="8"/>
        <rFont val="Trebuchet MS"/>
        <family val="2"/>
      </rPr>
      <t>DOI:</t>
    </r>
    <r>
      <rPr>
        <sz val="8"/>
        <rFont val="Trebuchet MS"/>
        <family val="2"/>
      </rPr>
      <t> </t>
    </r>
  </si>
  <si>
    <t> Publicado en revista especializada: Generalidades de la interfase hueso-implante dental</t>
  </si>
  <si>
    <r>
      <t>Cuba, Revista Cubana De Investigaciones Biomédicas ISSN: 0864-0300, 2009 vol:28 fasc: 3 págs: 130 - 146, </t>
    </r>
    <r>
      <rPr>
        <b/>
        <sz val="8"/>
        <color rgb="FF000006"/>
        <rFont val="Verdana"/>
        <family val="2"/>
      </rPr>
      <t>DOI:</t>
    </r>
    <r>
      <rPr>
        <sz val="8"/>
        <color rgb="FF000006"/>
        <rFont val="Verdana"/>
        <family val="2"/>
      </rPr>
      <t> </t>
    </r>
  </si>
  <si>
    <t>Autores: DIEGO ALEXANDER GARZON ALVARADO, JUAN CARLOS VANEGAS ACOSTA, NANCY LANDINEZ, NANCY STELLA LANDINEZ PARRA,</t>
  </si>
  <si>
    <r>
      <t> </t>
    </r>
    <r>
      <rPr>
        <b/>
        <sz val="8"/>
        <rFont val="Trebuchet MS"/>
        <family val="2"/>
      </rPr>
      <t>Publicado en revista especializada:</t>
    </r>
    <r>
      <rPr>
        <sz val="8"/>
        <rFont val="Trebuchet MS"/>
        <family val="2"/>
      </rPr>
      <t> Solución Computacional de Modelos Biológicos de Formación de Patrones Espacio-Temporales</t>
    </r>
  </si>
  <si>
    <r>
      <t>Chile, Ingeniare : Revista Chilena De Ingeniería ISSN: 0718-3305, 2009 vol:17 fasc: 2 págs: 182 - 194, </t>
    </r>
    <r>
      <rPr>
        <b/>
        <sz val="8"/>
        <rFont val="Trebuchet MS"/>
        <family val="2"/>
      </rPr>
      <t>DOI:</t>
    </r>
    <r>
      <rPr>
        <sz val="8"/>
        <rFont val="Trebuchet MS"/>
        <family val="2"/>
      </rPr>
      <t> </t>
    </r>
  </si>
  <si>
    <t>Publicado en revista especializada: ANÁLISIS DE LA INESTABILIDAD DE TURING EN MODELOS BIOLÓGICOS</t>
  </si>
  <si>
    <r>
      <t>Colombia, Dyna ISSN: 0012-7353, 2009 vol:76 fasc: 158 págs: 123 - 134, </t>
    </r>
    <r>
      <rPr>
        <b/>
        <sz val="8"/>
        <color rgb="FF000006"/>
        <rFont val="Verdana"/>
        <family val="2"/>
      </rPr>
      <t>DOI:</t>
    </r>
    <r>
      <rPr>
        <sz val="8"/>
        <color rgb="FF000006"/>
        <rFont val="Verdana"/>
        <family val="2"/>
      </rPr>
      <t> </t>
    </r>
  </si>
  <si>
    <t> Publicado en revista especializada: MODELADO MATEMÁTICO DEL COMPORTAMIENTO MECÁNICO DE UN FRAGMENTO DE CARTÍLAGO ARTICULAR</t>
  </si>
  <si>
    <r>
      <t>Colombia, Dyna ISSN: 0012-7353, 2009 vol:76 fasc: 157 págs: 133 - 144, </t>
    </r>
    <r>
      <rPr>
        <b/>
        <sz val="8"/>
        <rFont val="Trebuchet MS"/>
        <family val="2"/>
      </rPr>
      <t>DOI:</t>
    </r>
    <r>
      <rPr>
        <sz val="8"/>
        <rFont val="Trebuchet MS"/>
        <family val="2"/>
      </rPr>
      <t> </t>
    </r>
  </si>
  <si>
    <t>Autores: NANCY STELLA LANDINEZ PARRA, JUAN CARLOS VANEGAS ACOSTA, DIEGO ALEXANDER GARZON ALVARADO,</t>
  </si>
  <si>
    <t> Publicado en revista especializada: Simulación computacional del crecimiento de huesos largos: un modelo de osificación endocondral</t>
  </si>
  <si>
    <r>
      <t>Colombia, Revista Facultad De Ingenieria ISSN: 0120-6230, 2008 vol:46 fasc: N/A págs: 58 - 69, </t>
    </r>
    <r>
      <rPr>
        <b/>
        <sz val="8"/>
        <color rgb="FF000006"/>
        <rFont val="Verdana"/>
        <family val="2"/>
      </rPr>
      <t>DOI:</t>
    </r>
    <r>
      <rPr>
        <sz val="8"/>
        <color rgb="FF000006"/>
        <rFont val="Verdana"/>
        <family val="2"/>
      </rPr>
      <t> </t>
    </r>
  </si>
  <si>
    <t>Publicado en revista especializada: Análisis de sensibilidad por la colocación de los electrodos en la electromiografía de superficie (semg)</t>
  </si>
  <si>
    <r>
      <t>Colombia, Revista Facultad De Ingenieria ISSN: 0120-6230, 2008 vol:46 fasc: 1 págs: 70 - 79, </t>
    </r>
    <r>
      <rPr>
        <b/>
        <sz val="8"/>
        <rFont val="Trebuchet MS"/>
        <family val="2"/>
      </rPr>
      <t>DOI:</t>
    </r>
    <r>
      <rPr>
        <sz val="8"/>
        <rFont val="Trebuchet MS"/>
        <family val="2"/>
      </rPr>
      <t> </t>
    </r>
  </si>
  <si>
    <t> Publicado en revista especializada: Estudio analítico y experimental de las propiedades del tejido óseo ante cargas de Maquinado (Torneado)</t>
  </si>
  <si>
    <r>
      <t>Cuba, Revista Cubana De Investigaciones Biomédicas ISSN: 0864-0300, 2008 vol:27 fasc: 3-4 págs: onlin - , </t>
    </r>
    <r>
      <rPr>
        <b/>
        <sz val="8"/>
        <color rgb="FF000006"/>
        <rFont val="Verdana"/>
        <family val="2"/>
      </rPr>
      <t>DOI:</t>
    </r>
    <r>
      <rPr>
        <sz val="8"/>
        <color rgb="FF000006"/>
        <rFont val="Verdana"/>
        <family val="2"/>
      </rPr>
      <t> </t>
    </r>
  </si>
  <si>
    <t>Autores: DIEGO ALEXANDER GARZON ALVARADO, MARIANA MEDINA,</t>
  </si>
  <si>
    <t>Publicado en revista especializada: Regulación molecular del cartílago articular en función de las cargas mecánicas y el proceso osteoartrósico: una revisión teórica</t>
  </si>
  <si>
    <r>
      <t>Cuba, Revista Cubana De Ortopedia Y Traumatología ISSN: 0864-215X, 2008 vol:22 fasc: 2 págs: 15 - 20, </t>
    </r>
    <r>
      <rPr>
        <b/>
        <sz val="8"/>
        <rFont val="Trebuchet MS"/>
        <family val="2"/>
      </rPr>
      <t>DOI:</t>
    </r>
    <r>
      <rPr>
        <sz val="8"/>
        <rFont val="Trebuchet MS"/>
        <family val="2"/>
      </rPr>
      <t> </t>
    </r>
  </si>
  <si>
    <t> Publicado en revista especializada: Predicción del proceso de remodelación ósea para diferentes implantes de cadera al utilizar optimización topológica</t>
  </si>
  <si>
    <r>
      <t>Cuba, Revista Cubana De Ortopedia Y Traumatología ISSN: 0864-215X, 2008 vol:22 fasc: 2 págs: 1 - , </t>
    </r>
    <r>
      <rPr>
        <b/>
        <sz val="8"/>
        <rFont val="Trebuchet MS"/>
        <family val="2"/>
      </rPr>
      <t>DOI:</t>
    </r>
    <r>
      <rPr>
        <sz val="8"/>
        <rFont val="Trebuchet MS"/>
        <family val="2"/>
      </rPr>
      <t> </t>
    </r>
  </si>
  <si>
    <t>Autores: DIEGO ALEXANDER GARZON ALVARADO, MAXIMO ALEJANDRO ROA GARZON, ANGELICA RAMIREZ,</t>
  </si>
  <si>
    <t> Revisión (Survey): Factores que influyen en el crecimiento endocondral: experimentos y modelos. Una revisión</t>
  </si>
  <si>
    <r>
      <t>Cuba, Revista Cubana De Ortopedia Y Traumatología ISSN: 0864-215X, 2008 vol:22 fasc: 1 págs: 1 - 12, </t>
    </r>
    <r>
      <rPr>
        <b/>
        <sz val="8"/>
        <color rgb="FF000006"/>
        <rFont val="Verdana"/>
        <family val="2"/>
      </rPr>
      <t>DOI:</t>
    </r>
    <r>
      <rPr>
        <sz val="8"/>
        <color rgb="FF000006"/>
        <rFont val="Verdana"/>
        <family val="2"/>
      </rPr>
      <t> </t>
    </r>
  </si>
  <si>
    <t>Autores: ANGELICA RAMIREZ, MAXIMO ALEJANDRO ROA GARZON, DIEGO ALEXANDER GARZON ALVARADO,</t>
  </si>
  <si>
    <t>Publicado en revista especializada: Farmacocinética y medicina nuclear</t>
  </si>
  <si>
    <r>
      <t>Colombia, Ingenium ISSN: 0124-7492, 2008 vol:9 fasc: 17 págs: 33 - 40, </t>
    </r>
    <r>
      <rPr>
        <b/>
        <sz val="8"/>
        <rFont val="Trebuchet MS"/>
        <family val="2"/>
      </rPr>
      <t>DOI:</t>
    </r>
    <r>
      <rPr>
        <sz val="8"/>
        <rFont val="Trebuchet MS"/>
        <family val="2"/>
      </rPr>
      <t> </t>
    </r>
  </si>
  <si>
    <t> Publicado en revista especializada: Modelamiento, estabilidad e implicaciones biomecánicas de la caminata bípeda pasiva con tres grados de libertad</t>
  </si>
  <si>
    <r>
      <t>Colombia, Ingeniería E Investigación ISSN: 0129-5608, 2007 vol:27 fasc: 2 págs: 77 - 84, </t>
    </r>
    <r>
      <rPr>
        <b/>
        <sz val="8"/>
        <color rgb="FF000006"/>
        <rFont val="Verdana"/>
        <family val="2"/>
      </rPr>
      <t>DOI:</t>
    </r>
    <r>
      <rPr>
        <sz val="8"/>
        <color rgb="FF000006"/>
        <rFont val="Verdana"/>
        <family val="2"/>
      </rPr>
      <t> </t>
    </r>
  </si>
  <si>
    <t>Autores: DIEGO ALEXANDER GARZON ALVARADO, MAXIMO ALEJANDRO ROA GARZON, CAMILO VILLEGAS,</t>
  </si>
  <si>
    <t>Corto (Resumen): Modeling of the human gait by means of dynamic software and inverse kinematics: An approach for design of prosthesis</t>
  </si>
  <si>
    <r>
      <t>Reino Unido, Journal Of Biomechanical Engineering-Transactions Of The Asme ISSN: 0148-0731, 2006 vol:39 fasc: 1 págs: s114 - s114, </t>
    </r>
    <r>
      <rPr>
        <b/>
        <sz val="8"/>
        <rFont val="Trebuchet MS"/>
        <family val="2"/>
      </rPr>
      <t>DOI:</t>
    </r>
    <r>
      <rPr>
        <sz val="8"/>
        <rFont val="Trebuchet MS"/>
        <family val="2"/>
      </rPr>
      <t>http://dx.doi.org/10.1016/S0021-9290(06)83354-3 </t>
    </r>
  </si>
  <si>
    <t>Autores: DIEGO ALEXANDER GARZON ALVARADO, FERNANDO VARGAS, MAXIMO ALEJANDRO ROA GARZON, ANGELICA RAMIREZ,</t>
  </si>
  <si>
    <t> Publicado en revista especializada: CATEGORIAS, COMPETENCIAS Y COMPONENTES DE DESEMPEÑO EN LA FORMACION DEL FISIOTERAPEUTA EN COLOMBIA. UN ESTUDIO DE CASO EN LA CONSTRUCCION DE CONSENSOS</t>
  </si>
  <si>
    <r>
      <t>Chile, Kinesiologia: Revista Oficial Del Colegio De Kinesiologos De Chile ISSN: 0716-4173, 2006 vol:25 fasc: págs: 3 - 13, </t>
    </r>
    <r>
      <rPr>
        <b/>
        <sz val="8"/>
        <color rgb="FF000006"/>
        <rFont val="Verdana"/>
        <family val="2"/>
      </rPr>
      <t>DOI:</t>
    </r>
    <r>
      <rPr>
        <sz val="8"/>
        <color rgb="FF000006"/>
        <rFont val="Verdana"/>
        <family val="2"/>
      </rPr>
      <t> </t>
    </r>
  </si>
  <si>
    <t>Autores: NANCY STELLA LANDINEZ PARRA, ADRIANA PRIETO,</t>
  </si>
  <si>
    <t>Corto (Resumen): The early bone epiphysis formation: a numerical simulation</t>
  </si>
  <si>
    <r>
      <t>Reino Unido, Journal Of Biomechanics ISSN: 0021-9290, 2006 vol:39 fasc: 1 págs: s642 - s642, </t>
    </r>
    <r>
      <rPr>
        <b/>
        <sz val="8"/>
        <rFont val="Trebuchet MS"/>
        <family val="2"/>
      </rPr>
      <t>DOI:</t>
    </r>
    <r>
      <rPr>
        <sz val="8"/>
        <rFont val="Trebuchet MS"/>
        <family val="2"/>
      </rPr>
      <t>: http://dx.doi.org/10.1016/S0021-9290(06)85677-0 </t>
    </r>
  </si>
  <si>
    <t> Corto (Resumen): A Bond-Graph Approach to Human Gait Simulation</t>
  </si>
  <si>
    <r>
      <t>España, Gait &amp;Amp; Posture ISSN: 0966-6362, 2005 vol:22 fasc: N/A págs: 45 - 45, </t>
    </r>
    <r>
      <rPr>
        <b/>
        <sz val="8"/>
        <color rgb="FF000006"/>
        <rFont val="Verdana"/>
        <family val="2"/>
      </rPr>
      <t>DOI:</t>
    </r>
    <r>
      <rPr>
        <sz val="8"/>
        <color rgb="FF000006"/>
        <rFont val="Verdana"/>
        <family val="2"/>
      </rPr>
      <t>http://dx.doi.org/10.1016/j.gaitpost.2005.06.009 </t>
    </r>
  </si>
  <si>
    <t>Publicado en revista especializada: Análisis de Regeneramiento Óseo bajo el Esquema de Optimización Topológica</t>
  </si>
  <si>
    <r>
      <t>Colombia, Ingeniería E Investigación ISSN: 0129-5608, 2005 vol:25 fasc: 1 págs: 22 - 29, </t>
    </r>
    <r>
      <rPr>
        <b/>
        <sz val="8"/>
        <rFont val="Trebuchet MS"/>
        <family val="2"/>
      </rPr>
      <t>DOI:</t>
    </r>
    <r>
      <rPr>
        <sz val="8"/>
        <rFont val="Trebuchet MS"/>
        <family val="2"/>
      </rPr>
      <t> </t>
    </r>
  </si>
  <si>
    <t>Autores: DIEGO ALEXANDER GARZON ALVARADO, CARLOS DUQUE, MAXIMO ALEJANDRO ROA GARZON,</t>
  </si>
  <si>
    <t>Corto (Resumen): Damper Device for inferior limb prosthesis</t>
  </si>
  <si>
    <r>
      <t>Reino Unido, Journal of Podology ISSN: 0, 2005 vol: fasc: págs: - , </t>
    </r>
    <r>
      <rPr>
        <b/>
        <sz val="8"/>
        <color rgb="FF000006"/>
        <rFont val="Verdana"/>
        <family val="2"/>
      </rPr>
      <t>DOI:</t>
    </r>
    <r>
      <rPr>
        <sz val="8"/>
        <color rgb="FF000006"/>
        <rFont val="Verdana"/>
        <family val="2"/>
      </rPr>
      <t> </t>
    </r>
  </si>
  <si>
    <t>Autores: ANGELICA RAMIREZ, DIEGO ALEXANDER GARZON ALVARADO,</t>
  </si>
  <si>
    <t>Corto (Resumen): Test on Patient of Damper Device for Lower Limb Prosthetic.</t>
  </si>
  <si>
    <r>
      <t>Reino Unido, Gait &amp;Amp; Posture ISSN: 0966-6362, 2005 vol:22 fasc: 1 págs: s48 - s48, </t>
    </r>
    <r>
      <rPr>
        <b/>
        <sz val="8"/>
        <rFont val="Trebuchet MS"/>
        <family val="2"/>
      </rPr>
      <t>DOI:</t>
    </r>
    <r>
      <rPr>
        <sz val="8"/>
        <rFont val="Trebuchet MS"/>
        <family val="2"/>
      </rPr>
      <t> </t>
    </r>
  </si>
  <si>
    <t>Publicado en revista especializada: Una Radiografía a la Industria Panelera</t>
  </si>
  <si>
    <r>
      <t>Colombia, Revista Aimun ISSN: 1900-9666, 2004 vol:21 fasc: N/A págs: 24 - 28, </t>
    </r>
    <r>
      <rPr>
        <b/>
        <sz val="8"/>
        <color rgb="FF000006"/>
        <rFont val="Verdana"/>
        <family val="2"/>
      </rPr>
      <t>DOI:</t>
    </r>
    <r>
      <rPr>
        <sz val="8"/>
        <color rgb="FF000006"/>
        <rFont val="Verdana"/>
        <family val="2"/>
      </rPr>
      <t> </t>
    </r>
  </si>
  <si>
    <t>Autores: MAXIMO ALEJANDRO ROA GARZON, DIEGO ALEXANDER GARZON ALVARADO,</t>
  </si>
  <si>
    <t>Libro resultado de investigación : Un Modelo De La Formación De Huesos Largos: Osificación Endocondral Utilizando Sistemas De Reacción-Difusión</t>
  </si>
  <si>
    <t>Colombia,2011, ISBN: 978-3-8465-6584-1 vol: págs: , Ed. Editorial Académica Española </t>
  </si>
  <si>
    <r>
      <t> </t>
    </r>
    <r>
      <rPr>
        <b/>
        <sz val="8"/>
        <rFont val="Trebuchet MS"/>
        <family val="2"/>
      </rPr>
      <t>Libro resultado de investigación</t>
    </r>
    <r>
      <rPr>
        <sz val="8"/>
        <rFont val="Trebuchet MS"/>
        <family val="2"/>
      </rPr>
      <t> : Aplicaciones De Mecanobiología Computacional</t>
    </r>
  </si>
  <si>
    <t>Colombia,2011, ISBN: 978-958-719-857-7 vol: págs: , Ed. Unilibros Universidad Nacional De Colombia </t>
  </si>
  <si>
    <t>Autores: DIEGO ALEXANDER GARZON ALVARADO, JUAN CARLOS VANEGAS, NANCY LANDINEZ,</t>
  </si>
  <si>
    <t>Libro resultado de investigación : Aplicaciones De Mecanobiología Computacional</t>
  </si>
  <si>
    <t>Colombia,2011, ISBN: 978-958-719-857-7 vol: 0 págs: 323, Ed. Unilibros Universidad Nacional De Colombia </t>
  </si>
  <si>
    <r>
      <t> </t>
    </r>
    <r>
      <rPr>
        <b/>
        <sz val="8"/>
        <rFont val="Trebuchet MS"/>
        <family val="2"/>
      </rPr>
      <t>Libro resultado de investigación</t>
    </r>
    <r>
      <rPr>
        <sz val="8"/>
        <rFont val="Trebuchet MS"/>
        <family val="2"/>
      </rPr>
      <t> : Selección De Medicamentos Para Vacas En Lactancia.</t>
    </r>
  </si>
  <si>
    <t>Colombia,2006, ISBN: 9789587015 vol: 300 págs: 247, Ed. Biogénesis </t>
  </si>
  <si>
    <t>Autores: NANCY STELLA LANDINEZ PARRA, ADRIANA PRIETO, NANCY MOLINA,</t>
  </si>
  <si>
    <t>Capítulo de libro : Effect of Therapeutic Ultrasound on Fibroblast Proliferation In Vitro</t>
  </si>
  <si>
    <t>Colombia, 2015, Vi Latin American Congress On Biomedical Engineering Claib 2014, Paraná, Argentina 29, 30 &amp; 31 October 2014, ISBN: 978-331-913-117-7, Vol. , págs:215 - 217, Ed. Springer Verlag Publishing Company </t>
  </si>
  <si>
    <t>Autores: ROSY PAOLA CARDENAS SANDOVAL, DIEGO ALEXANDER GARZON ALVARADO, DIONISIO HUMBERTO MALAGON ROMERO,</t>
  </si>
  <si>
    <t>Otro capítulo de libro publicado : Influencia de la Acumulación de Cargas en el Proceso del Daño del Cartílago Articular</t>
  </si>
  <si>
    <t>Colombia, 2011, Aplicaciones De Mecanobiología Computacional, ISBN: 978-958-719-857-7, Vol. , págs:17 - , Ed. Unilibros Universidad Nacional De Colombia</t>
  </si>
  <si>
    <t>Otro capítulo de libro publicado : Modelo Matemático de la Osteointegración de un Implante Dental</t>
  </si>
  <si>
    <t>Colombia, 2011, Aplicaciones De Mecanobiología Computacional, ISBN: 978-958-719-857-7, Vol. , págs:197 - , Ed. Unilibros Universidad Nacional De Colombia </t>
  </si>
  <si>
    <t>Autores: JUAN CARLOS VANEGAS ACOSTA, NANCY STELLA LANDINEZ PARRA,</t>
  </si>
  <si>
    <t>Otro capítulo de libro publicado : Modelo matemático de la migración de fibroblastos y producción de colágeno en el proceso de reparación del ligamento colateral medial</t>
  </si>
  <si>
    <t>Colombia, 2011, Matrices Inyectables Autoorganizadas Por Sistemas Reacción-Difusión, ISBN: 978-958-857-7, Vol. , págs:61 - 92, Ed. Editorial Universidad Nacional De Colombia </t>
  </si>
  <si>
    <t>Autores: ROSY PAOLA CARDENAS SANDOVAL,</t>
  </si>
  <si>
    <t>Otro capítulo de libro publicado : Introucción a la aparición de la biomecánica y la mecanobiología computacional</t>
  </si>
  <si>
    <t>Colombia, 2011, Aplicaciones De Mecanobiología Computacional, ISBN: 978-958-719-857-7, Vol. , págs:1 - 16, Ed. Unilibros Universidad Nacional De Colombia </t>
  </si>
  <si>
    <t> Otro capítulo de libro publicado : Influencia de la acumulación de cargas en el proceso del daño del cártilago articular</t>
  </si>
  <si>
    <t>Colombia, 2011, Aplicaciones De Mecanobiología Computacional, ISBN: 978-958-719-857-7, Vol. , págs:17 - 60, Ed. Unilibros Universidad Nacional De Colombia </t>
  </si>
  <si>
    <t>Otro capítulo de libro publicado : Mechanobiology of oral implantable devices</t>
  </si>
  <si>
    <t>Estados Unidos, 2011, Biomaterials Science And Engineering, ISBN: 979-953-307-609-5, Vol. , págs:309 - 336, Ed. </t>
  </si>
  <si>
    <t>Otro capítulo de libro publicado : Matrices Inyectables Autoorganizadas por Sistemas de Reacción-Difusión</t>
  </si>
  <si>
    <t>Colombia, 2011, Matrices Inyectables Autoorganizadas Por Sistemas Reacción-Difusión, ISBN: 978-958-857-7, Vol. , págs:255 - 294, Ed. Editorial Universidad Nacional De Colombia </t>
  </si>
  <si>
    <t>Otro capítulo de libro publicado : MODELO COMPUTACIONAL DE DOS ETAPAS DEL DESARROLLO ÓSEO POSNATAL: APARICIÓN Y FORMACIÓN DEL CENTRO SECUNDARIO DE OSIFICACIÓN</t>
  </si>
  <si>
    <t>Colombia, 2011, Aplicaciones De Mecanobiología Computacional, ISBN: 978-958-719-857-7, Vol. , págs:161 - 195, Ed. Unilibros Universidad Nacional De Colombia </t>
  </si>
  <si>
    <t>Otro capítulo de libro publicado : Simulación computacional de la morfogénesis ósea</t>
  </si>
  <si>
    <t>España, 2007, Avances en Mecánica de Medios continuos, ISBN: 0, Vol. 1, págs:113 - 128, Ed. Universidad de Valladolid</t>
  </si>
  <si>
    <t> Otro capítulo de libro publicado : A numerical approach of bone morphogenesis</t>
  </si>
  <si>
    <t>España, 2007, Bioengineering Modeling and computer simulation, ISBN: 0, Vol. 1, págs:160 - 175, Ed. Centro Internacional de Métodos Numéricos en Ingeniería </t>
  </si>
  <si>
    <t>Otro capítulo de libro publicado : Design Methodology for biped robots: Applications in robotics and Prothesis</t>
  </si>
  <si>
    <t>Austria, 2007, Climbing and Walking robots: Towards New Applications, ISBN: 0, Vol. 1, págs:111 - 126, Ed. I-Tech </t>
  </si>
  <si>
    <t>Autores: DIEGO ALEXANDER GARZON ALVARADO, MAXIMO ALEJANDRO ROA GARZON, RICARDO RAMIREZ,</t>
  </si>
  <si>
    <t>Otro capítulo de libro publicado : Bienestar, Salud y Discapacidad en la Escuela y la Comunidad: Una experiencia de formación en Fisioterapia.</t>
  </si>
  <si>
    <t>Colombia, 2006, Fisitoerapia en la Universidad Nacional de colombia: Saberes y Prácticas, ISBN: 0, Vol. 1, págs:141 - 157, Ed. Multimiagen-editores </t>
  </si>
  <si>
    <t>Autores: NANCY STELLA LANDINEZ PARRA, LINA GRIMALDOS,</t>
  </si>
  <si>
    <t>Otro capítulo de libro publicado : Reflexiones en torno a las pedagogías utilizadas en la enseñanza de la Fisioterapia en la Universidad Nacional de Colombia</t>
  </si>
  <si>
    <t>Colombia, 2006, Fisioterapia en la Universidad Nacional de Volombia: Saberes y Prácticas, ISBN: 0, Vol. 1, págs:195 - 215, Ed. Multiimagen-Editores </t>
  </si>
  <si>
    <t>Autores: NANCY STELLA LANDINEZ PARRA, CARMEN LILIA RODRIGUEZ,</t>
  </si>
  <si>
    <t> Otro capítulo de libro publicado : Curriculo y enseñanza de la Fisioterapia en la Universidad Nacional de Colombia</t>
  </si>
  <si>
    <t>Colombia, 2006, Fisioterapia en la Universidad Nacional de Colombia: Saberes y Prácticas, ISBN: 0, Vol. 1, págs:217 - 229, Ed. Multiimagen-editores </t>
  </si>
  <si>
    <t>Otro libro publicado : Introducción general a la tecnología de propulsion</t>
  </si>
  <si>
    <t>Colombia,2005, ISBN: vol: 100 págs: 200, Ed. Unidad De Publicaciones Facultad De Ingenieria </t>
  </si>
  <si>
    <t>Autores: DIEGO ALEXANDER GARZON ALVARADO, MAXIMO ALEJANDRO ROA GARZON,</t>
  </si>
  <si>
    <t>Otro libro publicado : Analisis Por Elementos Finitos Del Proceso De Regeneracion Osea</t>
  </si>
  <si>
    <t>Colombia,2004, ISBN: 958-701-452-9 vol: 150 págs: 250, Ed. Universidad Nacional de Colombia</t>
  </si>
  <si>
    <t> Otro libro publicado : Tutoriales para el modelamiento mediante ANSYS</t>
  </si>
  <si>
    <t>Colombia,2002, ISBN: vol: 1 págs: 160, Ed. Universidad Nacional de Colombia </t>
  </si>
  <si>
    <t> Computacional : Modelo Poroelastico en 1D y 2D</t>
  </si>
  <si>
    <t xml:space="preserve">Colombia, 2007, Disponibilidad: Restringido, Sitio web:Nombre comercial: , Nombre del proyecto: 
Institución financiadora: </t>
  </si>
  <si>
    <t>Autores: DIEGO ALEXANDER GARZON ALVARADO, NANCY STELLA LANDINEZ PARRA, JUAN CARLOS VANEGAS ACOSTA,</t>
  </si>
  <si>
    <t>Computacional : Modelado de Sistemas con Inestabilidad de Turing 1D y 2D</t>
  </si>
  <si>
    <t xml:space="preserve">Colombia, 2007, Disponibilidad: Restringido, Sitio web: Nombre comercial: Modelado de Sistemas con Inestabilidad de Turing 1D y 2D, Nombre del proyecto: 
Institución financiadora: </t>
  </si>
  <si>
    <t>Computacional : Diseño óptimo de mecanismos flexibles (UNFLEX)</t>
  </si>
  <si>
    <t>Autores: DIEGO ALEXANDER GARZON ALVARADO, ANDRES TOVAR, CARLOS ALBERTO NARVAEZ TOVAR,</t>
  </si>
  <si>
    <t>Computacional : UNTOP</t>
  </si>
  <si>
    <t xml:space="preserve">Colombia, 2004, Disponibilidad: Restrita, Sitio web: Nombre comercial: , Nombre del proyecto: 
Institución financiadora: Universidad Nacional De Colombia - Oficial </t>
  </si>
  <si>
    <t>Autores: DIEGO ALEXANDER GARZON ALVARADO, MAXIMO ALEJANDRO ROA GARZON, CARLOS NARVAEZ,</t>
  </si>
  <si>
    <t>Congreso : VI International Conference on Computational Bioengineering </t>
  </si>
  <si>
    <t>Barcelona, desde 2015-09-14 - hasta 2015-09-16 Ámbito: Internacional, Tipos de participación: Asistente , Ponente Magistral , Ponente 
Instituciones asociadas
Nombre de la institución: Pontificia Universidad Javeriana - Puj - Sede Bogotá Tipo de vinculación Patrocinadora</t>
  </si>
  <si>
    <t>Congreso : Latin american conference on biomedical in engineering </t>
  </si>
  <si>
    <t>Paraná/ Entre Ríos, desde 2014-10-29 - hasta 2014-10-31 Ámbito: Internacional, Tipos de participación: Ponente 
Instituciones asociadas
Nombre de la institución: Universidad Nacional de Colombia - Sede Bogotá Tipo de vinculación Patrocinadora</t>
  </si>
  <si>
    <t>Congreso : XXIV Congreso Nacional de Fisioterapia </t>
  </si>
  <si>
    <t>BOGOTÁ, D.C., desde 2014-10-10 - hasta 2014-10-12 Ámbito: Nacional, Tipos de participación: Ponente Magistral , Ponente 
Instituciones asociadas
Nombre de la institución: Asociación Colombiana De Fisioterapia - Ascofi Tipo de vinculación Patrocinadora</t>
  </si>
  <si>
    <t>Congreso : 58o Congreso Nacional SCCOT </t>
  </si>
  <si>
    <t>CALI, desde 2013-05-22 - hasta 2013-05-25 Ámbito: Nacional, Tipos de participación: Ponente Magistral , Ponente 
Instituciones asociadas
Nombre de la institución: Universidad Nacional de Colombia - Sede Bogotá Tipo de vinculación Patrocinadora</t>
  </si>
  <si>
    <t>Trabajo de grado de maestría o especialidad médica : REGULACIÓN MECÁNICA Y BIOQUÍMICA SOBRE EL DESARROLLO DE LA PLACA DE CRECIMIENTO Y LA EPÍFISIS DE HUESOS LARGOS: ENFOQUE COMPUTACIONAL Y EXPERIMENTAL</t>
  </si>
  <si>
    <t xml:space="preserve">Desde 1 2013 hasta Mayo 2015, Tipo de orientación: Tutor principal Nombre del estudiante: Miguel Angel Moncayo Donoso, Programa académico: Maestria en Ingeniería Biomédica 
Número de páginas: 108, Valoración: Aprobada, Institución: Universidad Nacional De Colombia - Oficial </t>
  </si>
  <si>
    <t>Trabajo de grado de maestría o especialidad médica : Análisis mecánico del deslizamiento epifisiario</t>
  </si>
  <si>
    <t xml:space="preserve">Desde 1 2012 hasta Diciembre 2014, Tipo de orientación: Tutor principal Nombre del estudiante: Hector Alfonso Castro Abril , Programa académico: Maestria en Ingeniería Biomédica 
Número de páginas: 0, Valoración: Aprobada, Institución: Universidad Nacional De Colombia - Oficial </t>
  </si>
  <si>
    <t>Trabajo de grado de maestría o especialidad médica : Evaluación del efecto de la estimulación con campos eléctricos sobre condrocitos cultivados en monocapa</t>
  </si>
  <si>
    <t xml:space="preserve">Desde 1 2012 hasta Enero 2014, Tipo de orientación: Tutor principal Nombre del estudiante: Juan Jairo Vaca Gonzalez, Programa académico: Maestria en Ingeniería Biomédica 
Número de páginas: 86, Valoración: Distincion meritoria, Institución: Universidad Nacional De Colombia - Oficial </t>
  </si>
  <si>
    <t>Autores: DIEGO ALEXANDER GARZON ALVARADO, JOSE FELIX VEGA STAVRO,</t>
  </si>
  <si>
    <t>Tesis de doctorado : ANALYSIS OF THE BIOLOGICAL IMPLICATIONS OF THE MECHANICAL ENVIRONMENT WITHIN THE GROWTH PLATE DURING BONE DEVELOPMENT IN PHYSIOLOGICAL AND PATHOLOGICAL SCENARIOS.</t>
  </si>
  <si>
    <t xml:space="preserve">Desde 1 2010 hasta Enero 2016, Tipo de orientación: Coturor/asesor Nombre del estudiante: Johana María Guevara Morales, Programa académico: Doctorado en Ciencias Biológicas 
Número de páginas: 203, Valoración: Distincion laureada, Institución: Pontificia Universidad Javeriana - Puj - Sede Bogotá </t>
  </si>
  <si>
    <t>Autores: LUIS ALEJANDRO BARRERA AVELLANEDA, DIEGO ALEXANDER GARZON ALVARADO,</t>
  </si>
  <si>
    <t>Trabajo de grado de maestría o especialidad médica : Modelamiento matemático de la osteointegración en Implantes dentales</t>
  </si>
  <si>
    <t>Desde 1 2007 hasta , Tipo de orientación: Tutor principal Nombre del estudiante: Juan Carlos Vanegas Acosta, Programa académico: Maestria en Ingeniería Biomédica 
Número de páginas: , Valoración: , Institución: Universidad Nacional De Colombia - Oficial</t>
  </si>
  <si>
    <t>Trabajo de grado de maestría o especialidad médica : Modelamiento computacional de la biodistribución del fármaco HYNIC-TOC 99m</t>
  </si>
  <si>
    <t xml:space="preserve">Desde 1 2007 hasta , Tipo de orientación: Tutor principal Nombre del estudiante: Mariana Medina, Programa académico: Maestria en Ingeniería Biomédica 
Número de páginas: 0, Valoración: , Institución: Universidad Nacional de Colombia - Sede Bogotá </t>
  </si>
  <si>
    <t>Trabajo de grado de maestría o especialidad médica : Modelado computacional del comportamiento del cartílago articular</t>
  </si>
  <si>
    <t xml:space="preserve">Desde 1 2007 hasta , Tipo de orientación: Tutor principal Nombre del estudiante: Nancy Landinez, Programa académico: Maestria en Ingeniería Biomédica 
Número de páginas: 0, Valoración: , Institución: Universidad Nacional de Colombia - Sede Bogotá </t>
  </si>
  <si>
    <t>Autores: DIEGO ALEXANDER GARZON ALVARADO, NANCY LANDINEZ,</t>
  </si>
  <si>
    <t>Trabajo de grado de maestría o especialidad médica : Simulacion del crecimiento biológico mediante elementos naturales</t>
  </si>
  <si>
    <t xml:space="preserve">Desde 1 2006 hasta 2006, Tipo de orientación: Tutor principal Nombre del estudiante: Libardo Gonzalez, Programa académico: Maestria en Ingeniería Biomédica 
Número de páginas: 125, Valoración: , Institución: Universidad Nacional de Colombia - Sede Bogotá </t>
  </si>
  <si>
    <t>Autores: DIEGO ALEXANDER GARZON ALVARADO, LIBARDO GONZALEZ,</t>
  </si>
  <si>
    <t>Trabajo de grado de maestría o especialidad médica : Simulacion de mecanismos flexibles mediante optimizacion topológica estructural</t>
  </si>
  <si>
    <t xml:space="preserve">Desde 1 2005 hasta 2005, Tipo de orientación: Tutor principal Nombre del estudiante: carlos Narvaez, Programa académico: Maestria en Ingeniería Biomédica 
Número de páginas: 123, Valoración: , Institución: Universidad Nacional de Colombia - Sede Bogotá </t>
  </si>
  <si>
    <t>Trabajos dirigidos/Tutorías de otro tipo : Cambios en la calidad de vida a través del trabajo fisioterapeutico en pacientes con VIH-Sida</t>
  </si>
  <si>
    <t xml:space="preserve">Desde 1 2005 hasta 2005, Tipo de orientación: Tutor principal Nombre del estudiante: Carlos Alfredo Forero Ochoa y Julian Dario Lugo Suárez, Programa académico: 
Número de páginas: 145, Valoración: , Institución: Universidad Nacional de Colombia - Sede Bogotá </t>
  </si>
  <si>
    <t>Autores: NANCY STELLA LANDINEZ PARRA, CARLOS ALFREDO FORERO OCHOA, JULIAN DARIO LUGO SUAREZ,</t>
  </si>
  <si>
    <t> Trabajos dirigidos/Tutorías de otro tipo : Prevalencia de alteraciones cinéticas en la Cárcel Distrital para Varones y anexo de Mujeres de la ciudad de Bogotá.</t>
  </si>
  <si>
    <t xml:space="preserve">Desde 1 2005 hasta , Tipo de orientación: Tutor principal Nombre del estudiante: Silvia Patricia Velandia, Programa académico: 
Número de páginas: 0, Valoración: , Institución: Universidad Nacional de Colombia - Sede Bogotá </t>
  </si>
  <si>
    <t>Autores: NANCY STELLA LANDINEZ PARRA, SILVIA PATRICIA VELANDIA,</t>
  </si>
  <si>
    <t>Trabajos de grado de pregrado : Comportamiento del tejido óseo ante cargas de maquinado torneado</t>
  </si>
  <si>
    <t xml:space="preserve">Desde 1 2005 hasta 2005, Tipo de orientación: Nombre del estudiante: Cesar Zorro Julio Miranda, Programa académico: Departamento de Ingeniería Mecánica y Mecatrónica 
Número de páginas: , Valoración: , Institución: Universidad Nacional de Colombia - Sede Bogotá </t>
  </si>
  <si>
    <t>Autores: DIEGO ALEXANDER GARZON ALVARADO, CESAR ZORRO JULIO MIRANDA,</t>
  </si>
  <si>
    <t>Trabajo de grado de maestría o especialidad médica : Simulacion de la Dinámica de la marcha</t>
  </si>
  <si>
    <t xml:space="preserve">Desde 1 2005 hasta 2005, Tipo de orientación: Tutor principal Nombre del estudiante: Fernando Vargas, Programa académico: Maestria en Ingeniería Biomédica 
Número de páginas: 220, Valoración: , Institución: Universidad Nacional de Colombia - Sede Bogotá </t>
  </si>
  <si>
    <t>Autores: DIEGO ALEXANDER GARZON ALVARADO, FERNANDO VARGAS,</t>
  </si>
  <si>
    <t>Trabajo de grado de maestría o especialidad médica : Simulacion y Diseño de Un clavo intramedular</t>
  </si>
  <si>
    <t xml:space="preserve">Desde 1 2005 hasta 2005, Tipo de orientación: Tutor principal Nombre del estudiante: Patricia Jimenez, Programa académico: Maestria en Ingeniería Biomédica 
Número de páginas: 219, Valoración: , Institución: Universidad Nacional de Colombia - Sede Bogotá </t>
  </si>
  <si>
    <t>Autores: DIEGO ALEXANDER GARZON ALVARADO, PATRICIA JIMENEZ,</t>
  </si>
  <si>
    <t> Trabajos de grado de pregrado : Identificación de la metodología de diseño axiomático para el diseño de prótesis</t>
  </si>
  <si>
    <t xml:space="preserve">Desde 1 2005 hasta 2005, Tipo de orientación: Desde 1 2005 hasta 2005, Tipo de orientación: Nombre del estudiante: Edwin Contreras, Programa académico: Departamento de Ingeniería Mecánica y Mecatrónica 
Número de páginas: , Valoración: , Institución: Universidad Nacional de Colombia - Sede Bogotá </t>
  </si>
  <si>
    <t>Autores: DIEGO ALEXANDER GARZON ALVARADO, EDWIN CONTRERAS,</t>
  </si>
  <si>
    <t>Trabajos de grado de pregrado : Identificación de la metodología de diseño axiomático para el diseño de prótesis</t>
  </si>
  <si>
    <t xml:space="preserve">Desde 1 2005 hasta 2005, Tipo de orientación: Nombre del estudiante: Edwin Contreras, Programa académico: Departamento de Ingeniería Mecánica y Mecatrónica 
Número de páginas: , Valoración: , Institución: Universidad Nacional de Colombia - Sede Bogotá </t>
  </si>
  <si>
    <t> Trabajos de grado de pregrado : Modelamiento dinámico de la marcha humana</t>
  </si>
  <si>
    <t xml:space="preserve">Desde 1 2005 hasta 2005, Tipo de orientación: Nombre del estudiante: Fernando Vargas, Programa académico: Maestria en Materiales y Procesos 
Número de páginas: , Valoración: , Institución: Universidad Nacional de Colombia - Sede Bogotá </t>
  </si>
  <si>
    <t>Trabajos de grado de pregrado : Simulacion del flujo en ductos paneleros</t>
  </si>
  <si>
    <t xml:space="preserve">Desde 1 2004 hasta 2004, Tipo de orientación: Tutor principal Nombre del estudiante: Mauricio Gonzalez, Programa académico: Departamento de Ingeniería Mecánica y Mecatrónica 
Número de páginas: 176, Valoración: , Institución: Universidad Nacional de Colombia - Sede Bogotá </t>
  </si>
  <si>
    <t>Autores: DIEGO ALEXANDER GARZON ALVARADO, MAURICIO GONZALEZ HIDALGO,</t>
  </si>
  <si>
    <t>Trabajo de grado de maestría o especialidad médica : Simulacion de la caminata humana mediante gráficos de Union</t>
  </si>
  <si>
    <t xml:space="preserve">Desde 1 2004 hasta 2004, Tipo de orientación: Coturor/asesor Nombre del estudiante: Leonardo Contreras, Programa académico: Maestria en Ingeniería Biomédica 
Número de páginas: 145, Valoración: , Institución: Universidad Nacional de Colombia - Sede Bogotá </t>
  </si>
  <si>
    <t>Autores: DIEGO ALEXANDER GARZON ALVARADO, LEONARDO CONTRERAS,</t>
  </si>
  <si>
    <t>Trabajos de grado de pregrado : Identificacion de la metodologia de diseño axiomático para el diseño de protesis</t>
  </si>
  <si>
    <t xml:space="preserve">Desde 1 2004 hasta 2004, Tipo de orientación: Tutor principal Nombre del estudiante: Edwin Contreras, Programa académico: Departamento de Ingeniería Mecánica y Mecatrónica 
Número de páginas: 194, Valoración: , Institución: Universidad Nacional de Colombia - Sede Bogotá </t>
  </si>
  <si>
    <t>Trabajos de grado de pregrado : Simulacion de cirugia asistida por computador</t>
  </si>
  <si>
    <t xml:space="preserve">Desde 1 2004 hasta 2004, Tipo de orientación: Tutor principal Nombre del estudiante: John Jairo Oviedo, Programa académico: Departamento de Ingeniería Mecánica y Mecatrónica 
Número de páginas: 98, Valoración: , Institución: Universidad Nacional de Colombia - Sede Bogotá </t>
  </si>
  <si>
    <t>Autores: DIEGO ALEXANDER GARZON ALVARADO, JOHN JAIRO OVIEDO,</t>
  </si>
  <si>
    <t>Trabajo de grado de maestría o especialidad médica : Simulacion de un rin para automovil mediante elementos finitos</t>
  </si>
  <si>
    <t xml:space="preserve">Desde 1 2004 hasta 2004, Tipo de orientación: Coturor/asesor Nombre del estudiante: Fabio Peña, Programa académico: Maestria en Ingeniería Biomédica 
Número de páginas: 189, Valoración: , Institución: Universidad Nacional de Colombia - Sede Bogotá </t>
  </si>
  <si>
    <t>Autores: DIEGO ALEXANDER GARZON ALVARADO, FABIO PENA,</t>
  </si>
  <si>
    <t>Trabajo de grado de maestría o especialidad médica : Diseño de un amplificador mediante LEDIT para protesis de oido</t>
  </si>
  <si>
    <t xml:space="preserve">Desde 1 2004 hasta 2004, Tipo de orientación: Tutor principal Nombre del estudiante: Claudia Garzon, Programa académico: Maestria en Materiales y Procesos 
Número de páginas: , Valoración: , Institución: Universidad Nacional de Colombia - Sede Bogotá </t>
  </si>
  <si>
    <t>Autores: DIEGO ALEXANDER GARZON ALVARADO, CLAUDIA GARZON,</t>
  </si>
  <si>
    <t>Trabajos de grado de pregrado : seleccion de un elastomero para amortiguacion de protesis</t>
  </si>
  <si>
    <t xml:space="preserve">Desde 1 2004 hasta 2004, Tipo de orientación: Nombre del estudiante: Angelica ramirez, Programa académico: Departamento de Ingeniería Mecánica y Mecatrónica 
Número de páginas: , Valoración: , Institución: Universidad Nacional de Colombia - Sede Bogotá </t>
  </si>
  <si>
    <t> Trabajos de grado de pregrado : Estudio de biomateriales para aplicaciones de endoprótesis</t>
  </si>
  <si>
    <t xml:space="preserve">Desde 1 2004 hasta 2004, Tipo de orientación: Nombre del estudiante: Valdimir Rosero, Programa académico: Departamento de Ingeniería Mecánica y Mecatrónica 
Número de páginas: , Valoración: , Institución: Universidad Nacional de Colombia - Sede Bogotá </t>
  </si>
  <si>
    <t>Autores: DIEGO ALEXANDER GARZON ALVARADO, VALDIMIR ROSERO,</t>
  </si>
  <si>
    <t>Trabajos de grado de pregrado : Aplicaicones del método de los elementos naturales a problemas estructurales</t>
  </si>
  <si>
    <t xml:space="preserve">Desde 1 2004 hasta 2004, Tipo de orientación: Nombre del estudiante: Libardo Andrés Gonzalez Torres, Programa académico: Departamento de Ingeniería Mecánica y Mecatrónica 
Número de páginas: , Valoración: , Institución: Universidad Nacional de Colombia - Sede Bogotá </t>
  </si>
  <si>
    <t>Autores: DIEGO ALEXANDER GARZON ALVARADO, LIBARDO ANDRES GONZALEZ TORRES,</t>
  </si>
  <si>
    <t>Trabajos de grado de pregrado : Optimización topotlógica en problemas estructurales</t>
  </si>
  <si>
    <t xml:space="preserve">Desde 1 2004 hasta 2004, Tipo de orientación: Nombre del estudiante: carlos alberto narvaez tovar, Programa académico: Departamento de Ingeniería Mecánica y Mecatrónica 
Número de páginas: , Valoración: , Institución: Universidad Nacional de Colombia - Sede Bogotá </t>
  </si>
  <si>
    <t>Autores: DIEGO ALEXANDER GARZON ALVARADO, CARLOS ALBERTO NARVAEZ TOVAR,</t>
  </si>
  <si>
    <t>Trabajos dirigidos/Tutorías de otro tipo : Protocolo para el manejo de la espasticidad traves de la equinoterapia en niños con diplejia espástica.</t>
  </si>
  <si>
    <t xml:space="preserve">Desde 1 2003 hasta 2003, Tipo de orientación: Tutor principalNombre del estudiante: Diana Córdoba y Sandra Milena Morales, Programa académico: 
Número de páginas: 147, Valoración: , Institución: Universidad Nacional de Colombia - Sede Bogotá </t>
  </si>
  <si>
    <t>Autores: NANCY STELLA LANDINEZ PARRA, SANDRA MILENA MORALES, DIANA CORDOBA,</t>
  </si>
  <si>
    <t> Trabajos dirigidos/Tutorías de otro tipo : Guia de atención fisioterapeutica basada en la evidencia para ususarios adultos jóvenes con esclerosis múltiple en estapa temprana</t>
  </si>
  <si>
    <t xml:space="preserve">Desde 1 2003 hasta 2003, Tipo de orientación: Tutor principal Nombre del estudiante: Hector Augusto Salazar, Programa académico: 
Número de páginas: 183, Valoración: , Institución: Universidad Nacional de Colombia - Sede Bogotá </t>
  </si>
  <si>
    <t>Autores: NANCY STELLA LANDINEZ PARRA, HECTOR AUGUSTO SALAZAR,</t>
  </si>
  <si>
    <t>Trabajos de grado de pregrado : Modelamiento del comportamiento del ojo miope mediante elementos finitos</t>
  </si>
  <si>
    <t xml:space="preserve">Desde 1 2003 hasta 2003, Tipo de orientación:Nombre del estudiante: Julian Torres - Yobany Barreto, Programa académico: Departamento de Ingeniería Mecánica y Mecatrónica 
Número de páginas: , Valoración: , Institución: Universidad Nacional de Colombia - Sede Bogotá </t>
  </si>
  <si>
    <t>Autores: DIEGO ALEXANDER GARZON ALVARADO, JULIAN TORRES YOBANY BARRETO,</t>
  </si>
  <si>
    <t>Trabajos dirigidos/Tutorías de otro tipo : Propuesta de un instrumento de Evaluación Funcional para individuos hemiplejicos adultos secundarios a ECV de tipo isquémico desde el punto de vista de la terapia física.</t>
  </si>
  <si>
    <t xml:space="preserve">Desde 1 2002 hasta 2002, Tipo de orientación: Tutor principal Nombre del estudiante: Sandra Milena Barrera Gómez y Yenith gislena Viveros Garay, Programa académico: 
Número de páginas: 180, Valoración: , Institución: Universidad Nacional de Colombia - Sede Bogotá </t>
  </si>
  <si>
    <t>Autores: NANCY STELLA LANDINEZ PARRA, YENITH GISLENA VIVEROS GARAY, SANDRA MILENA BARRERA GOMEZ,</t>
  </si>
  <si>
    <t>Trabajos dirigidos/Tutorías de otro tipo : Propuesta de guia de atención fisioterapeutica basada en la evidencia para adolescentes con escoliosis idiopática no estructurada</t>
  </si>
  <si>
    <t xml:space="preserve">Desde 1 2002 hasta 2002, Tipo de orientación: Tutor principal Nombre del estudiante: Damaris Aldana Díaz y Yineteh Ramos Cabrera, Programa académico: 
Número de páginas: 138, Valoración: , Institución: Universidad Nacional de Colombia - Sede Bogotá </t>
  </si>
  <si>
    <t>Autores: NANCY STELLA LANDINEZ PARRA, YINETEH RAMOS CABRERA, DAMARIS ALDANA DIAZ,</t>
  </si>
  <si>
    <t>Trabajos dirigidos/Tutorías de otro tipo : Artrosis crónica del complejo cervical superior y articulación temporomandibular</t>
  </si>
  <si>
    <t xml:space="preserve">Desde 1 2002 hasta 2002, Tipo de orientación: Tutor principal Nombre del estudiante: Bibiana Castro Capera y Giovanna Rincón Rodriguez, Programa académico: 
Número de páginas: 130, Valoración: , Institución: Universidad Nacional de Colombia - Sede Bogotá </t>
  </si>
  <si>
    <t>Autores: NANCY STELLA LANDINEZ PARRA, GIOVANNA RINCON RODRIGUEZ, BIBIANA CASTRO CAPERA,</t>
  </si>
  <si>
    <t> Maestría : Aporte a la estandarización de un extracto de cálices de Physalis peruviana</t>
  </si>
  <si>
    <t xml:space="preserve">Colombia, 2014, Idioma: Español, Medio de divulgación: Papel Sitio web: , Nombre del orientado: María Isabel Cardona 
Programa académico: Ciencias Farmacéuticas, Institución: Universidad Nacional De Colombia - Oficial. </t>
  </si>
  <si>
    <t>Autores: YOSHIE ADRIANA HATA URIBE,</t>
  </si>
  <si>
    <t>Maestría : Contribución al establecimiento de parámetros de calidad y rangos de variación para material vegetal de Momordica chararntia L. proveniente de individuos silvestres y de cultivo</t>
  </si>
  <si>
    <t xml:space="preserve">Colombia, 2014, Idioma: Español, Medio de divulgación: Papel Sitio web: , Nombre del orientado: Laura Marcela Carlos 
Programa académico: Ciencias Farmacéuticas, Institución: Universidad Nacional De Colombia - Oficial. </t>
  </si>
  <si>
    <t>Pregrado : Propuesta de un marcador analítico como herramienta en la microencapsulación de un extracto con actividad antioxidante de cálices de Physalis peruviana</t>
  </si>
  <si>
    <t xml:space="preserve">Colombia, 2014, Idioma: Español, Medio de divulgación: Papel Sitio web: , Nombre del orientado: Reina Toro 
Programa académico: Ciencias Farmacéuticas, Institución: Universidad Nacional De Colombia - Oficial. </t>
  </si>
  <si>
    <t>Pregrado : Propuesta de interacción fisiocinética para el tratamiento de las alteraciones de la mecánica respiratoria en niños con Paralisis Cerebral espástica y atetosica</t>
  </si>
  <si>
    <t xml:space="preserve">Colombia, 2001, Idioma: Español, Medio de divulgación: Sitio web: , Nombre del orientado: Carolyne Castro y Sonia Gonzalez. 
Programa académico: Terapia Fisica, Institución: Universidad Nacional de Colombia - Sede Bogotá. </t>
  </si>
  <si>
    <t> Demás trabajos : Modelado Matemático y Simulación de Procesos en Ingenieria Mecanica y Biomedica</t>
  </si>
  <si>
    <t>Colombia, 2008, Idioma: Español, Medio de divulgación: </t>
  </si>
  <si>
    <t>Autores: DIEGO ALEXANDER GARZON ALVARADO, CARLOS DUQUE, MAXIMO ALEJANDRO ROA GARZON, CARLOS GALEANO,</t>
  </si>
  <si>
    <t>Demás trabajos : Detección precoz de factores de riesgo y de alteraciones posturales en población infantil (entre los 8 y los 12 años) en colegios y escuelas de la ciudad de Bogotá.</t>
  </si>
  <si>
    <t>Autores: NANCY STELLA LANDINEZ PARRA, EDGAR IVAN ORTIZ LIZCANO, RICARDO AMEZQUITA, VIVIANA CABALLERO, ADRIANA MUNOZ, MILENA ALVAREZ, CARLOS LOPEZ,</t>
  </si>
  <si>
    <r>
      <t>Investigación y desarrollo</t>
    </r>
    <r>
      <rPr>
        <sz val="8"/>
        <rFont val="Verdana"/>
        <family val="2"/>
      </rPr>
      <t>: ¿ Evaluación in vitro del efecto de estímulos biofísicos sobre cultivos celulares, como herramienta para estimular la regeneración de tejidos articulares </t>
    </r>
  </si>
  <si>
    <r>
      <t> </t>
    </r>
    <r>
      <rPr>
        <b/>
        <sz val="8"/>
        <rFont val="Trebuchet MS"/>
        <family val="2"/>
      </rPr>
      <t>Investigación y desarrollo</t>
    </r>
    <r>
      <rPr>
        <sz val="8"/>
        <rFont val="Trebuchet MS"/>
        <family val="2"/>
      </rPr>
      <t>: Efecto del ultrasonido en las etapas simplificadas de reparación del ligamento. </t>
    </r>
  </si>
  <si>
    <r>
      <t>Investigación, desarrollo e innovación</t>
    </r>
    <r>
      <rPr>
        <sz val="8"/>
        <rFont val="Verdana"/>
        <family val="2"/>
      </rPr>
      <t>: Influencia de la acumulación de cargas mecánicas en el proceso de daño del Cartílago Articular </t>
    </r>
  </si>
  <si>
    <t>2011/1 - 2011/11</t>
  </si>
  <si>
    <t>Investigación, desarrollo e innovación: Modelado del Comportamiento Mecánico del Cartílago Articular ante Cargas </t>
  </si>
  <si>
    <r>
      <t> </t>
    </r>
    <r>
      <rPr>
        <b/>
        <sz val="8"/>
        <rFont val="Trebuchet MS"/>
        <family val="2"/>
      </rPr>
      <t>Investigación y desarrollo</t>
    </r>
    <r>
      <rPr>
        <sz val="8"/>
        <rFont val="Verdana"/>
        <family val="2"/>
      </rPr>
      <t>: Modelo matemático del proceso mecanobiológico de reparación del ligamento </t>
    </r>
  </si>
  <si>
    <t>2009/8 - 2011/12</t>
  </si>
  <si>
    <r>
      <t> </t>
    </r>
    <r>
      <rPr>
        <b/>
        <sz val="8"/>
        <rFont val="Trebuchet MS"/>
        <family val="2"/>
      </rPr>
      <t>Investigación y desarrollo</t>
    </r>
    <r>
      <rPr>
        <sz val="8"/>
        <rFont val="Trebuchet MS"/>
        <family val="2"/>
      </rPr>
      <t>: SImulación en Ingeniería Mecánica y Biomédica </t>
    </r>
  </si>
  <si>
    <t>2008/6 - Actual</t>
  </si>
  <si>
    <r>
      <t>Investigación y desarrollo</t>
    </r>
    <r>
      <rPr>
        <sz val="8"/>
        <rFont val="Verdana"/>
        <family val="2"/>
      </rPr>
      <t>: Generación de un equvialente dérmico mediante el empleo de plasma sanguíneo humano y alginato de sodio </t>
    </r>
  </si>
  <si>
    <t>2007/6 - 2012/12</t>
  </si>
  <si>
    <t>Grupo de Investigación en Tecnología e Innovación para el Desarrollo Comunitario</t>
  </si>
  <si>
    <t>INGENIERIA Y SOCIEDAD</t>
  </si>
  <si>
    <t>INGENIERIA Y SUSTENTABILIDAD</t>
  </si>
  <si>
    <t>INNOVACION Y SOCIEDAD</t>
  </si>
  <si>
    <t>UNIVERSIDAD Y EDUCACION EN INGENIERIA</t>
  </si>
  <si>
    <t> JOSE ISMAEL PENA REYES</t>
  </si>
  <si>
    <t>2014/11 - Actual</t>
  </si>
  <si>
    <t>HERNAN GUSTAVO CORTES MORA</t>
  </si>
  <si>
    <t>HENRY ALFONSO DIAZ AVENDANO</t>
  </si>
  <si>
    <t>NICOLAS GAITAN ALBARRACIN</t>
  </si>
  <si>
    <t>Dilver Jimmy Huertas Guerrero</t>
  </si>
  <si>
    <t>ANDRES LEONARDO LEON ROJAS</t>
  </si>
  <si>
    <t>DIEGO FERNANDO MARTINEZ CASTRO</t>
  </si>
  <si>
    <t>ANGELICA LILIANA MOLINA SOLER</t>
  </si>
  <si>
    <t>GINETH PAOLA ORTIZ FUENTES</t>
  </si>
  <si>
    <t>FRANCY NAYELY PRIETO NOVOA</t>
  </si>
  <si>
    <t>JUAN DAVID REINA ROZO</t>
  </si>
  <si>
    <t>JORGE ANDRES ROMERO NOGUERA</t>
  </si>
  <si>
    <t>Publicado en revista especializada: De la sostenibilidad a la sustentabilidad. Modelo de Desarrollo Sustentable para su implementación en políticas y proyectos</t>
  </si>
  <si>
    <r>
      <t>Colombia, Revista Escuela De Administración De Negocios ISSN: 0120-8160, 2015 vol:78 fasc: N/A págs: 40 - 54, </t>
    </r>
    <r>
      <rPr>
        <b/>
        <sz val="8"/>
        <color rgb="FF000006"/>
        <rFont val="Verdana"/>
        <family val="2"/>
      </rPr>
      <t>DOI:</t>
    </r>
    <r>
      <rPr>
        <sz val="8"/>
        <color rgb="FF000006"/>
        <rFont val="Verdana"/>
        <family val="2"/>
      </rPr>
      <t> </t>
    </r>
  </si>
  <si>
    <t>Autores: HERNAN GUSTAVO CORTES MORA, JOSE ISMAEL PENA REYES,</t>
  </si>
  <si>
    <t> Otro capítulo de libro publicado : Trashware: tecnología para las comunidades, no para el mercado</t>
  </si>
  <si>
    <t>Colombia, 2014, Hable Ahora Calle Para Siempre. Democracia Cultural Y Nuevas Ciudadanías, ISBN: 978-958-8832-86-9, Vol. , págs:76 - 87, Ed. Alcaldia Mayor De Bogota Dc </t>
  </si>
  <si>
    <t>Autores: JORGE ANDRES ROMERO NOGUERA, ANDRES LEONARDO LEON ROJAS,</t>
  </si>
  <si>
    <t>Simposio : The 6th International Research Symposium on PBL - Social Progress and Sustainability </t>
  </si>
  <si>
    <t>BOGOTÁ, D.C., desde 2017-07-03 - hasta 2017-07-05 Ámbito: Internacional, Tipos de participación: Ponente 
Instituciones asociadas
Nombre de la institución: UNIVERSIDAD NACIONAL DE COLOMBIA Tipo de vinculación Patrocinadora</t>
  </si>
  <si>
    <t>Otro : 1st Global Assembly for Knowledge democracy </t>
  </si>
  <si>
    <t>CARTAGENA DE INDIAS, desde 2017-06-16 - hasta 2017-06-16 Ámbito: Internacional, Tipos de participación: Asistente 
Instituciones asociadas
Nombre de la institución: Action Research Network of the Americas Tipo de vinculación Patrocinadora</t>
  </si>
  <si>
    <t>Otro : 5th Action Research Network of the Americas (ARNA) Conference </t>
  </si>
  <si>
    <t>CARTAGENA DE INDIAS, desde 2017-06-13 - hasta 2017-06-15 Ámbito: Internacional, Tipos de participación: Asistente , Ponente 
Instituciones asociadas
Nombre de la institución: Action Research Network of the Americas Tipo de vinculación Patrocinadora</t>
  </si>
  <si>
    <r>
      <t> </t>
    </r>
    <r>
      <rPr>
        <b/>
        <sz val="8"/>
        <rFont val="Trebuchet MS"/>
        <family val="2"/>
      </rPr>
      <t>Congreso</t>
    </r>
    <r>
      <rPr>
        <sz val="8"/>
        <rFont val="Trebuchet MS"/>
        <family val="2"/>
      </rPr>
      <t> : 5th Action Research Network of the Americas (ARNA) Conference </t>
    </r>
  </si>
  <si>
    <t>CARTAGENA DE INDIAS, desde 2017-06-13 - hasta 2017-06-15 Ámbito: Internacional, Tipos de participación: Ponente 
Instituciones asociadas
Nombre de la institución: Universidad Nacional De Colombia - Oficial Tipo de vinculación Patrocinadora</t>
  </si>
  <si>
    <t> Otro : Coloquio Internacional Interdisciplinario Colombia Francia </t>
  </si>
  <si>
    <t>BOGOTÁ, D.C., desde 2017-03-13 - hasta 2017-03-15 Ámbito: Internacional, Tipos de participación: Ponente 
Instituciones asociadas
Nombre de la institución: UNIVERSIDAD NACIONAL DE COLOMBIA Tipo de vinculación Patrocinadora</t>
  </si>
  <si>
    <t>Otro : Coloquio internacional interdisciplinario Colombia ¿ Francia ¿La Ciudad-Región sostenible como proyecto: desafíos actuales. Visiones cruzadas y perspectivas¿. </t>
  </si>
  <si>
    <t>BOGOTÁ, D.C., desde 2017-03-13 - hasta 2017-03-15 Ámbito: Internacional, Tipos de participación: Compilador de memorias , Organizador , Ponente 
Instituciones asociadas
Nombre de la institución: Institut National Des Sciences Appliquees De Lyon Tipo de vinculación Patrocinadora
Nombre de la institución: UNIVERSIDAD NACIONAL DE COLOMBIA Tipo de vinculación Patrocinadora</t>
  </si>
  <si>
    <t> Simposio : Coloquio Internacional Colombia Francia La Ciudad-Región Sostenible </t>
  </si>
  <si>
    <t>BOGOTÁ, D.C., desde 2017-03-13 - hasta 2017-06-15 Ámbito: Internacional, Tipos de participación: Ponente 
Instituciones asociadas
Nombre de la institución: Universidad Nacional de Colombia - Sede Bogotá Tipo de vinculación Patrocinadora</t>
  </si>
  <si>
    <t>Congreso : XII Congreso Latinoamericano y del Caribe de Ingeniería Agrícola CLIA 2016 </t>
  </si>
  <si>
    <t>BOGOTÁ, D.C., desde 2016-05-23 - hasta 2016-05-26 Ámbito: Internacional, Tipos de participación: Asistente , Ponente 
Instituciones asociadas
Nombre de la institución: UNIVERSIDAD NACIONAL DE COLOMBIA Tipo de vinculación Patrocinadora</t>
  </si>
  <si>
    <t>Otro : Segunda Conferencia Colombiana en Gestión de Sistemas de Información y de TIC. Impacto Social de las TIC </t>
  </si>
  <si>
    <t>BOGOTÁ, D.C., desde 2015-10-08 - hasta 2015-10-09 Ámbito: Nacional, Tipos de participación: Ponente 
Instituciones asociadas
Nombre de la institución: Universidad Nacional de Colombia - Sede Bogotá Tipo de vinculación Patrocinadora</t>
  </si>
  <si>
    <t>BOGOTÁ, D.C., desde 2015-10-08 - hasta 2015-10-09 Ámbito: Nacional, Tipos de participación: Ponente 
Instituciones asociadas
Nombre de la institución: Universidad Nacional De Colombia - Oficial Tipo de vinculación Patrocinadora</t>
  </si>
  <si>
    <t>CARTAGENA DE INDIAS, desde 2015-10-08 - hasta 2015-10-09 Ámbito: Nacional, Tipos de participación: Ponente 
Instituciones asociadas
Nombre de la institución: Universidad Nacional de Colombia - Sede Bogotá Tipo de vinculación Patrocinadora</t>
  </si>
  <si>
    <t>Encuentro : Encuentro Internacional de Educación en Ingeniería EIEI ACOFI 2015 ¿Una formación de calidad en ingeniería, para el futuro¿ </t>
  </si>
  <si>
    <t>CARTAGENA DE INDIAS, desde 2015-09-15 - hasta 2015-09-18 Ámbito: Internacional, Tipos de participación: Ponente Magistral , Ponente 
Instituciones asociadas
Nombre de la institución: Universidad Nacional de Colombia - Sede Bogotá Tipo de vinculación Patrocinadora</t>
  </si>
  <si>
    <r>
      <t> </t>
    </r>
    <r>
      <rPr>
        <b/>
        <sz val="8"/>
        <rFont val="Trebuchet MS"/>
        <family val="2"/>
      </rPr>
      <t>Encuentro</t>
    </r>
    <r>
      <rPr>
        <sz val="8"/>
        <rFont val="Trebuchet MS"/>
        <family val="2"/>
      </rPr>
      <t> : Encuentro Internacional de Educación en Ingeniería ACOFI 2015 </t>
    </r>
  </si>
  <si>
    <t>CARTAGENA DE INDIAS, desde 2015-09-15 - hasta 2015-12-18 Ámbito: Internacional, Tipos de participación: Ponente 
Instituciones asociadas
Nombre de la institución: Asociación Colombiana De Facultades De Ingeniería - Acofi Tipo de vinculación Gestionadora</t>
  </si>
  <si>
    <t> Simposio : International Joint Conference on the Learner in Engineering Education (IJCLEE 2015) </t>
  </si>
  <si>
    <t>DUITAMA, desde 2015-07-06 - hasta 2015-07-09 Ámbito: Internacional, Tipos de participación: Ponente 
Instituciones asociadas
Nombre de la institución: Universidad De Mondragón Tipo de vinculación Gestionadora</t>
  </si>
  <si>
    <t>Congreso : XIII Congreso Latinoamericano de Ex­tensión Universitaria </t>
  </si>
  <si>
    <t>La Habana, desde 2015-06-01 - hasta 2015-06-04 Ámbito: Internacional, Tipos de participación: Ponente 
Instituciones asociadas
Nombre de la institución: Universidad Nacional de Colombia - Sede Medellín Tipo de vinculación Patrocinadora</t>
  </si>
  <si>
    <t>La Habana, desde 2015-06-01 - hasta 2015-06-04 Ámbito: Internacional, Tipos de participación: Ponente 
Instituciones asociadas
Nombre de la institución: Universidad De La Habana Tipo de vinculación Gestionadora</t>
  </si>
  <si>
    <t>Congreso : XIII Congreso Latinoamericano de Extensión Universitaria </t>
  </si>
  <si>
    <t>La Habana, desde 2015-06-01 - hasta 2015-06-04 Ámbito: Nacional, Tipos de participación: Ponente 
Instituciones asociadas
Nombre de la institución: Universidad Nacional De Colombia - Oficial Tipo de vinculación Patrocinadora</t>
  </si>
  <si>
    <t>Encuentro : 1er Coloquio Nacional de Estudios sociales de ciencia y tecnología </t>
  </si>
  <si>
    <t>BOGOTÁ, D.C., desde 2015-04-07 - hasta 2015-04-09 Ámbito: Nacional, Tipos de participación: Ponente 
Instituciones asociadas
Nombre de la institución: Universidad Nacional De Colombia - Oficial Tipo de vinculación Patrocinadora</t>
  </si>
  <si>
    <t>Encuentro : 5to Foro Nacional de Apropiación Social de la Ciencia, la Tecnología y la Innovación </t>
  </si>
  <si>
    <t>BOGOTÁ, D.C., desde 2014-11-19 - hasta 2014-11-21 Ámbito: Nacional, Tipos de participación: Asistente 
Instituciones asociadas
Nombre de la institución: Servicio Nacional de Aprendizaje Sena Sede Cali Tipo de vinculación Patrocinadora</t>
  </si>
  <si>
    <t>Seminario : Foro de Responsabilidad Social Universitaria "Construyendo una sociedad equitativa y justa" </t>
  </si>
  <si>
    <t>Lima, desde 2014-10-29 - hasta Ámbito: Nacional, Tipos de participación: Ponente 
Instituciones asociadas
Nombre de la institución: Corporación Universitaria Iberoamericana Tipo de vinculación Patrocinadora</t>
  </si>
  <si>
    <t>Taller : 1er Taller Internacional de Estufas Mejoradas "Encendiendo la innovación, Avivando el sector en Colombia" </t>
  </si>
  <si>
    <t>BOGOTÁ, D.C., desde 2014-10-08 - hasta 2014-10-10 Ámbito: Nacional, Tipos de participación: Asistente 
Instituciones asociadas
Nombre de la institución: USAID Tipo de vinculación Patrocinadora</t>
  </si>
  <si>
    <t>Congreso : IFIP WG 9.4 Latin American Workshop 2014 "South-North-South dialogues on Science, Technology and Development"</t>
  </si>
  <si>
    <t>Belo Horizonte, desde 2014-08-18 - hasta 2014-08-19 Ámbito: Internacional, Tipos de participación: Ponente 
Instituciones asociadas
Nombre de la institución: Universidad Nacional De Colombia - Oficial Tipo de vinculación Patrocinadora</t>
  </si>
  <si>
    <t>Taller : IFIP 9.4 IT4D/STS Workshop: South-North-South dialogues on Science, Technology and Development </t>
  </si>
  <si>
    <t>Belo Horizonte, desde 2014-08-18 - hasta 2014-08-19 Ámbito: Internacional, Tipos de participación: Ponente 
Instituciones asociadas
Nombre de la institución: Universidad Nacional de Colombia - Sede Bogotá Tipo de vinculación Patrocinadora</t>
  </si>
  <si>
    <t>Encuentro : 1er Coloquio Doctoral de la Facultad de Ingeniería - Universidad Nacional de Colombia </t>
  </si>
  <si>
    <t>BOGOTÁ, D.C., desde 2014-07-01 - hasta 2015-06-01 Ámbito: Nacional, Tipos de participación: Asistente 
Instituciones asociadas
Nombre de la institución: Universidad Nacional De Colombia - Oficial Tipo de vinculación Patrocinadora</t>
  </si>
  <si>
    <t> Otro : 1er Coloquio Doctoral de la Facultad de Ingeniería Universidad Nacional de Colombia - Sede Bogotá "Construyendo una comunidad doctoral" </t>
  </si>
  <si>
    <t>Lima, desde 2014-07-01 - hasta Ámbito: Nacional, Tipos de participación: Asistente 
Instituciones asociadas
Nombre de la institución: Universidad Nacional de Colombia - Sede Bogotá Tipo de vinculación Patrocinadora</t>
  </si>
  <si>
    <t>Congreso : 11th Latin American and Caribbean Conference for Engineering and Technology </t>
  </si>
  <si>
    <t>Cancún, desde 2013-08-14 - hasta 2013-08-16 Ámbito: Internacional, Tipos de participación: Ponente 
Instituciones asociadas
Nombre de la institución: Universidad Nacional de Colombia - Sede Bogotá Tipo de vinculación Patrocinadora</t>
  </si>
  <si>
    <t>Congreso : Latin American and Caribbean Conference for Engineering and Technology </t>
  </si>
  <si>
    <t>Lima, desde 2013-08-14 - hasta 2013-08-16 Ámbito: Internacional, Tipos de participación: Asistente , Ponente 
Instituciones asociadas
Nombre de la institución: Universidad Nacional de Colombia - Sede Bogotá Tipo de vinculación Patrocinadora</t>
  </si>
  <si>
    <r>
      <t>Congreso</t>
    </r>
    <r>
      <rPr>
        <sz val="8"/>
        <rFont val="Trebuchet MS"/>
        <family val="2"/>
      </rPr>
      <t> : 12th International Conference on Social Implications of Computers in Developing Countries </t>
    </r>
  </si>
  <si>
    <t>Lima, desde 2013-05-19 - hasta 2013-05-22 Ámbito: Internacional, Tipos de participación: Ponente 
Instituciones asociadas
Nombre de la institución: Universidad Nacional de Colombia - Sede Bogotá Tipo de vinculación Patrocinadora</t>
  </si>
  <si>
    <t>Congreso : 12th International Conference on Social Implications of Computers in Developing Countries </t>
  </si>
  <si>
    <t>CARTAGENA DE INDIAS, desde 2013-05-19 - hasta 2015-05-22 Ámbito: Internacional, Tipos de participación: Ponente 
Instituciones asociadas
Nombre de la institución: Universidad Nacional de Colombia - Sede Bogotá Tipo de vinculación Patrocinadora</t>
  </si>
  <si>
    <r>
      <t> </t>
    </r>
    <r>
      <rPr>
        <b/>
        <sz val="8"/>
        <rFont val="Trebuchet MS"/>
        <family val="2"/>
      </rPr>
      <t>Simposio</t>
    </r>
    <r>
      <rPr>
        <sz val="8"/>
        <rFont val="Trebuchet MS"/>
        <family val="2"/>
      </rPr>
      <t> : 8vo Simposio Internacional "Acceso a la Energía y Sostenibilidad" </t>
    </r>
  </si>
  <si>
    <t>BOGOTÁ, D.C., desde 2012-10-29 - hasta 2012-10-30 Ámbito: Nacional, Tipos de participación: Asistente 
Instituciones asociadas
Nombre de la institución: IPSE Tipo de vinculación Patrocinadora</t>
  </si>
  <si>
    <t>Congreso : V Conferencia Científica en Telecomunicaciones, Tecnologías de la Información y Comunicaciones </t>
  </si>
  <si>
    <t>CARTAGENA DE INDIAS, desde 2012-09-04 - hasta 2012-09-06 Ámbito: Internacional, Tipos de participación: Ponente 
Instituciones asociadas
Nombre de la institución: Universidad Nacional de Colombia - Sede Bogotá Tipo de vinculación Patrocinadora</t>
  </si>
  <si>
    <t>Encuentro : Segundo Encuentro de Economía Ecológica </t>
  </si>
  <si>
    <t>BOGOTÁ, D.C., desde 2010-01-01 - hasta Ámbito: Nacional, Tipos de participación: Organizador 
Instituciones asociadas
Nombre de la institución: Universidad Nacional de Colombia - Sede Bogotá Tipo de vinculación Patrocinadora</t>
  </si>
  <si>
    <t>Demás trabajos : Pertinencia de los programas de ingeniería para el desarrollo sustentable</t>
  </si>
  <si>
    <t>Argentina, 2014, Idioma: Español, Medio de divulgación: Papel </t>
  </si>
  <si>
    <t>Autores: NICOLAS GAITAN ALBARRACIN,</t>
  </si>
  <si>
    <r>
      <t>Extensión y responsabilidad social CTI</t>
    </r>
    <r>
      <rPr>
        <sz val="8"/>
        <rFont val="Verdana"/>
        <family val="2"/>
      </rPr>
      <t>: Brecha Digital y Acceso a las Tecnologías de la Información y las Comunicaciones - Tunjuelito </t>
    </r>
  </si>
  <si>
    <t>2015/4 - Actual</t>
  </si>
  <si>
    <t>Cadena de Suministro de Productos Agrícolas</t>
  </si>
  <si>
    <t>Fisiología y manejo cosecha y poscosecha de productos agrícolas</t>
  </si>
  <si>
    <t>Incidencia de factores precosecha en la calidad de productos agrícolas</t>
  </si>
  <si>
    <t>Secado, deshidratación y transformación primaria de productos agrícolas</t>
  </si>
  <si>
    <t>Agricultura, pecuaria, silvicultura, explotación forestal</t>
  </si>
  <si>
    <t> CLAUDIA PATRICIA PEREZ RODRIGUEZ</t>
  </si>
  <si>
    <t>1998/10 - Actual</t>
  </si>
  <si>
    <t>2011/1 - 2013/1</t>
  </si>
  <si>
    <t>2015/4 - 2015/12</t>
  </si>
  <si>
    <t>2012/1 - 2014/12</t>
  </si>
  <si>
    <t>2010/1 - 2011/7</t>
  </si>
  <si>
    <t>2015/3 - Actual</t>
  </si>
  <si>
    <t>2011/1 - 2015/12</t>
  </si>
  <si>
    <t>2017/2 - Actual</t>
  </si>
  <si>
    <t>2011/5 - 2015/1</t>
  </si>
  <si>
    <t>2002/10 - 2002/10</t>
  </si>
  <si>
    <t>2009/7 - Actual</t>
  </si>
  <si>
    <t>2009/6 - Actual</t>
  </si>
  <si>
    <t>2014/2 - 2015/11</t>
  </si>
  <si>
    <t>2009/3 - 2009/5</t>
  </si>
  <si>
    <t>2016/7 - Actual</t>
  </si>
  <si>
    <t>2011/1 - 2016/3</t>
  </si>
  <si>
    <t>2017/3 - Actual</t>
  </si>
  <si>
    <t>2006/9 - 2014/10</t>
  </si>
  <si>
    <t>2001/9 - 2002/12</t>
  </si>
  <si>
    <t>2014/3 - 2016/11</t>
  </si>
  <si>
    <t>1999/9 - 2002/12</t>
  </si>
  <si>
    <t>2011/2 - 2014/12</t>
  </si>
  <si>
    <t>2012/1 - 2015/3</t>
  </si>
  <si>
    <t>2009/5 - 2015/3</t>
  </si>
  <si>
    <t>2015/11 - 2016/3</t>
  </si>
  <si>
    <t>2015/7 - 2016/5</t>
  </si>
  <si>
    <t>2001/1 - 2014/12</t>
  </si>
  <si>
    <t>2009/5 - 2011/1</t>
  </si>
  <si>
    <t>2011/1 - 2015/1</t>
  </si>
  <si>
    <t>2009/7 - 2016/3</t>
  </si>
  <si>
    <t>2016/10 - Actual</t>
  </si>
  <si>
    <t>2012/1 - 2015/11</t>
  </si>
  <si>
    <t>2015/11 - 2017/1</t>
  </si>
  <si>
    <t>2005/8 - 2009/5</t>
  </si>
  <si>
    <t>2009/5 - 2014/12</t>
  </si>
  <si>
    <t>2014/4 - 2015/11</t>
  </si>
  <si>
    <t>2009/2 - 2010/6</t>
  </si>
  <si>
    <t>2014/4 - 2015/7</t>
  </si>
  <si>
    <t>2011/5 - 2013/12</t>
  </si>
  <si>
    <t>2013/1 - 2016/12</t>
  </si>
  <si>
    <t>2012/5 - 2014/12</t>
  </si>
  <si>
    <t>2011/5 - Actual</t>
  </si>
  <si>
    <t>2014/4 - 2014/12</t>
  </si>
  <si>
    <t>2011/1 - 2011/8</t>
  </si>
  <si>
    <t>2016/4 - 2016/8</t>
  </si>
  <si>
    <t>2011/5 - 2015/3</t>
  </si>
  <si>
    <t>2009/5 - 2010/3</t>
  </si>
  <si>
    <t>2010/2 - Actual</t>
  </si>
  <si>
    <t>2011/5 - 2015/12</t>
  </si>
  <si>
    <t>2015/11 - 2016/2</t>
  </si>
  <si>
    <t>2013/1 - 2013/12</t>
  </si>
  <si>
    <t>1998/10 - 2009/1</t>
  </si>
  <si>
    <t>MARIA FERNANDA ALARCON CERON</t>
  </si>
  <si>
    <t>DIANA PATRICIA AMAZO GOMEZ</t>
  </si>
  <si>
    <t>Ricardo Andrés Anzola Rodríguez</t>
  </si>
  <si>
    <t>Elkin Alberto Aponte Gómez</t>
  </si>
  <si>
    <t>IVAN CAMILO ARBELAEZ RUIZ</t>
  </si>
  <si>
    <t>MARIA CRISTINA ARENAS BAUTISTA</t>
  </si>
  <si>
    <t>JUAN DAVID AREVALO ARIAS</t>
  </si>
  <si>
    <t>JAVIER ALEJANDRO BARRERO BAYONA</t>
  </si>
  <si>
    <t>Carlos Alberto Bejarano Martines</t>
  </si>
  <si>
    <t>GUIDO FERNANDO BENAVIDES GARCIA</t>
  </si>
  <si>
    <t>SANDRA ISABEL CALDERON RODRIGUEZ</t>
  </si>
  <si>
    <t>Natalia Cárdenas Niño</t>
  </si>
  <si>
    <t>ANDREA KATHERIN CARRANZA DIAZ</t>
  </si>
  <si>
    <t>BERNARDO CASTILLO HERRAN</t>
  </si>
  <si>
    <t>PAOLA ANDREA CASTILLO ROZO</t>
  </si>
  <si>
    <t>SERGIO DUVAN CASTRO GARCIA</t>
  </si>
  <si>
    <t>JULIAN CORTES CORTES</t>
  </si>
  <si>
    <t>DIEGO LEONARDO CORTES DELGADILLO</t>
  </si>
  <si>
    <t>Daniel Felipe Cruz Ramos</t>
  </si>
  <si>
    <t>Nataly Cubides Zuñiga</t>
  </si>
  <si>
    <t>PAOLA ANDREA DANELLO PERALTA</t>
  </si>
  <si>
    <t>Javier Ivan Delgado Camargo</t>
  </si>
  <si>
    <t>DIANA MILENA DIAZ ABRIL</t>
  </si>
  <si>
    <t>Sandra Juliana Díaz Wagner</t>
  </si>
  <si>
    <t>SAUL DUSSAN SARRIA</t>
  </si>
  <si>
    <t>Edwin Rolando Espitia Basallo</t>
  </si>
  <si>
    <t>VICTOR JULIO FLOREZ RONCANCIO</t>
  </si>
  <si>
    <t>Melanie Fragua Pedroza</t>
  </si>
  <si>
    <t>CAMILO ANDRES GALVIS LARA</t>
  </si>
  <si>
    <t>JESUS ANTONIO GALVIS VANEGAS</t>
  </si>
  <si>
    <t>Juan David Gamboa Bautista</t>
  </si>
  <si>
    <t>CAROLINA GARCIA PULIDO</t>
  </si>
  <si>
    <t>VICTOR JULIAN GARCIA ROMERO</t>
  </si>
  <si>
    <t>MARCELA GARZON BOLIVAR</t>
  </si>
  <si>
    <t>ALVARO GIRALDO LOPEZ</t>
  </si>
  <si>
    <t>KATHERINE GOMEZ RODRIGUEZ</t>
  </si>
  <si>
    <t>JUAN CARLOS GONZALEZ MORALES</t>
  </si>
  <si>
    <t>SANTIAGO GUEVARA OCANA</t>
  </si>
  <si>
    <t>JENNIFER ALEJANDRA PATRICIA GUTIERREZ ALARCON</t>
  </si>
  <si>
    <t>TANNIA XIMENA HEREDIA TORRES</t>
  </si>
  <si>
    <t>JOSE EUGENIO HERNANDEZ HERNANDEZ</t>
  </si>
  <si>
    <t>ALEJANDRO ESTEBAN JAIMES QUNONES</t>
  </si>
  <si>
    <t>DIANA MARCELA LEAL NEUTA</t>
  </si>
  <si>
    <t>Freddy Alexander León Velandia</t>
  </si>
  <si>
    <t>ANDREA LOPEZ ZULUAGA</t>
  </si>
  <si>
    <t>FERNANDO LOZANO OSORNO</t>
  </si>
  <si>
    <t>JUAN CARLOS MAHECHA GODOY</t>
  </si>
  <si>
    <t>Juan Sebastián Mariño Rojas</t>
  </si>
  <si>
    <t>WILSON JOSE MATEUS GARCIA</t>
  </si>
  <si>
    <t>CRISTIAN DAVID MENDOZA BUCURU</t>
  </si>
  <si>
    <t>MIGUEL ANGEL MENESES ARIZA</t>
  </si>
  <si>
    <t>DIEGO MIRANDA LASPRILLA</t>
  </si>
  <si>
    <t>MIGUEL RENE MOGOLLON LANCHEROS</t>
  </si>
  <si>
    <t>MARIA JAQUELINE MOLINA OCHOA</t>
  </si>
  <si>
    <t>GONZALO ADOLFO MONTANO ALBORNOZ</t>
  </si>
  <si>
    <t>Andres Mauricio Montaña Rincón</t>
  </si>
  <si>
    <t>Diana Alexandra Murcia Velasco</t>
  </si>
  <si>
    <t>JOSE EDUARDO NARANJO CASTILLO</t>
  </si>
  <si>
    <t>DIANA ISABEL NEIRA LEON</t>
  </si>
  <si>
    <t>YURI PAOLA OCHOA GUERRERO</t>
  </si>
  <si>
    <t>JULIO ERNESTO OSPINA MACHADO</t>
  </si>
  <si>
    <t>MARGARITA PEREA DALLOS</t>
  </si>
  <si>
    <t>JHON HARRISON PEREZ BENAVIDES</t>
  </si>
  <si>
    <t>DIANA SOFIA PINEROS RIVERA</t>
  </si>
  <si>
    <t>ANGELICA JOHANNA PUENTES GIL</t>
  </si>
  <si>
    <t>MELISSA PAKARINA QUINCHE GONZALEZ</t>
  </si>
  <si>
    <t>Diego Andrés Quintero Puentes</t>
  </si>
  <si>
    <t>RAFAEL ANDRES RAMIREZ ALVARADO</t>
  </si>
  <si>
    <t>DIANA MILENA RAMIREZ GUTIERREZ</t>
  </si>
  <si>
    <t>LUZ PATRICIA RESTREPO SANCHEZ</t>
  </si>
  <si>
    <t>Paola RIVEROS VARGAS</t>
  </si>
  <si>
    <t>GERARDO ANDRES RODRIGUEZ MURCIA</t>
  </si>
  <si>
    <t>ADRIANA LICETH RODRIGUEZ TORRES</t>
  </si>
  <si>
    <t>NATALIA ROMAN AGUDO</t>
  </si>
  <si>
    <t>Rosa Cristina Salazar Casallas</t>
  </si>
  <si>
    <t>CAROLINA MARIA SANCHEZ SAENZ</t>
  </si>
  <si>
    <t>NINIBETH GIBELLI SARMIENTO HERRERA</t>
  </si>
  <si>
    <t>INGRID CONSUELO SEGURA MORALES</t>
  </si>
  <si>
    <t>PAULA ANGELICA SOLARTE BLANDON</t>
  </si>
  <si>
    <t>CARLOS ALFONSO TIBADUIZA VIANCHA</t>
  </si>
  <si>
    <t>FANNY ANGELICA TORRES AYA</t>
  </si>
  <si>
    <t>JAVIER ENRIQUE VELEZ SANCHEZ</t>
  </si>
  <si>
    <t>FANNY VILLAMIZAR COPETE</t>
  </si>
  <si>
    <t> Publicado en revista especializada: Model of pre-harvest quality of pineapple guava fruits (Acca sellowiana (O. berg) burret) as a function of weather conditions of the crops</t>
  </si>
  <si>
    <r>
      <t>Brasil, Bragantia ISSN: 0006-8705, 2017 vol:76 fasc: 1 págs: 177 - 186, </t>
    </r>
    <r>
      <rPr>
        <b/>
        <sz val="8"/>
        <color rgb="FF000006"/>
        <rFont val="Verdana"/>
        <family val="2"/>
      </rPr>
      <t>DOI:</t>
    </r>
    <r>
      <rPr>
        <sz val="8"/>
        <color rgb="FF000006"/>
        <rFont val="Verdana"/>
        <family val="2"/>
      </rPr>
      <t>http://dx.doi.org/10.1590/1678-4499.652 </t>
    </r>
  </si>
  <si>
    <t>Autores: ALFONSO PARRA CORONADO, GERHARD FISCHER GEBAUER, JESUS HERNAN CAMACHO TAMAYO,</t>
  </si>
  <si>
    <t>Corto (Resumen): La calidad poscosecha de los frutos en respuesta a los factores climáticos en el cultivo</t>
  </si>
  <si>
    <r>
      <t>Colombia, Agronomia Colombiana ISSN: 0120-9965, 2016 vol:34 fasc: 1Supl págs: S1415 - S1418, </t>
    </r>
    <r>
      <rPr>
        <b/>
        <sz val="8"/>
        <rFont val="Trebuchet MS"/>
        <family val="2"/>
      </rPr>
      <t>DOI:</t>
    </r>
    <r>
      <rPr>
        <sz val="8"/>
        <rFont val="Trebuchet MS"/>
        <family val="2"/>
      </rPr>
      <t>http://dx.doi.org/10.15446/agron.colomb.v34n1Supl.58156 </t>
    </r>
  </si>
  <si>
    <t>Autores: ALFONSO PARRA CORONADO,</t>
  </si>
  <si>
    <t> Publicado en revista especializada: Growth model of the pineapple guava fruit as a function of thermal time and altitude</t>
  </si>
  <si>
    <r>
      <t>Colombia, Ingeniería E Investigación ISSN: 0120-5609, 2016 vol:36 fasc: 3 págs: 6 - 14, </t>
    </r>
    <r>
      <rPr>
        <b/>
        <sz val="8"/>
        <color rgb="FF000006"/>
        <rFont val="Verdana"/>
        <family val="2"/>
      </rPr>
      <t>DOI:</t>
    </r>
    <r>
      <rPr>
        <sz val="8"/>
        <color rgb="FF000006"/>
        <rFont val="Verdana"/>
        <family val="2"/>
      </rPr>
      <t> https://doi.org/10.15446/ing.investig.v36n3.52336 </t>
    </r>
  </si>
  <si>
    <t> Publicado en revista especializada: HTST pre-drying influence on vacuum drying kinetics and carrot slices quality parameters evaluation</t>
  </si>
  <si>
    <r>
      <t>Estados Unidos, Journal Of Food Processing And Preservation ISSN: 0145-8892, 2015 vol:39 fasc: N/A págs: 1636 - 1646, </t>
    </r>
    <r>
      <rPr>
        <b/>
        <sz val="8"/>
        <rFont val="Trebuchet MS"/>
        <family val="2"/>
      </rPr>
      <t>DOI:</t>
    </r>
    <r>
      <rPr>
        <sz val="8"/>
        <rFont val="Trebuchet MS"/>
        <family val="2"/>
      </rPr>
      <t>10.1111/jfpp.12393 </t>
    </r>
  </si>
  <si>
    <t>Autores: CAROLINA MARIA SANCHEZ SAENZ, RAFAEL DE OLIVEIRA AUGUSTUS, KIL PARK JIN,</t>
  </si>
  <si>
    <t>Publicado en revista especializada: Mathematical modeling of the drying of orange bagasse associating the convective method and infrared radiation.</t>
  </si>
  <si>
    <r>
      <t>Brasil, Revista Brasileira De Engenharia Agrícola E Ambiental ISSN: 1807-1929, 2015 vol:19 fasc: 12 págs: 1178 - 1184, </t>
    </r>
    <r>
      <rPr>
        <b/>
        <sz val="8"/>
        <color rgb="FF000006"/>
        <rFont val="Verdana"/>
        <family val="2"/>
      </rPr>
      <t>DOI:</t>
    </r>
    <r>
      <rPr>
        <sz val="8"/>
        <color rgb="FF000006"/>
        <rFont val="Verdana"/>
        <family val="2"/>
      </rPr>
      <t>http://dx.doi.org/10.1590/1807-1929/agriambi.v19n12p1178-1184. </t>
    </r>
  </si>
  <si>
    <t>Autores: CAROLINA MARIA SANCHEZ SAENZ, VANIA ROSAL NASCIMENTO G, JOAO BIAGI D, RAFAEL DE OLIVEIRA AUGUSTUS,</t>
  </si>
  <si>
    <r>
      <t> </t>
    </r>
    <r>
      <rPr>
        <b/>
        <sz val="8"/>
        <rFont val="Trebuchet MS"/>
        <family val="2"/>
      </rPr>
      <t>Publicado en revista especializada:</t>
    </r>
    <r>
      <rPr>
        <sz val="8"/>
        <rFont val="Trebuchet MS"/>
        <family val="2"/>
      </rPr>
      <t> Development and quality of pineapple guava fruit in two locations with different altitudes in Cundinamarca, Colombia</t>
    </r>
  </si>
  <si>
    <r>
      <t>Brasil, BRAGANTIA ISSN: 1678-4499, 2015 vol:74 fasc: 3 págs: 359 - 366, </t>
    </r>
    <r>
      <rPr>
        <b/>
        <sz val="8"/>
        <rFont val="Trebuchet MS"/>
        <family val="2"/>
      </rPr>
      <t>DOI:</t>
    </r>
    <r>
      <rPr>
        <sz val="8"/>
        <rFont val="Trebuchet MS"/>
        <family val="2"/>
      </rPr>
      <t>http://dx.doi.org/10.1590/1678-4499.0459 </t>
    </r>
  </si>
  <si>
    <t>Autores: ALFONSO PARRA CORONADO, JESUS HERNAN CAMACHO TAMAYO, GERHARD FISCHER GEBAUER,</t>
  </si>
  <si>
    <t>Publicado en revista especializada: TIEMPO TÉRMICO PARA ESTADOS FENOLÓGICOS REPRODUCTIVOS DE LA FEIJOA (ACCA SELLOWIANA (O. BERG) BURRET)</t>
  </si>
  <si>
    <r>
      <t>Colombia, Acta Biologica Colombiana ISSN: 0120-548X, 2015 vol:20 fasc: 1 págs: 163 - 173, </t>
    </r>
    <r>
      <rPr>
        <b/>
        <sz val="8"/>
        <color rgb="FF000006"/>
        <rFont val="Verdana"/>
        <family val="2"/>
      </rPr>
      <t>DOI:</t>
    </r>
    <r>
      <rPr>
        <sz val="8"/>
        <color rgb="FF000006"/>
        <rFont val="Verdana"/>
        <family val="2"/>
      </rPr>
      <t> http://dx.doi.org/10.15446/abc.v20n1.43390 </t>
    </r>
  </si>
  <si>
    <t>Publicado en revista especializada: MATHEMATICAL SIMULATION PARAMETERS FOR DRYING OF CASSAVA STARCH PELLETS</t>
  </si>
  <si>
    <r>
      <t>Brasil, Engenharia Agrícola ISSN: 0100-6916, 2014 vol:34 fasc: 6 págs: 1234 - 1244, </t>
    </r>
    <r>
      <rPr>
        <b/>
        <sz val="8"/>
        <rFont val="Trebuchet MS"/>
        <family val="2"/>
      </rPr>
      <t>DOI:</t>
    </r>
    <r>
      <rPr>
        <sz val="8"/>
        <rFont val="Trebuchet MS"/>
        <family val="2"/>
      </rPr>
      <t>http://dx.doi.org/10.1590/S0100-69162014000600018 </t>
    </r>
  </si>
  <si>
    <t>Autores: ALFONSO PARRA CORONADO, JESUS HERNAN CAMACHO TAMAYO,</t>
  </si>
  <si>
    <t>Revisión (Survey): MADURACIÓN Y COMPORTAMIENTO POSCOSECHA DE LA GUAYABA (PSIDIUM GUAJAVA L.). UNA REVISIÓN</t>
  </si>
  <si>
    <r>
      <t>Colombia, Revista Colombiana De Ciencias Hortícolas ISSN: 2011-2173, 2014 vol:8 fasc: 2 págs: 314 - 327, </t>
    </r>
    <r>
      <rPr>
        <b/>
        <sz val="8"/>
        <color rgb="FF000006"/>
        <rFont val="Verdana"/>
        <family val="2"/>
      </rPr>
      <t>DOI:</t>
    </r>
    <r>
      <rPr>
        <sz val="8"/>
        <color rgb="FF000006"/>
        <rFont val="Verdana"/>
        <family val="2"/>
      </rPr>
      <t>http://dx.doi.org/10.17584/rcch.2014v8i2.3223 </t>
    </r>
  </si>
  <si>
    <t>Publicado en revista especializada: Stochastic model for the process of wine award: visualization and quantification</t>
  </si>
  <si>
    <r>
      <t>Portugal, Ciência E Técnica Vitivinícola ISSN: 0254-0223, 2014 vol:29 fasc: 2 págs: 53 - 59, </t>
    </r>
    <r>
      <rPr>
        <b/>
        <sz val="8"/>
        <rFont val="Trebuchet MS"/>
        <family val="2"/>
      </rPr>
      <t>DOI:</t>
    </r>
    <r>
      <rPr>
        <sz val="8"/>
        <rFont val="Trebuchet MS"/>
        <family val="2"/>
      </rPr>
      <t>http://dx.doi.org/10.1051/ctv/20142902053</t>
    </r>
  </si>
  <si>
    <t>Autores: JOSE ALEJANDRO GONZALEZ CAMPOS, CAROLINA MARIA SANCHEZ SAENZ, PATRICIO MEJIAS BARRERA,</t>
  </si>
  <si>
    <t> Publicado en revista especializada: THE PHYSIOLOGICAL RESPONSE OF LULO PLANTS (SOLANUM QUITOENSE VAR. SEPTENTRIONALE) TO SOIL AND FOLIAR APPLICATIONS OF NUTRIENTS</t>
  </si>
  <si>
    <r>
      <t>Inglaterra, International Journal Of Fruit Science ISSN: 1553-8362, 2014 vol:00 fasc: págs: 1 - 13, </t>
    </r>
    <r>
      <rPr>
        <b/>
        <sz val="8"/>
        <color rgb="FF000006"/>
        <rFont val="Verdana"/>
        <family val="2"/>
      </rPr>
      <t>DOI:</t>
    </r>
    <r>
      <rPr>
        <sz val="8"/>
        <color rgb="FF000006"/>
        <rFont val="Verdana"/>
        <family val="2"/>
      </rPr>
      <t>10.1080/15538362.2014.978638 </t>
    </r>
  </si>
  <si>
    <t>Publicado en revista especializada: Hay Component Sieving by a Rotary Sieve with Lifting Flights</t>
  </si>
  <si>
    <r>
      <t>Estados Unidos, Drying Technology ISSN: 0737-3937, 2014 vol:32 fasc: 13 págs: 1560 - 1567, </t>
    </r>
    <r>
      <rPr>
        <b/>
        <sz val="8"/>
        <rFont val="Trebuchet MS"/>
        <family val="2"/>
      </rPr>
      <t>DOI:</t>
    </r>
    <r>
      <rPr>
        <sz val="8"/>
        <rFont val="Trebuchet MS"/>
        <family val="2"/>
      </rPr>
      <t>10.1080/07373937.2014.907303 </t>
    </r>
  </si>
  <si>
    <t>Autores: FERNANDO LOZANO OSORNO,</t>
  </si>
  <si>
    <t>Corto (Resumen): Efecto de la aplicación de elicitores físicos en el porcentaje de materia seca en plantas de tomillo (Thymus vulgaris L.) Effect of the application of physical elicitors in dry matter in thyme plants (Thymus vulgaris L.)</t>
  </si>
  <si>
    <r>
      <t>Colombia, Revista Facultad Nacional De Agronomía - Medellín ISSN: 0304-2847, 2014 vol:67 fasc: 2 págs: 327 - 330, </t>
    </r>
    <r>
      <rPr>
        <b/>
        <sz val="8"/>
        <color rgb="FF000006"/>
        <rFont val="Verdana"/>
        <family val="2"/>
      </rPr>
      <t>DOI:</t>
    </r>
    <r>
      <rPr>
        <sz val="8"/>
        <color rgb="FF000006"/>
        <rFont val="Verdana"/>
        <family val="2"/>
      </rPr>
      <t>http://www.medellin.unal.edu.co/iicta2014/ </t>
    </r>
  </si>
  <si>
    <t>Autores: RAFAEL ANDRES RAMIREZ ALVARADO, ANIBAL ORLANDO HERRERA AREVALO, CLAUDIA PATRICIA PEREZ RODRIGUEZ,</t>
  </si>
  <si>
    <r>
      <t> </t>
    </r>
    <r>
      <rPr>
        <b/>
        <sz val="8"/>
        <rFont val="Trebuchet MS"/>
        <family val="2"/>
      </rPr>
      <t>Publicado en revista especializada:</t>
    </r>
    <r>
      <rPr>
        <sz val="8"/>
        <rFont val="Trebuchet MS"/>
        <family val="2"/>
      </rPr>
      <t> AERODYNAMIC PROPERTIES OF COMPONENTS OF FORAGE FOR HAY PRODUCTION</t>
    </r>
  </si>
  <si>
    <r>
      <t>Estados Unidos, Transactions Of The Asabe ISSN: 2151-0032, 2014 vol:57 fasc: 1 págs: 111 - 120, </t>
    </r>
    <r>
      <rPr>
        <b/>
        <sz val="8"/>
        <rFont val="Trebuchet MS"/>
        <family val="2"/>
      </rPr>
      <t>DOI:</t>
    </r>
    <r>
      <rPr>
        <sz val="8"/>
        <rFont val="Trebuchet MS"/>
        <family val="2"/>
      </rPr>
      <t>10.13031/trans.57.10310 </t>
    </r>
  </si>
  <si>
    <t>Publicado en revista especializada: Efecto de la aplicación de elicitores físicos en el porcentaje de materia seca en plantas de tomillo (Thymus vulgaris L.) Effect of the application of physical elicitors in dry matter in thyme plants (Thymus vulgaris L.)</t>
  </si>
  <si>
    <r>
      <t>Colombia, Revista Facultad Nacional De Agronomía - Medellín ISSN: 0304-2847, 2014 vol:67 fasc: 2 págs: 327 - 330, </t>
    </r>
    <r>
      <rPr>
        <b/>
        <sz val="8"/>
        <color rgb="FF000006"/>
        <rFont val="Verdana"/>
        <family val="2"/>
      </rPr>
      <t>DOI:</t>
    </r>
    <r>
      <rPr>
        <sz val="8"/>
        <color rgb="FF000006"/>
        <rFont val="Verdana"/>
        <family val="2"/>
      </rPr>
      <t> </t>
    </r>
  </si>
  <si>
    <t>Publicado en revista especializada: Mass and Volume Estimation of Passion Fruit using Digital Images</t>
  </si>
  <si>
    <r>
      <t>Colombia, Ieee America Latina ISSN: 1548-0992, 2014 vol:15 fasc: 2 págs: 275 - 282, </t>
    </r>
    <r>
      <rPr>
        <b/>
        <sz val="8"/>
        <rFont val="Trebuchet MS"/>
        <family val="2"/>
      </rPr>
      <t>DOI:</t>
    </r>
    <r>
      <rPr>
        <sz val="8"/>
        <rFont val="Trebuchet MS"/>
        <family val="2"/>
      </rPr>
      <t>10.1109/TLA.2017.7854623 </t>
    </r>
  </si>
  <si>
    <t>Autores: JUAN PABLO BONILLA GONZALEZ, FLAVIO AUGUSTO PRIETO ORTIZ, CLAUDIA PATRICIA PEREZ RODRIGUEZ,</t>
  </si>
  <si>
    <t>Publicado en revista especializada: INFLUENCE OF CLIMATIC FACTORS ON THE CAROTENOID CONCENTRATION OF TOMATO FRUITS AND THEIR PROTECTIVE MECHANISM WHEN EXPOSED TO MODERATE UV-B BEFORE HARVEST</t>
  </si>
  <si>
    <r>
      <t>Colombia, Acta Horticulturae ISSN: 0567-7572, 2014 vol:1 fasc: N/A págs: 69 - 75, </t>
    </r>
    <r>
      <rPr>
        <b/>
        <sz val="8"/>
        <color rgb="FF000006"/>
        <rFont val="Verdana"/>
        <family val="2"/>
      </rPr>
      <t>DOI:</t>
    </r>
    <r>
      <rPr>
        <sz val="8"/>
        <color rgb="FF000006"/>
        <rFont val="Verdana"/>
        <family val="2"/>
      </rPr>
      <t>10.17660/ActaHortic.2014.1016.7 </t>
    </r>
  </si>
  <si>
    <t>Autores: CHRISTIAN ULRICH, CLAUDIA PATRICIA PEREZ RODRIGUEZ, SUSANNE HUYKENS KEIL,</t>
  </si>
  <si>
    <t>Publicado en revista especializada: Changes in water availability in the soil due to tractor traffic</t>
  </si>
  <si>
    <r>
      <t>Brasil, Engenharia Agrícola ISSN: 0100-6916, 2013 vol:33 fasc: 6 págs: 1156 - 1164, </t>
    </r>
    <r>
      <rPr>
        <b/>
        <sz val="8"/>
        <rFont val="Trebuchet MS"/>
        <family val="2"/>
      </rPr>
      <t>DOI:</t>
    </r>
    <r>
      <rPr>
        <sz val="8"/>
        <rFont val="Trebuchet MS"/>
        <family val="2"/>
      </rPr>
      <t>http://dx.doi.org/10.1590/S0100-69162013000600008 </t>
    </r>
  </si>
  <si>
    <t>Autores: KATHERINE GOMEZ RODRIGUEZ,</t>
  </si>
  <si>
    <t>Publicado en revista especializada: Effect of the application of physical elicitors during the post-harvest in mint and rosemary essential oils</t>
  </si>
  <si>
    <r>
      <t>Colombia, Revista Brasileira De Engenharia Agrícola E Ambiental ISSN: 1807-1929, 2013 vol:N/A fasc: N/A págs: N/A - , </t>
    </r>
    <r>
      <rPr>
        <b/>
        <sz val="8"/>
        <color rgb="FF000006"/>
        <rFont val="Verdana"/>
        <family val="2"/>
      </rPr>
      <t>DOI:</t>
    </r>
    <r>
      <rPr>
        <sz val="8"/>
        <color rgb="FF000006"/>
        <rFont val="Verdana"/>
        <family val="2"/>
      </rPr>
      <t> </t>
    </r>
  </si>
  <si>
    <t>Autores: RAFAEL ANDRES RAMIREZ ALVARADO, CLAUDIA PATRICIA PEREZ RODRIGUEZ, ANIBAL ORLANDO HERRERA AREVALO,</t>
  </si>
  <si>
    <r>
      <t> </t>
    </r>
    <r>
      <rPr>
        <b/>
        <sz val="8"/>
        <rFont val="Trebuchet MS"/>
        <family val="2"/>
      </rPr>
      <t>Publicado en revista especializada:</t>
    </r>
    <r>
      <rPr>
        <sz val="8"/>
        <rFont val="Trebuchet MS"/>
        <family val="2"/>
      </rPr>
      <t> Energy Differences in a Grass Mixture Drying</t>
    </r>
  </si>
  <si>
    <r>
      <t>Japón, Agricultural Engineering International ISSN: 1682-1130, 2013 vol:15 fasc: 2 págs: 284 - 292, </t>
    </r>
    <r>
      <rPr>
        <b/>
        <sz val="8"/>
        <rFont val="Trebuchet MS"/>
        <family val="2"/>
      </rPr>
      <t>DOI:</t>
    </r>
    <r>
      <rPr>
        <sz val="8"/>
        <rFont val="Trebuchet MS"/>
        <family val="2"/>
      </rPr>
      <t> </t>
    </r>
  </si>
  <si>
    <t> Publicado en revista especializada: Mechanical properties of rosmary (Rosmarinus officinalis L.)</t>
  </si>
  <si>
    <r>
      <t>Colombia, Agronomia Colombiana ISSN: 0120-9965, 2013 vol:31 fasc: págs: 201 - 207, </t>
    </r>
    <r>
      <rPr>
        <b/>
        <sz val="8"/>
        <color rgb="FF000006"/>
        <rFont val="Verdana"/>
        <family val="2"/>
      </rPr>
      <t>DOI:</t>
    </r>
    <r>
      <rPr>
        <sz val="8"/>
        <color rgb="FF000006"/>
        <rFont val="Verdana"/>
        <family val="2"/>
      </rPr>
      <t> </t>
    </r>
  </si>
  <si>
    <t>Autores: BERNARDO CASTILLO HERRÀN, MARIA TERESA LONDONO GONZALEZ, CESAR ANDRES AREVALO,</t>
  </si>
  <si>
    <t>Publicado en revista especializada: Characterization of the mechanical properties of the sweet passion fruit (Passiflora ligularis Juss.)</t>
  </si>
  <si>
    <r>
      <t>Colombia, Agronomia Colombiana ISSN: 0120-9965, 2013 vol:31 fasc: págs: 208 - 214, </t>
    </r>
    <r>
      <rPr>
        <b/>
        <sz val="8"/>
        <rFont val="Trebuchet MS"/>
        <family val="2"/>
      </rPr>
      <t>DOI:</t>
    </r>
    <r>
      <rPr>
        <sz val="8"/>
        <rFont val="Trebuchet MS"/>
        <family val="2"/>
      </rPr>
      <t> </t>
    </r>
  </si>
  <si>
    <t>Autores: BERNARDO CASTILLO HERRÀN, JORGE ARMANDO LINARES FORERO, MARIA TERESA LONDONO GONZALEZ,</t>
  </si>
  <si>
    <t> Revisión (Survey): MADURACIÓN Y COMPORTAMIENTO POSCOSECHA DE LA FEIJOA (ACCA SELLOWIANA (O. BERG) BURRET). UNA REVISIÓN</t>
  </si>
  <si>
    <r>
      <t>Colombia, Revista Colombiana De Ciencias Hortícolas ISSN: 2011-2173, 2013 vol:7 fasc: 1 págs: 98 - 110, </t>
    </r>
    <r>
      <rPr>
        <b/>
        <sz val="8"/>
        <color rgb="FF000006"/>
        <rFont val="Verdana"/>
        <family val="2"/>
      </rPr>
      <t>DOI:</t>
    </r>
    <r>
      <rPr>
        <sz val="8"/>
        <color rgb="FF000006"/>
        <rFont val="Verdana"/>
        <family val="2"/>
      </rPr>
      <t> http://dx.doi.org/10.17584/rcch.2013v7i1.2039 </t>
    </r>
  </si>
  <si>
    <t> Publicado en revista especializada: Efecto del Sistema de Labranza Conservacionista en las Propiedades de los Suelos de Ladera en el Cultivo de Papa (Solanum tuberosum)</t>
  </si>
  <si>
    <r>
      <t>Colombia, Ingeniería Y Región ISSN: 1657-6985, 2012 vol:9 fasc: 1 págs: 83 - 92, </t>
    </r>
    <r>
      <rPr>
        <b/>
        <sz val="8"/>
        <rFont val="Trebuchet MS"/>
        <family val="2"/>
      </rPr>
      <t>DOI:</t>
    </r>
    <r>
      <rPr>
        <sz val="8"/>
        <rFont val="Trebuchet MS"/>
        <family val="2"/>
      </rPr>
      <t> </t>
    </r>
  </si>
  <si>
    <t>Autores: CLAUDIA MILENA AMOROCHO CRUZ, CAROLINA MARIA SANCHEZ SAENZ, GILBERTO ALONSO MURCIA CONTRERAS,</t>
  </si>
  <si>
    <t>Publicado en revista especializada: DETERMINACIÓN DE VARIABLES DE SECADO EN LÁMINA PARA LA DESHIDRATACIÓN DE PULPA DE MARACUYÁ.</t>
  </si>
  <si>
    <r>
      <t>Colombia, Revista Colombiana De Ciencias Hortícolas ISSN: 2011-2173, 2012 vol:6 fasc: 2 págs: 172 - 182, </t>
    </r>
    <r>
      <rPr>
        <b/>
        <sz val="8"/>
        <color rgb="FF000006"/>
        <rFont val="Verdana"/>
        <family val="2"/>
      </rPr>
      <t>DOI:</t>
    </r>
    <r>
      <rPr>
        <sz val="8"/>
        <color rgb="FF000006"/>
        <rFont val="Verdana"/>
        <family val="2"/>
      </rPr>
      <t>http://dx.doi.org/10.17584/rcch.2012v6i2.1975 </t>
    </r>
  </si>
  <si>
    <t>Autores: ALFONSO PARRA CORONADO, JESUS HERNAN CAMACHO TAMAYO, NESTOR ENRIQUE CERQUERA PENA,</t>
  </si>
  <si>
    <t>Publicado en revista especializada: Drying Homogeneity of Grass Mixture Components in a Rotary Drum</t>
  </si>
  <si>
    <r>
      <t>Estados Unidos, Drying Technology ISSN: 0737-3937, 2012 vol:30 fasc: 16 págs: 1931 - 1935, </t>
    </r>
    <r>
      <rPr>
        <b/>
        <sz val="8"/>
        <rFont val="Trebuchet MS"/>
        <family val="2"/>
      </rPr>
      <t>DOI:</t>
    </r>
    <r>
      <rPr>
        <sz val="8"/>
        <rFont val="Trebuchet MS"/>
        <family val="2"/>
      </rPr>
      <t>http://dx.doi.org/10.1080/07373937.2012.708889 </t>
    </r>
  </si>
  <si>
    <t>Publicado en revista especializada: Soil penetration resistance analysis by multivariate and geostatistical methods</t>
  </si>
  <si>
    <r>
      <t>Brasil, Engenharia Agrícola ISSN: 0100-6916, 2012 vol:32 fasc: 1 págs: 91 - 101, </t>
    </r>
    <r>
      <rPr>
        <b/>
        <sz val="8"/>
        <color rgb="FF000006"/>
        <rFont val="Verdana"/>
        <family val="2"/>
      </rPr>
      <t>DOI:</t>
    </r>
    <r>
      <rPr>
        <sz val="8"/>
        <color rgb="FF000006"/>
        <rFont val="Verdana"/>
        <family val="2"/>
      </rPr>
      <t>http://dx.doi.org/10.1590/S0100-69162012000100010 </t>
    </r>
  </si>
  <si>
    <t>Autores: CECILIA MEDINA, JESUS HERNAN CAMACHO TAMAYO, CESAR A CORTES,</t>
  </si>
  <si>
    <t>Publicado en revista especializada: PROGRAMACIÓN DE RIEGO EN CÍTRICOS EN BASE A SENSORES DE MEDIDA DEL ESTADO HÍDRICO DEL SUELO Y DE LA PLANTA.</t>
  </si>
  <si>
    <r>
      <t>Colombia, Revista U.D.C.A. Actualidad &amp; Divulgación Científica ISSN: 0123-4226, 2011 vol:14 fasc: 2 págs: 65 - 73, </t>
    </r>
    <r>
      <rPr>
        <b/>
        <sz val="8"/>
        <rFont val="Trebuchet MS"/>
        <family val="2"/>
      </rPr>
      <t>DOI:</t>
    </r>
    <r>
      <rPr>
        <sz val="8"/>
        <rFont val="Trebuchet MS"/>
        <family val="2"/>
      </rPr>
      <t> </t>
    </r>
  </si>
  <si>
    <t>Autores: JAVIER ENRIQUE VELEZ SANCHEZ, DIEGO SEBASTIANO INTRIGLIOLO,</t>
  </si>
  <si>
    <t>Publicado en revista especializada: Evaluating electrolysed oxidising water as a fungicide using two rose varieties (Rosa sp) in greenhouse conditions</t>
  </si>
  <si>
    <r>
      <t>Colombia, Ingeniería E Investigación ISSN: 0120-5609, 2011 vol:31 fasc: 2 págs: 91 - 101, </t>
    </r>
    <r>
      <rPr>
        <b/>
        <sz val="8"/>
        <color rgb="FF000006"/>
        <rFont val="Verdana"/>
        <family val="2"/>
      </rPr>
      <t>DOI:</t>
    </r>
    <r>
      <rPr>
        <sz val="8"/>
        <color rgb="FF000006"/>
        <rFont val="Verdana"/>
        <family val="2"/>
      </rPr>
      <t> </t>
    </r>
  </si>
  <si>
    <t>Autores: BELEN ROCIO FERNANDEZ, BERNARDO CASTILLO, ELIANA DIAZ, JESUS HERNAN CAMACHO TAMAYO,</t>
  </si>
  <si>
    <r>
      <t> </t>
    </r>
    <r>
      <rPr>
        <b/>
        <sz val="8"/>
        <rFont val="Trebuchet MS"/>
        <family val="2"/>
      </rPr>
      <t>Publicado en revista especializada:</t>
    </r>
    <r>
      <rPr>
        <sz val="8"/>
        <rFont val="Trebuchet MS"/>
        <family val="2"/>
      </rPr>
      <t> EFECTO DE DIFERENTES CONDICIONES DE ALMACENAMIENTO SOBRE EL COMPORTAMIENTO POSCOSECHA DEL CEBOLLIN (ALLIUM SCHOENOPRASUM L.)</t>
    </r>
  </si>
  <si>
    <r>
      <t>Colombia, Revista Colombiana De Ciencias Hortícolas ISSN: 2011-2173, 2011 vol:5 fasc: 1 págs: 91 - 103, </t>
    </r>
    <r>
      <rPr>
        <b/>
        <sz val="8"/>
        <rFont val="Trebuchet MS"/>
        <family val="2"/>
      </rPr>
      <t>DOI:</t>
    </r>
    <r>
      <rPr>
        <sz val="8"/>
        <rFont val="Trebuchet MS"/>
        <family val="2"/>
      </rPr>
      <t>http://dx.doi.org/10.17584/rcch.2011v5i1.1256 </t>
    </r>
  </si>
  <si>
    <t>Publicado en revista especializada: Spatial variability of hydrodynamic parameters in the native savanna of the Colombian Eastern plains</t>
  </si>
  <si>
    <r>
      <t>Colombia, Agronomia Colombiana ISSN: 0120-9965, 2011 vol:29 fasc: 1 págs: 83 - 90, </t>
    </r>
    <r>
      <rPr>
        <b/>
        <sz val="8"/>
        <color rgb="FF000006"/>
        <rFont val="Verdana"/>
        <family val="2"/>
      </rPr>
      <t>DOI:</t>
    </r>
    <r>
      <rPr>
        <sz val="8"/>
        <color rgb="FF000006"/>
        <rFont val="Verdana"/>
        <family val="2"/>
      </rPr>
      <t> </t>
    </r>
  </si>
  <si>
    <t>Autores: HELBER M. ORJUELA-MATTA, YOLANDA RUBIANO S., JESUS HERNAN CAMACHO TAMAYO, YOLANDA RUBIANO SANABRIA,</t>
  </si>
  <si>
    <r>
      <t> </t>
    </r>
    <r>
      <rPr>
        <b/>
        <sz val="8"/>
        <rFont val="Trebuchet MS"/>
        <family val="2"/>
      </rPr>
      <t>Publicado en revista especializada:</t>
    </r>
    <r>
      <rPr>
        <sz val="8"/>
        <rFont val="Trebuchet MS"/>
        <family val="2"/>
      </rPr>
      <t> DISEÑO, CONSTRUCCIÓN Y EVALUACIÓN DE UN PROTOTIPO DE SECADOR DINÁMICO PARA LA OBTENCIÓN DE PULPAS DE FRUTAS DESHIDRATADAS LAMINADAS.</t>
    </r>
  </si>
  <si>
    <r>
      <t>Colombia, Ingeniería E Investigación ISSN: 0120-5609, 2011 vol:31 fasc: 1 págs: 163 - 170, </t>
    </r>
    <r>
      <rPr>
        <b/>
        <sz val="8"/>
        <rFont val="Trebuchet MS"/>
        <family val="2"/>
      </rPr>
      <t>DOI:</t>
    </r>
    <r>
      <rPr>
        <sz val="8"/>
        <rFont val="Trebuchet MS"/>
        <family val="2"/>
      </rPr>
      <t> </t>
    </r>
  </si>
  <si>
    <t> Publicado en revista especializada: Efecto de la cobertura en las propiedades del suelo y en la producción de fríjol irrigado</t>
  </si>
  <si>
    <r>
      <t>Colombia, Revista U.D.C.A. Actualidad &amp; Divulgación Científica ISSN: 0123-4226, 2010 vol:13 fasc: 2 págs: 41 - 50, </t>
    </r>
    <r>
      <rPr>
        <b/>
        <sz val="8"/>
        <color rgb="FF000006"/>
        <rFont val="Verdana"/>
        <family val="2"/>
      </rPr>
      <t>DOI:</t>
    </r>
    <r>
      <rPr>
        <sz val="8"/>
        <color rgb="FF000006"/>
        <rFont val="Verdana"/>
        <family val="2"/>
      </rPr>
      <t> </t>
    </r>
  </si>
  <si>
    <t>Autores: CAROLINA MARIA SANCHEZ SAENZ, ZIGOMAR MENEZES DE SOUZA, EDSON EIJI MATSURA, NATALIA REGINA SALOMÃO DE FREITAS,</t>
  </si>
  <si>
    <t>Publicado en revista especializada: Comportamiento de la infiltración en un Oxisol</t>
  </si>
  <si>
    <r>
      <t>Colombia, Revista U.D.C.A. Actualidad &amp; Divulgación Científica ISSN: 0123-4226, 2010 vol:13 fasc: 2 págs: 31 - 39, </t>
    </r>
    <r>
      <rPr>
        <b/>
        <sz val="8"/>
        <rFont val="Trebuchet MS"/>
        <family val="2"/>
      </rPr>
      <t>DOI:</t>
    </r>
    <r>
      <rPr>
        <sz val="8"/>
        <rFont val="Trebuchet MS"/>
        <family val="2"/>
      </rPr>
      <t> </t>
    </r>
  </si>
  <si>
    <t>Autores: HELBER M. ORJUELA-MATTA, YOLANDA RUBIANO S., YOLANDA RUBIANO SANABRIA, JESUS HERNAN CAMACHO TAMAYO,</t>
  </si>
  <si>
    <t>Publicado en revista especializada: Spatial variability of infiltration and its relationship to some physical properties</t>
  </si>
  <si>
    <r>
      <t>Colombia, Ingeniería E Investigación ISSN: 0120-5609, 2010 vol:30 fasc: 2 págs: 116 - 123, </t>
    </r>
    <r>
      <rPr>
        <b/>
        <sz val="8"/>
        <color rgb="FF000006"/>
        <rFont val="Verdana"/>
        <family val="2"/>
      </rPr>
      <t>DOI:</t>
    </r>
    <r>
      <rPr>
        <sz val="8"/>
        <color rgb="FF000006"/>
        <rFont val="Verdana"/>
        <family val="2"/>
      </rPr>
      <t> </t>
    </r>
  </si>
  <si>
    <t>Autores: ALBA LEONOR SILVA MARTINS, EMANOEL GOMES MOURA, JESUS HERNAN CAMACHO TAMAYO,</t>
  </si>
  <si>
    <t> Publicado en revista especializada: Temporal analysis of the reduction in gas emission in areas of mechanically-harvesting sugarcane using satellite imagery</t>
  </si>
  <si>
    <r>
      <t>Chile, Ciencia E Investigación Agraria - Revista Latinoamericana En Ciencias De La Agricultura Y Ambientales ISSN: 0718-1620, 2010 vol:37 fasc: 1 págs: 113 - 121, </t>
    </r>
    <r>
      <rPr>
        <b/>
        <sz val="8"/>
        <rFont val="Trebuchet MS"/>
        <family val="2"/>
      </rPr>
      <t>DOI:</t>
    </r>
    <r>
      <rPr>
        <sz val="8"/>
        <rFont val="Trebuchet MS"/>
        <family val="2"/>
      </rPr>
      <t>http://dx.doi.org/10.4067/S0718-16202010000100011 </t>
    </r>
  </si>
  <si>
    <t>Autores: CRISTIANO LUNA ARRAES, JESUS HERNAN CAMACHO TAMAYO, TERESA CRISTINA TARLE PISSARRA, CELIA REGIA PAES BUENO, SERGIO CAMPOS,</t>
  </si>
  <si>
    <t> Publicado en revista especializada: Variabilidad espacial de algunas propiedades químicas en un Entisol</t>
  </si>
  <si>
    <r>
      <t>Colombia, Revista U.D.C.A. Actualidad &amp; Divulgación Científica ISSN: 0123-4226, 2010 vol:13 fasc: 1 págs: 87 - 95, </t>
    </r>
    <r>
      <rPr>
        <b/>
        <sz val="8"/>
        <color rgb="FF000006"/>
        <rFont val="Verdana"/>
        <family val="2"/>
      </rPr>
      <t>DOI:</t>
    </r>
    <r>
      <rPr>
        <sz val="8"/>
        <color rgb="FF000006"/>
        <rFont val="Verdana"/>
        <family val="2"/>
      </rPr>
      <t> </t>
    </r>
  </si>
  <si>
    <t>Autores: CARLOS ANDRES GARZON GUTIERRES, CESAR A CORTES, JESUS HERNAN CAMACHO TAMAYO, CESAR ANDRES CORTES BELLO,</t>
  </si>
  <si>
    <t>Publicado en revista especializada: Análise espacial de atributos físicos e carbono orgânico em argissolo vermelho-amarelo cultivado com cana-de-açúcar</t>
  </si>
  <si>
    <r>
      <t>Brasil, Ciência E Agrotecnologia (Impresso) ISSN: 1413-7054, 2010 vol:34 fasc: 2 págs: 271 - 278, </t>
    </r>
    <r>
      <rPr>
        <b/>
        <sz val="8"/>
        <rFont val="Trebuchet MS"/>
        <family val="2"/>
      </rPr>
      <t>DOI:</t>
    </r>
    <r>
      <rPr>
        <sz val="8"/>
        <rFont val="Trebuchet MS"/>
        <family val="2"/>
      </rPr>
      <t>http://dx.doi.org/10.1590/S1413-70542010000200001 </t>
    </r>
  </si>
  <si>
    <t>Autores: JOEDNA SILVA CRUZ, RAIMUNDO NONATO ASSIS JUNIOR, SAMMY SIDNEY ROCHA MATIAS, JESUS HERNAN CAMACHO TAMAYO, RODRIGO CASTRO TAVARES,</t>
  </si>
  <si>
    <t> Publicado en revista especializada: Operational characteristics of four metering systems for agricultural fertilizers and amendments</t>
  </si>
  <si>
    <r>
      <t>Brasil, Engenharia Agrícola ISSN: 0100-6916, 2009 vol:29 fasc: 4 págs: 605 - 613, </t>
    </r>
    <r>
      <rPr>
        <b/>
        <sz val="8"/>
        <color rgb="FF000006"/>
        <rFont val="Verdana"/>
        <family val="2"/>
      </rPr>
      <t>DOI:</t>
    </r>
    <r>
      <rPr>
        <sz val="8"/>
        <color rgb="FF000006"/>
        <rFont val="Verdana"/>
        <family val="2"/>
      </rPr>
      <t>http://dx.doi.org/10.1590/S0100-69162009000400010 </t>
    </r>
  </si>
  <si>
    <t>Autores: JESUS HERNAN CAMACHO TAMAYO, ANGELA MARCELA BARBOSA, NANCY MARCELA PEREZ, FABIO RODRIGO LEIVA BARON,</t>
  </si>
  <si>
    <t>Publicado en revista especializada: SECAFÉ Parte II: Recomendaciones para el manejo eficiente de los secadores mecánicos de café pergamino</t>
  </si>
  <si>
    <r>
      <t>Brasil, Revista Brasileira De Engenharia Agrícola E Ambiental ISSN: 1415-4366, 2008 vol:12 fasc: 4 págs: 428 - 434, </t>
    </r>
    <r>
      <rPr>
        <b/>
        <sz val="8"/>
        <rFont val="Trebuchet MS"/>
        <family val="2"/>
      </rPr>
      <t>DOI:</t>
    </r>
    <r>
      <rPr>
        <sz val="8"/>
        <rFont val="Trebuchet MS"/>
        <family val="2"/>
      </rPr>
      <t>http://dx.doi.org/10.1590/S1415-43662008000400014 </t>
    </r>
  </si>
  <si>
    <t>Autores: ALFONSO PARRA CORONADO, GONZALO ROA MEJIA, CARLOS EUGENIO OLIVEROS TASCON,</t>
  </si>
  <si>
    <t>Publicado en revista especializada: SECAFE Parte I: Modelamiento y simulación matemática en el secado mecánico de café pergamino</t>
  </si>
  <si>
    <r>
      <t>Brasil, Revista Brasileira De Engenharia Agrícola E Ambiental ISSN: 1415-4366, 2008 vol:12 fasc: 4 págs: 415 - 427, </t>
    </r>
    <r>
      <rPr>
        <b/>
        <sz val="8"/>
        <color rgb="FF000006"/>
        <rFont val="Verdana"/>
        <family val="2"/>
      </rPr>
      <t>DOI:</t>
    </r>
    <r>
      <rPr>
        <sz val="8"/>
        <color rgb="FF000006"/>
        <rFont val="Verdana"/>
        <family val="2"/>
      </rPr>
      <t>http://dx.doi.org/10.1590/S1415-43662008000400013 </t>
    </r>
  </si>
  <si>
    <t>Publicado en revista especializada: Estudio Fisiologico Poscosecha y Evaluacion de la calidad de la ciruela variedad Horvin (Prunos Domestica L.), bajo tres condiciones de almacenamiento refrigerado</t>
  </si>
  <si>
    <r>
      <t>Colombia, Ingeniería E Investigación ISSN: 0120-5609, 2008 vol:28 fasc: 1 págs: 99 - 104, </t>
    </r>
    <r>
      <rPr>
        <b/>
        <sz val="8"/>
        <rFont val="Trebuchet MS"/>
        <family val="2"/>
      </rPr>
      <t>DOI:</t>
    </r>
    <r>
      <rPr>
        <sz val="8"/>
        <rFont val="Trebuchet MS"/>
        <family val="2"/>
      </rPr>
      <t> </t>
    </r>
  </si>
  <si>
    <t>Autores: JOSE EUGENIO HERNANDEZ HERNANDEZ,</t>
  </si>
  <si>
    <t> Publicado en revista especializada: Estudio fisiológico poscosecha y evaluación de la calidad de la ciruela variedad Horvin (prunus domestica l) bajo tres condiciones de almacenamiento refrigerado</t>
  </si>
  <si>
    <r>
      <t>Colombia, Ingeniería E Investigación ISSN: 0120-5609, 2008 vol:28 fasc: 1 págs: 99 - 104, </t>
    </r>
    <r>
      <rPr>
        <b/>
        <sz val="8"/>
        <color rgb="FF000006"/>
        <rFont val="Verdana"/>
        <family val="2"/>
      </rPr>
      <t>DOI:</t>
    </r>
    <r>
      <rPr>
        <sz val="8"/>
        <color rgb="FF000006"/>
        <rFont val="Verdana"/>
        <family val="2"/>
      </rPr>
      <t> </t>
    </r>
  </si>
  <si>
    <t>Autores: ALFONSO PARRA CORONADO, JOSE EUGENIO HERNANDEZ HERNANDEZ, JESUS HERNAN CAMACHO TAMAYO,</t>
  </si>
  <si>
    <t>Publicado en revista especializada: Estudio de algunas propiedades fisicas y fisiologicas precosecha de la ciruela variedad horvin</t>
  </si>
  <si>
    <r>
      <t>Brasil, Revista Brasileira De Fruticultura ISSN: 0100-2945, 2007 vol:29 fasc: 3 págs: 431 - 436, </t>
    </r>
    <r>
      <rPr>
        <b/>
        <sz val="8"/>
        <rFont val="Trebuchet MS"/>
        <family val="2"/>
      </rPr>
      <t>DOI:</t>
    </r>
    <r>
      <rPr>
        <sz val="8"/>
        <rFont val="Trebuchet MS"/>
        <family val="2"/>
      </rPr>
      <t> </t>
    </r>
  </si>
  <si>
    <t>Autores: JESUS HERNAN CAMACHO TAMAYO, JOSE EUGENIO HERNANDEZ HERNANDEZ,</t>
  </si>
  <si>
    <t>Publicado en revista especializada: Estudio de algunas propiedades físicas y fisiológicas precosecha de la ciruela variedad Horvin.</t>
  </si>
  <si>
    <r>
      <t>Brasil, Revista Brasileira De Fruticultura ISSN: 0100-2945, 2007 vol:29 fasc: 3 págs: 431 - 437, </t>
    </r>
    <r>
      <rPr>
        <b/>
        <sz val="8"/>
        <color rgb="FF000006"/>
        <rFont val="Verdana"/>
        <family val="2"/>
      </rPr>
      <t>DOI:</t>
    </r>
    <r>
      <rPr>
        <sz val="8"/>
        <color rgb="FF000006"/>
        <rFont val="Verdana"/>
        <family val="2"/>
      </rPr>
      <t>http://dx.doi.org/10.1590/S0100-29452007000300006 </t>
    </r>
  </si>
  <si>
    <t>Publicado en revista especializada: EVALUACION DEL EQUIPO "AROANDES" UN PROTOTIPO PARA LA COSECHA MANUAL ASISTIDA DE CAFE</t>
  </si>
  <si>
    <r>
      <t>Colombia, Revista Del Centro Nacional De Investigaciones De Café - Cenicafé ISSN: 0120-0275, 2006 vol:57 fasc: N/A págs: 208 - 219, </t>
    </r>
    <r>
      <rPr>
        <b/>
        <sz val="8"/>
        <rFont val="Trebuchet MS"/>
        <family val="2"/>
      </rPr>
      <t>DOI:</t>
    </r>
    <r>
      <rPr>
        <sz val="8"/>
        <rFont val="Trebuchet MS"/>
        <family val="2"/>
      </rPr>
      <t> </t>
    </r>
  </si>
  <si>
    <t>Publicado en revista especializada: Estudio de algunas propiedades fisicas y fisiologicas precosecha de la pera variedad triunfo de viena</t>
  </si>
  <si>
    <r>
      <t>Brasil, Revista Brasileira De Fruticultura ISSN: 0100-2945, 2006 vol:28 fasc: 1 págs: 55 - 59, </t>
    </r>
    <r>
      <rPr>
        <b/>
        <sz val="8"/>
        <color rgb="FF000006"/>
        <rFont val="Verdana"/>
        <family val="2"/>
      </rPr>
      <t>DOI:</t>
    </r>
    <r>
      <rPr>
        <sz val="8"/>
        <color rgb="FF000006"/>
        <rFont val="Verdana"/>
        <family val="2"/>
      </rPr>
      <t> </t>
    </r>
  </si>
  <si>
    <t>Autores: JOSE EUGENIO HERNANDEZ HERNANDEZ, JESUS HERNAN CAMACHO TAMAYO,</t>
  </si>
  <si>
    <r>
      <t> </t>
    </r>
    <r>
      <rPr>
        <b/>
        <sz val="8"/>
        <rFont val="Trebuchet MS"/>
        <family val="2"/>
      </rPr>
      <t>Publicado en revista especializada:</t>
    </r>
    <r>
      <rPr>
        <sz val="8"/>
        <rFont val="Trebuchet MS"/>
        <family val="2"/>
      </rPr>
      <t> Comportamiento Fisiologico de la pera variedad Triunfo de Viena (Pyrus Communis L.) durante el período poscosecha</t>
    </r>
  </si>
  <si>
    <r>
      <t>Brasil, Revista Brasileira De Fruticultura ISSN: 0100-2945, 2006 vol:28 fasc: 1 págs: 46 - 50, </t>
    </r>
    <r>
      <rPr>
        <b/>
        <sz val="8"/>
        <rFont val="Trebuchet MS"/>
        <family val="2"/>
      </rPr>
      <t>DOI:</t>
    </r>
    <r>
      <rPr>
        <sz val="8"/>
        <rFont val="Trebuchet MS"/>
        <family val="2"/>
      </rPr>
      <t> </t>
    </r>
  </si>
  <si>
    <t>Publicado en revista especializada: Estudio de algunas propiedades físicas y fisiológicas precosecha de la pera variedad Triunfo de Viena</t>
  </si>
  <si>
    <r>
      <t>Brasil, Revista Brasileira De Fruticultura ISSN: 0100-2945, 2006 vol:28 fasc: 1 págs: 55 - 59, </t>
    </r>
    <r>
      <rPr>
        <b/>
        <sz val="8"/>
        <color rgb="FF000006"/>
        <rFont val="Verdana"/>
        <family val="2"/>
      </rPr>
      <t>DOI:</t>
    </r>
    <r>
      <rPr>
        <sz val="8"/>
        <color rgb="FF000006"/>
        <rFont val="Verdana"/>
        <family val="2"/>
      </rPr>
      <t>http://dx.doi.org/10.1590/S0100-29452006000100017 </t>
    </r>
  </si>
  <si>
    <t>Publicado en revista especializada: Evaluación del equipo ¿AROANDES¿, un prototipo para la cosecha manual asistida de café</t>
  </si>
  <si>
    <r>
      <t>Colombia, Revista Del Centro Nacional De Investigaciones De Café - Cenicafé ISSN: 0120-0275, 2006 vol:57 fasc: 3 págs: 208 - 219, </t>
    </r>
    <r>
      <rPr>
        <b/>
        <sz val="8"/>
        <rFont val="Trebuchet MS"/>
        <family val="2"/>
      </rPr>
      <t>DOI:</t>
    </r>
    <r>
      <rPr>
        <sz val="8"/>
        <rFont val="Trebuchet MS"/>
        <family val="2"/>
      </rPr>
      <t> </t>
    </r>
  </si>
  <si>
    <t>Autores: ALFONSO PARRA CORONADO, HUGO ANDRES LOPEZ FISCO, GONZALO ROA MEJIA,</t>
  </si>
  <si>
    <t>Publicado en revista especializada: Comportamiento fisiológico de la pera variedad Triunfo de Viena (Pyrus Communis L.) durante el período poscosecha</t>
  </si>
  <si>
    <r>
      <t>Brasil, Revista Brasileira De Fruticultura ISSN: 0100-2945, 2006 vol:28 fasc: 1 págs: 46 - 50, </t>
    </r>
    <r>
      <rPr>
        <b/>
        <sz val="8"/>
        <color rgb="FF000006"/>
        <rFont val="Verdana"/>
        <family val="2"/>
      </rPr>
      <t>DOI:</t>
    </r>
    <r>
      <rPr>
        <sz val="8"/>
        <color rgb="FF000006"/>
        <rFont val="Verdana"/>
        <family val="2"/>
      </rPr>
      <t>http://dx.doi.org/10.1590/S0100-29452006000100015 </t>
    </r>
  </si>
  <si>
    <t>Publicado en revista especializada: Ripening of Ethylene-pretreated Bananas is Retarded Using Modified Atmosphere and Vacuum Packaging</t>
  </si>
  <si>
    <r>
      <t>Estados Unidos, Hortscience ISSN: 0018-5345, 2005 vol:40 fasc: 3 págs: 726 - 731, </t>
    </r>
    <r>
      <rPr>
        <b/>
        <sz val="8"/>
        <rFont val="Trebuchet MS"/>
        <family val="2"/>
      </rPr>
      <t>DOI:</t>
    </r>
    <r>
      <rPr>
        <sz val="8"/>
        <rFont val="Trebuchet MS"/>
        <family val="2"/>
      </rPr>
      <t> </t>
    </r>
  </si>
  <si>
    <t>Autores: FANNY VILLAMIZAR COPETE, BEN ARIE, R FEYGENBERG,</t>
  </si>
  <si>
    <t> Publicado en revista especializada: Determinación de las características físicas y propiedades mecánicas de papa cultivada en Colombia</t>
  </si>
  <si>
    <r>
      <t>Brasil, Revista Brasileira De Engenharia Agrícola E Ambiental ISSN: 1807-1929, 2004 vol:8 fasc: N/A págs: 102 - 110, </t>
    </r>
    <r>
      <rPr>
        <b/>
        <sz val="8"/>
        <color rgb="FF000006"/>
        <rFont val="Verdana"/>
        <family val="2"/>
      </rPr>
      <t>DOI:</t>
    </r>
    <r>
      <rPr>
        <sz val="8"/>
        <color rgb="FF000006"/>
        <rFont val="Verdana"/>
        <family val="2"/>
      </rPr>
      <t> </t>
    </r>
  </si>
  <si>
    <t>Autores: FERNANDO LOZANO OSORNO, GERMAN EDUARDO VARGAS BUITRAGO, ALONSO PANDO LOPEZ,</t>
  </si>
  <si>
    <t>Publicado en revista especializada: Determinación de las características físicas y propiedades mecánicas de papa cultivada en Colombia</t>
  </si>
  <si>
    <r>
      <t>Brasil, Revista Brasileira De Engenharia Agrícola E Ambiental ISSN: 1415-4366, 2004 vol:8 fasc: 1 págs: 102 - 110, </t>
    </r>
    <r>
      <rPr>
        <b/>
        <sz val="8"/>
        <rFont val="Trebuchet MS"/>
        <family val="2"/>
      </rPr>
      <t>DOI:</t>
    </r>
    <r>
      <rPr>
        <sz val="8"/>
        <rFont val="Trebuchet MS"/>
        <family val="2"/>
      </rPr>
      <t> </t>
    </r>
  </si>
  <si>
    <t>Autores: ALFONSO PARRA CORONADO, GERMAN VARGAS BUITRAGO, ALONSO PANDO LOPEZ, FERNANDO LOZANO OSORNO</t>
  </si>
  <si>
    <t>Publicado en revista especializada: Determinación de las características físicas y propiedades mecánicas de papa</t>
  </si>
  <si>
    <r>
      <t>Brasil, Revista Brasileira De Engenharia Agrícola E Ambiental ISSN: 1415-4366, 2004 vol:8 fasc: 1 págs: - , </t>
    </r>
    <r>
      <rPr>
        <b/>
        <sz val="8"/>
        <color rgb="FF000006"/>
        <rFont val="Verdana"/>
        <family val="2"/>
      </rPr>
      <t>DOI:</t>
    </r>
    <r>
      <rPr>
        <sz val="8"/>
        <color rgb="FF000006"/>
        <rFont val="Verdana"/>
        <family val="2"/>
      </rPr>
      <t> </t>
    </r>
  </si>
  <si>
    <t>Corto (Resumen): Acondicionamiento, Empaque y Almacenamiento de coliflor (Brassica oleracea botritys) para reducción de residuos vegetales en Centrales de Abastos Reducción de Residuos Vegetales en Centrales de Abastos</t>
  </si>
  <si>
    <r>
      <t>Brasil, Memorias 49º Reuniao Anual Da Sociedade Interamericana De Horticultura Tropical ISSN: 1677-1915, 2003 vol:1 fasc: 1 págs: 50 - 50, </t>
    </r>
    <r>
      <rPr>
        <b/>
        <sz val="8"/>
        <rFont val="Trebuchet MS"/>
        <family val="2"/>
      </rPr>
      <t>DOI:</t>
    </r>
    <r>
      <rPr>
        <sz val="8"/>
        <rFont val="Trebuchet MS"/>
        <family val="2"/>
      </rPr>
      <t> </t>
    </r>
  </si>
  <si>
    <t>Autores: FANNY VILLAMIZAR COPETE, SANDRA MENJURA CAMACHO,</t>
  </si>
  <si>
    <t>Corto (Resumen): Evaluación de Residuos Vegetales generados por Coliflor (Brassica oleracea botritys) para la reducción de residuos vegetales en Centrales de Abastos</t>
  </si>
  <si>
    <r>
      <t>Brasil, Memorias 49º Reuniao Anual Da Sociedade Interamericana De Horticultura Tropical ISSN: 1677-1915, 2003 vol:1 fasc: 1 págs: 50 - 50, </t>
    </r>
    <r>
      <rPr>
        <b/>
        <sz val="8"/>
        <color rgb="FF000006"/>
        <rFont val="Verdana"/>
        <family val="2"/>
      </rPr>
      <t>DOI:</t>
    </r>
    <r>
      <rPr>
        <sz val="8"/>
        <color rgb="FF000006"/>
        <rFont val="Verdana"/>
        <family val="2"/>
      </rPr>
      <t> </t>
    </r>
  </si>
  <si>
    <t>Autores: FANNY VILLAMIZAR COPETE, JULIO ERNESTO OSPINA MACHADO,</t>
  </si>
  <si>
    <t>Publicado en revista especializada: Evaluación de Residuos y daños en Hortalizas de alto consumo en Centrales de Abasto en Colombia</t>
  </si>
  <si>
    <r>
      <t>México, Revista Iberoamericana De Tecnología Postcosecha ISSN: 1665-0204, 2003 vol:5 fasc: 1 págs: 1 - 7, </t>
    </r>
    <r>
      <rPr>
        <b/>
        <sz val="8"/>
        <rFont val="Trebuchet MS"/>
        <family val="2"/>
      </rPr>
      <t>DOI:</t>
    </r>
    <r>
      <rPr>
        <sz val="8"/>
        <rFont val="Trebuchet MS"/>
        <family val="2"/>
      </rPr>
      <t> </t>
    </r>
  </si>
  <si>
    <t>Publicado en revista especializada: Acondicionamiento y Empaque de Hortalizas para Reducción de Residuos Vegetales en Centrales de Abastos</t>
  </si>
  <si>
    <r>
      <t>México, Revista Iberoamericana De Tecnología Postcosecha ISSN: 1665-0204, 2003 vol:5 fasc: 1 págs: 60 - 66, </t>
    </r>
    <r>
      <rPr>
        <b/>
        <sz val="8"/>
        <color rgb="FF000006"/>
        <rFont val="Verdana"/>
        <family val="2"/>
      </rPr>
      <t>DOI:</t>
    </r>
    <r>
      <rPr>
        <sz val="8"/>
        <color rgb="FF000006"/>
        <rFont val="Verdana"/>
        <family val="2"/>
      </rPr>
      <t> </t>
    </r>
  </si>
  <si>
    <t>Autores: FANNY VILLAMIZAR COPETE, ADRIANA DEL PILAR SANCHEZ VARGAS,</t>
  </si>
  <si>
    <t>Publicado en revista especializada: Efecto del método de Secado del grano de cacao y su efecto en la calidad de la bebida</t>
  </si>
  <si>
    <r>
      <t>Argentina, Granos y Poscosecha Latinoamericana de La Semilla Al Consumo ISSN: 0, 2003 vol:40 fasc: 9 págs: - , </t>
    </r>
    <r>
      <rPr>
        <b/>
        <sz val="8"/>
        <rFont val="Trebuchet MS"/>
        <family val="2"/>
      </rPr>
      <t>DOI:</t>
    </r>
    <r>
      <rPr>
        <sz val="8"/>
        <rFont val="Trebuchet MS"/>
        <family val="2"/>
      </rPr>
      <t> </t>
    </r>
  </si>
  <si>
    <t>Autores: JULIO ERNESTO OSPINA MACHADO, RODRIGUEZ L M,</t>
  </si>
  <si>
    <t>Publicado en revista especializada: EVALUACION DE RESIDUOS Y DAÑOS EN HORTALIZAS DE ALTO CONSUMO EN CENTRALES CE ABASTOS EN COLOMBIA</t>
  </si>
  <si>
    <r>
      <t>Colombia, Revista Iberoamericana De Tecnología Postcosecha ISSN: 1665-0204, 2003 vol:5 fasc: 1 págs: 1 - 7, </t>
    </r>
    <r>
      <rPr>
        <b/>
        <sz val="8"/>
        <color rgb="FF000006"/>
        <rFont val="Verdana"/>
        <family val="2"/>
      </rPr>
      <t>DOI:</t>
    </r>
    <r>
      <rPr>
        <sz val="8"/>
        <color rgb="FF000006"/>
        <rFont val="Verdana"/>
        <family val="2"/>
      </rPr>
      <t> </t>
    </r>
  </si>
  <si>
    <t>Autores: JULIO ERNESTO OSPINA MACHADO, FANNY VIILLAMIZAR,</t>
  </si>
  <si>
    <t>Corto (Resumen): Evaluación de Residuos y Daños en Hortalizas de Alto Consumo en Centrales de Abastos en Colombia</t>
  </si>
  <si>
    <r>
      <t>Chile, Revista Simiente ISSN: 0037-5403, 2002 vol:72 fasc: 3-4 págs: 81 - 81, </t>
    </r>
    <r>
      <rPr>
        <b/>
        <sz val="8"/>
        <rFont val="Trebuchet MS"/>
        <family val="2"/>
      </rPr>
      <t>DOI:</t>
    </r>
    <r>
      <rPr>
        <sz val="8"/>
        <rFont val="Trebuchet MS"/>
        <family val="2"/>
      </rPr>
      <t> </t>
    </r>
  </si>
  <si>
    <t>Corto (Resumen): Acondicionamiento y empaque de Hortalizas para reducción de Residuos Vegetales en Centrales de Abastos</t>
  </si>
  <si>
    <r>
      <t>Chile, Revista Simiente ISSN: 0037-5403, 2002 vol:72 fasc: 3-4 págs: 81 - 81, </t>
    </r>
    <r>
      <rPr>
        <b/>
        <sz val="8"/>
        <color rgb="FF000006"/>
        <rFont val="Verdana"/>
        <family val="2"/>
      </rPr>
      <t>DOI:</t>
    </r>
    <r>
      <rPr>
        <sz val="8"/>
        <color rgb="FF000006"/>
        <rFont val="Verdana"/>
        <family val="2"/>
      </rPr>
      <t> </t>
    </r>
  </si>
  <si>
    <t>Publicado en revista especializada: LA POSCOSECHA EN IBEROAMERICA</t>
  </si>
  <si>
    <r>
      <t>España, Horticultura Internacional ISSN: 1132-2950, 2000 vol:30 fasc: págs: 102 - 106, </t>
    </r>
    <r>
      <rPr>
        <b/>
        <sz val="8"/>
        <rFont val="Trebuchet MS"/>
        <family val="2"/>
      </rPr>
      <t>DOI:</t>
    </r>
    <r>
      <rPr>
        <sz val="8"/>
        <rFont val="Trebuchet MS"/>
        <family val="2"/>
      </rPr>
      <t> </t>
    </r>
  </si>
  <si>
    <t>Autores: FANNY VILLAMIZAR COPETE,</t>
  </si>
  <si>
    <t>Publicado en revista especializada: Evaluación de tres tipos de empaque (bolsas de polietileno) para almacenamiento de guayaba manzana (Psidium guajava var., Klom sali)</t>
  </si>
  <si>
    <r>
      <t>Colombia, Ingeniería E Investigación ISSN: 0120-5609, 1999 vol:1 fasc: 1 págs: 40 - 45, </t>
    </r>
    <r>
      <rPr>
        <b/>
        <sz val="8"/>
        <color rgb="FF000006"/>
        <rFont val="Verdana"/>
        <family val="2"/>
      </rPr>
      <t>DOI:</t>
    </r>
    <r>
      <rPr>
        <sz val="8"/>
        <color rgb="FF000006"/>
        <rFont val="Verdana"/>
        <family val="2"/>
      </rPr>
      <t> </t>
    </r>
  </si>
  <si>
    <t>Autores: ALFONSO PARRA CORONADO, LUIS ROMAN ARDILA NUNEZ,</t>
  </si>
  <si>
    <r>
      <t> </t>
    </r>
    <r>
      <rPr>
        <b/>
        <sz val="8"/>
        <rFont val="Trebuchet MS"/>
        <family val="2"/>
      </rPr>
      <t>Publicado en revista especializada:</t>
    </r>
    <r>
      <rPr>
        <sz val="8"/>
        <rFont val="Trebuchet MS"/>
        <family val="2"/>
      </rPr>
      <t> EVALUACION DE PERDIDAS POSTCOSECHA DE LULO (Solanum quitoense Lam.), COMERCIALIZACDO EN UN EMPAQUE TRADICIONAL</t>
    </r>
  </si>
  <si>
    <r>
      <t>Colombia, Ingeniería E Investigación ISSN: 0120-5609, 1999 vol:43 fasc: págs: 46 - 50, </t>
    </r>
    <r>
      <rPr>
        <b/>
        <sz val="8"/>
        <rFont val="Trebuchet MS"/>
        <family val="2"/>
      </rPr>
      <t>DOI:</t>
    </r>
    <r>
      <rPr>
        <sz val="8"/>
        <rFont val="Trebuchet MS"/>
        <family val="2"/>
      </rPr>
      <t> </t>
    </r>
  </si>
  <si>
    <t>Autores: FANNY VILLAMIZAR COPETE, JUAN CARLOS MUNOZ, ALVARO PUENTES,</t>
  </si>
  <si>
    <t>Publicado en revista especializada: Propiedades Físicas y mecánicas de granos tropicales</t>
  </si>
  <si>
    <r>
      <t>Colombia, Revista Internacional Granos ISSN: 0, 1999 vol: fasc: págs: - , </t>
    </r>
    <r>
      <rPr>
        <b/>
        <sz val="8"/>
        <color rgb="FF000006"/>
        <rFont val="Verdana"/>
        <family val="2"/>
      </rPr>
      <t>DOI:</t>
    </r>
    <r>
      <rPr>
        <sz val="8"/>
        <color rgb="FF000006"/>
        <rFont val="Verdana"/>
        <family val="2"/>
      </rPr>
      <t> </t>
    </r>
  </si>
  <si>
    <t>Autores: JULIO ERNESTO OSPINA MACHADO,</t>
  </si>
  <si>
    <t>Publicado en revista especializada: Propuesta de metodología para el desarrollo de modelos de labranza. 2. Índices de caracterización físico - mecánica del suelo y desarrollo de un modelo de labranza</t>
  </si>
  <si>
    <r>
      <t>Colombia, Ingeniería E Investigación ISSN: 0120-5609, 1999 vol:43 fasc: págs: 64 - 74, </t>
    </r>
    <r>
      <rPr>
        <b/>
        <sz val="8"/>
        <rFont val="Trebuchet MS"/>
        <family val="2"/>
      </rPr>
      <t>DOI:</t>
    </r>
    <r>
      <rPr>
        <sz val="8"/>
        <rFont val="Trebuchet MS"/>
        <family val="2"/>
      </rPr>
      <t> </t>
    </r>
  </si>
  <si>
    <t>Autores: FERNANDO LOZANO OSORNO, BERNARDO CASTILLO HERRÀN,</t>
  </si>
  <si>
    <t>Publicado en revista especializada: Manejo Postcosecha de Arroz en Colombia</t>
  </si>
  <si>
    <r>
      <t> </t>
    </r>
    <r>
      <rPr>
        <b/>
        <sz val="8"/>
        <rFont val="Trebuchet MS"/>
        <family val="2"/>
      </rPr>
      <t>Publicado en revista especializada:</t>
    </r>
    <r>
      <rPr>
        <sz val="8"/>
        <rFont val="Trebuchet MS"/>
        <family val="2"/>
      </rPr>
      <t> REDUCCION DE PERDIDAS MEDIANTE EL DISEÑO DE UN EMPAQUE PARA LA COMERCIALIZACION DEL LULO (Solanum quitoense Lam.)</t>
    </r>
  </si>
  <si>
    <r>
      <t>Colombia, Ingeniería E Investigación ISSN: 0120-5609, 1999 vol:43 fasc: págs: 51 - 56, </t>
    </r>
    <r>
      <rPr>
        <b/>
        <sz val="8"/>
        <rFont val="Trebuchet MS"/>
        <family val="2"/>
      </rPr>
      <t>DOI:</t>
    </r>
    <r>
      <rPr>
        <sz val="8"/>
        <rFont val="Trebuchet MS"/>
        <family val="2"/>
      </rPr>
      <t> </t>
    </r>
  </si>
  <si>
    <t>Publicado en revista especializada: Características Físicas y Fisiológicas de la Pera Variedad Triunfo de Viena (Pyrus communis L.</t>
  </si>
  <si>
    <r>
      <t>Colombia, Ingeniería E Investigación ISSN: 0120-5609, 1998 vol:1 fasc: 1 págs: 33 - 44, </t>
    </r>
    <r>
      <rPr>
        <b/>
        <sz val="8"/>
        <color rgb="FF000006"/>
        <rFont val="Verdana"/>
        <family val="2"/>
      </rPr>
      <t>DOI:</t>
    </r>
    <r>
      <rPr>
        <sz val="8"/>
        <color rgb="FF000006"/>
        <rFont val="Verdana"/>
        <family val="2"/>
      </rPr>
      <t> </t>
    </r>
  </si>
  <si>
    <t>Publicado en revista especializada: METODOLOGÍA APLICADA PARA LA EVALUACIÓN DE PÉRDIADS POSTCOSECHA DE MORA (Rubus glaucus)</t>
  </si>
  <si>
    <r>
      <t>Chile, Universidad De Chile- Facultad De Ciencias Agrarias Y Forestales- Publicaciones Misceláneas Agrícolas ISSN: 0378-8040, 1995 vol:42 fasc: págs: 155 - 159, </t>
    </r>
    <r>
      <rPr>
        <b/>
        <sz val="8"/>
        <rFont val="Trebuchet MS"/>
        <family val="2"/>
      </rPr>
      <t>DOI:</t>
    </r>
    <r>
      <rPr>
        <sz val="8"/>
        <rFont val="Trebuchet MS"/>
        <family val="2"/>
      </rPr>
      <t> </t>
    </r>
  </si>
  <si>
    <t>Publicado en revista especializada: METODOLOGÍA APLICADA PARA LA EVALUACIÓN DE PÉRDIDAS POSTCOSECHA DE CURUBA(Passiflora mollisima O.)</t>
  </si>
  <si>
    <r>
      <t>Chile, Universidad De Chile- Facultad De Ciencias Agrarias Y Forestales- Publicaciones Misceláneas Agrícolas ISSN: 0378-8040, 1995 vol: fasc: págs: 161 - 166, </t>
    </r>
    <r>
      <rPr>
        <b/>
        <sz val="8"/>
        <color rgb="FF000006"/>
        <rFont val="Verdana"/>
        <family val="2"/>
      </rPr>
      <t>DOI:</t>
    </r>
    <r>
      <rPr>
        <sz val="8"/>
        <color rgb="FF000006"/>
        <rFont val="Verdana"/>
        <family val="2"/>
      </rPr>
      <t> </t>
    </r>
  </si>
  <si>
    <t>Publicado en revista especializada: DETERMINACIÓN DE INDICES DE MADUREZ DE COSECHA EN GUANABANA (Annona muricata L.) EN DOS REGIONES DE COLOMBIA</t>
  </si>
  <si>
    <r>
      <t>Chile, Universidad De Chile- Facultad De Ciencias Agrarias Y Forestales- Publicaciones Misceláneas Agrícolas ISSN: 0378-8040, 1995 vol:42 fasc: págs: 25 - 40, </t>
    </r>
    <r>
      <rPr>
        <b/>
        <sz val="8"/>
        <rFont val="Trebuchet MS"/>
        <family val="2"/>
      </rPr>
      <t>DOI:</t>
    </r>
    <r>
      <rPr>
        <sz val="8"/>
        <rFont val="Trebuchet MS"/>
        <family val="2"/>
      </rPr>
      <t> </t>
    </r>
  </si>
  <si>
    <t>Autores: FANNY VILLAMIZAR COPETE, ELIZABETH HERNANDEZ, ROCIO JIMENEZ,</t>
  </si>
  <si>
    <t>Publicado en revista especializada: METODOLOGÍA APLICADA PARA LA EVALUACIÓN DE PÉRDIDAS POSTCOSECHA DE LULO (Solanum quitoense Lam)</t>
  </si>
  <si>
    <r>
      <t>Chile, Universidad De Chile- Facultad De Ciencias Agrarias Y Forestales- Publicaciones Misceláneas Agrícolas ISSN: 0378-8040, 1995 vol:42 fasc: págs: 149 - 153, </t>
    </r>
    <r>
      <rPr>
        <b/>
        <sz val="8"/>
        <color rgb="FF000006"/>
        <rFont val="Verdana"/>
        <family val="2"/>
      </rPr>
      <t>DOI:</t>
    </r>
    <r>
      <rPr>
        <sz val="8"/>
        <color rgb="FF000006"/>
        <rFont val="Verdana"/>
        <family val="2"/>
      </rPr>
      <t> </t>
    </r>
  </si>
  <si>
    <t>Colombia,2011, ISBN: 978-958-719-583-5 vol: págs: , Ed. Universidad Nacional de Colombia </t>
  </si>
  <si>
    <t>Colombia,2011, ISBN: 978-958-719-582-8 vol: págs: , Ed. Universidad Nacional de Colombia</t>
  </si>
  <si>
    <t>Colombia,2011, ISBN: 978-958-719-581-1 vol: págs: , Ed. Universidad Nacional de Colombia </t>
  </si>
  <si>
    <t>Colombia,2011, ISBN: 978-958-719-585-9 vol: págs: , Ed. Universidad Nacional de Colombia </t>
  </si>
  <si>
    <t> Libro resultado de investigación : Romero: Innovación Y Desarrollo Para La Exportación</t>
  </si>
  <si>
    <t>Colombia,2011, ISBN: 978-958-719-584-2 vol: págs: , Ed. Universidad Nacional de Colombia </t>
  </si>
  <si>
    <t> Libro resultado de investigación : Ruscus: Innovación Y Desarrollo Para La Exportación</t>
  </si>
  <si>
    <t>Colombia,2011, ISBN: 978-958-99826-2-4 vol: 1 págs: 256, Ed. Opciones Gráficas Editores Ltda. </t>
  </si>
  <si>
    <t>Autores: CAROLINA MARIA SANCHEZ SAENZ,</t>
  </si>
  <si>
    <t> Libro resultado de investigación : Gulupa: Innovación Y Desarrollo Para La Exportación</t>
  </si>
  <si>
    <t>Colombia,2011, ISBN: 978-958-99826-1-7 vol: 1 págs: 248, Ed. Opciones Gráficas Editores Ltda. </t>
  </si>
  <si>
    <t>Colombia,2011, ISBN: 978-958-99826-0-0 vol: 1 págs: 245, Ed. Opciones Gráficas Editores Ltda. </t>
  </si>
  <si>
    <t> Libro resultado de investigación : Physiologische Veränderungen In Früchten Der Solanaceaengewächse In Abhängigkeit Von Physikalischen Elicitoren Während Der Produktion Und Nach Der Ernte</t>
  </si>
  <si>
    <t>Alemania,2010, ISBN: 3862470660 vol: 14 págs: 115, Ed. Der Andere Verlag </t>
  </si>
  <si>
    <t>Autores: CLAUDIA PATRICIA PEREZ RODRIGUEZ,</t>
  </si>
  <si>
    <t>Libro resultado de investigación : Sicrometría Aplicasa</t>
  </si>
  <si>
    <t>Colombia,2007, ISBN: 958-701-070-1 vol: 200 págs: 70, Ed. Unidad De Publicaciones / Facultad De Ingenieria </t>
  </si>
  <si>
    <t>Colombia,2005, ISBN: 958-701-070-1 vol: 150 págs: 30, Ed. Unidad De Publicaciones / Facultad De Ingenieria </t>
  </si>
  <si>
    <t>Autores: ALFONSO PARRA CORONADO, JOSE EUGENIO HERNANDEZ HERNANDEZ,</t>
  </si>
  <si>
    <t>Libro resultado de investigación : Inventario De Las Investigaciones Realizadas En Poscosecha De Productos Agrícolas De La Universidad Nacional De Colombia. Sede Bogotá. Edición Libro</t>
  </si>
  <si>
    <t>Colombia,2004, ISBN: 9587014294 vol: 1 págs: 317, Ed. Opciones Gráficas Editores Ltda. </t>
  </si>
  <si>
    <t>Autores: FANNY VILLAMIZAR COPETE, PATRICIA RESTREPO S, JULIO ERNESTO OSPINA MACHADO, DIEGO MIRANDA LASPRILLA, VICTOR FLOREZ RONCANCIO, ANTONIO GALVIS, MARGARITA PEREA DALLOS,</t>
  </si>
  <si>
    <t> Libro resultado de investigación : Técnica De Almacenamiento Y Conservación De Frutas Y Hortalizas Frescas</t>
  </si>
  <si>
    <t>Colombia,2002, ISBN: 958-701-184-8 vol: 150 págs: 132, Ed. Unidad De Publicaciones / Facultad De Ingenieria </t>
  </si>
  <si>
    <t> Libro resultado de investigación : Curuba, La. Manejo Cosecha Y Postcosecha</t>
  </si>
  <si>
    <t>Colombia,2002, ISBN: 958-701-311-5 vol: 1000 págs: 34, Ed. Opciones Gráficas Editores Ltda. </t>
  </si>
  <si>
    <t>Autores: ALFONSO PARRA CORONADO, HAROLD AVILA MENESES, ANGELA CANTERO TOVAR, JOSE EUGENIO HERNANDEZ HERNANDEZ,</t>
  </si>
  <si>
    <t>Colombia,2001, ISBN: 958-701-070-1 vol: 1 págs: 1, Ed. Unidad De Publicaciones / Facultad De Ingenieria</t>
  </si>
  <si>
    <t>Libro resultado de investigación : Manejo Tecnológico Postcosecha De Frutas Y Hortalizas</t>
  </si>
  <si>
    <t>Colombia,2001, ISBN: 958-701-059-0 vol: 200 págs: 130, Ed. Unidad De Publicaciones Facultad De Ingenieria Universidad Nacional De Colombia </t>
  </si>
  <si>
    <t>Colombia,2001, ISBN: 958-701-070-1 vol: 150 págs: 65, Ed. Unidad De Publicaciones / Facultad De Ingenieria </t>
  </si>
  <si>
    <t> Libro resultado de investigación : Sicrometría Aplicasa</t>
  </si>
  <si>
    <t>Colombia,2001, ISBN: 958-701-070-1 vol: 1 págs: 30, Ed. Unidad De Publicaciones / Facultad De Ingenieria </t>
  </si>
  <si>
    <t>Libro resultado de investigación : 2do. Simposio. Tecnologias Para Tratamientos Cuarentenarios En Frutas Tropicales Y Subtropicales Para La Exportacion</t>
  </si>
  <si>
    <t>Colombia,2000, ISBN: 9701849523 vol: 400 págs: 102, Ed. Opciones Gráficas Editores Ltda. </t>
  </si>
  <si>
    <t>Autores: FANNY VILLAMIZAR COPETE, REGINALDO BAEZ S, CRESCENCIANO SAUCEDO V,</t>
  </si>
  <si>
    <t> Libro resultado de investigación : 1er. Simposio Tecnologias De Manejo De Postcosecha De Frutas Y Hortalizas Para Mercado Interno Y De Exportacion En Iberoamerica</t>
  </si>
  <si>
    <t>Colombia,2000, ISBN: 9701849515 vol: 400 págs: 188, Ed. Opciones Gráficas Editores Ltda. </t>
  </si>
  <si>
    <t>Autores: FANNY VILLAMIZAR COPETE, REGINALDO BAEZ S,</t>
  </si>
  <si>
    <t>Libro resultado de investigación : 3er. Simposio. Control De Fisiopatias En Frutas Durante El Almacenamiento En Frio</t>
  </si>
  <si>
    <t>Colombia,2000, ISBN: 9701849531 vol: 400 págs: 104, Ed. Opciones Gráficas Editores S.A </t>
  </si>
  <si>
    <t>Autores: FANNY VILLAMIZAR COPETE, REGINALDO BAEZ S, LUIS LUCHSINGER LAGOS,</t>
  </si>
  <si>
    <t> Libro resultado de investigación : Manejo Poscosecha De La Pera Variedad Triunfo De Viena</t>
  </si>
  <si>
    <t>Colombia,2000, ISBN: 958-701-019-1 vol: 1000 págs: 39, Ed. Opciones Graficas Editorres Ltda </t>
  </si>
  <si>
    <t>Autores: ALFONSO PARRA CORONADO, EUGENIO HERNANDEZ HERNANDEZ,</t>
  </si>
  <si>
    <t>Libro resultado de investigación : Manual para la construccion de silos metálicos de fondo plano</t>
  </si>
  <si>
    <t>Colombia,1999, ISBN: vol: 1 págs: 50, Ed. Gente Nueva </t>
  </si>
  <si>
    <t>Autores: JOSE EUGENIO HERNANDEZ HERNANDEZ, LUIS HERNANDO PUENTES P,</t>
  </si>
  <si>
    <t>Otro capítulo de libro publicado : Características Físicas y Fisiología Poscosecha de Cebollín (Allium Shoenoprasum) Almacenado con y sin empaque, a Tres temperaturas</t>
  </si>
  <si>
    <t>Colombia, 2005, "Manejo Productivo, Poscosecha Y Exportación En Fresco De Hierbas Aromáticas Culinarias. Temporada 2004 -2005", ISBN: 9587014480, Vol. 1, págs:97 - 105, Ed. Unibiblios </t>
  </si>
  <si>
    <t>Autores: FANNY VILLAMIZAR COPETE, SANABRIA R,</t>
  </si>
  <si>
    <r>
      <t> </t>
    </r>
    <r>
      <rPr>
        <b/>
        <sz val="8"/>
        <rFont val="Trebuchet MS"/>
        <family val="2"/>
      </rPr>
      <t>Otro capítulo de libro publicado</t>
    </r>
    <r>
      <rPr>
        <sz val="8"/>
        <rFont val="Trebuchet MS"/>
        <family val="2"/>
      </rPr>
      <t> : Calidad Poscosecha y Uso del Frío en la Conservación de Hierbas Aromáticas Frescas Para Exportación</t>
    </r>
  </si>
  <si>
    <t>Colombia, 2005, "Manejo Productivo, Poscosecha Y Exportación En Fresco De Hierbas Aromáticas Culinarias. Temporada 2004 -2005", ISBN: 9587014480, Vol. 1, págs:77 - 83, Ed. Unibiblios </t>
  </si>
  <si>
    <t>Otro capítulo de libro publicado : Avances En Calidad Poscosecha, Fisiología, Empaque y Uso del Frío en la Conservación de Hierbas Aromáticas Culinarias Para Exportación en Fresco</t>
  </si>
  <si>
    <t>Colombia, 2005, Hierbas Aromáticas Culinarias Para Exportación En Fresco., ISBN: 9587015975, Vol. 1, págs:75 - 88, Ed. Universidad Nacional de Colombia </t>
  </si>
  <si>
    <t>Otro capítulo de libro publicado : ¿Características Físicas y Fisiología Poscosecha de Cebollín (Allium Shoenoprasum)" Almacenado con y sin empaque, a Tres temperaturas¿</t>
  </si>
  <si>
    <t>Colombia, 2004, "Manejo Productivo, Poscosecha Y Exportación En Fresco De Hierbas Aromáticas Culinarias. Temporada 2004 -2005", ISBN: 9587014480, Vol. 1, págs:97 - 105, Ed. Unibiblios</t>
  </si>
  <si>
    <t>Autores: FANNY VILLAMIZAR COPETE, ROCIO SANABRIA,</t>
  </si>
  <si>
    <t>Otro capítulo de libro publicado : Calidad Poscosecha y Uso del Frio en la Conservación de Hierbas Aromáticas Frescas Para Exportación</t>
  </si>
  <si>
    <t>Colombia, 2004, "Manejo Productivo, Poscosecha Y Exportación En Fresco De Hierbas Aromáticas Culinarias. Temporada 2004 -2005", ISBN: 9587014480, Vol. 1, págs:77 - 83, Ed. Unibiblios </t>
  </si>
  <si>
    <t>Otro capítulo de libro publicado : "El Empaque en la Conservación de la Calidad del Cebollín (Allium Shoenoprasum) en Almacenamiento Refrigerado¿</t>
  </si>
  <si>
    <t>Colombia, 2004, "Manejo Productivo, Poscosecha Y Exportación En Fresco De Hierbas Aromáticas Culinarias. Temporada 2004 -2005", ISBN: 9587014480, Vol. 1, págs:85 - 95, Ed. Unibiblios </t>
  </si>
  <si>
    <t>Autores: FANNY VILLAMIZAR COPETE, DIANA ANGEL CHARRY,</t>
  </si>
  <si>
    <t>Otro capítulo de libro publicado : Evaluacion de los Sistemas de Manejo Tradicional de Papaya Melona(Carica papaya)</t>
  </si>
  <si>
    <t>Colombia, 2000, , ISBN: , Vol. 1, págs:65 - 71, Ed. </t>
  </si>
  <si>
    <t>Otro capítulo de libro publicado : Diseño de un Empaque PAra la Proteccion de la Calidad de la Papaya Melona (Carica papaya)</t>
  </si>
  <si>
    <t>Colombia, 2000, , ISBN: , Vol. 1, págs:73 - 79, Ed. </t>
  </si>
  <si>
    <t>Otro capítulo de libro publicado : Operaciones de Acondicinamiento postcosecha</t>
  </si>
  <si>
    <t>México, 1998, MANEJO POSTCOSECHA DE FRUTAS Y VERDURAS EN IBEROAMERICA, ISBN: 0, Vol. 1, págs:14 - 22, Ed. CYTED-RITEP </t>
  </si>
  <si>
    <t>Otro capítulo de libro publicado : Operaciones Especiales de Acondicionamiento</t>
  </si>
  <si>
    <t>México, 1998, MENEJO POSTCOSECHA DE FRUTAS Y VERDURAS EN IBEROAMERICA, ISBN: 0, Vol. 1, págs:23 - 29, Ed. CYTED-RITEP </t>
  </si>
  <si>
    <t>Documento de trabajo (Working Paper) : Effects of UV-B radiation on Mint (Mentha spicata L.)</t>
  </si>
  <si>
    <t>2017, Nro. Paginas: 5, Instituciones participantes: Universidad Nacional de Colombia Colciencias, URL: , DOI: </t>
  </si>
  <si>
    <t>Autores: CLAUDIA PATRICIA PEREZ RODRIGUEZ, JUAN DAVID AREVALO ARIAS, DIANA MILENA RAMIREZ GUTIERREZ, DIANA PATRICIA AMAZO GOMEZ,</t>
  </si>
  <si>
    <r>
      <t> </t>
    </r>
    <r>
      <rPr>
        <b/>
        <sz val="8"/>
        <rFont val="Trebuchet MS"/>
        <family val="2"/>
      </rPr>
      <t>Documento de trabajo (Working Paper)</t>
    </r>
    <r>
      <rPr>
        <sz val="8"/>
        <rFont val="Trebuchet MS"/>
        <family val="2"/>
      </rPr>
      <t> : Effects of UV-B radiation on Mentha spicata L., Rosmarinus officinalis L. and Thymus vulgaris L</t>
    </r>
  </si>
  <si>
    <t>2015, Nro. Paginas: 5, Instituciones participantes: Universidad Nacional de Colombia Colciencias, URL: , DOI: </t>
  </si>
  <si>
    <t>Autores: JUAN DAVID AREVALO ARIAS,</t>
  </si>
  <si>
    <t> Documento de trabajo (Working Paper) : Comportamiento espacial y temporal de la resistencia mecánica a la penetración y su relación con propiedades físicas de un suelo andisol (typic melanudand) en la sabana de Bogotá.</t>
  </si>
  <si>
    <t>2012, Nro. Paginas: 0, Instituciones participantes: , URL: , DOI: </t>
  </si>
  <si>
    <t>Autores: MIGUEL RENE MOGOLLON LANCHEROS,</t>
  </si>
  <si>
    <r>
      <t> </t>
    </r>
    <r>
      <rPr>
        <b/>
        <sz val="8"/>
        <rFont val="Trebuchet MS"/>
        <family val="2"/>
      </rPr>
      <t>Documento de trabajo (Working Paper)</t>
    </r>
    <r>
      <rPr>
        <sz val="8"/>
        <rFont val="Trebuchet MS"/>
        <family val="2"/>
      </rPr>
      <t> : determinacion del comportamiento fisiologico poscosecha de granadilla (passiflora ligularis juss) bajo dos condicones de almacenamiento y dos temperaturas</t>
    </r>
  </si>
  <si>
    <t>2010, Nro. Paginas: 80, Instituciones participantes: , URL: , DOI: </t>
  </si>
  <si>
    <t>Documento de trabajo (Working Paper) : La Curuba. Manejo Cosecha y Poscosecha</t>
  </si>
  <si>
    <t>2003, Nro. Paginas: 34, Instituciones participantes: , URL: , DOI: </t>
  </si>
  <si>
    <t>Otra : Manual de Laboratorio Cultivo de Tejidos Vegetales</t>
  </si>
  <si>
    <t>Colombia, 2006, , , vol. ,págs: 150, - , Ed. </t>
  </si>
  <si>
    <t>Autores: MARGARITA PEREA DALLOS, ANDREA TIRADO PEREA,</t>
  </si>
  <si>
    <t>Otra : Caracterización Física y Comportamiento Fisiológico de la Pera variedad Triunfo de Viena (Pyrus Communis L.) durante los Períodos precosecha y Postcosecha</t>
  </si>
  <si>
    <t>Colombia, 2000, , , vol. ,págs: 1, - , Ed. </t>
  </si>
  <si>
    <t>Otra : Manejo Poscosecha de la Pera Variedad Triunfo de Viena</t>
  </si>
  <si>
    <t>Colombia, 2000, , , vol. ,págs: 39, - , Ed. </t>
  </si>
  <si>
    <t>Otra : Memorias Congreso Latinoamericano de Ingeniería Agrícola. Asociación Latinoamericana y del Caribe de Ingeniería Agrícola, ALIA. Guanajuato, Gto. México. 6 al 8 de noviembre de 2000.</t>
  </si>
  <si>
    <t> Otra : Técnicas de almacenamiento y conservación de frutas y hortalizas frescas</t>
  </si>
  <si>
    <t>Colombia, 1999, , , vol. ,págs: 1, - , Ed. </t>
  </si>
  <si>
    <t> Revista de divulgación : Evaluacion de tres tipos de empaque (bolsas de polietileno) para almacenamiento de guayaba manzana (Psidium guajava var. , klom sali)</t>
  </si>
  <si>
    <t>Colombia, Ingeniería E Investigación ISSN: 0129-5608, 1999 vol: fasc: págs: 40 - 45 </t>
  </si>
  <si>
    <t> Revista de divulgación : Características Físicas y Fisiológicas de la Pera Variedad Triunfo de Viena (Pyrus communis L.)</t>
  </si>
  <si>
    <t>Colombia, Ingeniería E Investigación ISSN: 0129-5608, 1998 vol: fasc: págs: 33 - 44 </t>
  </si>
  <si>
    <t>Revista de divulgación : Sostenibilidad del Manejo Postcosecha de Productos Agrícolas</t>
  </si>
  <si>
    <t>Colombia, UNIVERSIDAD Y SOCIEDAD ISSN: 0, 1997 vol: fasc: págs: 14 - 24 </t>
  </si>
  <si>
    <t>Otro libro publicado : MOVIMIENTO DE AIRE EN SISTEMAS DE SECADO Y ALMACENAMIENTO DE PRODUCTOS AGRÍCOLAS</t>
  </si>
  <si>
    <t>Colombia,2011, ISBN: 978-958-761-045-1 vol: págs: , Ed. Empresa Editorial Universidad Nacional De Colombia </t>
  </si>
  <si>
    <t>Otro libro publicado : CONCEPTOS BÁSICOS DE TRANSFERENCIA DE CALOR Y MASA</t>
  </si>
  <si>
    <t>Colombia,2011, ISBN: 978-958-761-044-4 vol: págs: , Ed. Empresa Editorial Universidad Nacional De Colombia </t>
  </si>
  <si>
    <t>Otro libro publicado : Introducción a la Ingeniería Agrícola</t>
  </si>
  <si>
    <t>Colombia,2009, ISBN: 978-958-719-294-0 vol: 200 págs: 1, Ed. Universidad Nacional de Colombia </t>
  </si>
  <si>
    <t>Colombia,2009, ISBN: 978-958-719-294-0 vol: 200 págs: 165, Ed. Universidad Nacional de Colombia </t>
  </si>
  <si>
    <t>Otro libro publicado : Fisiología Postcosecha de Frutas y Hortalizas</t>
  </si>
  <si>
    <t>Colombia,2007, ISBN: 978-958-701-915-5 vol: 200 págs: 65, Ed. Universidad Nacional de Colombia. Facultad de Ingeniería, Unidad de Publicaciones </t>
  </si>
  <si>
    <t>Otro libro publicado : Los Seres Vivos: Morfología, Fisiología, Genética, Ecología y Biotecnología</t>
  </si>
  <si>
    <t>Colombia,2007, ISBN: 978-958-701-863-9 vol: 1000 págs: 280, Ed. Unibiblos </t>
  </si>
  <si>
    <t>Autores: MARGARITA PEREA DALLOS, TERESA GONZALEZ, HECTOR CAMPOS, MARTHA OROZCO DE AMEZQUITA, JORGE COGUA SUAREZ,</t>
  </si>
  <si>
    <t> Otro libro publicado : Fisiologia Poscosecha De Frutas Y Hortalizas</t>
  </si>
  <si>
    <t>Colombia,2005, ISBN: 9587010469 vol: 150 págs: 64, Ed. Unidad De Publicaciones / Facultad De Ingenieria </t>
  </si>
  <si>
    <t>Otro libro publicado : LA CURUBA, Manejo cosecha y poscosecha.</t>
  </si>
  <si>
    <t>Colombia,2003, ISBN: vol: 1 págs: 1, Ed. Universidad Nacional de Colombia </t>
  </si>
  <si>
    <t>Colombia,2001, ISBN: 9587010469 vol: págs: 1, Ed. Unidad De Publicaciones / Facultad De Ingenieria </t>
  </si>
  <si>
    <r>
      <t> </t>
    </r>
    <r>
      <rPr>
        <b/>
        <sz val="8"/>
        <rFont val="Trebuchet MS"/>
        <family val="2"/>
      </rPr>
      <t>Otro libro publicado</t>
    </r>
    <r>
      <rPr>
        <sz val="8"/>
        <rFont val="Trebuchet MS"/>
        <family val="2"/>
      </rPr>
      <t> : Manejo Tecnológico Postcosecha De Frutas Y Hortalizas Aspectos Teóricos</t>
    </r>
  </si>
  <si>
    <t>Colombia,2001, ISBN: 958-701-063-9 vol: 150 págs: 149, Ed. Unidad De Publicaciones Facultad De Ingenieria Universidad Nacional De Colombia </t>
  </si>
  <si>
    <t>Otro libro publicado : Características Físico Mecánicas y Análisis de Calidad de Granos.</t>
  </si>
  <si>
    <t>Colombia,2001, ISBN: vol: págs: 1, Ed. Universidad Nacional de Colombia </t>
  </si>
  <si>
    <t>Otro libro publicado : MANEJO POSCOSECHA DE LA PERA VARIEDAD TRIUNFO DE VIENA</t>
  </si>
  <si>
    <t>Colombia,2000, ISBN: vol: 1 págs: 1, Ed. Publicaciones Universidad Nacional </t>
  </si>
  <si>
    <t>Libro pedagógico y/o de divulgación : Tecnologías apropiadas para el almacenamiento y conservación de granos en pequeñas fincas</t>
  </si>
  <si>
    <t>Colombia,1998, ISBN: vol: págs: 1, Ed. Universidad Nacional de Colombia </t>
  </si>
  <si>
    <t>Otro libro publicado : Manejo Postcosecha de Granos a nivel de pequeño agricultor</t>
  </si>
  <si>
    <t>Colombia,1997, ISBN: vol: págs: 1, Ed. Universidad Nacional de Colombia </t>
  </si>
  <si>
    <t>Otro libro publicado : Fisiologia Poscosecha De Frutas Y Hortalizas</t>
  </si>
  <si>
    <t>Colombia,1997, ISBN: 9587010469 vol: 150 págs: 64, Ed. Unidad De Publicaciones / Facultad De Ingenieria </t>
  </si>
  <si>
    <t>Otro libro publicado : Soluciones Tecnológicas para pequeños productores de granos</t>
  </si>
  <si>
    <t>Colombia,1996, ISBN: vol: págs: 1, Ed. Universidad Nacional de Colombia </t>
  </si>
  <si>
    <t>Libro pedagógico y/o de divulgación : Manejo Postcosecha de granos a nivel de pequeño agricultor</t>
  </si>
  <si>
    <t>Colombia,1995, ISBN: vol: págs: 1, Ed. Universidad Nacional de Colombia </t>
  </si>
  <si>
    <t>Colombia,1994, ISBN: 9587010469 vol: págs: 1, Ed. Unidad De Publicaciones / Facultad De Ingenieria </t>
  </si>
  <si>
    <t>Otro libro publicado : Psicrometría</t>
  </si>
  <si>
    <t>Colombia,1992, ISBN: vol: págs: 1, Ed. Universidad Nacional de Colombia </t>
  </si>
  <si>
    <t> Libro pedagógico y/o de divulgación : Ingeneiría Agrícola. Que es?</t>
  </si>
  <si>
    <t>Colombia,1990, ISBN: vol: págs: 1, Ed. Universidad Nacional de Colombia </t>
  </si>
  <si>
    <t> Libro pedagógico y/o de divulgación : Manejo y alamcenamiento de granos a nivel rural</t>
  </si>
  <si>
    <t>Colombia,1989, ISBN: vol: págs: 1, Ed. Universidad Nacional de Colombia </t>
  </si>
  <si>
    <t>Otro libro publicado : Tecnologías apropiadas para el Manejo y Conservación de granos en pequeñas fincas.</t>
  </si>
  <si>
    <t>Colombia,1988, ISBN: vol: págs: 1, Ed. Universidad Nacional de Colombia </t>
  </si>
  <si>
    <t>Informe técnico : APLICACION DE RADIACION UV-B COMO TECNOLOGIA POSCOSECHA EN PLANTAS AROMATICAS</t>
  </si>
  <si>
    <t xml:space="preserve">2015, Idioma: Español, Disponibilidad: Restringido, Número del contrato: Institución que se benefició del servicio: Universidad Nacional de Colombia - Sede Bogotá </t>
  </si>
  <si>
    <t>Otro : Evaluación de Plantas de papaya para la resistencia de virus</t>
  </si>
  <si>
    <t xml:space="preserve">Colombia, 2006, Disponibilidad: Irrestricta, Nombre comercial: Institución financiadora: Fondo Nacional de Fomento Hortifrutícola (FNFH) </t>
  </si>
  <si>
    <t>Autores: MARGARITA PEREA DALLOS, LILIAN PAOLA MATALLANA RAMIREZ, ANDREA TIRADO PEREA,</t>
  </si>
  <si>
    <t>Computacional : Software para la simulación y el cálculo de cuartos frios para el almacenamiento de frutas y hortalizas</t>
  </si>
  <si>
    <t xml:space="preserve">Colombia, 2004, Disponibilidad: Restringido, Sitio web:Nombre comercial: , Nombre del proyecto: 
Institución financiadora: 
</t>
  </si>
  <si>
    <t>Computacional : Secado de Café Pergamino - Modelo de simulación para diferentes tipos de secadores.</t>
  </si>
  <si>
    <t xml:space="preserve">Colombia, 2001, Disponibilidad: Restrita, Sitio web: Cenicafé, Chinchina (Caldas). Universidad Nacional de Colombia, Bogotá D.C. Nombre comercial: , Nombre del proyecto: 
Institución financiadora: Centro Nacional De Investigaciones De Café </t>
  </si>
  <si>
    <t>Congreso : 2nd International Forum on Agri-Food Logistics - 3rd AGROLOGISTYKA 2017 </t>
  </si>
  <si>
    <t>Poznań, desde 2017-06-22 - hasta 2017-06-23 Ámbito: Internacional, Tipos de participación: Ponente 
Instituciones asociadas
Nombre de la institución: Poznan University of Life Sciences Tipo de vinculación Patrocinadora</t>
  </si>
  <si>
    <r>
      <t> </t>
    </r>
    <r>
      <rPr>
        <b/>
        <sz val="8"/>
        <rFont val="Trebuchet MS"/>
        <family val="2"/>
      </rPr>
      <t>Congreso</t>
    </r>
    <r>
      <rPr>
        <sz val="8"/>
        <rFont val="Trebuchet MS"/>
        <family val="2"/>
      </rPr>
      <t> : III Congreso internacional en investigación e innovación en ciencia y tecnología de los alimentos - IICTA 2016 </t>
    </r>
  </si>
  <si>
    <t>BOGOTÁ, D.C., desde 2016-11-02 - hasta 2016-11-04 Ámbito: Internacional, Tipos de participación: Ponente 
Instituciones asociadas
Nombre de la institución: Instituto De Ciencia Y Tecnologia De Alimentos - A.C.T.A. Tipo de vinculación Patrocinadora</t>
  </si>
  <si>
    <t>Congreso : XII CONGRESO LATINOAMERICANO Y DEL CARIBE DE INGENIERÍA AGRÍCOLA CLIA 2016 </t>
  </si>
  <si>
    <t>BOGOTÁ, D.C., desde 2016-05-23 - hasta 2016-05-27 Ámbito: Internacional, Tipos de participación: Ponente 
Instituciones asociadas
Nombre de la institución: Universidad Nacional de Colombia - Sede Bogotá Tipo de vinculación Gestionadora</t>
  </si>
  <si>
    <t>Congreso : XII CONGRESO LATINOAMERICANO Y DEL CARIBE DE INGENIERÍA AGRICOLA </t>
  </si>
  <si>
    <t>Salamanca, desde 2016-05-23 - hasta 2016-05-27 Ámbito: Internacional, Tipos de participación: Ponente 
Instituciones asociadas
Nombre de la institución: Universidad Nacional de Colombia - Sede Bogotá Tipo de vinculación Patrocinadora</t>
  </si>
  <si>
    <t>Otro : INCMonterrey </t>
  </si>
  <si>
    <t>Monterrey, desde 2015-11-20 - hasta 2015-11-25 Ámbito: Internacional, Tipos de participación: Asistente 
Instituciones asociadas
Nombre de la institución: Universidad Nacional De Colombia - Oficial Tipo de vinculación Patrocinadora</t>
  </si>
  <si>
    <r>
      <t> </t>
    </r>
    <r>
      <rPr>
        <b/>
        <sz val="8"/>
        <rFont val="Trebuchet MS"/>
        <family val="2"/>
      </rPr>
      <t>Seminario</t>
    </r>
    <r>
      <rPr>
        <sz val="8"/>
        <rFont val="Trebuchet MS"/>
        <family val="2"/>
      </rPr>
      <t> : INGENIERÍA APLICADA AL PROYECTO DE EMBALAJES PARA PRODUCTOS HORTOFRUTÍCOLAS CONTEMPLANDO LA CADENA DE FRÍO </t>
    </r>
  </si>
  <si>
    <t>BOGOTÁ, D.C., desde 2015-09-28 - hasta 2015-10-10 Ámbito: Nacional, Tipos de participación: Asistente , Ponente 
Instituciones asociadas
Nombre de la institución: Universidad Nacional De Colombia - Oficial Tipo de vinculación Gestionadora</t>
  </si>
  <si>
    <t>Congreso : 6to Congreso Latinoamericano y del Caribe de Estudiantes de Ingeniería Agrícola </t>
  </si>
  <si>
    <t>MEDELLÍN, desde 2015-09-23 - hasta 2015-09-25 Ámbito: Internacional, Tipos de participación: Ponente 
Instituciones asociadas
Nombre de la institución: Universidad Nacional de Colombia - Sede Medellín Tipo de vinculación Gestionadora</t>
  </si>
  <si>
    <r>
      <t> </t>
    </r>
    <r>
      <rPr>
        <b/>
        <sz val="8"/>
        <rFont val="Trebuchet MS"/>
        <family val="2"/>
      </rPr>
      <t>Simposio</t>
    </r>
    <r>
      <rPr>
        <sz val="8"/>
        <rFont val="Trebuchet MS"/>
        <family val="2"/>
      </rPr>
      <t> : VI Congreso Internacional Biológico ¿ Agropecuario. Simposium de Agronomía y Agronegocios </t>
    </r>
  </si>
  <si>
    <t>Tuxpan de Rodríguez Cano, desde 2015-09-23 - hasta 2015-09-25 Ámbito: Internacional, Tipos de participación: Ponente 
Instituciones asociadas
Nombre de la institución: Universidad Veracruzana Tipo de vinculación Patrocinadora</t>
  </si>
  <si>
    <t>Congreso : International Conference of Science and Technology of Drying 2014 </t>
  </si>
  <si>
    <t>Bogota, desde 2014-10-22 - hasta 2014-10-24 Ámbito: Internacional, Tipos de participación: Ponente 
Instituciones asociadas
Nombre de la institución: Universidad Nacional de Colombia - Sede Bogotá Tipo de vinculación Patrocinadora</t>
  </si>
  <si>
    <t>Congreso : V Congreso Colombiano de Horticultura </t>
  </si>
  <si>
    <t>BOGOTÁ, D.C., desde 2014-10-06 - hasta 2014-10-10 Ámbito: Nacional, Tipos de participación: Ponente 
Instituciones asociadas
Nombre de la institución: Universidad Nacional De Colombia - Oficial Tipo de vinculación Patrocinadora</t>
  </si>
  <si>
    <t>Congreso : XV Congreso Latinoamericano de Cromatografía y Técnicas Afines </t>
  </si>
  <si>
    <t>CARTAGENA DE INDIAS, desde 2014-09-29 - hasta 2014-10-03 Ámbito: Internacional, Tipos de participación: Ponente 
Instituciones asociadas
Nombre de la institución: Universidad Nacional De Colombia - Oficial Tipo de vinculación Gestionadora</t>
  </si>
  <si>
    <r>
      <t> </t>
    </r>
    <r>
      <rPr>
        <b/>
        <sz val="8"/>
        <rFont val="Trebuchet MS"/>
        <family val="2"/>
      </rPr>
      <t>Simposio</t>
    </r>
    <r>
      <rPr>
        <sz val="8"/>
        <rFont val="Trebuchet MS"/>
        <family val="2"/>
      </rPr>
      <t> : International Drying Symposium - IDS 2014 </t>
    </r>
  </si>
  <si>
    <t>RIONEGRO, desde 2014-08-24 - hasta 2014-08-27 Ámbito: Internacional, Tipos de participación: Ponente 
Instituciones asociadas
Nombre de la institución: French Association for Drying in Agriculture and Industry Tipo de vinculación Patrocinadora</t>
  </si>
  <si>
    <t>Simposio : International Drying Symposium - IDS 2014 </t>
  </si>
  <si>
    <r>
      <t> </t>
    </r>
    <r>
      <rPr>
        <b/>
        <sz val="8"/>
        <rFont val="Trebuchet MS"/>
        <family val="2"/>
      </rPr>
      <t>Otro</t>
    </r>
    <r>
      <rPr>
        <sz val="8"/>
        <rFont val="Trebuchet MS"/>
        <family val="2"/>
      </rPr>
      <t> : II CONGRESO INTERNACIONAL DE INVESTIGACIÓN E INNOVACIÓN EN INGENIERÍA, CIENCIA Y TECNOLOGÍA DE ALIMENTOS - IICTA 2014 </t>
    </r>
  </si>
  <si>
    <t>Salamanca, desde 2014-05-27 - hasta 2014-05-30 Ámbito: Nacional, Tipos de participación: Ponente 
Instituciones asociadas
Nombre de la institución: Universidad Nacional de Colombia - Sede Bogotá Tipo de vinculación Patrocinadora</t>
  </si>
  <si>
    <t>Congreso : VII CONGRESO IBÉRICO DE AGROINGENIERÍA Y CIENCIAS HORTÍCOLAS </t>
  </si>
  <si>
    <t>Madrid, desde 2013-08-26 - hasta 2013-08-29 Ámbito: Internacional, Tipos de participación: Ponente 
Instituciones asociadas
Nombre de la institución: Universidad Nacional de Colombia - Sede Bogotá Tipo de vinculación Patrocinadora</t>
  </si>
  <si>
    <t>Congreso : XLII Congresso Brasileiro de Engenharia Agrícola - CONBEA 2013. Os desafios para o Desenvolvimento Rural Sustentável </t>
  </si>
  <si>
    <t>Fortaleza, desde 2013-08-04 - hasta 2013-08-08 Ámbito: Nacional, Tipos de participación: Asistente 
Instituciones asociadas
Nombre de la institución: Sociedade Brasileira de Engenharia Agrícola Tipo de vinculación Patrocinadora</t>
  </si>
  <si>
    <t>Congreso : Congreso Internacional de Hortalizas en el Trópico: La Olericultura Colombiana, Nuevos Retos para Enfrentar los Tratados de Libre Comercio </t>
  </si>
  <si>
    <t>BOGOTÁ, D.C., desde 2012-11-28 - hasta 2012-11-30 Ámbito: Nacional, Tipos de participación: Asistente 
Instituciones asociadas
Nombre de la institución: Sociedad Colombiana de Ciencias Hortícolas Tipo de vinculación Patrocinadora</t>
  </si>
  <si>
    <t>Encuentro : PRIMER ENCUENTRO DE LA RED INTERNACIONAL DE LA INNOVACIÓN Y DE COOPERACIÓN INTER-UNIVERSITARIA</t>
  </si>
  <si>
    <t>BOGOTÁ, D.C., desde 2012-10-30 - hasta 2012-11-01 Ámbito: Internacional, Tipos de participación: Asistente 
Instituciones asociadas
Nombre de la institución: Universidad Pontificia Bolivariana Seccional Bucaramanga Tipo de vinculación Patrocinadora
Nombre de la institución: Ecole Nationale Supérieure d´Arts et Métiers (Arts et Metiers ParisTech) Tipo de vinculación Patrocinadora</t>
  </si>
  <si>
    <t>Seminario : Seminario Internacional en Secado de Productos Agrícolas </t>
  </si>
  <si>
    <t>BOGOTÁ, D.C., desde 2012-10-24 - hasta 2012-10-26 Ámbito: Internacional, Tipos de participación: Ponente 
Instituciones asociadas
Nombre de la institución: Servicio Nacional de Aprendizaje Sena Sede Cali Tipo de vinculación Patrocinadora
Nombre de la institución: Universidad Nacional de Colombia - Sede Bogotá Tipo de vinculación Patrocinadora</t>
  </si>
  <si>
    <t>Encuentro : Encuentro NAcional de Investigación y Desarrollo ENID 2012 </t>
  </si>
  <si>
    <t>BOGOTÁ, D.C., desde 2012-08-29 - hasta 2012-08-31 Ámbito: Nacional, Tipos de participación: Asistente 
Instituciones asociadas
Nombre de la institución: Universidad Nacional de Colombia - Sede Bogotá Tipo de vinculación Patrocinadora</t>
  </si>
  <si>
    <t>Congreso : X Congreso Latinoamericano y del Caribe de Ingenieria Agricola - CLIA 2012 XL Congresso Brasileiro de Engenharia Agrícola - CONBEA 2012 </t>
  </si>
  <si>
    <t xml:space="preserve">CALI, desde 2012-07-01 - hasta Ámbito: null, Tipos de participación: Asistente </t>
  </si>
  <si>
    <t>Otro : International Conference of Agricultural Engineering CIGR-Ageng2012 </t>
  </si>
  <si>
    <t>Otro : INTERSOLAR EUROPE </t>
  </si>
  <si>
    <t>München, desde 2012-06-13 - hasta 2012-06-15 Ámbito: Internacional, Tipos de participación: Asistente 
Instituciones asociadas
Nombre de la institución: Universidad De Kassel Tipo de vinculación Patrocinadora</t>
  </si>
  <si>
    <t>Otro : APLICACIÓN DE TECNOLOGÍA SOLAR EN PAÍSES EN DESARROLLO </t>
  </si>
  <si>
    <t>BOGOTÁ, D.C., desde 2012-06-01 - hasta 2012-06-02 Ámbito: Internacional, Tipos de participación: Asistente 
Instituciones asociadas
Nombre de la institución: Universidad De Kassel Tipo de vinculación Patrocinadora</t>
  </si>
  <si>
    <t>Congreso : XXIII Congresso Brasileiro de Ciência e Tecnologia de Alimentos </t>
  </si>
  <si>
    <t>Campinas, desde 2012-05-01 - hasta Ámbito: Nacional, Tipos de participación: Organizador 
Instituciones asociadas
Nombre de la institución: Sociedade Brasileira de Ciência e Tecnologia de Alimentos Tipo de vinculación Patrocinadora</t>
  </si>
  <si>
    <r>
      <t> </t>
    </r>
    <r>
      <rPr>
        <b/>
        <sz val="8"/>
        <rFont val="Trebuchet MS"/>
        <family val="2"/>
      </rPr>
      <t>Congreso</t>
    </r>
    <r>
      <rPr>
        <sz val="8"/>
        <rFont val="Trebuchet MS"/>
        <family val="2"/>
      </rPr>
      <t> : IV Congreso Colombiano de Horticultura: Aportes de la Investigación al Desarrollo de Horticultura Colombiana en el siglo XXI </t>
    </r>
  </si>
  <si>
    <t>PALMIRA, desde 2011-11-17 - hasta 2011-11-18 Ámbito: Nacional, Tipos de participación: Ponente 
Instituciones asociadas
Nombre de la institución: Universidad Nacional de Colombia - Sede Palmira Tipo de vinculación Patrocinadora</t>
  </si>
  <si>
    <t>Congreso : II Conferencia Internacional en manejo Poscosecha y Calidad de productos Hortícolas de interés en el trópico</t>
  </si>
  <si>
    <t>BOGOTÁ, D.C., desde 2011-11-02 - hasta 2011-11-04 Ámbito: Internacional, Tipos de participación: Asistente , Ponente 
Instituciones asociadas
Nombre de la institución: Universidad Nacional de Colombia - Sede Bogotá Tipo de vinculación Patrocinadora</t>
  </si>
  <si>
    <t>Otro : 2 CONFERENCIA INTERNACIONAL EN MANEJO POSCOSECHA Y CALIDAD DE PRODUCTOS HORTÍCOLAS DE INTERÉS EN EL TRÓPICO</t>
  </si>
  <si>
    <t>Otro : II CONFERENCIA INTERNACIONAL EN MANEJO POSCOSECHA Y CALIDAD DE PRODUCTOS HORTÍCOLAS DE INTERÉS EN EL TRÓPICO </t>
  </si>
  <si>
    <t>BOGOTÁ, D.C., desde 2011-11-02 - hasta 2011-11-04 Ámbito: Internacional, Tipos de participación: Asistente 
Instituciones asociadas
Nombre de la institución: Asociación De Hortifruticultores Tipo de vinculación Patrocinadora
Nombre de la institución: Universidad Nacional de Colombia - Sede Bogotá Tipo de vinculación Gestionadora</t>
  </si>
  <si>
    <r>
      <t> </t>
    </r>
    <r>
      <rPr>
        <b/>
        <sz val="8"/>
        <rFont val="Trebuchet MS"/>
        <family val="2"/>
      </rPr>
      <t>Encuentro</t>
    </r>
    <r>
      <rPr>
        <sz val="8"/>
        <rFont val="Trebuchet MS"/>
        <family val="2"/>
      </rPr>
      <t> : POLE DE COMPETITIVITE VEGEPOLYS </t>
    </r>
  </si>
  <si>
    <t>ANGERS, desde 2011-10-12 - hasta 2011-10-13 Ámbito: Internacional, Tipos de participación: Asistente 
Instituciones asociadas
Nombre de la institución: VEGEPOLYS Tipo de vinculación Patrocinadora</t>
  </si>
  <si>
    <t> Congreso : CONGRESO BRASILERO DE INGENIERIA AGRICOLA - CONBEA 2011 </t>
  </si>
  <si>
    <t>Londrina, desde 2011-07-24 - hasta mbito: Internacional, Tipos de participación: Ponente 
Instituciones asociadas
Nombre de la institución: Universidad Nacional De Colombia - Oficial Tipo de vinculación Patrocinadora</t>
  </si>
  <si>
    <t>Congreso : XL Congresso Brasileiro de Engenharia Agrícola </t>
  </si>
  <si>
    <t>Cuiabá, desde 2011-07-01 - hasta Ámbito: Nacional, Tipos de participación: Organizador 
Instituciones asociadas
Nombre de la institución: Sociedade Brasileira de Engenharia Agrícola Tipo de vinculación Patrocinadora</t>
  </si>
  <si>
    <t>Encuentro : 1º Reunión PIC (Plant Inter Cluster) </t>
  </si>
  <si>
    <t>Paris, desde 2011-05-23 - hasta 2011-05-31 Ámbito: Internacional, Tipos de participación: Asistente 
Instituciones asociadas
Nombre de la institución: VEGEPOLYS Tipo de vinculación Patrocinadora</t>
  </si>
  <si>
    <t>Seminario : Desarrollo de Proyectos de Investigacion </t>
  </si>
  <si>
    <t>MEDELLÍN, desde 2011-03-01 - hasta 2011-03-31 Ámbito: Nacional, Tipos de participación: Asistente 
Instituciones asociadas
Nombre de la institución: ASOCIACIÓN ANTIOQUEÑA DE PROFESIONALES CON ESTUDIOS EN ALEMANIA Tipo de vinculación Patrocinadora</t>
  </si>
  <si>
    <t>Seminario : Tendências na desidratação de frutas e hortaliças: tecnologia e aplicação </t>
  </si>
  <si>
    <t>Campinas, desde 2011-01-01 - hasta Ámbito: null, Tipos de participación: Organizador 
Instituciones asociadas
Nombre de la institución: Instituto De Tecnologia De Alimentos Tipo de vinculación Patrocinadora</t>
  </si>
  <si>
    <r>
      <t> </t>
    </r>
    <r>
      <rPr>
        <b/>
        <sz val="8"/>
        <rFont val="Trebuchet MS"/>
        <family val="2"/>
      </rPr>
      <t>Otro</t>
    </r>
    <r>
      <rPr>
        <sz val="8"/>
        <rFont val="Trebuchet MS"/>
        <family val="2"/>
      </rPr>
      <t> : A produção de alimentos, energia e serviços ambientais no espaço rural e a resiliência dos ecossiste </t>
    </r>
  </si>
  <si>
    <t>Campinas, desde 2011-01-01 - hasta Ámbito: null, Tipos de participación: Organizador 
Instituciones asociadas
Nombre de la institución: Universidade Estadual De Campinas Tipo de vinculación Patrocinadora</t>
  </si>
  <si>
    <t>Congreso : XIX Congresso Interno de Iniciação Científica da UNICAMP </t>
  </si>
  <si>
    <t>Seminario : III SEMINARIO REGIONAL DE FRUTAS TROPICALES </t>
  </si>
  <si>
    <t>PALMIRA, desde 2010-11-01 - hasta 2011-11-03 Ámbito: Nacional, Tipos de participación: Ponente 
Instituciones asociadas
Nombre de la institución: Universidad Nacional de Colombia - Sede Palmira Tipo de vinculación Gestionadora</t>
  </si>
  <si>
    <t>Congreso : IX CONGRESO LATINOAMERICANO Y DEL CARIBE DE INGENIERIA AGRICOLA XXXIX CONGRESSO BRASILEIRO DE ENGENHARIA AGRICOLA </t>
  </si>
  <si>
    <t>BOGOTÁ, D.C., desde 2010-07-25 - hasta 2010-12-29 Ámbito: Nacional, Tipos de participación: Ponente 
Instituciones asociadas
Nombre de la institución: Southern Business Education Association Tipo de vinculación Gestionadora</t>
  </si>
  <si>
    <t>Congreso : IX CONGRESO LATINOAMERICANO Y DEL CARIBE DE INGENIERIA AGRICOLA. XXXIX CONGRESO BRASILERO DE INGENIERIA AGRICOLA </t>
  </si>
  <si>
    <t>Londrina, desde 2010-07-25 - hasta Ámbito: Internacional, Tipos de participación: Ponente 
Instituciones asociadas
Nombre de la institución: ASOCIACIÓN LATINOAMERICANA Y DEL CARIBE DE INGENIERÍA AGRÍCOLA Tipo de vinculación Patrocinadora</t>
  </si>
  <si>
    <t>Congreso : IX Congreso Latinoamericano y del Caribe de Ingeniería Agrícola (CLIA 2010). XXXIX Congreso Brasilero de Ingeniería Agrícola (CONBEA 2010). Vitoria ¿ ES, Brasil </t>
  </si>
  <si>
    <t>null, desde 2010-07-01 - hasta Ámbito: null, Tipos de participación: Asistente</t>
  </si>
  <si>
    <t>Congreso : IX Congreso Latinoamericano y del Caribe de Ingeniería Agrícola (CLIA 2010). XXXIX Congreso Brasilero de Ingeniería Agrícola (CONBEA 2010). Vitoria ¿ ES, Brasil. 25 a 29 de julio de 2010 </t>
  </si>
  <si>
    <t xml:space="preserve">null, desde 2010-07-01 - hasta Ámbito: null, Tipos de participación: Asistente </t>
  </si>
  <si>
    <t>Seminario : SEMINARIO INTERNACIONAL MANEJO DE CULTIVOS DE FRUTALES TROPICALES </t>
  </si>
  <si>
    <t>MONTERÍA, desde 2010-02-21 - hasta 2010-02-26 Ámbito: Nacional, Tipos de participación: Ponente 
Instituciones asociadas
Nombre de la institución: Universidad De Córdoba - Unicor Tipo de vinculación Patrocinadora</t>
  </si>
  <si>
    <t>Congreso : XVI International Oil Palm Conference and Expopalma </t>
  </si>
  <si>
    <t>CARTAGENA DE INDIAS, desde 2009-01-01 - hasta Ámbito: Internacional, Tipos de participación: Organizador 
Instituciones asociadas
Nombre de la institución: Federacion Nacional De Cultivadores De Palma De Aceite Tipo de vinculación Patrocinadora</t>
  </si>
  <si>
    <t>Otro : XI Edición de la Conferencia Internacional sobre Ciencia y Tecnología de los Alimentos (CICTA-11). </t>
  </si>
  <si>
    <t>La Habana, desde 2008-10-01 - hasta 2008-10-04 Ámbito: Nacional, Tipos de participación: Asistente 
Instituciones asociadas
Nombre de la institución: Universidad Nacional de Colombia - Sede Palmira Tipo de vinculación Patrocinadora</t>
  </si>
  <si>
    <t>Otro : VIII Encontro Latino Americano de Pós-Graduação </t>
  </si>
  <si>
    <t xml:space="preserve">São José dos Campos, desde 2008-10-01 - hasta Ámbito: null, Tipos de participación: Asistente </t>
  </si>
  <si>
    <t>Congreso : International Conference of Agricultural Engineering, the XXXVII Brazilian Congress of Agricultural Engineering and the International Livestock Environment Symposium ILES VIII </t>
  </si>
  <si>
    <t>Foz de Iguazu, desde 2008-09-01 - hasta Ámbito: Internacional, Tipos de participación: Organizador 
Instituciones asociadas
Nombre de la institución: Associação Brasileira de Engenharia Agrícola Tipo de vinculación Patrocinadora</t>
  </si>
  <si>
    <r>
      <t> </t>
    </r>
    <r>
      <rPr>
        <b/>
        <sz val="8"/>
        <rFont val="Trebuchet MS"/>
        <family val="2"/>
      </rPr>
      <t>Congreso</t>
    </r>
    <r>
      <rPr>
        <sz val="8"/>
        <rFont val="Trebuchet MS"/>
        <family val="2"/>
      </rPr>
      <t> : XVII Reunião Brasileira de Manejo e Conservação do Solo e da Água </t>
    </r>
  </si>
  <si>
    <t>Vizosa, desde 2008-08-01 - hasta Ámbito: Nacional, Tipos de participación: Organizador 
Instituciones asociadas
Nombre de la institución: Sociedade Brasileira de Ciencia do solo Tipo de vinculación Patrocinadora</t>
  </si>
  <si>
    <t>Congreso : 5° Congresso Brasileiro de Plantas Oleaginosas, Óleos, Gorduras e Biodiesel </t>
  </si>
  <si>
    <t xml:space="preserve">Lavras, desde 2008-07-01 - hasta Ámbito: null, Tipos de participación: Asistente </t>
  </si>
  <si>
    <t>Encuentro : Observando o Nosso Planeta para um Futuro melhor </t>
  </si>
  <si>
    <t>Campinas, desde 2008-01-01 - hasta Ámbito: Nacional, Tipos de participación: Organizador 
Instituciones asociadas
Nombre de la institución: Universidade Estadual De Campinas Tipo de vinculación Patrocinadora</t>
  </si>
  <si>
    <t>Simposio : Simpósio sobre Conservação do Solo e da Água </t>
  </si>
  <si>
    <t>Campinas, desde 2008-01-01 - hasta Ámbito: Nacional, Tipos de participación: Organizador 
Instituciones asociadas
Nombre de la institución: Centro de Alta Tecnología-High Technology Center Tipo de vinculación Patrocinadora</t>
  </si>
  <si>
    <t>Seminario : Mudanças climáticas e a produção animal </t>
  </si>
  <si>
    <t>Campinas, desde 2008-01-01 - hasta Ámbito: Nacional, Tipos de participación: Organizador 
Instituciones asociadas
Nombre de la institución: Universidade Estadual De Campinas Tipo de vinculación Patrocinadora</t>
  </si>
  <si>
    <t>Encuentro : Mudanças climáticas: uma abordagen Interdisciplinar </t>
  </si>
  <si>
    <r>
      <t> </t>
    </r>
    <r>
      <rPr>
        <b/>
        <sz val="8"/>
        <rFont val="Trebuchet MS"/>
        <family val="2"/>
      </rPr>
      <t>Taller</t>
    </r>
    <r>
      <rPr>
        <sz val="8"/>
        <rFont val="Trebuchet MS"/>
        <family val="2"/>
      </rPr>
      <t> : Integração lavoura pecuária com enfoque na física do solo </t>
    </r>
  </si>
  <si>
    <t>Taller : Recuperação de áreas degradadas com enfoque em áreas de empréstimo de construção de hidreléctrica </t>
  </si>
  <si>
    <t>Encuentro : Gestão ambiental no Agronegócio</t>
  </si>
  <si>
    <t>Taller : Aplicação do TDR e tensiometria na física do solo </t>
  </si>
  <si>
    <t>Congreso : Congresso Brasileiro de Plantas Oleaginosas, Óleos, Gorduras e Biodiesel. </t>
  </si>
  <si>
    <t>Lavras, desde 2008-01-01 - hasta Ámbito: Nacional, Tipos de participación: Organizador 
Instituciones asociadas
Nombre de la institución: Universidade de Lavras Tipo de vinculación Patrocinadora</t>
  </si>
  <si>
    <t>Simposio : Tecnologia de Sementes Oleaginosas </t>
  </si>
  <si>
    <t>Lavras, desde 2008-01-01 - hasta Ámbito: Nacional, Tipos de participación: Organizador 
Instituciones asociadas
Nombre de la institución: Universidade Federal De Lavras Tipo de vinculación Patrocinadora</t>
  </si>
  <si>
    <t>Encuentro : Petroquímica Verde </t>
  </si>
  <si>
    <t>Congreso : XI Congreso Nacional de Ingeniería Agrícola y Áreas Afines. Medellín, Colombia. 9 al 11 de octubre de 2008 </t>
  </si>
  <si>
    <t>MEDELLÍN, desde 2008-01-01 - hasta Ámbito: Nacional, Tipos de participación: Organizador 
Instituciones asociadas
Nombre de la institución: Universidad Nacional de Colombia - Sede Medellín Tipo de vinculación Patrocinadora</t>
  </si>
  <si>
    <t>Congreso : VIII Congreso Latinoamericano y del Caribe de Ingeniería Agrícola - CLIA-2008. Managua, Nicaragua. 7 al 9 de mayo de 2008 </t>
  </si>
  <si>
    <t>Managua, desde 2008-01-01 - hasta Ámbito: Internacional, Tipos de participación: Organizador 
Instituciones asociadas
Nombre de la institución: Asociación Latinoamericana y del Caribe de Ingeniería Agrícola - ALIA Tipo de vinculación Patrocinadora</t>
  </si>
  <si>
    <t>Congreso : VIII Congreso Latinoamericano y del Caribe de Ingeniería Agrícola - CLIA-2008 </t>
  </si>
  <si>
    <t xml:space="preserve">Managua, desde 2008-01-01 - hasta Ámbito: null, Tipos de participación: Asistente </t>
  </si>
  <si>
    <r>
      <t> </t>
    </r>
    <r>
      <rPr>
        <b/>
        <sz val="8"/>
        <rFont val="Trebuchet MS"/>
        <family val="2"/>
      </rPr>
      <t>Seminario</t>
    </r>
    <r>
      <rPr>
        <sz val="8"/>
        <rFont val="Trebuchet MS"/>
        <family val="2"/>
      </rPr>
      <t> : 1er Seminario Internacional de Sistemas de Gestión de la Calidad Empresas Frutícolas </t>
    </r>
  </si>
  <si>
    <t>NEIVA, desde 2007-09-13 - hasta 2007-09-15 Ámbito: Nacional, Tipos de participación: Organizador 
Instituciones asociadas
Nombre de la institución: Universidad Surcolombiana - Usco Tipo de vinculación Patrocinadora</t>
  </si>
  <si>
    <t>Encuentro : Biocombustivel no Brasil </t>
  </si>
  <si>
    <t>Campinas, desde 2007-01-01 - hasta Ámbito: Nacional, Tipos de participación: Organizador 
Instituciones asociadas
Nombre de la institución: Universidade Estadual De Campinas Tipo de vinculación Patrocinadora</t>
  </si>
  <si>
    <t>Encuentro : Agricultura Sustentável da Amazonia </t>
  </si>
  <si>
    <t>Campinas, desde 2007-01-01 - hastaÁmbito: Nacional, Tipos de participación: Organizador 
Instituciones asociadas
Nombre de la institución: Universidade Estadual De Campinas Tipo de vinculación Patrocinadora</t>
  </si>
  <si>
    <t>Taller : VI Workshop de pós;graduação </t>
  </si>
  <si>
    <t>Encuentro : 3 Workshop do programa de Estágio Docente- PED </t>
  </si>
  <si>
    <t>Seminario : Perspectivas Energéticas para a América Latina </t>
  </si>
  <si>
    <t>Campinas, desde 2007-01-01 - hasta Ámbito: Internacional, Tipos de participación: Organizador 
Instituciones asociadas
Nombre de la institución: Universidade Estadual De Campinas Tipo de vinculación Patrocinadora</t>
  </si>
  <si>
    <t>Encuentro : III Encuentro Nacional de Agricultura de Conservación </t>
  </si>
  <si>
    <t xml:space="preserve">VILLAVICENCIO, desde 2007-01-01 - hasta Ámbito: null, Tipos de participación: Asistente </t>
  </si>
  <si>
    <t>Congreso : XXXVI Congreso Brasilero de Ingeniería Agrícola ¿ CONBEA 2007 </t>
  </si>
  <si>
    <t xml:space="preserve">Bonito - MS, desde 2007-01-01 - hasta Ámbito: null, Tipos de participación: Asistente </t>
  </si>
  <si>
    <t>Congreso : VII Congreso Latinoamericano y del Caribe de Ingeniería Agrícola - CLIA-2006. V Congreso Internacional de Ingeniería Agrícola ¿ CIACH - 2006 </t>
  </si>
  <si>
    <t>Chillán (Chile), desde 2006-01-01 - hasta Ámbito: Nacional, Tipos de participación: Organizador 
Instituciones asociadas
Nombre de la institución: Asociación Latinoamericana y del Caribe de Ingeniería Agrçicola - ALIA Tipo de vinculación Patrocinadora</t>
  </si>
  <si>
    <t>Congreso : VII Congreso Latinoamericano y del Caribe de Ingeniería Agrícola - CLIA-2006. V Congreso Internacional de Ingeniería Agrícola ¿ CIACH - 2006. Chillán. Chile. 9 al 12 de mayo de 2006 </t>
  </si>
  <si>
    <t>Chillán, desde 2006-01-01 - hasta Ámbito: Internacional, Tipos de participación: Organizador 
Instituciones asociadas
Nombre de la institución: Asociación Latinoamericana y del Caribe de Ingeniería Agrícola - ALIA Tipo de vinculación Patrocinadora</t>
  </si>
  <si>
    <r>
      <t> </t>
    </r>
    <r>
      <rPr>
        <b/>
        <sz val="8"/>
        <rFont val="Trebuchet MS"/>
        <family val="2"/>
      </rPr>
      <t>Seminario</t>
    </r>
    <r>
      <rPr>
        <sz val="8"/>
        <rFont val="Trebuchet MS"/>
        <family val="2"/>
      </rPr>
      <t> : Seguridad, salud y ambiente con énfasis en riesgo tecnológico </t>
    </r>
  </si>
  <si>
    <t>BOGOTÁ, D.C., desde 2005-01-01 - hasta Ámbito: Nacional, Tipos de participación: Organizador 
Instituciones asociadas
Nombre de la institución: Consejo Colombiano De Seguridad Tipo de vinculación Patrocinadora</t>
  </si>
  <si>
    <t>Congreso : XXXI Congreso de la Sociedad Colombiana de Entomología (Socolen) </t>
  </si>
  <si>
    <t xml:space="preserve">BOGOTÁ, D.C., desde 2004-01-01 - hasta Ámbito: null, Tipos de participación: Asistente </t>
  </si>
  <si>
    <t>Congreso : VI Congreso Latinoamericano y del Caribe de Ingeniería Agrícola. CLIA-2004. San José. Costa Rica. 22 al 24 de noviembre de 2004 </t>
  </si>
  <si>
    <t>San José (Costa Rica), desde 2004-01-01 - hasta Ámbito: Nacional, Tipos de participación: Organizador 
Instituciones asociadas
Nombre de la institución: Asociación Latinoamericana y del Caribe de Ingeniería Agrícola - ALIA Tipo de vinculación Patrocinadora</t>
  </si>
  <si>
    <t> Taller : TALLER INTERNACIONAL SOBRE MANEJO SOSTENIBLE DE LAS SABANAS TROPICALES SURAMERÍCANAS </t>
  </si>
  <si>
    <t>BOGOTÁ, D.C., desde 2003-01-01 - hasta Ámbito: Nacional, Tipos de participación: Organizador 
Instituciones asociadas
Nombre de la institución: Procitropicos - Corpoica - Embrapa Tipo de vinculación Patrocinadora</t>
  </si>
  <si>
    <t>Congreso : XXIII Reunión Nacional de Facultades de Ingeniería. ¿La dimensión social en las Facultades de Ingeniería¿. Cartagena de Indias ¿ Colombia. 24 al 26 de septiembre de 2003 </t>
  </si>
  <si>
    <t>CARTAGENA DE INDIAS, desde 2003-01-01 - hasta Ámbito: Nacional, Tipos de participación: Organizador 
Instituciones asociadas
Nombre de la institución: Asociación Colombiana De Facultades De Ingeniería - Acofi Tipo de vinculación Patrocinadora</t>
  </si>
  <si>
    <t> Otro : XXIII Reunión Nacional de Facultades de Ingeniería. ¿La dimensión social en las Facultades de Ingeniería </t>
  </si>
  <si>
    <t xml:space="preserve">CARTAGENA DE INDIAS, desde 2003-01-01 - hasta Ámbito: null, Tipos de participación: Asistente </t>
  </si>
  <si>
    <t>Congreso : XXXI Congresso Brasileiro de Engenharia Agrícola ¿ CONBEA 2002</t>
  </si>
  <si>
    <t xml:space="preserve">Salvador, Bahia, desde 2002-01-01 - hasta Ámbito: null, Tipos de participación: Asistente </t>
  </si>
  <si>
    <t> Congreso : V Congreso Latinoamericano de Ingeniería Agrícola. CLIA-2002. VIII Congreso de Maquinaria y Mecanización Agrícola AGROMEC. La Habana. Cuba. 15 al 17 de Julio de 2002 </t>
  </si>
  <si>
    <t>La Habana (Cuba), desde 2002-01-01 - hasta Ámbito: Nacional, Tipos de participación: Organizador 
Instituciones asociadas
Nombre de la institución: Asociación Latinoamericana y del Caribe de Ingeniería Agrícola - ALIA Tipo de vinculación Patrocinadora</t>
  </si>
  <si>
    <t>Seminario : SEMINARIO NACIONAL 'PRODUCCION, POSCOSECHA Y EXPORTACION DE UCHUVA (PHYSALIS PERUVIANA)' </t>
  </si>
  <si>
    <t>BOGOTÁ, D.C., desde 2002-01-01 - hasta Ámbito: Nacional, Tipos de participación: Organizador 
Instituciones asociadas
Nombre de la institución: Universidad Nacional De Colombia - Oficial Tipo de vinculación Patrocinadora</t>
  </si>
  <si>
    <t>Seminario : XXX Congresso Brasileiro de Engenharia Agrícola </t>
  </si>
  <si>
    <t>Foz de Iguazu, desde 2001-01-01 - hasta Ámbito: Nacional, Tipos de participación: Organizador 
Instituciones asociadas
Nombre de la institución: Sociedade Brasileira de Engrnharia Agricola Tipo de vinculación Patrocinadora</t>
  </si>
  <si>
    <t>Congreso : VIII Congreo Colombiano y X Seminario de Ingeniería Agrícola. Neiva (Huila), Colombia. Octubre 29 a Noviembre 3 de 2001 </t>
  </si>
  <si>
    <t>NEIVA, desde 2001-01-01 - hasta Ámbito: Nacional, Tipos de participación: Organizador 
Instituciones asociadas
Nombre de la institución: Universidad Surcolombiana - Usco Tipo de vinculación Patrocinadora</t>
  </si>
  <si>
    <t>Congreso : X Seminario y VIII Congreso Colombiano de Ingeniería Agrícola </t>
  </si>
  <si>
    <t xml:space="preserve">NEIVA, desde 2001-01-01 - hasta Ámbito: null, Tipos de participación: Asistente </t>
  </si>
  <si>
    <t>Congreso : Congreso Latinoamericano de Ingeniería Agrícola. CLIA 2000. Guanajuato, Gto. México. Noviembre 6 al l8 de 2000 </t>
  </si>
  <si>
    <t>Guanajuato (México), desde 2000-01-01 - hasta Ámbito: Nacional, Tipos de participación: Organizador 
Instituciones asociadas
Nombre de la institución: Asociación Latinoamericana y del Caribe de Ingeniería Agrícola - ALIA Tipo de vinculación Patrocinadora</t>
  </si>
  <si>
    <t> Manual : Manual de prácticas de laboratorio - Química de aromas</t>
  </si>
  <si>
    <t xml:space="preserve">2013-07-01, Ambito: Nacional, Medio de circulación: Editorial Lugar de publicación: Bogotá - Colombia, Sitio web: http://datateca.unad.edu.co/contenidos/401552/4015525-_Quimica_de_Aromas_componente_practico.pdf </t>
  </si>
  <si>
    <t>Autores: YAMID ORTIZ ROJAS,</t>
  </si>
  <si>
    <t>Generación de Contenido Virtual</t>
  </si>
  <si>
    <t>Aplicativo : QUÍMICA DE AROMAS</t>
  </si>
  <si>
    <t>2013-06-01, Entidades vinculadas: Universidad Nacional Abierta y a Distancia, Sitio web: http://datateca.unad.edu.co/contenidos/401552/completo/ </t>
  </si>
  <si>
    <t> Otro : VICTA</t>
  </si>
  <si>
    <t xml:space="preserve">Colombia, 2016, Idioma: Español, Medio de divulgación: Papel Sitio web: , Participación como Docente, Duración (semanas): 0, Finalidad: ¿ Diseñar un sistema de comprobaciones y validaciones que posibilite mayor asertividad en el momento de uso final de las tecnologías o productos diseñados en la cadena de valor de productos agropecuarios en Cundinamarca y Bogotá 
Lugar: , Institución financiadora: </t>
  </si>
  <si>
    <t>Extensión extracurricular : INGENIERÍA APLICADA AL PROYECTO DE EMBALAJES PARA PRODUCTOS HORTOFRUTÍCOLAS CONTEMPLANDO LA CADENA DE FRÍO</t>
  </si>
  <si>
    <t xml:space="preserve">Colombia, 2015, Idioma: Español, Medio de divulgación: Papel Sitio web: , Participación como Docente, Duración (semanas): 2, Finalidad: 
Lugar: Universidad Nacional de Colombia, Institución financiadora: Universidad Nacional De Colombia - Oficial </t>
  </si>
  <si>
    <t>Otro : Ingeniería Aplicada al Proyecto de Embalajes para Productos Hortofrutícolas Contemplando la Cadena de Frío</t>
  </si>
  <si>
    <t xml:space="preserve">Colombia, 2013, Idioma: Español, Medio de divulgación: Otro Sitio web: , Participación como Docente, Duración (semanas): 1, Finalidad: Aplicación de la Ingeniería en ciencias agrícolas y poscosecha 
Lugar: Universidad Nacional de Colombia, Institución financiadora: Departamento Administrativo de Ciencia, Tecnología e Innovación, Colciencias </t>
  </si>
  <si>
    <t>Autores: CLAUDIA PATRICIA PEREZ RODRIGUEZ, WILSON JOSE MATEUS GARCIA, MARCELA GARZON BOLIVAR, BARBARA TERUEL MEDEROS,</t>
  </si>
  <si>
    <t> Trabajos de grado de pregrado : Caracterización de la degradación de praderas en el Municipio de Arauca</t>
  </si>
  <si>
    <t xml:space="preserve">Desde 1 2017 hasta Junio 2017, Tipo de orientación: Tutor principal Nombre del estudiante: Angie Lorena Galvis Lara, Programa académico: Ingeniería Agrícola 
Número de páginas: 150, Valoración: Aprobada, Institución: Universidad Nacional de Colombia - Sede Bogotá </t>
  </si>
  <si>
    <t>Trabajos de grado de pregrado : MEJORAMIENTO DE LA TECNOLOGÍA DE SECADO NATURAL DE CACAO EN EL MUNICIPIO DE NILO, CUNDINAMARCA, EMPLEANDO UN SECADOR SOLAR TIPO TÚNEL</t>
  </si>
  <si>
    <t xml:space="preserve">Desde 6 2016 hasta Diciembre 2016, Tipo de orientación: Tutor principal Nombre del estudiante: Erika Viviana Rubiano Alvarado, Programa académico: Ingeniería Agrícola 
Número de páginas: 25, Valoración: Aprobada, Institución: UNIVERSIDAD NACIONAL DE COLOMBIA </t>
  </si>
  <si>
    <t>Trabajos de grado de pregrado : Implementación y Evaluación de un Secador de Cacao (Theobroma Cacao), en el Municipio de Yacopí, Cundinamarca</t>
  </si>
  <si>
    <t xml:space="preserve">Desde 6 2016 hasta Diciembre 2016, Tipo de orientación: Tutor principal Nombre del estudiante: Angélica Gracia García, Programa académico: Ingeniería Agrícola 
Número de páginas: 30, Valoración: Aprobada, Institución: UNIVERSIDAD NACIONAL DE COLOMBIA </t>
  </si>
  <si>
    <t>Trabajos de grado de pregrado : DETERMINACIÓN DE PROPIEDADES FISICAS DEL CACAO (THEOBROMA CACAO) DE LAS PROVINCIAS DE YACOPI Y NILO - CUNDINAMARCA</t>
  </si>
  <si>
    <t xml:space="preserve">Desde 1 2016 hasta Diciembre 2016, Tipo de orientación: Tutor principal Nombre del estudiante: Jenny Andrea Díaz Ramírez, Programa académico: Ingeniería Agrícola 
Número de páginas: 20, Valoración: Aprobada, Institución: UNIVERSIDAD NACIONAL DE COLOMBIA </t>
  </si>
  <si>
    <t> Trabajos de grado de pregrado : USE OF SOLAR ENERGY AS A POSTHARVEST TECHNOLOGY FOR CONSERVATION OF THE QUALITY IN AGRICULTURAL PRODUCTS</t>
  </si>
  <si>
    <t xml:space="preserve">Desde 6 2015 hasta Diciembre 2015, Tipo de orientación: Tutor principal Nombre del estudiante: Diana Milena Ramírez Gutiérrez , Programa académico: Ingeniería Agrícola 
Número de páginas: 0, Valoración: Aprobada, Institución: Purdue University </t>
  </si>
  <si>
    <t>Trabajo de grado de maestría o especialidad médica : Optimización de la recolención y el alce del fruto de palma de aceite en las fincas la lorena y san julian sabana de torres santander</t>
  </si>
  <si>
    <t xml:space="preserve">Desde 7 2014 hasta Diciembre 2014, Tipo de orientación: Tutor principal Nombre del estudiante: Diego Alejandro Abreu Martinez, Programa académico: Cosecha 
Número de páginas: 70, Valoración: Aprobada, Institución: Empresa JIM AJIM </t>
  </si>
  <si>
    <t>Autores: BERNARDO CASTILLO HERRÀN,</t>
  </si>
  <si>
    <t>Trabajo de grado de maestría o especialidad médica : Evaluación para la recepción de cacao en baba en la asociacio de cacaocultores del norte de casanáre asocanorte</t>
  </si>
  <si>
    <t xml:space="preserve">Desde 1 2014 hasta Diciembre 2014, Tipo de orientación: Tutor principal Nombre del estudiante: Luisa Fernanda Carrillo Correa, Programa académico: Cosecha 
Número de páginas: 35, Valoración: Aprobada, Institución: AGROBIZ </t>
  </si>
  <si>
    <t>Trabajo de grado de maestría o especialidad médica : Perdida por desgrane de fruto en racimo de palma aceitera</t>
  </si>
  <si>
    <t xml:space="preserve">Desde 1 2014 hasta Junio 2014, Tipo de orientación: Tutor principal Nombre del estudiante: Pablo Leandro Doncel Bohórquez, Programa académico: Cosecha 
Número de páginas: 60, Valoración: Aprobada, Institución: Empresa JIM AJIM </t>
  </si>
  <si>
    <t> Trabajo de grado de maestría o especialidad médica : Caracterización de los puntos críticos en la poscosecha de clavel ( Dianthus Caryophyllus) y rosa (Rosa Spp.) para el fortalecimiento de la calidad en la empresa Ayurá S.A.S en municipio de Tocancipá</t>
  </si>
  <si>
    <t xml:space="preserve">Desde 1 2014 hasta Diciembre 2014, Tipo de orientación: Tutor principal Nombre del estudiante: Ivan Dario Diaz Gaitan, Programa académico: Poscosecha Agrícola 
Número de páginas: 108, Valoración: Aprobada, Institución: Empresa Ayurá S.A.S </t>
  </si>
  <si>
    <t> Trabajo de grado de maestría o especialidad médica : ¿ DESARROLLO DE UNA METODOLOGÍA PARA IDENTIFICACIÓN DE CARACTERÍSTICAS FISICOQUÍMICAS DE PRODUCTOS AGRÍCOLAS A PARTIR DE SU CORRELACIÓN CON TÉCNICAS DE VISIÓN DE MÁQUINA</t>
  </si>
  <si>
    <t xml:space="preserve">Desde 8 2013 hasta Septiembre 2016, Tipo de orientación: Coturor/asesor Nombre del estudiante: Juan Pablo Bonilla Gonzalez , Programa académico: MAESTRÍA EN INGENIERÍA - AUTOMATIZACIÓN INDUSTRIAL 
Número de páginas: 0, Valoración: Aprobada, Institución: Universidad Nacional de Colombia - Sede Bogotá </t>
  </si>
  <si>
    <t>Trabajos de grado de pregrado : Identificación de la flora arvense dicotiledónea asociada al cultivo de guanábana (Annona muricata L.) en el Departamento de Risaralda Municipio de Marsella</t>
  </si>
  <si>
    <t xml:space="preserve">Desde 7 2013 hasta Noviembre 2014, Tipo de orientación: Tutor principal Nombre del estudiante: Jaime Alexander Rodriguez Vega, Programa académico: Tecnología Agroforestal 
Número de páginas: 67, Valoración: Aprobada, Institución: Universidad Nacional Abierta Y A Distancia </t>
  </si>
  <si>
    <t>Autores: RAFAEL ANDRES RAMIREZ ALVARADO,</t>
  </si>
  <si>
    <r>
      <t> </t>
    </r>
    <r>
      <rPr>
        <b/>
        <sz val="8"/>
        <rFont val="Trebuchet MS"/>
        <family val="2"/>
      </rPr>
      <t>Trabajo de grado de maestría o especialidad médica</t>
    </r>
    <r>
      <rPr>
        <sz val="8"/>
        <rFont val="Trebuchet MS"/>
        <family val="2"/>
      </rPr>
      <t> : Implementación de herramientas participativas de gestión tecnológica en el proceso de eficiencia energética en hornillas paneleras.</t>
    </r>
  </si>
  <si>
    <t xml:space="preserve">Desde 6 2013 hasta , Tipo de orientación: Tutor principal Nombre del estudiante: Ángela Liliana Críales Romero, Programa académico: Maestría en Ingeniería Agrícola 
Número de páginas: , Valoración: , Institución: Universidad Nacional de Colombia - Sede Bogotá </t>
  </si>
  <si>
    <t> Trabajo de grado de maestría o especialidad médica : APROVECHAMIENTO DE LA CAPACIDAD ANTIOXIDANTE DE EXTRACTOS DE ROMERO (ROSMARINUS OFFICINALIS), TOMILLO (THYMUS VULGARIS) Y MENTA (MENTHA SPICATA) COMO ADITIVO FUNCIONAL EN ACEITES COMESTIBLES</t>
  </si>
  <si>
    <t xml:space="preserve">Desde 2 2013 hasta Abril 2017, Tipo de orientación: Tutor principal Nombre del estudiante: Yamid Ortiz Rojas, Programa académico: Maestria en Ciencia Y Tecnologia de alimentos 
Número de páginas: 0, Valoración: Aprobada, Institución: Universidad Nacional de Colombia - Sede Bogotá </t>
  </si>
  <si>
    <r>
      <t> </t>
    </r>
    <r>
      <rPr>
        <b/>
        <sz val="8"/>
        <rFont val="Trebuchet MS"/>
        <family val="2"/>
      </rPr>
      <t>Trabajos dirigidos/Tutorías de otro tipo</t>
    </r>
    <r>
      <rPr>
        <sz val="8"/>
        <rFont val="Trebuchet MS"/>
        <family val="2"/>
      </rPr>
      <t> : SUSCEPTIBILITY OF Sphagnum ssp. (Sphagnaceae) TO THE PATHOGEN Tephrocybe palustris (Lyophylleae).</t>
    </r>
  </si>
  <si>
    <t xml:space="preserve">Desde 2 2013 hasta , Tipo de orientación: Coturor/asesor Nombre del estudiante: , Programa académico: Susceptibiliad a patogenos 
Número de páginas: , Valoración: , Institución: Universidad Humbolt </t>
  </si>
  <si>
    <t>Trabajos de grado de pregrado : Evaluación del efecto de la maduración irregular sobre la calidad del tomate chonto (Solanum lycopersicum L.) y su respuesta a la aplicación de etileno</t>
  </si>
  <si>
    <t xml:space="preserve">Desde 12 2012 hasta Julio 2013, Tipo de orientación: Tutor principal Nombre del estudiante: Ninibeth Gibelli Sarmiento Herrera, Programa académico: Ingeniería Agrícola 
Número de páginas: 0, Valoración: Aprobada, Institución: Universidad Nacional De Colombia - Oficial </t>
  </si>
  <si>
    <r>
      <t> </t>
    </r>
    <r>
      <rPr>
        <b/>
        <sz val="8"/>
        <rFont val="Trebuchet MS"/>
        <family val="2"/>
      </rPr>
      <t>Trabajo de grado de maestría o especialidad médica</t>
    </r>
    <r>
      <rPr>
        <sz val="8"/>
        <rFont val="Trebuchet MS"/>
        <family val="2"/>
      </rPr>
      <t> : Cambios fisiológicos en Tomillo (Thymus vulgaris L.)originados por radiación UV-B como elicitor físico durante la poscosecha</t>
    </r>
  </si>
  <si>
    <t xml:space="preserve">Desde 12 2012 hasta , Tipo de orientación: Tutor principal Nombre del estudiante: Rafael Andres Ramirez Alvarado, Programa académico: Maestría en Ingeniería Agrícola 
Número de páginas: , Valoración: , Institución: Universidad Nacional de Colombia - Sede Bogotá </t>
  </si>
  <si>
    <t> Trabajo de grado de maestría o especialidad médica : Evaluación de los efectos del proceso de secado sobre la calidad de la Stevia (SteviaRebaudiana Bertoni) y la Hierbabuena (MenthaSpicata)</t>
  </si>
  <si>
    <t xml:space="preserve">Desde 11 2012 hasta , Tipo de orientación: Coturor/asesor Nombre del estudiante: Frank Jimy García Navarrete, Programa académico: Maestría en Ingeniería Agrícola 
Número de páginas: , Valoración: , Institución: Universidad Nacional de Colombia - Sede Bogotá </t>
  </si>
  <si>
    <t>Iniciación Científica : Secado convectivo de raíces de Chicoria con HTST</t>
  </si>
  <si>
    <t xml:space="preserve">Desde 8 2012 hasta Agosto 2013, Tipo de orientación: Coturor/asesor Nombre del estudiante: Fabrício Milani Dian , Programa académico: Engenharia Agrícola 
Número de páginas: 20, Valoración: Aprobada, Institución: Universidade Estadual De Campinas </t>
  </si>
  <si>
    <t>Trabajos de grado de pregrado : Estudio técnico-económico y optimización de una instalación de biogas BAL-Hydrid(R) de 150 kWe</t>
  </si>
  <si>
    <t xml:space="preserve">Desde 1 2012 hasta Junio 2012, Tipo de orientación: Coturor/asesor Nombre del estudiante: Henry Fisgativa, Programa académico: Ingeniería Agrícola 
Número de páginas: 33, Valoración: Aprobada, Institución: Universidad Nacional De Colombia - Oficial </t>
  </si>
  <si>
    <r>
      <t> </t>
    </r>
    <r>
      <rPr>
        <b/>
        <sz val="8"/>
        <rFont val="Trebuchet MS"/>
        <family val="2"/>
      </rPr>
      <t>Iniciación Científica</t>
    </r>
    <r>
      <rPr>
        <sz val="8"/>
        <rFont val="Trebuchet MS"/>
        <family val="2"/>
      </rPr>
      <t> : Optimización del proceso de secado de un secador convectivo continuo</t>
    </r>
  </si>
  <si>
    <t xml:space="preserve">Desde 8 2011 hasta Agosto 2012, Tipo de orientación: Coturor/asesor Nombre del estudiante: Auro Augusto de Araújo , Programa académico: Engenharia Agrícola 
Número de páginas: 12, Valoración: Aprobada, Institución: Universidade Estadual De Campinas </t>
  </si>
  <si>
    <t> Trabajos de grado de pregrado : Susceptibility of Sphagnum ssp. (Sphagnaceae) to the pathogen Tephrocybe palustris (Lyophylleae)</t>
  </si>
  <si>
    <t xml:space="preserve">Desde 8 2011 hasta Enero 2012, Tipo de orientación: Tutor principal Nombre del estudiante: Mariana Schuster, Programa académico: BIOLOGIA 
Número de páginas: 35, Valoración: Aprobada, Institución: Universidad Humboldt de Berlin </t>
  </si>
  <si>
    <t>Trabajo de grado de maestría o especialidad médica : Evaluación del efecto de la aplicación de radiación UV-B durante poscosecha en la calidad de los extractos de tomillo (Thymus vulgaris L.)</t>
  </si>
  <si>
    <t xml:space="preserve">Desde 7 2011 hasta Enero , Tipo de orientación: Tutor principal Nombre del estudiante: Rafael Andrés Ramírez Alvarado , Programa académico: Maestría en Ingeniería Agrícola 
Número de páginas: 0, Valoración: , Institución: Universidad Nacional De Colombia - Oficial </t>
  </si>
  <si>
    <t>Iniciación Científica : Comportamiento fisiológico en Poscosecha de albahaca (Ocimun Basilicum) bajo dos condiciones de almacenamiento</t>
  </si>
  <si>
    <t xml:space="preserve">Desde 5 2010 hasta Mayo 2010, Tipo de orientación: Tutor principal Nombre del estudiante: Katherine Gómez Rodríguez, Programa académico: Ingeniería Agrícola 
Número de páginas: 12, Valoración: , Institución: Universidad nacional de Colombia - Sede Bogotá </t>
  </si>
  <si>
    <t>Iniciación Científica : Determinación del comportamiento fisiológico en poscosecha de la granadilla (pasiflora ligularis juss) bajo dos condiciones de almacenamiento</t>
  </si>
  <si>
    <t>Desde 4 2010 hasta Abril 2010, Tipo de orientación: Tutor principal Nombre del estudiante: Miguel René Mogollón Lancheros, Programa académico: Ingenieria Agricola 
Número de páginas: 81, Valoración: , Institución: Universidad Nacional de Colombia - Sede Bogotá</t>
  </si>
  <si>
    <t>Trabajo de grado de maestría o especialidad médica : DETERMINACIÓN DE LOS PARÁMETROS PARA LA SIMULACIÓN MATEMÁTICA DEL PROCESO DE DESHIDRATACIÓN DE LA UCHUVA (Physalis Peruviana L.)</t>
  </si>
  <si>
    <t xml:space="preserve">Desde 2 2010 hasta Diciembre 2011, Tipo de orientación: Tutor principal Nombre del estudiante: Juan Carlos Mahecha Godoy, Programa académico: Maestría en Ingeniería Agrícola 
Número de páginas: 150, Valoración: Aprobada, Institución: Universidad Nacional de Colombia - Sede Bogotá </t>
  </si>
  <si>
    <r>
      <t> </t>
    </r>
    <r>
      <rPr>
        <b/>
        <sz val="8"/>
        <rFont val="Trebuchet MS"/>
        <family val="2"/>
      </rPr>
      <t>Trabajos de grado de pregrado</t>
    </r>
    <r>
      <rPr>
        <sz val="8"/>
        <rFont val="Trebuchet MS"/>
        <family val="2"/>
      </rPr>
      <t> : Estudio de determinación del comportamiento poscosecha del romero (rosmarinus officinalis), bajo diferentes condiciones de almacenamiento</t>
    </r>
  </si>
  <si>
    <t xml:space="preserve">Desde 2 2010 hasta Febrero 2010, Tipo de orientación: Tutor principal Nombre del estudiante: Rosa Critina Salazar Casallas, Programa académico: Ingenieria Agricola 
Número de páginas: 94, Valoración: Aprobada, Institución: Universidad Nacional de Colombia - Sede Bogotá </t>
  </si>
  <si>
    <r>
      <t> </t>
    </r>
    <r>
      <rPr>
        <b/>
        <sz val="8"/>
        <rFont val="Trebuchet MS"/>
        <family val="2"/>
      </rPr>
      <t>Trabajo de grado de maestría o especialidad médica</t>
    </r>
    <r>
      <rPr>
        <sz val="8"/>
        <rFont val="Trebuchet MS"/>
        <family val="2"/>
      </rPr>
      <t> : DETERMINACIÓN DE LOS PARÁMETROS PARA LA SIMULACIÓN MATEMÁTICA DEL PROCESO DE DESHIDRATACIÓN DE LA UCHUVA (Physalis Peruviana L.)</t>
    </r>
  </si>
  <si>
    <t> Iniciación Científica : Implementación en postcosecha de un nuevo procedimiento de conservación en clavel, clavel miniatura para la empresa Inverpalmas Ltda</t>
  </si>
  <si>
    <t xml:space="preserve">Desde 12 2008 hasta Diciembre 2008, Tipo de orientación: Tutor principal Nombre del estudiante: Alejandro Serrano Ayala, Programa académico: Ingenieria Agricola 
Número de páginas: 32, Valoración: , Institución: Universidad Nacional de Colombia - Sede Bogotá </t>
  </si>
  <si>
    <r>
      <t> </t>
    </r>
    <r>
      <rPr>
        <b/>
        <sz val="8"/>
        <rFont val="Trebuchet MS"/>
        <family val="2"/>
      </rPr>
      <t>Trabajo de grado de maestría o especialidad médica</t>
    </r>
    <r>
      <rPr>
        <sz val="8"/>
        <rFont val="Trebuchet MS"/>
        <family val="2"/>
      </rPr>
      <t> : Generacion y planteamiento de una propuesta de desarrollo tecnologico para el manejo poscosecha de cebolla de rama, en el municipio de Aquitania-Boyacá</t>
    </r>
  </si>
  <si>
    <t xml:space="preserve">Desde 9 2008 hasta Septiembre 2008, Tipo de orientación: Tutor principal Nombre del estudiante: NATALIA CHAPARRO CARDOZO, Programa académico: Ingeniería Agrícola 
Número de páginas: 126, Valoración: Aprobada, Institución: Universidad Nacional de Colombia - Sede Bogotá </t>
  </si>
  <si>
    <t> Trabajo de grado de maestría o especialidad médica : DETERMINACIÓN DE LOS PARAMETROS PARA LA SIMULACIÓN MATEMATICA DEL SECADO DE ALMIDON DE YUCA</t>
  </si>
  <si>
    <t xml:space="preserve">Desde 7 2008 hasta Julio 2008, Tipo de orientación: Tutor principal Nombre del estudiante: FABIAN LEONARDO MORENO MORENO, Programa académico: Maestría en Ingeniería Agrícola 
Número de páginas: 0, Valoración: Aprobada, Institución: Universidad nacional de Colombia - Sede Bogotá </t>
  </si>
  <si>
    <r>
      <t> </t>
    </r>
    <r>
      <rPr>
        <b/>
        <sz val="8"/>
        <rFont val="Trebuchet MS"/>
        <family val="2"/>
      </rPr>
      <t>Trabajos de grado de pregrado</t>
    </r>
    <r>
      <rPr>
        <sz val="8"/>
        <rFont val="Trebuchet MS"/>
        <family val="2"/>
      </rPr>
      <t> : DIAGNÓSTICO DE LOS PROCESOS DE POSCOSECHA DE CLAVEL, CLAVEL MINIATURA Y ROSAS PARA LA EMPRESA INVERPALMAS LTDA</t>
    </r>
  </si>
  <si>
    <t xml:space="preserve">Desde 6 2008 hasta Junio 2008, Tipo de orientación: Tutor principal Nombre del estudiante: Diana Jimena Buriticá Osorio, Programa académico: Ingeniería Agrícola 
Número de páginas: 0, Valoración: Aprobada, Institución: Universidad nacional de Colombia - Sede Bogotá </t>
  </si>
  <si>
    <t>Trabajo de grado de maestría o especialidad médica : DISEÑO, CONSTRUCCIÓN Y EVALUACIÓN DE UN PROTOTIPO DE SECADOR DINÁMICO PARA DESHIDRATACIÓN DE FRUTAS</t>
  </si>
  <si>
    <t xml:space="preserve">Desde 5 2008 hasta Mayo 2008, Tipo de orientación: Tutor principal Nombre del estudiante: Pedro Vanegas Mahecha, Programa académico: Maestría en Ingeniería Agrícola 
Número de páginas: 0, Valoración: Aprobada, Institución: Universidad nacional de Colombia - Sede Bogotá </t>
  </si>
  <si>
    <r>
      <t> </t>
    </r>
    <r>
      <rPr>
        <b/>
        <sz val="8"/>
        <rFont val="Trebuchet MS"/>
        <family val="2"/>
      </rPr>
      <t>Trabajos de grado de pregrado</t>
    </r>
    <r>
      <rPr>
        <sz val="8"/>
        <rFont val="Trebuchet MS"/>
        <family val="2"/>
      </rPr>
      <t> : Rediseño y evaluación de una caja de torsión para medición de resistencia al corte de suelo in-situ</t>
    </r>
  </si>
  <si>
    <t xml:space="preserve">Desde 11 2007 hasta Noviembre 2007, Tipo de orientación: Tutor principal Nombre del estudiante: Sary Paola Murcia, Programa académico: Ingeniería Agrícola 
Número de páginas: , Valoración: , Institución: Universidad Nacional de Colombia Bogotá </t>
  </si>
  <si>
    <t> Trabajos de grado de pregrado : Diseño de una maquina compactadora de henolaje para pequeños productores</t>
  </si>
  <si>
    <t xml:space="preserve">Desde 11 2007 hasta Noviembre 2007, Tipo de orientación: Tutor principal Nombre del estudiante: Anderson Camargo, Programa académico: Ingeniería Agrícola 
Número de páginas: , Valoración: , Institución: Universidad Nacional de Colombia Bogotá </t>
  </si>
  <si>
    <r>
      <t> </t>
    </r>
    <r>
      <rPr>
        <b/>
        <sz val="8"/>
        <rFont val="Trebuchet MS"/>
        <family val="2"/>
      </rPr>
      <t>Trabajo de grado de maestría o especialidad médica</t>
    </r>
    <r>
      <rPr>
        <sz val="8"/>
        <rFont val="Trebuchet MS"/>
        <family val="2"/>
      </rPr>
      <t> : Evaluacion y proyeccion de desarrollo tecnologico en el manejo poscosecha de mora de castilla (rubus glaucus benth), en la cuenca del cañon del combeima de Ibague</t>
    </r>
  </si>
  <si>
    <t xml:space="preserve">Desde 12 2006 hasta Diciembre 2006, Tipo de orientación: Coturor/asesor Nombre del estudiante: YANNETH BOHORQUEZ PEREZ, Programa académico: Ingeniería Agrícola 
Número de páginas: 0, Valoración: Aprobada, Institución: Universidad Nacional de Colombia - Sede Bogotá </t>
  </si>
  <si>
    <t>Trabajo de grado de maestría o especialidad médica : Generacion e implementacion de una propuesta de desarrollo tecnológico para el manejo poscosecha y comercialización del banano producido en el cañon del Combeima</t>
  </si>
  <si>
    <t xml:space="preserve">Desde 11 2006 hasta Noviembre 2006, Tipo de orientación: Coturor/asesor Nombre del estudiante: CLAUDIA PATRICIA VALENZUELA REAL, Programa académico: Ingeniería Agrícola 
Número de páginas: 190, Valoración: Aprobada, Institución: Universidad Nacional de Colombia - Sede Bogotá </t>
  </si>
  <si>
    <t>Trabajos de grado de pregrado : Implementación de Tecnología Apropiada en un Programa de Seguridad Alimentaria en Algunas Localidades de la Sabana de Bogotá</t>
  </si>
  <si>
    <t xml:space="preserve">Desde 10 2006 hasta Octubre 2006, Tipo de orientación: Tutor principal Nombre del estudiante: SOCHA IVONNE A. , Programa académico: Ingeniería Agrícola 
Número de páginas: , Valoración: , Institución: Universidad Nacional de Colombia Bogotá </t>
  </si>
  <si>
    <t>Trabajos de grado de pregrado : Implementación de un Sistema de Información Georeferenciado en el Proyecto ¿Programa Red de Seguridad Alimentaria para Pequeños Productores de las Localidades Rurales del Distrito Capital¿ en las Localidades de Chapinero, Santa Fé y Suba.</t>
  </si>
  <si>
    <t xml:space="preserve">Desde 10 2006 hasta Octubre 2006, Tipo de orientación: Tutor principal Nombre del estudiante: VEGA M, J. PAOLA, Programa académico: Ingeniería Agrícola 
Número de páginas: , Valoración: , Institución: Universidad Nacional de Colombia Bogotá </t>
  </si>
  <si>
    <t>Trabajos de grado de pregrado : Evaluación de tecnología de producción de hortalizas y del manejo de la calidad del agua utilizada en riego en la vereda San José Municipio de Mosquera Cundinamarca</t>
  </si>
  <si>
    <t xml:space="preserve">Desde 10 2006 hasta Octubre 2006, Tipo de orientación: Tutor principal Nombre del estudiante: O.E. CÁRDENAS, J.Y. ZAMBRANO. , Programa académico: Ingeniería Agrícola 
Número de páginas: , Valoración: , Institución: Universidad Nacional de Colombia Bogotá </t>
  </si>
  <si>
    <t> Trabajos de grado de pregrado : Diseño de un Dispositivo para Transportar Café Cereza en terrenos de Alta Pendiente</t>
  </si>
  <si>
    <t xml:space="preserve">Desde 10 2006 hasta Octubre 2006, Tipo de orientación: Tutor principal Nombre del estudiante: LONDOÑO GONZÁLEZ MARIA TERESA, Programa académico: Ingeniería Agrícola 
Número de páginas: , Valoración: , Institución: Universidad Nacional de Colombia Bogotá </t>
  </si>
  <si>
    <t>Trabajos de grado de pregrado : Aprovechamiento De La Fibra De Coco En El Diseño Y Construcción De Aislantes Acústicos</t>
  </si>
  <si>
    <t xml:space="preserve">Desde 10 2006 hasta Octubre 2006, Tipo de orientación: Tutor principal Nombre del estudiante: GÓMEZ BÁEZ L.; JIMÉNEZ CASTRO A. , Programa académico: Ingeniería Agrícola 
Número de páginas: , Valoración: , Institución: Universidad Nacional de Colombia Bogotá </t>
  </si>
  <si>
    <t> Iniciación Científica : ESTUDIO DE FACTIBILIDAD PARA EL DESARROLLO DE OPERACIONES DE ACONDICIONAMIENTO DE PAPA (Solanum Tuberosum) VARIEDAD PASTUSA EN EL MUNICIPIO DE CARMEN DE CARUPA (CUNDINAMARCA)</t>
  </si>
  <si>
    <t xml:space="preserve">Desde 6 2006 hasta Junio 2006, Tipo de orientación: Tutor principal Nombre del estudiante: Leonardo Alvarado Mora - Juan Camilo Salcedo Ramirez, Programa académico: Ingeniería Agrícola 
Número de páginas: 0, Valoración: , Institución: Universidad nacional de Colombia - Sede Bogotá </t>
  </si>
  <si>
    <t>Trabajo de grado de maestría o especialidad médica : DETERMINACIÓN DE VARIABLES DE SECADO Y DISEÑO DE UN PROTOTIPO PARA DESHIDRATACIÓN DE PULPA DE FRUTA EN LÁMINA</t>
  </si>
  <si>
    <t xml:space="preserve">Desde 6 2006 hasta Junio 2006, Tipo de orientación: Tutor principal Nombre del estudiante: Néstor Enrique Cerquera Peña, Programa académico: Maestría en Ingeniería Agrícola 
Número de páginas: 0, Valoración: Distincion meritoria, Institución: Universidad nacional de Colombia - Sede Bogotá </t>
  </si>
  <si>
    <t>Trabajos de grado de pregrado : Establecimiento de protocolos in vitro para el desarrollo del potencial morfogénico de Tropaeolum majus (Tropaeolaceae)</t>
  </si>
  <si>
    <t xml:space="preserve">Desde 1 2006 hasta 2006, Tipo de orientación: Tutor principal Nombre del estudiante: Lilian Paola Matallana Ramírez, Programa académico: Biología 
Número de páginas: 15, Valoración: , Institución: Universidad Nacional de Colombia - Sede Bogotá </t>
  </si>
  <si>
    <t>Autores: MARGARITA PEREA DALLOS, LILIAN PAOLA MATALLANA RAMIREZ,</t>
  </si>
  <si>
    <r>
      <t> </t>
    </r>
    <r>
      <rPr>
        <b/>
        <sz val="8"/>
        <rFont val="Trebuchet MS"/>
        <family val="2"/>
      </rPr>
      <t>Iniciación Científica</t>
    </r>
    <r>
      <rPr>
        <sz val="8"/>
        <rFont val="Trebuchet MS"/>
        <family val="2"/>
      </rPr>
      <t> : DETERMINACIÓN DE LAS CONDICIONES MÁS ADECUADAS PARA APERTURA FORZADA EN ONCE VARIEDADES DE CLAVEL ESTÁNDAR</t>
    </r>
  </si>
  <si>
    <t xml:space="preserve">Desde 6 2005 hasta Junio 2005, Tipo de orientación: Tutor principal Nombre del estudiante: Jenny Maecela García Camelo, Programa académico: Ingeniería Agrícola 
Número de páginas: 0, Valoración: , Institución: Universidad nacional de Colombia - Sede Bogotá </t>
  </si>
  <si>
    <t>Trabajos de grado de pregrado : Catacterización Física Y Fisiológica Poscosecha De Dos Hierbas Aromáticas frescas: Tomillo (Thymus vulgare L) y Romero (Rosemarinus officinalis) A Tres Temperaturas Y Dos Condiciones De Almacenamiento</t>
  </si>
  <si>
    <t xml:space="preserve">Desde 1 2005 hasta 2005, Tipo de orientación: Tutor principal Nombre del estudiante: Freddy Vargas, Programa académico: Ingenieria Agricola 
Número de páginas: 132, Valoración: , Institución: Universidad Nacional de Colombia - Sede Bogotá </t>
  </si>
  <si>
    <t>Autores: FANNY VILLAMIZAR COPETE, FREDDY VARGAS,</t>
  </si>
  <si>
    <t>Trabajos de grado de pregrado : Efecto del empaque de polietileno en la calidad del tomillo (Thymus vulgare L) en almacenamiento refrigerado</t>
  </si>
  <si>
    <t xml:space="preserve">Desde 1 2005 hasta 2005, Tipo de orientación: Tutor principal Nombre del estudiante: Lina Perico, Programa académico: Ingenieria Agricola 
Número de páginas: 154, Valoración: , Institución: Universidad Nacional de Colombia - Sede Bogotá </t>
  </si>
  <si>
    <t>Autores: FANNY VILLAMIZAR COPETE, LINA PERICO,</t>
  </si>
  <si>
    <t>Trabajos de grado de pregrado : Efecto del empaque de polietileno en la calidad de la Menta fresca (Mentha spicata L) en almacenamiento refrigerado</t>
  </si>
  <si>
    <t xml:space="preserve">Desde 1 2005 hasta 2005, Tipo de orientación: Tutor principal Nombre del estudiante: Aura Janeth Salazar, Programa académico: Ingenieria Agricola 
Número de páginas: 152, Valoración: , Institución: Universidad Nacional de Colombia - Sede Bogotá </t>
  </si>
  <si>
    <t>Autores: FANNY VILLAMIZAR COPETE, AURA JANETH SALAZAR,</t>
  </si>
  <si>
    <t>Trabajos de grado de pregrado : Efecto del empaque de polietileno en la calidad del Estragón (Artemisia dracunculus) en almacenamiento refrigerado</t>
  </si>
  <si>
    <t xml:space="preserve">Desde 1 2005 hasta , Tipo de orientación: Tutor principal Nombre del estudiante: Natalia Quinayas, Programa académico: Ingenieria Agricola 
Número de páginas: 0, Valoración: , Institución: Universidad Nacional de Colombia - Sede Bogotá </t>
  </si>
  <si>
    <t>Autores: FANNY VILLAMIZAR COPETE, NATALIA QUINAYAS,</t>
  </si>
  <si>
    <t>Trabajos de grado de pregrado : Caracterización Física y Fisiológica posocsecha de dos hierbas aromáticas: Estragón (Artemisia dracunculus) y albahaca (Ocimum basilicum), a diferentes temperaturas y condiciones de almacenamiento</t>
  </si>
  <si>
    <t>Desde 1 2005 hasta , Tipo de orientación: Tutor principal Nombre del estudiante: Yobany Grillo, Programa académico: Ingenieria Agricola 
Número de páginas: 0, Valoración: , Institución: Universidad Nacional de Colombia - Sede Bogotá</t>
  </si>
  <si>
    <t>Autores: FANNY VILLAMIZAR COPETE, YOBANY GRILLO,</t>
  </si>
  <si>
    <t>Trabajos de grado de pregrado : Catacterización Física Y Fisiológica Poscosecha De Dos Hierbas Aromáticas frescas: Menta (Mentha spicata L) y Mejorana (Origanum Majorana L) A Tres Temperaturas Y Dos Condiciones De Almacenamiento</t>
  </si>
  <si>
    <t xml:space="preserve">Desde 1 2005 hasta 2005, Tipo de orientación: Tutor principal Nombre del estudiante: Luz Elena Bedoya, Programa académico: Ingenieria Agricola 
Número de páginas: 140, Valoración: , Institución: Universidad Nacional de Colombia - Sede Bogotá </t>
  </si>
  <si>
    <t>Autores: FANNY VILLAMIZAR COPETE, LUZ ELENA BEDOYA,</t>
  </si>
  <si>
    <t>Trabajos de grado de pregrado : Caracterización Física y Fisiológica Poscosecha de dos Hierbas Aromáticas: Estragón (Artemisia dracunculus) y Albahaca (Ocimun basilicum ) a diferentes Temperaturas y dos condiciones de Almacenamiento</t>
  </si>
  <si>
    <t xml:space="preserve">Desde 1 2005 hasta 2005, Tipo de orientación: Tutor principal Nombre del estudiante: Yobany Grillo Motta, Programa académico: Ingenieria Agricola 
Número de páginas: 50, Valoración: , Institución: Universidad Nacional de Colombia - Sede Bogotá </t>
  </si>
  <si>
    <t>Autores: FANNY VILLAMIZAR COPETE, YOBANY GRILLO MOTTA,</t>
  </si>
  <si>
    <t>Trabajos de grado de pregrado : Efecto del empaque de polietileno en la calidad del Cebollín (Allium shoenoprasum) en Almacenamiento Refrigerado</t>
  </si>
  <si>
    <t xml:space="preserve">Desde 1 2004 hasta 2004, Tipo de orientación: Tutor principal Nombre del estudiante: Diana Angel Charry, Programa académico: Ingenieria Agricola 
Número de páginas: 153, Valoración: , Institución: Universidad Nacional de Colombia - Sede Bogotá </t>
  </si>
  <si>
    <t>Trabajos de grado de pregrado : Efecto del empaque de polietileno en la calidad del Romero (Rosemarinus officinalis) en almacenamiento Refrigerado</t>
  </si>
  <si>
    <t xml:space="preserve">Desde 1 2004 hasta 2004, Tipo de orientación: Tutor principal Nombre del estudiante: Maritza Salazar, Programa académico: Ingenieria Agricola 
Número de páginas: 160, Valoración: , Institución: Universidad Nacional de Colombia - Sede Bogotá </t>
  </si>
  <si>
    <t>Autores: FANNY VILLAMIZAR COPETE, MARITZA SALAZAR,</t>
  </si>
  <si>
    <t>Trabajos de grado de pregrado : Efecto de empaque de polietileno en la calidad de la mejorana fresca (Majorana hortensis) en almacenamiento refrigerado</t>
  </si>
  <si>
    <t xml:space="preserve">Desde 1 2004 hasta , Tipo de orientación: Tutor principal Nombre del estudiante: John Lopez, Programa académico: Ingenieria Agricola 
Número de páginas: 0, Valoración: , Institución: Universidad Nacional de Colombia - Sede Bogotá </t>
  </si>
  <si>
    <t>Autores: FANNY VILLAMIZAR COPETE, JOHN LOPEZ,</t>
  </si>
  <si>
    <t>Trabajos de grado de pregrado : Catacterización Física Y Fisiológica Poscosecha De Dos Hierbas Aromáticas Condimentarias: Cebollín (Allium Shoenoprasum) Orégano (Origanum Vulgare L) A Tres Temperaturas Y Dos Condiciones De Almacenamiento</t>
  </si>
  <si>
    <t xml:space="preserve">Desde 1 2004 hasta 2004, Tipo de orientación: Tutor principal Nombre del estudiante: Belcy Rocio Sanabria Alba, Programa académico: Ingenieria Agricola 
Número de páginas: 125, Valoración: , Institución: Universidad Nacional de Colombia - Sede Bogotá </t>
  </si>
  <si>
    <t>Autores: FANNY VILLAMIZAR COPETE, BELCY ROCIO SANABRIA ALBA,</t>
  </si>
  <si>
    <r>
      <t> </t>
    </r>
    <r>
      <rPr>
        <b/>
        <sz val="8"/>
        <rFont val="Trebuchet MS"/>
        <family val="2"/>
      </rPr>
      <t>Trabajos de grado de pregrado</t>
    </r>
    <r>
      <rPr>
        <sz val="8"/>
        <rFont val="Trebuchet MS"/>
        <family val="2"/>
      </rPr>
      <t> : Efecto del empaque de polietileno en la calidad del Orégano (Origanum Vulgare L) en almacenamiento refrigerado</t>
    </r>
  </si>
  <si>
    <t xml:space="preserve">Desde 1 2004 hasta 2004, Tipo de orientación: Tutor principal Nombre del estudiante: Edna Hoyos, Programa académico: Ingenieria Agricola 
Número de páginas: 181, Valoración: , Institución: Universidad Nacional de Colombia - Sede Bogotá </t>
  </si>
  <si>
    <t>Autores: FANNY VILLAMIZAR COPETE, EDNA HOYOS,</t>
  </si>
  <si>
    <t> Trabajo de grado de maestría o especialidad médica : FISIOLOGIA POSCOSECHA DE LA FLOR DE CORTE</t>
  </si>
  <si>
    <t xml:space="preserve">Desde 1 2004 hasta , Tipo de orientación: Tutor principal Nombre del estudiante: THAMARA GUTIERREZ SERRANO, Programa académico: Ingenieria Agronomica 
Número de páginas: 0, Valoración: , Institución: Universidad Nacional de Colombia - Sede Bogotá </t>
  </si>
  <si>
    <t>Autores: VICTOR JULIO FLOREZ RONCANCIO, THAMARA GUTIERREZ SERRANO,</t>
  </si>
  <si>
    <t>Trabajos de grado de pregrado : Determinación de algunas caracterìsticas físicas y mecánicas y los parámetros de la ecuación de capa de secado en capa delgada para la haba (vicia faba L.)</t>
  </si>
  <si>
    <t xml:space="preserve">Desde 1 2004 hasta 2004, Tipo de orientación: Tutor principal Nombre del estudiante: Magda Chaparro, Programa académico: Ingenieria Agricola 
Número de páginas: 196, Valoración: , Institución: Universidad Nacional de Colombia - Sede Bogotá </t>
  </si>
  <si>
    <t>Autores: JULIO ERNESTO OSPINA MACHADO, MAGDA CHAPARRO,</t>
  </si>
  <si>
    <t>Iniciación Científica : Software para la simulación y el cálculo de cuartos frios para el almacenamiento de frutas y hortalizas</t>
  </si>
  <si>
    <t xml:space="preserve">Desde 11 2003 hasta Noviembre 2003, Tipo de orientación: Tutor principal Nombre del estudiante: Adiel Eliseo Cogollo Lizarazo, Programa académico: Ingenieria Agricola 
Número de páginas: 120, Valoración: , Institución: Universidad Nacional de Colombia - Sede Bogotá </t>
  </si>
  <si>
    <t>Iniciación Científica : Efecto del rompimiento de la cadena de frio sobre la conservación de la calidad de la pera variedad triunfo de Viena</t>
  </si>
  <si>
    <t xml:space="preserve">Desde 6 2003 hasta Junio 2003, Tipo de orientación: Tutor principal Nombre del estudiante: Erika Lothes Bernal y Christian Adolfo García Sierra, Programa académico: Ingenieria Agricola 
Número de páginas: 90, Valoración: , Institución: Universidad Nacional de Colombia - Sede Bogotá </t>
  </si>
  <si>
    <t> Iniciación Científica : Estudio de factibilidad tecnico - económica para la implementación de una planta de secado de yuca en el municipio de Armero Guayabal</t>
  </si>
  <si>
    <t xml:space="preserve">Desde 5 2003 hasta Mayo 2003, Tipo de orientación: Tutor principal Nombre del estudiante: Pedro Carlos Gonzalez Martínez, Programa académico: Ingenieria Agricola 
Número de páginas: 115, Valoración: , Institución: Universidad Nacional de Colombia - Sede Bogotá </t>
  </si>
  <si>
    <t>Trabajo de grado de maestría o especialidad médica : Secado mecánico de granos en lecho fluidizado</t>
  </si>
  <si>
    <t xml:space="preserve">Desde 1 2003 hasta 2003, Tipo de orientación: Tutor principal Nombre del estudiante: ELKIN LOPEZ, Programa académico: Maestría En Automatización Industrial 
Número de páginas: 142, Valoración: , Institución: Universidad Nacional de Colombia - Sede Bogotá </t>
  </si>
  <si>
    <t>Autores: JULIO ERNESTO OSPINA MACHADO, ELKIN LOPEZ,</t>
  </si>
  <si>
    <t>Monografía de conclusión de curso de perfeccionamiento/especialización : Evaluación de un equipo de laboratorio para el secado de granos en lecho fluidizado</t>
  </si>
  <si>
    <t xml:space="preserve">Desde 1 2003 hasta 2003, Tipo de orientación: Tutor principal Nombre del estudiante: Luis Bello, Programa académico: Esp Ciencia y Tecnología de Alimentos 
Número de páginas: 162, Valoración: , Institución: Universidad Nacional de Colombia - Sede Bogotá </t>
  </si>
  <si>
    <t>Autores: JULIO ERNESTO OSPINA MACHADO, LUIS BELLO,</t>
  </si>
  <si>
    <t>Iniciación Científica : Estudio de la fisiologia precosecha de la ciruela (Prunas somestica L.) variedad Horvin en el municipio de Nuevo Colon Boyaca</t>
  </si>
  <si>
    <t xml:space="preserve">Desde 1 2002 hasta 2002, Tipo de orientación: Tutor principal Nombre del estudiante: Luisa Rivera, Programa académico: Ingenieria Agricola 
Número de páginas: 0, Valoración: , Institución: Universidad Nacional de Colombia - Sede Bogotá </t>
  </si>
  <si>
    <t>Autores: ALFONSO PARRA CORONADO, LUISA RIVERA,</t>
  </si>
  <si>
    <t>Trabajos de grado de pregrado : Efecto del preenfriamiento y el almacenamiento refrigerado en la conservación del mango criollo</t>
  </si>
  <si>
    <t xml:space="preserve">Desde 1 2002 hasta 2002, Tipo de orientación: Tutor principal Nombre del estudiante: Indira Liñan, Programa académico: Ingenieria Quimica 
Número de páginas: 80, Valoración: , Institución: Universidad Nacional de Colombia - Sede Bogotá </t>
  </si>
  <si>
    <t>Autores: JESUS ANTONIO GALVIS VANEGAS, INDIRA LINAN,</t>
  </si>
  <si>
    <t>Trabajos de grado de pregrado : Diseño y construcción de un equipo para medir coeficiente de fricción en granos</t>
  </si>
  <si>
    <t xml:space="preserve">Desde 1 2001 hasta , Tipo de orientación: Tutor principal Nombre del estudiante: Mauricio Pineda, Programa académico: Ingenieria Agricola 
Número de páginas: 0, Valoración: , Institución: Universidad Nacional de Colombia - Sede Bogotá </t>
  </si>
  <si>
    <t>Autores: JULIO ERNESTO OSPINA MACHADO, MAURICIO PINEDA,</t>
  </si>
  <si>
    <t> Trabajos de grado de pregrado : Alternativas tecnológicas para la eliminación de residuos vegetales de Mazorca (Zea mays L.) en la central de Abastos de Bogotá CORABASTOS</t>
  </si>
  <si>
    <t xml:space="preserve">Desde 1 2001 hasta 2001, Tipo de orientación: Nombre del estudiante: Adriana del Pilar Sanchez, Programa académico: Ingenieria Agricola 
Número de páginas: 0, Valoración: , Institución: Universidad Nacional de Colombia - Sede Bogotá </t>
  </si>
  <si>
    <t>Autores: FANNY VILLAMIZAR COPETE, ADRIANA DEL PILAR SANCHEZ,</t>
  </si>
  <si>
    <t>Trabajos de grado de pregrado : Caracterización física y fisiológica postcosecha para la curuba (Passiflora mollisima H.B.K Bailey) a tres condiciones de almacenamiento</t>
  </si>
  <si>
    <t xml:space="preserve">Desde 1 2001 hasta 2001, Tipo de orientación: Tutor principal Nombre del estudiante: Luisa Fernanda Gonzalez, Programa académico: Ingenieria Agricola 
Número de páginas: 0, Valoración: , Institución: Universidad Nacional de Colombia - Sede Bogotá </t>
  </si>
  <si>
    <t>Autores: FANNY VILLAMIZAR COPETE, LUISA FERNANDA GONZALEZ,</t>
  </si>
  <si>
    <t> Trabajos de grado de pregrado : Determinación de índices de cosecha en cultivo de curuba en la región de Nuevo Colón - Boyacá</t>
  </si>
  <si>
    <t xml:space="preserve">Desde 1 2001 hasta 2001, Tipo de orientación: Tutor principal Nombre del estudiante: Maria Mercedes Hernandez, Programa académico: Ingenieria Agricola 
Número de páginas: 0, Valoración: , Institución: Universidad Nacional de Colombia - Sede Bogotá </t>
  </si>
  <si>
    <t>Autores: FANNY VILLAMIZAR COPETE, MARIA MERCEDES HERNANDEZ,</t>
  </si>
  <si>
    <r>
      <t> </t>
    </r>
    <r>
      <rPr>
        <b/>
        <sz val="8"/>
        <rFont val="Trebuchet MS"/>
        <family val="2"/>
      </rPr>
      <t>Trabajos de grado de pregrado</t>
    </r>
    <r>
      <rPr>
        <sz val="8"/>
        <rFont val="Trebuchet MS"/>
        <family val="2"/>
      </rPr>
      <t> : Diseño y construcción de un equipo para medir coeficientes de fricción en granos</t>
    </r>
  </si>
  <si>
    <t xml:space="preserve">Desde 1 2001 hasta 2001, Tipo de orientación: Tutor principal Nombre del estudiante: Mauricio Pineda, Programa académico: Ingenieria Agricola 
Número de páginas: 187, Valoración: , Institución: Universidad Nacional de Colombia - Sede Bogotá </t>
  </si>
  <si>
    <t> Trabajos de grado de pregrado : Alternativas tecnológicas para la eliminación de residuos vegetales de cebolla cabezona</t>
  </si>
  <si>
    <t>Desde 1 2000 hasta 2000, Tipo de orientación: Tutor principal Nombre del estudiante: Andres Diaz, Programa académico: Ingenieria Agricola 
Número de páginas: 0, Valoración: , Institución: Universidad Nacional de Colombia - Sede Bogotá</t>
  </si>
  <si>
    <t>Autores: FANNY VILLAMIZAR COPETE, ANDRES DIAZ,</t>
  </si>
  <si>
    <t>Trabajo de grado de maestría o especialidad médica : Desarrollo de un software para el diseño de evaluación de costos de sistemas de secado estático para granos</t>
  </si>
  <si>
    <t xml:space="preserve">Desde 1 2000 hasta , Tipo de orientación: Tutor principal Nombre del estudiante: German Lozano, Programa académico: Ingenieria Agricola 
Número de páginas: 0, Valoración: , Institución: Universidad Nacional de Colombia - Sede Bogotá </t>
  </si>
  <si>
    <t>Autores: JULIO ERNESTO OSPINA MACHADO, GERMAN LOZANO,</t>
  </si>
  <si>
    <t>Trabajos de grado de pregrado : Optimización del proceso de secado de café mediante la implementación del secado mecánico en carro secador</t>
  </si>
  <si>
    <t xml:space="preserve">Desde 1 2000 hasta , Tipo de orientación: Tutor principal Nombre del estudiante: Edna Espinoza, Programa académico: Ingenieria Agricola 
Número de páginas: 0, Valoración: , Institución: Universidad Nacional de Colombia - Sede Bogotá </t>
  </si>
  <si>
    <t>Autores: JULIO ERNESTO OSPINA MACHADO, EDNA ESPINOZA,</t>
  </si>
  <si>
    <t>Trabajos de grado de pregrado : Transferencia de tecnología para el manejo postcosecha de pera nacional variedad Triunfo de Viena en Nuevo Colón (Boyacá)</t>
  </si>
  <si>
    <t xml:space="preserve">Desde 1 2000 hasta , Tipo de orientación: Tutor principal Nombre del estudiante: Javier Alvarez, Programa académico: Ingeniería Agrícola 
Número de páginas: 0, Valoración: , Institución: Universidad Nacional de Colombia - Sede Bogotá </t>
  </si>
  <si>
    <t>Autores: JOSE EUGENIO HERNANDEZ HERNANDEZ, JAVIER ALVAREZ,</t>
  </si>
  <si>
    <t>Iniciación Científica : Evaluación de la deshidratación por aire caliente encuatro variedades de mango con dos pretratamientos</t>
  </si>
  <si>
    <t xml:space="preserve">Desde 1 2000 hasta 2000, Tipo de orientación: Tutor principal Nombre del estudiante: BEATRIZ MARIÑO, Programa académico: Ingenieria Agricola 
Número de páginas: 0, Valoración: , Institución: Universidad Nacional de Colombia - Sede Bogotá </t>
  </si>
  <si>
    <t>Autores: ALFONSO PARRA CORONADO, BEATRIZ MARINO,</t>
  </si>
  <si>
    <t>Trabajos de grado de pregrado : Estudio de la influencia de los choque térmicos sobre los daños por frío en el almacenamiento refrigerado de tomate chonto (Lycopersicum esculentum)</t>
  </si>
  <si>
    <t>Desde 1 1999 hasta 1999, Tipo de orientación: Tutor principal Nombre del estudiante: Victor Huertas, Programa académico: Ingenieria Agricola 
Número de páginas: 0, Valoración: , Institución: Universidad Nacional de Colombia - Sede Bogotá</t>
  </si>
  <si>
    <t>Autores: FANNY VILLAMIZAR COPETE, VICTOR HUERTAS,</t>
  </si>
  <si>
    <t>Iniciación Científica : Operaciones de acondicionamiento para la comercialización de pera nacional fresca en el Municipio de Nuevo Colón (Boyacá</t>
  </si>
  <si>
    <t xml:space="preserve">Desde 1 1999 hasta 1999, Tipo de orientación: Tutor principal Nombre del estudiante: Luis Carlos Gerena, Programa académico: Ingenieria Agricola 
Número de páginas: 0, Valoración: , Institución: Universidad Nacional de Colombia - Sede Bogotá </t>
  </si>
  <si>
    <t>Autores: ALFONSO PARRA CORONADO, LUIS CARLOS GERENA,</t>
  </si>
  <si>
    <r>
      <t> </t>
    </r>
    <r>
      <rPr>
        <b/>
        <sz val="8"/>
        <rFont val="Trebuchet MS"/>
        <family val="2"/>
      </rPr>
      <t>Iniciación Científica</t>
    </r>
    <r>
      <rPr>
        <sz val="8"/>
        <rFont val="Trebuchet MS"/>
        <family val="2"/>
      </rPr>
      <t> : Evaluación de la deshidratación de algunas frutas, con dos pretratamientos diferentes empleando secador solar</t>
    </r>
  </si>
  <si>
    <t xml:space="preserve">Desde 1 1999 hasta 1999, Tipo de orientación: Tutor principal Nombre del estudiante: Sandra Saboya, Programa académico: Ingenieria Agricola 
Número de páginas: 0, Valoración: , Institución: Universidad Nacional de Colombia - Sede Bogotá </t>
  </si>
  <si>
    <t>Autores: ALFONSO PARRA CORONADO, SANDRA SABOYA,</t>
  </si>
  <si>
    <t>Iniciación Científica : Caracterización física y fisiológica postcosecha de la berenjena (Solanum melongena)</t>
  </si>
  <si>
    <t xml:space="preserve">Desde 1 1999 hasta 1999, Tipo de orientación: Tutor principal Nombre del estudiante: Ana Maria Florez, Programa académico: Ingenieria Agricola 
Número de páginas: 0, Valoración: , Institución: Universidad Nacional de Colombia - Sede Bogotá </t>
  </si>
  <si>
    <t>Autores: ALFONSO PARRA CORONADO, ANA MARIA FLOREZ,</t>
  </si>
  <si>
    <t>Trabajos de grado de pregrado : Determinación de contenido de humedad de equilibrio y calor latente de vaporización de la torta de soya</t>
  </si>
  <si>
    <t xml:space="preserve">Desde 1 1999 hasta , Tipo de orientación: Tutor principal Nombre del estudiante: Raul Marin, Programa académico: Ingenieria Agricola 
Número de páginas: 0, Valoración: , Institución: Universidad Nacional de Colombia - Sede Bogotá </t>
  </si>
  <si>
    <t>Autores: JULIO ERNESTO OSPINA MACHADO, RAUL MARIN,</t>
  </si>
  <si>
    <t> Iniciación Científica : Determinación de las propiedades físicas y fisiológicas de la Pera Variedad Triunfo de Viena, durante el periodo de precosecha, cosecha y postcosecha. Almacenamiento a tres temperaturas</t>
  </si>
  <si>
    <t xml:space="preserve">Desde 1 1998 hasta 1998, Tipo de orientación: Tutor principal Nombre del estudiante: Cristina Barragan, Programa académico: Ingenieria Agricola 
Número de páginas: 0, Valoración: , Institución: Universidad Nacional de Colombia - Sede Bogotá </t>
  </si>
  <si>
    <t>Autores: ALFONSO PARRA CORONADO, CRISTINA BARRAGAN,</t>
  </si>
  <si>
    <t>Trabajos de grado de pregrado : Alternativas tecnológicas para manejo poscosecha de maíz en tres veredas del municipio de la Vega (Cundinamarca)</t>
  </si>
  <si>
    <t xml:space="preserve">Desde 1 1997 hasta , Tipo de orientación: Tutor principal Nombre del estudiante: Flaminio Castro, Programa académico: Ingeniería Agrícola 
Número de páginas: 0, Valoración: , Institución: Universidad Nacional de Colombia - Sede Bogotá </t>
  </si>
  <si>
    <t>Autores: JOSE EUGENIO HERNANDEZ HERNANDEZ, FLAMINIO CASTRO,</t>
  </si>
  <si>
    <t>Trabajos de grado de pregrado : Efectos del uso de absorbente de etileno en el almacenamiento de banano bocadillo (Musa acuminata)</t>
  </si>
  <si>
    <t xml:space="preserve">Desde 1 1997 hasta 1997, Tipo de orientación: Tutor principal Nombre del estudiante: Javier Gutierrez, Programa académico: Ingenieria Agricola 
Número de páginas: 0, Valoración: , Institución: Universidad Nacional de Colombia - Sede Bogotá </t>
  </si>
  <si>
    <t>Autores: FANNY VILLAMIZAR COPETE, JAVIER GUTIERREZ,</t>
  </si>
  <si>
    <t>Trabajos de grado de pregrado : Diseño, construcción y evaluación de un empaque para papaya melona (Garica papaya)</t>
  </si>
  <si>
    <t xml:space="preserve">Desde 1 1997 hasta 1997, Tipo de orientación: Tutor principal Nombre del estudiante: Jaime Mejìa, Programa académico: Ingenieria Agricola 
Número de páginas: 0, Valoración: , Institución: Universidad Nacional de Colombia - Sede Bogotá </t>
  </si>
  <si>
    <t>Autores: FANNY VILLAMIZAR COPETE, JAIME MEJIA,</t>
  </si>
  <si>
    <t>Trabajos de grado de pregrado : Implementación de tecnologías alternativas para el manejo postcosecha en maíz a nivel de pequeño agricultor en el municipio de Utica, Cundinamarca</t>
  </si>
  <si>
    <t xml:space="preserve">Desde 1 1996 hasta , Tipo de orientación: Tutor principal Nombre del estudiante: Guillermo Bernal, Programa académico: Ingeniería Agrícola 
Número de páginas: 0, Valoración: , Institución: Universidad Nacional de Colombia - Sede Bogotá </t>
  </si>
  <si>
    <t>Autores: JOSE EUGENIO HERNANDEZ HERNANDEZ, GUILLERMO BERNAL,</t>
  </si>
  <si>
    <t>Trabajos de grado de pregrado : Incidencia del ambiente interno del empaque sobre la calidad y conservación de algunas frutas</t>
  </si>
  <si>
    <t>Desde 1 1996 hasta 1996, Tipo de orientación: Tutor principal Nombre del estudiante: Jesus Camacho, Programa académico: Ingenieria Agricola 
Número de páginas: 0, Valoración: , Institución: Universidad Nacional de Colombia - Sede Bogotá</t>
  </si>
  <si>
    <t>Autores: FANNY VILLAMIZAR COPETE, JESUS CAMACHO,</t>
  </si>
  <si>
    <t>Trabajos de grado de pregrado : Implementación de tecnologías alternativas de manejo de postcosecha de granos básicos en la vereda Roayacanal-Susacón Boyacá-</t>
  </si>
  <si>
    <t xml:space="preserve">Desde 1 1996 hasta , Tipo de orientación: Tutor principal Nombre del estudiante: Luz Helena Parra, Programa académico: Ingeniería Agrícola 
Número de páginas: 0, Valoración: , Institución: Universidad Nacional de Colombia - Sede Bogotá </t>
  </si>
  <si>
    <t>Autores: JOSE EUGENIO HERNANDEZ HERNANDEZ, LUZ HELENA PARRA,</t>
  </si>
  <si>
    <t>Trabajos de grado de pregrado : Comparación del uso de envolturas plásticas y cera en la calidad de frutas y hortalizas frescas durante el almacenamiento</t>
  </si>
  <si>
    <t xml:space="preserve">Desde 1 1995 hasta 1995, Tipo de orientación: Tutor principal Nombre del estudiante: Jairo Benavides, Programa académico: Ingenieria Agricola 
Número de páginas: 0, Valoración: , Institución: Universidad Nacional de Colombia - Sede Bogotá </t>
  </si>
  <si>
    <t>Autores: FANNY VILLAMIZAR COPETE, JAIRO BENAVIDES,</t>
  </si>
  <si>
    <t>Trabajos de grado de pregrado : Determinación de criterios de calidad durante la maduración del tomate de árbol y granadilla</t>
  </si>
  <si>
    <t xml:space="preserve">Desde 1 1995 hasta 1995, Tipo de orientación: Tutor principal Nombre del estudiante: Dora Ines Castro, Programa académico: Ingenieria Agricola 
Número de páginas: 0, Valoración: , Institución: Universidad Nacional de Colombia - Sede Bogotá </t>
  </si>
  <si>
    <t>Autores: FANNY VILLAMIZAR COPETE, DORA INES CASTRO,</t>
  </si>
  <si>
    <t>Trabajos de grado de pregrado : Determinación de algunas propiedades físico-mecánicas del Fríjol Variedad ICA-CERINZA</t>
  </si>
  <si>
    <t xml:space="preserve">Desde 1 1992 hasta , Tipo de orientación: Tutor principal Nombre del estudiante: Fabio Arcos, Programa académico: Ingeniería Agrícola 
Número de páginas: 0, Valoración: , Institución: Universidad Nacional de Colombia - Sede Bogotá </t>
  </si>
  <si>
    <t>Autores: JOSE EUGENIO HERNANDEZ HERNANDEZ, FABIO ARCOS,</t>
  </si>
  <si>
    <t>Trabajos de grado de pregrado : Determinación de algunas propiedades físico-mecánicas del cacao</t>
  </si>
  <si>
    <t xml:space="preserve">Desde 1 1992 hasta , Tipo de orientación: Tutor principal Nombre del estudiante: Claudia Garzon, Programa académico: Ingeniería Agrícola 
Número de páginas: 0, Valoración: , Institución: Universidad Nacional de Colombia - Sede Bogotá </t>
  </si>
  <si>
    <t>Autores: JOSE EUGENIO HERNANDEZ HERNANDEZ, CLAUDIA GARZON,</t>
  </si>
  <si>
    <t>Trabajos de grado de pregrado : Determinación de parámetros para secado de cacao</t>
  </si>
  <si>
    <t xml:space="preserve">Desde 1 1991 hasta , Tipo de orientación: Tutor principal Nombre del estudiante: Hugo Valderrama, Programa académico: Ingeniería Agrícola 
Número de páginas: 0, Valoración: , Institución: Universidad Nacional de Colombia - Sede Bogotá </t>
  </si>
  <si>
    <t>Autores: JOSE EUGENIO HERNANDEZ HERNANDEZ, HUGO VALDERRAMA,</t>
  </si>
  <si>
    <t> Trabajos de grado de pregrado : Determinación de algunas propiedades físico- mecánicas del arroz paddy, variedad Oryzica 1</t>
  </si>
  <si>
    <t xml:space="preserve">Desde 1 1991 hasta , Tipo de orientación: Tutor principal Nombre del estudiante: Carlos Forero, Programa académico: Ingeniería Agrícola 
Número de páginas: 0, Valoración: , Institución: Universidad Nacional de Colombia - Sede Bogotá </t>
  </si>
  <si>
    <t>Autores: JOSE EUGENIO HERNANDEZ HERNANDEZ, CARLOS FORERO,</t>
  </si>
  <si>
    <t>Trabajos de grado de pregrado : Determinación de las isotermas de equilibrio calor latente de vaporización y algunas propiedades físico- mecánicas de la soya variedad Soyica Palmira 3.3</t>
  </si>
  <si>
    <t xml:space="preserve">Desde 1 1990 hasta , Tipo de orientación: Tutor principal Nombre del estudiante: Libia Lucía Espitia, Programa académico: Ingeniería Agrícola 
Número de páginas: 0, Valoración: , Institución: Universidad Nacional de Colombia - Sede Bogotá </t>
  </si>
  <si>
    <t>Autores: JOSE EUGENIO HERNANDEZ HERNANDEZ, LIBIA LUCIA ESPITIA,</t>
  </si>
  <si>
    <t> Trabajos de grado de pregrado : Determinación de parámetros de secado de arroz Paddy variedad Oryzica 1 (Oriza sativa)</t>
  </si>
  <si>
    <t xml:space="preserve">Desde 1 1990 hasta , Tipo de orientación: Tutor principal Nombre del estudiante: Amaury Rivera, Programa académico: Ingeniería Agrícola 
Número de páginas: 0, Valoración: , Institución: Universidad Nacional de Colombia - Sede Bogotá </t>
  </si>
  <si>
    <t>Autores: JOSE EUGENIO HERNANDEZ HERNANDEZ, AMAURY RIVERA,</t>
  </si>
  <si>
    <t>Trabajos de grado de pregrado : Diseño de un sistema de secado de granos a nivel rural</t>
  </si>
  <si>
    <t xml:space="preserve">Desde 1 1989 hasta , Tipo de orientación: Tutor principal Nombre del estudiante: Luis Pesca, Programa académico: Ingeniería Agrícola 
Número de páginas: 0, Valoración: , Institución: Universidad Nacional de Colombia - Sede Bogotá </t>
  </si>
  <si>
    <t>Autores: JOSE EUGENIO HERNANDEZ HERNANDEZ, LUIS PESCA,</t>
  </si>
  <si>
    <t> Maestría : Diseño, Implementación y evaluacón de un sistema de deshidratación por cambios cíclicos de presión para residuos agroindustriales</t>
  </si>
  <si>
    <t xml:space="preserve">Colombia, 2016, Idioma: Español, Medio de divulgación: Varios Sitio web: , Nombre del orientado: Sebastian Gutierrez Pacheco 
Programa académico: Ingeniería Agrícola, Institución: Universidad Nacional de Colombia - Sede Bogotá. </t>
  </si>
  <si>
    <t>Maestría : ESTUDIO DE LAS PROPIEDADES MECÁNICAS DE SUELOS AGRÍCOLAS A PARTIR DE PRUEBAS IN SITU Y DE LABORATORIO PARA MODELOS DE LABRANZA Y TRACCIÓN.</t>
  </si>
  <si>
    <t xml:space="preserve">Colombia, 2016, Idioma: Español, Medio de divulgación: Varios Sitio web: , Nombre del orientado: Juan Pablo Tenza Pongutá 
Programa académico: Ingeniería Agrícola, Institución: Universidad Nacional de Colombia - Sede Bogotá. </t>
  </si>
  <si>
    <t> Maestría : Efecto del 1-Metilciclopropeno (1-MCP) en el comportamiento poscosecha de banano bocadillo (Musa acuminata AA, Simmonds).</t>
  </si>
  <si>
    <t xml:space="preserve">Colombia, 2015, Idioma: Español, Medio de divulgación: Papel Sitio web: , Nombre del orientado: Juan Camilo García 
Programa académico: Magister en Ciencias Agrarias, Institución: Universidad Nacional De Colombia - Oficial. </t>
  </si>
  <si>
    <t>Maestría : Evaluación del Efecto de 3 Inhibidores de Brotación en Papa Criolla (Solamun phureja) Variedad Criolla Colombia aplicados en el Proceso de Poscosecha</t>
  </si>
  <si>
    <t xml:space="preserve">Colombia, 2015, Idioma: Español, Medio de divulgación: Papel Sitio web: , Nombre del orientado: MILENA DEL CARMEN TORO PANTOJA 
Programa académico: Ingeniería Agrícola, Institución: Universidad Nacional De Colombia - Oficial. </t>
  </si>
  <si>
    <t>Doctorado : Evaluación de alternativas para la prevención de la maduración de frutas y hortalizas mediante la remoción de etileno por oxidación catalítica</t>
  </si>
  <si>
    <t xml:space="preserve">Colombia, 2015, Idioma: Español, Medio de divulgación: Papel Sitio web: , Nombre del orientado: ROLANDO MENDOZA RINCON 
Programa académico: DOCTORADO EN INGENIERIA-INGENIERIA QUIMICA, Institución: Universidad Nacional De Colombia - Oficial. </t>
  </si>
  <si>
    <t>Maestría : Automatización del proceso de detección de defectos internos de árboles en pie usando imágenes de tomografía acústica</t>
  </si>
  <si>
    <t xml:space="preserve">Colombia, 2015, Idioma: Español, Medio de divulgación: Papel Sitio web: , Nombre del orientado: LUIS FERNANDO ESPINOSA M 
Programa académico: Maestría en Automatización Industrial, Institución: Universidad Nacional De Colombia - Oficial. </t>
  </si>
  <si>
    <t>Maestría : Efecto de dos condiciones de protección de cultivo sobre los índices de crecimiento y producción de tres variedades de lechuga (Lactuca sativa) tipo gourmet en la Sabana de Bogotá</t>
  </si>
  <si>
    <t xml:space="preserve">Colombia, 2015, Idioma: Español, Medio de divulgación: Papel Sitio web: , Nombre del orientado: Deissy Giovanna Quintero Arias 
Programa académico: Maestría en Ingeniería Agrícola, Institución: Universidad Nacional de Colombia - Sede Bogotá. </t>
  </si>
  <si>
    <t>Maestría : Aplicación de la estadística funcional en el estudio de algunos atributos hidrofísicos del suelo.</t>
  </si>
  <si>
    <t xml:space="preserve">Colombia, 2015, Idioma: Español, Medio de divulgación: Varios Sitio web: , Nombre del orientado: Diego Leonardo Cortés Delgadillo 
Programa académico: Ingeniería Agrícola, Institución: Universidad Nacional de Colombia - Sede Bogotá. </t>
  </si>
  <si>
    <t>Doctorado : Efecto de las condiciones climáticas en el crecimiento y calidad poscosecha del fruto de la feijoa (Acca sellowiana (O. Berg) Burret)</t>
  </si>
  <si>
    <t xml:space="preserve">Colombia, 2014, Idioma: Español, Medio de divulgación: Varios Sitio web: , Nombre del orientado: Alfonso Parra Coronado 
Programa académico: CIENCIAS AGRARIAS, Institución: Universidad Nacional de Colombia - Sede Bogotá. </t>
  </si>
  <si>
    <t>Autores: CAROLINA MARIA SANCHEZ SAENZ, GERHARD FISCHER GEBAUER,</t>
  </si>
  <si>
    <t>Maestría : Evaluación de los efectos del proceso de secado sobre la calidad de la Stevia (Stevia rebaudiana Bertoni) y la Hierbabuena (Mentha spicata)</t>
  </si>
  <si>
    <t xml:space="preserve">Colombia, 2014, Idioma: Español, Medio de divulgación: Papel Sitio web: , Nombre del orientado: Frank Jimy García Navarrete 
Programa académico: Maestría en Ingeniería Agrícola, Institución: Universidad Nacional de Colombia - Sede Bogotá. </t>
  </si>
  <si>
    <t>Doctorado : Convocatoria de participación en la Comisión de Selección de Becarios de Doctorado del DAAD 2013</t>
  </si>
  <si>
    <t xml:space="preserve">Colombia, 2013, Idioma: Alemán, Medio de divulgación: Papel Sitio web: , Nombre del orientado: 
Programa académico: Becarios Doctorado del DAAD, Institución: Servicio Alemán de Intercambio Académico. </t>
  </si>
  <si>
    <t>Doctorado : FISIOLOGIA POSCOSECHA DE FRUTOS FESCOS DE GUAYABA (Psidium guajava L.) Y FEIJOA (Acca sellowiana Berg)</t>
  </si>
  <si>
    <t xml:space="preserve">Colombia, 2012, Idioma: Español, Medio de divulgación: Internet Sitio web: , Nombre del orientado: ALFONSO PARRA CORONADO 
Programa académico: DOCTORADO EN FISIOLOGIA DE CULTIVOS, Institución: Universidad Nacional de Colombia - Sede Bogotá. </t>
  </si>
  <si>
    <t>Maestría : EXTRACCIÓN Y CARACTERIZACIÓN DE LA PECTINA OBTENIDA A PARTIR DEL FRUTO DE DOS ECOTIPOS DE COCONA (Solanum sessiliflorum), EN DIFERENTES GRADOS DE MADUREZ; A NIVEL DE PLANTA PILOTO.</t>
  </si>
  <si>
    <t xml:space="preserve">Colombia, 2011, Idioma: Español, Medio de divulgación: Papel Sitio web: , Nombre del orientado: FRANCISCO JOSÉ MUÑOZ ORDONEZ 
Programa académico: Maestría en Ingeniería Agrícola, Institución: Universidad Nacional de Colombia - Sede Bogotá. </t>
  </si>
  <si>
    <t>Maestría : DETERMINACIÓN DE LOS PARÁMETROS PARA LA SIMULACIÓN MATEMÁTICAS DE PROCESOS DE DESHIDRATACIÓN DE LA UCHUVA (Physalis Peruviana L.)</t>
  </si>
  <si>
    <t xml:space="preserve">Colombia, 2011, Idioma: Español, Medio de divulgación: Papel Sitio web: , Nombre del orientado: Juan Carlos Mahiecha Godoy 
Programa académico: Maestría en Ingeniería Agrícola, Institución: Universidad Nacional de Colombia - Sede Bogotá. </t>
  </si>
  <si>
    <t>Maestría : ESTRATEGIAS DE DESARROLLO TECNOLOGICO EN LA POSCOSECHA DEL CACAO MEDIANTE LA APLICACION DE ROADMAPPING TECNOLOGICO</t>
  </si>
  <si>
    <t xml:space="preserve">Colombia, 2009, Idioma: Español, Medio de divulgación: Papel Sitio web: , Nombre del orientado: ADRIANA DEL PILAR SANCHEZ VARGAS 
Programa académico: Ingeniería Agrícola, Institución: Universidad Nacional de Colombia - Sede Bogotá. </t>
  </si>
  <si>
    <r>
      <t> </t>
    </r>
    <r>
      <rPr>
        <b/>
        <sz val="8"/>
        <rFont val="Trebuchet MS"/>
        <family val="2"/>
      </rPr>
      <t>Maestría</t>
    </r>
    <r>
      <rPr>
        <sz val="8"/>
        <rFont val="Trebuchet MS"/>
        <family val="2"/>
      </rPr>
      <t> : DETERMINACION DE PARAMETROS PARA LA SIMULACION MATEMATICA DEL SECADO DE ALMIDON DE YUCA</t>
    </r>
  </si>
  <si>
    <t xml:space="preserve">Colombia, 2008, Idioma: Español, Medio de divulgación: Papel Sitio web: , Nombre del orientado: FABIAN LEONARDO MORENO MORENO 
Programa académico: Ingeniería Agrícola, Institución: Universidad Nacional de Colombia - Sede Bogotá. </t>
  </si>
  <si>
    <t>Maestría : Desarrollo tecnológico en el manejo poscosecha de cebolla en rama en el municipio de Aquitania - Boyacá</t>
  </si>
  <si>
    <t xml:space="preserve">Colombia, 2008, Idioma: Español, Medio de divulgación: Papel Sitio web: , Nombre del orientado: Natalia Chaparro Cardozo 
Programa académico: Maestría en Ingeniería Agrícola, Institución: Universidad Nacional de Colombia - Sede Bogotá. </t>
  </si>
  <si>
    <t>Maestría : Diseño, construcción y evaluación de un prototipo de congelador criogénico para alimentos</t>
  </si>
  <si>
    <t xml:space="preserve">Colombia, 2008, Idioma: Español, Medio de divulgación: Papel Sitio web: , Nombre del orientado: Miguel Angel Díaz Herrera 
Programa académico: Maestría en Ingeniería Agrícola, Institución: Universidad Nacional de Colombia - Sede Bogotá. </t>
  </si>
  <si>
    <t>Maestría : Efecto de la aplicación de inhibidores de pardeamiento en combinación con la técnica de atmósfera modificada en mango (Manguifera Indica) variedad Van Dyke mínimamente procesado L</t>
  </si>
  <si>
    <t>Colombia, 2006, Idioma: Español, Medio de divulgación: Papel Sitio web: , Nombre del orientado: Martha Cecilia castillo Muñoz 
Programa académico: Maestría en Ingeniería Agrícola, Institución: Universidad Nacional de Colombia - Sede Bogotá.</t>
  </si>
  <si>
    <t>Maestría : Generación e implementación de una propuesta de desarrollo tecnológico para el manejo postcosecha del cultivo de banano producido en el Canón del Combeima</t>
  </si>
  <si>
    <t xml:space="preserve">Colombia, 2006, Idioma: Español, Medio de divulgación: Papel Sitio web: , Nombre del orientado: Claudia Patricia Valenzuela Real 
Programa académico: Maestría en Ingeniería Agrícola, Institución: Universidad Nacional de Colombia - Sede Bogotá. </t>
  </si>
  <si>
    <t>Maestría : Evaluación y proyección de desarrollo tecnológico en el manejo postcosecha de mora de castilla (Rubus glaucus benth) para la cuenca del cañon del combeima de Ibague.</t>
  </si>
  <si>
    <t xml:space="preserve">Colombia, 2006, Idioma: Español, Medio de divulgación: Sitio web: , Nombre del orientado: Yanneth Bohorquez Perez 
Programa académico: Ingeniería Agrícola, Institución: Universidad Nacional de Colombia - Sede Bogotá. </t>
  </si>
  <si>
    <t>Curso de perfeccionamiento/especialización : Obtención y conservación de Harina de Uchuva (Physalis peruviana)</t>
  </si>
  <si>
    <t xml:space="preserve">Colombia, 2005, Idioma: Español, Medio de divulgación: Sitio web: , Nombre del orientado: Claudia Patricia Ramirez Carrero 
Programa académico: Posgrado: Esp Ciencia y Tecnología de Alimentos, Institución: Universidad Nacional de Colombia - Sede Bogotá. </t>
  </si>
  <si>
    <t> Pregrado : Estudio de prefactibilidad de las diferentes alternativas de tratamiento de aguas residuales para la franja de interés social y zona de expansión urbana Nº 4, del municipio del Colegio (Cundinamarca)</t>
  </si>
  <si>
    <t xml:space="preserve">Colombia, 2004, Idioma: Español, Medio de divulgación: Papel Sitio web: , Nombre del orientado: Carlos Felipe Tovar R. 
Programa académico: Ingenieria Agricola, Institución: Universidad Nacional de Colombia - Sede Bogotá. </t>
  </si>
  <si>
    <t>Pregrado : Estudio del comportamiento del fruto de feijoa (Acca Sellowiana; Berg) Variedad Quimba, durante el almacenamiento a bajas temperaturas y evaluación de su efecto a temperatura ambiente</t>
  </si>
  <si>
    <t xml:space="preserve">Colombia, 2004, Idioma: Español, Medio de divulgación: Papel Sitio web: , Nombre del orientado: Gerson Lisandro Ardila Sierra 
Programa académico: Ingenieria Agricola, Institución: Universidad Nacional de Colombia - Sede Bogotá. </t>
  </si>
  <si>
    <t> Pregrado : Análisis del flujo de ventilación natural para invernadero tradicional por medio de un modelo a escala y análisis de imágenes digitales</t>
  </si>
  <si>
    <t xml:space="preserve">Colombia, 2004, Idioma: Español, Medio de divulgación: Papel Sitio web: , Nombre del orientado: Ariel Amaya Avila y Sergio Martínez C. 
Programa académico: Ingenieria Agricola, Institución: Universidad Nacional de Colombia - Sede Bogotá. </t>
  </si>
  <si>
    <r>
      <t> </t>
    </r>
    <r>
      <rPr>
        <b/>
        <sz val="8"/>
        <rFont val="Trebuchet MS"/>
        <family val="2"/>
      </rPr>
      <t>Pregrado</t>
    </r>
    <r>
      <rPr>
        <sz val="8"/>
        <rFont val="Trebuchet MS"/>
        <family val="2"/>
      </rPr>
      <t> : Determinación de algunas propiedades físicas, mecánicas y los parámetros de la ecuación de secado en capa delgada para la haba (Vicia Faba L)</t>
    </r>
  </si>
  <si>
    <t xml:space="preserve">Colombia, 2004, Idioma: Español, Medio de divulgación: Papel Sitio web: , Nombre del orientado: Magda Teresa Chaparro Barrera y Orlando Roa González 
Programa académico: Ingenieria Agricola, Institución: Universidad Nacional de Colombia - Sede Bogotá. </t>
  </si>
  <si>
    <t>Pregrado : Diseño de una bodega modular para el almacenamiento de 1500 toneladas de papa</t>
  </si>
  <si>
    <t xml:space="preserve">Colombia, 2004, Idioma: Español, Medio de divulgación: Papel Sitio web: , Nombre del orientado: Sandra Milena Páramo y Julián Monroy 
Programa académico: Ingenieria Agricola, Institución: Universidad Nacional de Colombia - Sede Bogotá. </t>
  </si>
  <si>
    <t>Pregrado : Evaluación climática de dos tipos de invernaderos para el cultivo de flores en la Sabana de Bogotá</t>
  </si>
  <si>
    <t xml:space="preserve">Colombia, 2003, Idioma: Español, Medio de divulgación: Papel Sitio web: , Nombre del orientado: Daniel Esteban Briceño Salinas 
Programa académico: Ingenieria Agricola, Institución: Universidad Nacional de Colombia - Sede Bogotá. </t>
  </si>
  <si>
    <t>Pregrado : Transferencia de tecnología en manejo postcosecha de curuba en el municipio de Nuevo Colón</t>
  </si>
  <si>
    <t xml:space="preserve">Colombia, 2002, Idioma: Español, Medio de divulgación: Papel Sitio web: , Nombre del orientado: Harol Avila Meneses y Angela Cantero Tovar 
Programa académico: Ingenieria Agricola, Institución: Universidad Nacional de Colombia - Sede Bogotá. </t>
  </si>
  <si>
    <t>Pregrado : Determinación de algunas propiedades físicas y mecánicas de la nuez del fruto de la palma de aceite</t>
  </si>
  <si>
    <t xml:space="preserve">Colombia, 2002, Idioma: Español, Medio de divulgación: Papel Sitio web: , Nombre del orientado: Martha C. Castillo M. 
Programa académico: Ingenieria Agricola, Institución: Universidad Nacional de Colombia - Sede Bogotá. </t>
  </si>
  <si>
    <t> Pregrado : Evaluación de un método para la determinación de humedad en un medio poroso empleando ultrasonido</t>
  </si>
  <si>
    <t xml:space="preserve">Colombia, 2002, Idioma: Español, Medio de divulgación: Papel Sitio web: , Nombre del orientado: Luis Leonardo Sáenz C. 
Programa académico: Ingenieria Agricola, Institución: Universidad Nacional de Colombia - Sede Bogotá. </t>
  </si>
  <si>
    <t>Pregrado : Evaluación de un método para la determinación de humedad en un medio poroso empleando ultrasonido</t>
  </si>
  <si>
    <t>Profesor titular : Profesor Luis Eduardo Gallego</t>
  </si>
  <si>
    <t xml:space="preserve">Colombia, 2017, Sitio web: Medio de divulgación: Papel, Institución: Universidad Nacional de Colombia - Sede Bogotá </t>
  </si>
  <si>
    <t>Profesor titular : Profesor Ricardo León Parra Arango</t>
  </si>
  <si>
    <t xml:space="preserve">Colombia, 2016, Sitio web: Medio de divulgación: Papel, Institución: Universidad Nacional de Colombia - Sede Bogotá </t>
  </si>
  <si>
    <t> Profesor titular : Profesor Ferney Betancourt Cardozo</t>
  </si>
  <si>
    <t>Profesor titular : Evaluación Profesor Sonia Cecilia Mangones Matos</t>
  </si>
  <si>
    <t xml:space="preserve">Colombia, 2015, Sitio web: Medio de divulgación: Papel, Institución: Universidad Nacional de Colombia - Sede Bogotá </t>
  </si>
  <si>
    <t>Profesor titular : ELABORACIÓN DE CONSERVAS ARTESANALES A PARTIR DE FRUTOS DE GOLDENBERRY (Physalis peruviana L.)</t>
  </si>
  <si>
    <t xml:space="preserve">Colombia, 2011, Sitio web: Medio de divulgación: Papel, Institución: Universidad Nacional de Colombia - Sede Bogotá </t>
  </si>
  <si>
    <t>Otra : Par evaluador del SACES-Ministerio de Educación, del Programa de Especialización en Producción Agrícola Tropical Sostenible de la UNIVERSIDAD DE LOS LLANOS - UNILLANOS (Villavicencio)</t>
  </si>
  <si>
    <t xml:space="preserve">Colombia, 2008, Sitio web: http://saces.mineducacion.gov.co/saces2/visitas/programas/visitas_realizadas.php Medio de divulgación: Internet, Institución: Ministerio De Educación Nacional - Mineducación </t>
  </si>
  <si>
    <t> Otra : Par evaluador del SACES-Ministerio de Educación, del Programa Tecnología Agroindustrial de la CORPORACION UNIVERSITARIA REMINGTON (Medellin)</t>
  </si>
  <si>
    <t xml:space="preserve">Colombia, 2007, Sitio web: http://saces.mineducacion.gov.co/saces2/visitas/programas/visitas_realizadas.php Medio de divulgación: Internet, Institución: Ministerio De Educación Nacional - Mineducación </t>
  </si>
  <si>
    <r>
      <t> </t>
    </r>
    <r>
      <rPr>
        <b/>
        <sz val="8"/>
        <rFont val="Trebuchet MS"/>
        <family val="2"/>
      </rPr>
      <t>Otra</t>
    </r>
    <r>
      <rPr>
        <sz val="8"/>
        <rFont val="Trebuchet MS"/>
        <family val="2"/>
      </rPr>
      <t> : Evaluación del Trabajo de Grado para otorgar la mención LAUREADO. Programa de Ingeniería Agrícola - USCO</t>
    </r>
  </si>
  <si>
    <t xml:space="preserve">Colombia, 2006, Sitio web: Medio de divulgación: Papel, Institución: Universidad Surcolombiana </t>
  </si>
  <si>
    <t> Otra : Par Evaluador del SACES</t>
  </si>
  <si>
    <t xml:space="preserve">Colombia, 2006, Sitio web: Medio de divulgación: , Institución: Ministerio de Educación </t>
  </si>
  <si>
    <t>Otra : Panel de evaluadoes PRONATTA- Ministeriod de Agricultura y Desarrollo Rural</t>
  </si>
  <si>
    <t xml:space="preserve">Colombia, 2002, Sitio web: Medio de divulgación: , Institución: Programa Nacional De Transferencia De Tecnología Agropecuaria - Pronatta </t>
  </si>
  <si>
    <t>Otra : Libro: "Beneficio ecológico del café"</t>
  </si>
  <si>
    <t xml:space="preserve">Colombia, 1999, Sitio web: Medio de divulgación: Papel, Institución: Centro Nacional De Investigaciones De Café </t>
  </si>
  <si>
    <t>Demás trabajos : El Empaque en la Conservación de la Calidad de la Menta Fresca (Mentha Spicata L.) en Almacenamiento Refrigerado</t>
  </si>
  <si>
    <t>Autores: FANNY VILLAMIZAR COPETE, SALAZAR H A J,</t>
  </si>
  <si>
    <t>Demás trabajos : Caracterización Física y Fisiología Poscosecha de Menta (Mentha Spicata L.) Almacenada a Tres Temperaturas con y sin Empaque</t>
  </si>
  <si>
    <t>Autores: FANNY VILLAMIZAR COPETE, BEDOYA P L E,</t>
  </si>
  <si>
    <r>
      <t>Extensión y responsabilidad social CTI</t>
    </r>
    <r>
      <rPr>
        <sz val="8"/>
        <rFont val="Verdana"/>
        <family val="2"/>
      </rPr>
      <t>: Manejo Poscosecha y Conservacion de Granos </t>
    </r>
  </si>
  <si>
    <t>Extensión y responsabilidad social CTI: Manejo y conservacion de productos hortofruticolas en postcosecha </t>
  </si>
  <si>
    <r>
      <t>Extensión y responsabilidad social CTI</t>
    </r>
    <r>
      <rPr>
        <sz val="8"/>
        <rFont val="Verdana"/>
        <family val="2"/>
      </rPr>
      <t>: Inventario de Investigaciones en poscosecha de productos agrícolas en la Universidad Nacional de Colombia </t>
    </r>
  </si>
  <si>
    <t>Investigación y desarrollo: Evaluación de Tecnologías Innovadoras para el Manejo Integral de los Cultivos de Mango, Naranja y Mandarina en Zonas Productoras del Departamento de Cundinamarca </t>
  </si>
  <si>
    <r>
      <t>Investigación y desarrollo</t>
    </r>
    <r>
      <rPr>
        <sz val="8"/>
        <rFont val="Verdana"/>
        <family val="2"/>
      </rPr>
      <t>: TECNOLOGÍAS Y DISEÑO O REDISEÑO DE PRODUCTOS QUE SOPORTAN EL SISTEMA DE OPERACIÓN LOGÍSTICA Y DISTRIBUCIÓN Y DESARROLLO DE UN MODELO EN BOGOTÁ Y CUNDINAMARCA </t>
    </r>
  </si>
  <si>
    <t>Investigación y desarrollo: INNOVACIÓN EN POSCOSECHA INCORPORANDO EL USO DE RECUBRIMIENTOS COMESTIBLES PARA AMPLIAR LA VIDA ÚTIL Y MANTENER LA CALIDAD DEL TOMATE, PRODUCIDO EN LA REGIÓN DEL GUAVÍO, CUNDINAMARCA </t>
  </si>
  <si>
    <t>2015/9 - 2016/9</t>
  </si>
  <si>
    <r>
      <t>Extensión y responsabilidad social CTI</t>
    </r>
    <r>
      <rPr>
        <sz val="8"/>
        <rFont val="Verdana"/>
        <family val="2"/>
      </rPr>
      <t>: Interventoría técnica, administrativa, jurídica, contable y financiera a las obligaciones contenidas en los convenios No. 1043, 1044, 1045 del 8 de Noviembre de 2013 y los contratos 0323 y 0324 del 24 de Enero de 2014, en desarrollo de los proyectos. </t>
    </r>
  </si>
  <si>
    <t>Investigación y desarrollo: Semillero de Investigación: APLICACIÓN DE FLUIDOS SUPERCRÍTICOS PARA LA EXTRACCIÓN DE ACEITES ESENCIALES.</t>
  </si>
  <si>
    <t>2014/4 - 2015/4</t>
  </si>
  <si>
    <r>
      <t>Investigación y desarrollo</t>
    </r>
    <r>
      <rPr>
        <sz val="8"/>
        <rFont val="Verdana"/>
        <family val="2"/>
      </rPr>
      <t>: APLICACIÓN DE RADIACIÓN UV-B COMO TECNOLOGÍA POSCOSECHA EN PLANTAS AROMÁTICAS </t>
    </r>
  </si>
  <si>
    <r>
      <t> </t>
    </r>
    <r>
      <rPr>
        <b/>
        <sz val="8"/>
        <rFont val="Trebuchet MS"/>
        <family val="2"/>
      </rPr>
      <t>Investigación y desarrollo</t>
    </r>
    <r>
      <rPr>
        <sz val="8"/>
        <rFont val="Trebuchet MS"/>
        <family val="2"/>
      </rPr>
      <t>: Aplicación de tecnologias poscosecha en aromaticas </t>
    </r>
  </si>
  <si>
    <r>
      <t> </t>
    </r>
    <r>
      <rPr>
        <b/>
        <sz val="8"/>
        <rFont val="Trebuchet MS"/>
        <family val="2"/>
      </rPr>
      <t>Investigación y desarrollo</t>
    </r>
    <r>
      <rPr>
        <sz val="8"/>
        <rFont val="Verdana"/>
        <family val="2"/>
      </rPr>
      <t>: DISEÑO DE UN DESHIDRATADOR DE PULPA DE MANGO </t>
    </r>
  </si>
  <si>
    <t>2012/3 - Actual</t>
  </si>
  <si>
    <t>Investigación, desarrollo e innovación: Optimización del proceso de secado de plantas aromáticas y medicinales </t>
  </si>
  <si>
    <r>
      <t>Investigación y desarrollo</t>
    </r>
    <r>
      <rPr>
        <sz val="8"/>
        <rFont val="Verdana"/>
        <family val="2"/>
      </rPr>
      <t>: CARACTERIZACIÓN POSCOSECHA DE TRES VARIEDADES DE PAPA CRIOLLA (Solanum Phureja) Y SIMULACIÓN DE CONDICIONES DE MANEJO COMERCIAL EVALUANDO DOS TIPOS DE EMPAQU</t>
    </r>
  </si>
  <si>
    <t>2011/10 - 2012/6</t>
  </si>
  <si>
    <t>Investigación y desarrollo: Optimización del Proceso de Secado de Plantas Aromáticas y Medicinales </t>
  </si>
  <si>
    <t>2011/4 - Actual</t>
  </si>
  <si>
    <r>
      <t> </t>
    </r>
    <r>
      <rPr>
        <b/>
        <sz val="8"/>
        <rFont val="Trebuchet MS"/>
        <family val="2"/>
      </rPr>
      <t>Investigación y desarrollo</t>
    </r>
    <r>
      <rPr>
        <sz val="8"/>
        <rFont val="Verdana"/>
        <family val="2"/>
      </rPr>
      <t>: Riego deficitario controlado en Pero </t>
    </r>
  </si>
  <si>
    <t>2011/3 - Actual</t>
  </si>
  <si>
    <t>Investigación y desarrollo: Programa de mejoramiento de productos mediante el diseño de empaques, envases, embalajes, herramientas, artefactos e infraestructura para empresas agricolas y agroindustriales en Bogotá y Cundinamarca.</t>
  </si>
  <si>
    <r>
      <t> </t>
    </r>
    <r>
      <rPr>
        <b/>
        <sz val="8"/>
        <rFont val="Trebuchet MS"/>
        <family val="2"/>
      </rPr>
      <t>Investigación y desarrollo</t>
    </r>
    <r>
      <rPr>
        <sz val="8"/>
        <rFont val="Verdana"/>
        <family val="2"/>
      </rPr>
      <t>: Determinación de los parámetros para la simulación matemática del proceso de deshidratación de la uchuva (Physalis Peruviana L) </t>
    </r>
  </si>
  <si>
    <r>
      <t> </t>
    </r>
    <r>
      <rPr>
        <b/>
        <sz val="8"/>
        <rFont val="Trebuchet MS"/>
        <family val="2"/>
      </rPr>
      <t>Investigación, desarrollo e innovación</t>
    </r>
    <r>
      <rPr>
        <sz val="8"/>
        <rFont val="Trebuchet MS"/>
        <family val="2"/>
      </rPr>
      <t>: PROGRAMA DE MEJORAMIENTO DE PRODUCTOS MEDIANTE EL DISEÑO DE EMPAQUES, ENVASES, EMBALAJES, HERRAMIENTAS, ARTEFACTOS E INFRAESTRUCTURA PARA EMPRESAS AGRÍCOLAS Y AGROINDUSTRIALES EN BOGOTÁ Y CUNDINAMARCA </t>
    </r>
  </si>
  <si>
    <t>2009/5 - 2010/12</t>
  </si>
  <si>
    <r>
      <t> </t>
    </r>
    <r>
      <rPr>
        <b/>
        <sz val="8"/>
        <rFont val="Trebuchet MS"/>
        <family val="2"/>
      </rPr>
      <t>Investigación y desarrollo</t>
    </r>
    <r>
      <rPr>
        <sz val="8"/>
        <rFont val="Verdana"/>
        <family val="2"/>
      </rPr>
      <t>: Influencia de los factores precosecha en la calidad de productos agrícolas </t>
    </r>
  </si>
  <si>
    <r>
      <t> </t>
    </r>
    <r>
      <rPr>
        <b/>
        <sz val="8"/>
        <rFont val="Trebuchet MS"/>
        <family val="2"/>
      </rPr>
      <t>Investigación y desarrollo</t>
    </r>
    <r>
      <rPr>
        <sz val="8"/>
        <rFont val="Trebuchet MS"/>
        <family val="2"/>
      </rPr>
      <t>: TRATAMIENTOS POSCOSECHA PARA EL CONTROL DE PUDRICIONES EN MANZANA DURANTE EL ALMACENAMIENTO (BEKÄMPFUNG VON LAGERKRANKHEITEN AUF APFEL MIT NACHERNTEBEHANDLUNGEN) </t>
    </r>
  </si>
  <si>
    <r>
      <t> </t>
    </r>
    <r>
      <rPr>
        <b/>
        <sz val="8"/>
        <rFont val="Trebuchet MS"/>
        <family val="2"/>
      </rPr>
      <t>Investigación y desarrollo</t>
    </r>
    <r>
      <rPr>
        <sz val="8"/>
        <rFont val="Verdana"/>
        <family val="2"/>
      </rPr>
      <t>: EFECTO DE LA APLICACION DE GIBERELINAS SOBRE EL DESARROLLO DEL BOTON FLORAL DE ROSAS </t>
    </r>
  </si>
  <si>
    <r>
      <t> </t>
    </r>
    <r>
      <rPr>
        <b/>
        <sz val="8"/>
        <rFont val="Trebuchet MS"/>
        <family val="2"/>
      </rPr>
      <t>Investigación y desarrollo</t>
    </r>
    <r>
      <rPr>
        <sz val="8"/>
        <rFont val="Trebuchet MS"/>
        <family val="2"/>
      </rPr>
      <t>: COMPARACION DE METODOS DE ENFRIAMIENTO EN LA POSCOSECHA DE FLORES </t>
    </r>
  </si>
  <si>
    <r>
      <t>Investigación y desarrollo</t>
    </r>
    <r>
      <rPr>
        <sz val="8"/>
        <rFont val="Verdana"/>
        <family val="2"/>
      </rPr>
      <t>: DESARROLLO TECNOLOGICO PARA EL MANEJO EN FRESCO DE VARIEDADES MEJORADAS DE MANGO </t>
    </r>
  </si>
  <si>
    <t>2000/1 - 2010/12</t>
  </si>
  <si>
    <t>Investigación y desarrollo: Determinación de vida util en alimentos </t>
  </si>
  <si>
    <r>
      <t> </t>
    </r>
    <r>
      <rPr>
        <b/>
        <sz val="8"/>
        <rFont val="Trebuchet MS"/>
        <family val="2"/>
      </rPr>
      <t>Investigación y desarrollo</t>
    </r>
    <r>
      <rPr>
        <sz val="8"/>
        <rFont val="Verdana"/>
        <family val="2"/>
      </rPr>
      <t>: Transferencia de Tecnología en el Manejo Postcosecha de Ciruela y Curuba en el municipio de Nuevo Colón - Boyacá (Código DIB 808103) </t>
    </r>
  </si>
  <si>
    <t>Investigación y desarrollo: Estudio de la Maduración de la Uva Caimarona y de la actividad de las oxidasas durante su maduración </t>
  </si>
  <si>
    <t>1999/1 - 2001/Sin mes</t>
  </si>
  <si>
    <r>
      <t> </t>
    </r>
    <r>
      <rPr>
        <b/>
        <sz val="8"/>
        <rFont val="Trebuchet MS"/>
        <family val="2"/>
      </rPr>
      <t>Investigación y desarrollo</t>
    </r>
    <r>
      <rPr>
        <sz val="8"/>
        <rFont val="Verdana"/>
        <family val="2"/>
      </rPr>
      <t>: alternativas tenologicas para la disminucion de residuos vegetales en la central de absto de bogota - CORABASTOS</t>
    </r>
  </si>
  <si>
    <t>Investigación y desarrollo: Estudio de los efectos de los microorganismos sicotropicos sobre la calidad de la leche y sus derivados </t>
  </si>
  <si>
    <t>1999/1 - Actual</t>
  </si>
  <si>
    <r>
      <t> </t>
    </r>
    <r>
      <rPr>
        <b/>
        <sz val="8"/>
        <rFont val="Trebuchet MS"/>
        <family val="2"/>
      </rPr>
      <t>Extensión y responsabilidad social CTI</t>
    </r>
    <r>
      <rPr>
        <sz val="8"/>
        <rFont val="Verdana"/>
        <family val="2"/>
      </rPr>
      <t>: Manejo postcosecha de pera nacional en la provincia de Márquez - Boyacá</t>
    </r>
  </si>
  <si>
    <t>1997/1 - 2000/Sin mes</t>
  </si>
  <si>
    <t>Extensión y responsabilidad social CTI: Transferencia e Tecnología para el manejo postcosecha de granos a nivel de pequeño agricultor en Colombia </t>
  </si>
  <si>
    <t>1996/1 - 1998/Sin mes</t>
  </si>
  <si>
    <r>
      <t> </t>
    </r>
    <r>
      <rPr>
        <b/>
        <sz val="8"/>
        <rFont val="Trebuchet MS"/>
        <family val="2"/>
      </rPr>
      <t>Investigación y desarrollo</t>
    </r>
    <r>
      <rPr>
        <sz val="8"/>
        <rFont val="Verdana"/>
        <family val="2"/>
      </rPr>
      <t>: Manejo Postcosecha de Pera Nacional (Variedad Triunfo de Viena) en la Provincia de Marquez - Boyacá (Código DIB 808067) </t>
    </r>
  </si>
  <si>
    <t>1995/1 - 2000/Sin mes</t>
  </si>
  <si>
    <t>Nro</t>
  </si>
  <si>
    <t>CIVIL Y AGRÍCOLA</t>
  </si>
  <si>
    <t>ELÉCTRICA Y ELECTRÓNICA</t>
  </si>
  <si>
    <t>MECÁNICA Y MECATRÓNICA</t>
  </si>
  <si>
    <t>QUÍMICA Y AMBIENTAL</t>
  </si>
  <si>
    <t>2167</t>
  </si>
  <si>
    <t>http://scienti.colciencias.gov.co:8085/gruplac/jsp/visualiza/visualizagr.jsp?nro=00000000002066</t>
  </si>
  <si>
    <t>http://scienti.colciencias.gov.co:8085/gruplac/jsp/visualiza/visualizagr.jsp?nro=00000000000422</t>
  </si>
  <si>
    <t>http://scienti.colciencias.gov.co:8085/gruplac/jsp/visualiza/visualizagr.jsp?nro=00000000006208</t>
  </si>
  <si>
    <t>http://scienti.colciencias.gov.co:8085/gruplac/jsp/visualiza/visualizagr.jsp?nro=00000000000633</t>
  </si>
  <si>
    <t>http://scienti.colciencias.gov.co:8085/gruplac/jsp/visualiza/visualizagr.jsp?nro=00000000008037</t>
  </si>
  <si>
    <t>http://scienti.colciencias.gov.co:8085/gruplac/jsp/visualiza/visualizagr.jsp?nro=00000000001686</t>
  </si>
  <si>
    <t>http://scienti.colciencias.gov.co:8085/gruplac/jsp/visualiza/visualizagr.jsp?nro=00000000001093</t>
  </si>
  <si>
    <t>http://scienti.colciencias.gov.co:8085/gruplac/jsp/visualiza/visualizagr.jsp?nro=00000000008499</t>
  </si>
  <si>
    <t>http://scienti.colciencias.gov.co:8085/gruplac/jsp/visualiza/visualizagr.jsp?nro=00000000015681</t>
  </si>
  <si>
    <t>http://scienti.colciencias.gov.co:8085/gruplac/jsp/visualiza/visualizagr.jsp?nro=00000000000516</t>
  </si>
  <si>
    <t>http://scienti.colciencias.gov.co:8085/gruplac/jsp/visualiza/visualizagr.jsp?nro=00000000000442</t>
  </si>
  <si>
    <t>No se encuentra</t>
  </si>
  <si>
    <t>http://scienti.colciencias.gov.co:8085/gruplac/jsp/visualiza/visualizagr.jsp?nro=00000000000445</t>
  </si>
  <si>
    <t>http://scienti.colciencias.gov.co:8085/gruplac/jsp/visualiza/visualizagr.jsp?nro=00000000000415</t>
  </si>
  <si>
    <t>http://scienti.colciencias.gov.co:8085/gruplac/jsp/visualiza/visualizagr.jsp?nro=00000000000448</t>
  </si>
  <si>
    <t>http://scienti.colciencias.gov.co:8085/gruplac/jsp/visualiza/visualizagr.jsp?nro=00000000004188</t>
  </si>
  <si>
    <t>http://scienti.colciencias.gov.co:8085/gruplac/jsp/visualiza/visualizagr.jsp?nro=00000000000416</t>
  </si>
  <si>
    <t>http://scienti.colciencias.gov.co:8085/gruplac/jsp/visualiza/visualizagr.jsp?nro=00000000015023</t>
  </si>
  <si>
    <t>http://scienti.colciencias.gov.co:8085/gruplac/jsp/visualiza/visualizagr.jsp?nro=00000000002158</t>
  </si>
  <si>
    <t>http://scienti.colciencias.gov.co:8085/gruplac/jsp/visualiza/visualizagr.jsp?nro=00000000000425</t>
  </si>
  <si>
    <t>http://scienti.colciencias.gov.co:8085/gruplac/jsp/visualiza/visualizagr.jsp?nro=00000000001031</t>
  </si>
  <si>
    <t>http://scienti.colciencias.gov.co:8085/gruplac/jsp/visualiza/visualizagr.jsp?nro=00000000003324</t>
  </si>
  <si>
    <t>http://scienti.colciencias.gov.co:8085/gruplac/jsp/visualiza/visualizagr.jsp?nro=00000000007660</t>
  </si>
  <si>
    <t>http://scienti.colciencias.gov.co:8085/gruplac/jsp/visualiza/visualizagr.jsp?nro=00000000000440</t>
  </si>
  <si>
    <t>http://scienti.colciencias.gov.co:8085/gruplac/jsp/visualiza/visualizagr.jsp?nro=00000000001584</t>
  </si>
  <si>
    <t>http://scienti.colciencias.gov.co:8085/gruplac/jsp/visualiza/visualizagr.jsp?nro=00000000001585</t>
  </si>
  <si>
    <t>http://scienti.colciencias.gov.co:8085/gruplac/jsp/visualiza/visualizagr.jsp?nro=00000000000500</t>
  </si>
  <si>
    <t>http://scienti.colciencias.gov.co:8085/gruplac/jsp/visualiza/visualizagr.jsp?nro=00000000014982</t>
  </si>
  <si>
    <t>http://scienti.colciencias.gov.co:8085/gruplac/jsp/visualiza/visualizagr.jsp?nro=00000000006598</t>
  </si>
  <si>
    <t>http://scienti.colciencias.gov.co:8085/gruplac/jsp/visualiza/visualizagr.jsp?nro=00000000004504</t>
  </si>
  <si>
    <t>http://scienti.colciencias.gov.co:8085/gruplac/jsp/visualiza/visualizagr.jsp?nro=00000000012226</t>
  </si>
  <si>
    <t>http://scienti.colciencias.gov.co:8085/gruplac/jsp/visualiza/visualizagr.jsp?nro=00000000000420</t>
  </si>
  <si>
    <t>http://scienti.colciencias.gov.co:8085/gruplac/jsp/visualiza/visualizagr.jsp?nro=00000000002203</t>
  </si>
  <si>
    <t>http://scienti.colciencias.gov.co:8085/gruplac/jsp/visualiza/visualizagr.jsp?nro=00000000012036</t>
  </si>
  <si>
    <t>http://scienti.colciencias.gov.co:8085/gruplac/jsp/visualiza/visualizagr.jsp?nro=00000000002089</t>
  </si>
  <si>
    <t>http://scienti.colciencias.gov.co:8085/gruplac/jsp/visualiza/visualizagr.jsp?nro=00000000001714</t>
  </si>
  <si>
    <t>http://scienti.colciencias.gov.co:8085/gruplac/jsp/visualiza/visualizagr.jsp?nro=00000000002791</t>
  </si>
  <si>
    <t>http://scienti.colciencias.gov.co:8085/gruplac/jsp/visualiza/visualizagr.jsp?nro=00000000003951</t>
  </si>
  <si>
    <t>http://scienti.colciencias.gov.co:8085/gruplac/jsp/visualiza/visualizagr.jsp?nro=00000000003803</t>
  </si>
  <si>
    <t>http://scienti.colciencias.gov.co:8085/gruplac/jsp/visualiza/visualizagr.jsp?nro=00000000010573</t>
  </si>
  <si>
    <t>http://scienti.colciencias.gov.co:8085/gruplac/jsp/visualiza/visualizagr.jsp?nro=00000000002641</t>
  </si>
  <si>
    <t>http://scienti.colciencias.gov.co:8085/gruplac/jsp/visualiza/visualizagr.jsp?nro=00000000008630</t>
  </si>
  <si>
    <t>http://scienti.colciencias.gov.co:8085/gruplac/jsp/visualiza/visualizagr.jsp?nro=00000000016352</t>
  </si>
  <si>
    <t>http://scienti.colciencias.gov.co:8085/gruplac/jsp/visualiza/visualizagr.jsp?nro=00000000011128</t>
  </si>
  <si>
    <t>http://scienti.colciencias.gov.co:8085/gruplac/jsp/visualiza/visualizagr.jsp?nro=00000000004254</t>
  </si>
  <si>
    <t>http://scienti.colciencias.gov.co:8085/gruplac/jsp/visualiza/visualizagr.jsp?nro=00000000000733</t>
  </si>
  <si>
    <t>http://scienti.colciencias.gov.co:8085/gruplac/jsp/visualiza/visualizagr.jsp?nro=00000000000724</t>
  </si>
  <si>
    <t>http://scienti.colciencias.gov.co:8085/gruplac/jsp/visualiza/visualizagr.jsp?nro=00000000004418</t>
  </si>
  <si>
    <t>Codigo repetido con el anterior</t>
  </si>
  <si>
    <t>http://scienti.colciencias.gov.co:8085/gruplac/jsp/visualiza/visualizagr.jsp?nro=00000000007768</t>
  </si>
  <si>
    <t>http://scienti.colciencias.gov.co:8085/gruplac/jsp/visualiza/visualizagr.jsp?nro=00000000008706</t>
  </si>
  <si>
    <t>http://scienti.colciencias.gov.co:8085/gruplac/jsp/visualiza/visualizagr.jsp?nro=00000000004465</t>
  </si>
  <si>
    <t>http://scienti.colciencias.gov.co:8085/gruplac/jsp/visualiza/visualizagr.jsp?nro=00000000018409</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</si>
</sst>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sz val="10"/>
      <color indexed="64"/>
      <name val="Arial"/>
      <family val="2"/>
    </font>
    <font>
      <b/>
      <sz val="10"/>
      <color indexed="8"/>
      <name val="Verdana"/>
      <family val="2"/>
    </font>
    <font>
      <sz val="10"/>
      <color indexed="8"/>
      <name val="Verdana"/>
      <family val="2"/>
    </font>
    <font>
      <sz val="10"/>
      <name val="Verdana"/>
      <family val="2"/>
    </font>
    <font>
      <sz val="10"/>
      <color rgb="FFFF0000"/>
      <name val="Verdana"/>
      <family val="2"/>
    </font>
    <font>
      <sz val="11"/>
      <color theme="1"/>
      <name val="Calibri"/>
      <family val="2"/>
      <scheme val="minor"/>
    </font>
    <font>
      <b/>
      <sz val="11"/>
      <color theme="0"/>
      <name val="Calibri"/>
      <family val="2"/>
      <scheme val="minor"/>
    </font>
    <font>
      <b/>
      <sz val="11"/>
      <name val="Calibri"/>
      <family val="2"/>
      <scheme val="minor"/>
    </font>
    <font>
      <sz val="11"/>
      <name val="Calibri"/>
      <family val="2"/>
      <scheme val="minor"/>
    </font>
    <font>
      <u/>
      <sz val="11"/>
      <color theme="10"/>
      <name val="Calibri"/>
      <family val="2"/>
      <scheme val="minor"/>
    </font>
    <font>
      <sz val="8"/>
      <color rgb="FF000006"/>
      <name val="Verdana"/>
      <family val="2"/>
    </font>
    <font>
      <sz val="8"/>
      <name val="Trebuchet MS"/>
      <family val="2"/>
    </font>
    <font>
      <b/>
      <sz val="8"/>
      <name val="Trebuchet MS"/>
      <family val="2"/>
    </font>
    <font>
      <sz val="8"/>
      <name val="Calibri"/>
      <family val="2"/>
      <scheme val="minor"/>
    </font>
    <font>
      <sz val="11"/>
      <name val="Verdana"/>
      <family val="2"/>
    </font>
    <font>
      <sz val="8"/>
      <color theme="1"/>
      <name val="Calibri"/>
      <family val="2"/>
      <scheme val="minor"/>
    </font>
    <font>
      <b/>
      <sz val="8"/>
      <color theme="1"/>
      <name val="Calibri"/>
      <family val="2"/>
      <scheme val="minor"/>
    </font>
    <font>
      <b/>
      <sz val="8"/>
      <name val="Calibri"/>
      <family val="2"/>
      <scheme val="minor"/>
    </font>
    <font>
      <sz val="8"/>
      <name val="Verdana"/>
      <family val="2"/>
    </font>
    <font>
      <b/>
      <sz val="8"/>
      <color rgb="FF000006"/>
      <name val="Verdana"/>
      <family val="2"/>
    </font>
    <font>
      <sz val="10"/>
      <color rgb="FF000006"/>
      <name val="Verdana"/>
      <family val="2"/>
    </font>
    <font>
      <b/>
      <sz val="11"/>
      <color rgb="FF4D4D4D"/>
      <name val="Trebuchet MS"/>
      <family val="2"/>
    </font>
    <font>
      <sz val="9"/>
      <name val="Trebuchet MS"/>
      <family val="2"/>
    </font>
    <font>
      <b/>
      <sz val="8"/>
      <name val="Verdana"/>
      <family val="2"/>
    </font>
  </fonts>
  <fills count="11">
    <fill>
      <patternFill patternType="none"/>
    </fill>
    <fill>
      <patternFill patternType="gray125"/>
    </fill>
    <fill>
      <patternFill patternType="solid">
        <fgColor rgb="FFBBDDFF"/>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EBEBEB"/>
        <bgColor indexed="64"/>
      </patternFill>
    </fill>
    <fill>
      <patternFill patternType="solid">
        <fgColor theme="0"/>
        <bgColor indexed="64"/>
      </patternFill>
    </fill>
    <fill>
      <patternFill patternType="solid">
        <fgColor rgb="FFF5F5F5"/>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top/>
      <bottom style="thick">
        <color theme="0"/>
      </bottom>
      <diagonal/>
    </border>
    <border>
      <left style="medium">
        <color rgb="FF999999"/>
      </left>
      <right style="medium">
        <color rgb="FF999999"/>
      </right>
      <top style="medium">
        <color rgb="FF999999"/>
      </top>
      <bottom style="medium">
        <color rgb="FF999999"/>
      </bottom>
      <diagonal/>
    </border>
  </borders>
  <cellStyleXfs count="4">
    <xf numFmtId="0" fontId="0" fillId="0" borderId="0"/>
    <xf numFmtId="0" fontId="1" fillId="0" borderId="0"/>
    <xf numFmtId="9" fontId="6" fillId="0" borderId="0" applyFont="0" applyFill="0" applyBorder="0" applyAlignment="0" applyProtection="0"/>
    <xf numFmtId="0" fontId="10" fillId="0" borderId="0" applyNumberFormat="0" applyFill="0" applyBorder="0" applyAlignment="0" applyProtection="0"/>
  </cellStyleXfs>
  <cellXfs count="97">
    <xf numFmtId="0" fontId="0" fillId="0" borderId="0" xfId="0"/>
    <xf numFmtId="0" fontId="3" fillId="0" borderId="2" xfId="0" applyNumberFormat="1" applyFont="1" applyFill="1" applyBorder="1" applyAlignment="1" applyProtection="1">
      <alignment horizontal="center" vertical="center" wrapText="1"/>
    </xf>
    <xf numFmtId="0" fontId="3" fillId="0" borderId="1" xfId="0" applyNumberFormat="1" applyFont="1" applyFill="1" applyBorder="1" applyAlignment="1" applyProtection="1">
      <alignment horizontal="center" vertical="center" wrapText="1"/>
    </xf>
    <xf numFmtId="0" fontId="3" fillId="0" borderId="3" xfId="0" applyNumberFormat="1" applyFont="1" applyFill="1" applyBorder="1" applyAlignment="1" applyProtection="1">
      <alignment horizontal="center" vertical="center" wrapText="1"/>
    </xf>
    <xf numFmtId="0" fontId="3" fillId="0" borderId="7" xfId="0" applyNumberFormat="1" applyFont="1" applyFill="1" applyBorder="1" applyAlignment="1" applyProtection="1">
      <alignment horizontal="center" vertical="center" wrapText="1"/>
    </xf>
    <xf numFmtId="0" fontId="3" fillId="0" borderId="8" xfId="0" applyNumberFormat="1" applyFont="1" applyFill="1" applyBorder="1" applyAlignment="1" applyProtection="1">
      <alignment horizontal="center" vertical="center" wrapText="1"/>
    </xf>
    <xf numFmtId="0" fontId="3" fillId="0" borderId="9" xfId="0" applyNumberFormat="1" applyFont="1" applyFill="1" applyBorder="1" applyAlignment="1" applyProtection="1">
      <alignment horizontal="center" vertical="center" wrapText="1"/>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3" fillId="0" borderId="5" xfId="0" applyNumberFormat="1" applyFont="1" applyFill="1" applyBorder="1" applyAlignment="1" applyProtection="1">
      <alignment horizontal="center" vertical="center" wrapText="1"/>
    </xf>
    <xf numFmtId="0" fontId="3" fillId="0" borderId="6"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0" fontId="2" fillId="2" borderId="4" xfId="0" applyNumberFormat="1" applyFont="1" applyFill="1" applyBorder="1" applyAlignment="1" applyProtection="1">
      <alignment horizontal="center" vertical="center" wrapText="1"/>
    </xf>
    <xf numFmtId="0" fontId="2" fillId="2" borderId="5" xfId="0" applyNumberFormat="1" applyFont="1" applyFill="1" applyBorder="1" applyAlignment="1" applyProtection="1">
      <alignment horizontal="center" vertical="center" wrapText="1"/>
    </xf>
    <xf numFmtId="0" fontId="2" fillId="2" borderId="6" xfId="0" applyNumberFormat="1" applyFont="1" applyFill="1" applyBorder="1" applyAlignment="1" applyProtection="1">
      <alignment horizontal="center" vertical="center" wrapText="1"/>
    </xf>
    <xf numFmtId="0" fontId="0" fillId="0" borderId="0" xfId="0" pivotButton="1" applyAlignment="1">
      <alignment horizontal="center" vertical="center" wrapText="1"/>
    </xf>
    <xf numFmtId="0" fontId="0" fillId="0" borderId="0" xfId="0" applyAlignment="1">
      <alignment horizontal="center" vertical="center" wrapText="1"/>
    </xf>
    <xf numFmtId="0" fontId="5" fillId="0" borderId="1" xfId="0" applyNumberFormat="1" applyFont="1" applyFill="1" applyBorder="1" applyAlignment="1" applyProtection="1">
      <alignment horizontal="center" vertical="center" wrapText="1"/>
    </xf>
    <xf numFmtId="0" fontId="3" fillId="0" borderId="10" xfId="0" applyNumberFormat="1" applyFont="1" applyFill="1" applyBorder="1" applyAlignment="1">
      <alignment horizontal="center" vertical="center" wrapText="1"/>
    </xf>
    <xf numFmtId="0" fontId="0" fillId="0" borderId="10" xfId="0" applyFill="1" applyBorder="1" applyAlignment="1">
      <alignment horizontal="center" vertical="center"/>
    </xf>
    <xf numFmtId="0" fontId="3" fillId="0" borderId="1" xfId="0" applyNumberFormat="1" applyFont="1" applyBorder="1" applyAlignment="1">
      <alignment horizontal="center" vertical="center" wrapText="1"/>
    </xf>
    <xf numFmtId="0" fontId="4" fillId="0" borderId="8" xfId="0" applyNumberFormat="1" applyFont="1" applyFill="1" applyBorder="1" applyAlignment="1" applyProtection="1">
      <alignment horizontal="center" vertical="center" wrapText="1"/>
    </xf>
    <xf numFmtId="0" fontId="0" fillId="0" borderId="10" xfId="0" applyBorder="1" applyAlignment="1">
      <alignment horizontal="center" vertical="center"/>
    </xf>
    <xf numFmtId="0" fontId="0" fillId="0" borderId="0" xfId="0" applyBorder="1" applyAlignment="1">
      <alignment horizontal="center" vertical="center"/>
    </xf>
    <xf numFmtId="0" fontId="3" fillId="3" borderId="10" xfId="0" applyNumberFormat="1" applyFont="1" applyFill="1" applyBorder="1" applyAlignment="1">
      <alignment horizontal="center" vertical="center" wrapText="1"/>
    </xf>
    <xf numFmtId="0" fontId="0" fillId="3" borderId="10" xfId="0" applyFill="1" applyBorder="1" applyAlignment="1">
      <alignment horizontal="center" vertical="center"/>
    </xf>
    <xf numFmtId="0" fontId="3" fillId="4" borderId="10" xfId="0" applyNumberFormat="1" applyFont="1" applyFill="1" applyBorder="1" applyAlignment="1">
      <alignment horizontal="center" vertical="center" wrapText="1"/>
    </xf>
    <xf numFmtId="0" fontId="0" fillId="4" borderId="10" xfId="0" applyFill="1" applyBorder="1" applyAlignment="1">
      <alignment horizontal="center" vertical="center"/>
    </xf>
    <xf numFmtId="0" fontId="3" fillId="0" borderId="5" xfId="0" applyNumberFormat="1" applyFont="1" applyFill="1" applyBorder="1" applyAlignment="1">
      <alignment horizontal="center" vertical="center" wrapText="1"/>
    </xf>
    <xf numFmtId="0" fontId="0" fillId="0" borderId="0" xfId="0" applyAlignment="1">
      <alignment wrapText="1"/>
    </xf>
    <xf numFmtId="9" fontId="0" fillId="0" borderId="0" xfId="2" applyFont="1"/>
    <xf numFmtId="0" fontId="3" fillId="0" borderId="8" xfId="0" applyNumberFormat="1" applyFont="1" applyBorder="1" applyAlignment="1">
      <alignment horizontal="center" vertical="center" wrapText="1"/>
    </xf>
    <xf numFmtId="0" fontId="3" fillId="5" borderId="10" xfId="0" applyNumberFormat="1" applyFont="1" applyFill="1" applyBorder="1" applyAlignment="1">
      <alignment horizontal="center" vertical="center"/>
    </xf>
    <xf numFmtId="0" fontId="0" fillId="5" borderId="10" xfId="0" applyFill="1" applyBorder="1" applyAlignment="1">
      <alignment horizontal="center" vertical="center"/>
    </xf>
    <xf numFmtId="0" fontId="3" fillId="5" borderId="10" xfId="0" applyNumberFormat="1" applyFont="1" applyFill="1" applyBorder="1" applyAlignment="1">
      <alignment horizontal="center" vertical="center" wrapText="1"/>
    </xf>
    <xf numFmtId="9" fontId="0" fillId="0" borderId="0" xfId="2" applyFont="1" applyAlignment="1">
      <alignment horizontal="center" vertical="center"/>
    </xf>
    <xf numFmtId="0" fontId="2" fillId="6" borderId="5" xfId="0" applyNumberFormat="1" applyFont="1" applyFill="1" applyBorder="1" applyAlignment="1" applyProtection="1">
      <alignment horizontal="center" vertical="center" wrapText="1"/>
    </xf>
    <xf numFmtId="0" fontId="7" fillId="0" borderId="14"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15" xfId="0" applyFont="1" applyFill="1" applyBorder="1" applyAlignment="1">
      <alignment horizontal="center" vertical="top"/>
    </xf>
    <xf numFmtId="0" fontId="9" fillId="0" borderId="0" xfId="0" applyFont="1" applyFill="1" applyBorder="1" applyAlignment="1">
      <alignment horizontal="center" vertical="center"/>
    </xf>
    <xf numFmtId="0" fontId="9" fillId="0" borderId="0" xfId="0" applyFont="1" applyFill="1" applyBorder="1" applyAlignment="1">
      <alignment horizontal="center" vertical="top"/>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5" xfId="0" applyFont="1" applyFill="1" applyBorder="1" applyAlignment="1">
      <alignment horizontal="center" vertical="top"/>
    </xf>
    <xf numFmtId="0" fontId="9" fillId="0" borderId="17" xfId="0" applyFont="1" applyFill="1" applyBorder="1"/>
    <xf numFmtId="0" fontId="9" fillId="0" borderId="0" xfId="0" applyFont="1" applyFill="1"/>
    <xf numFmtId="0" fontId="8" fillId="7" borderId="15" xfId="0" applyFont="1" applyFill="1" applyBorder="1" applyAlignment="1">
      <alignment horizontal="center" vertical="center"/>
    </xf>
    <xf numFmtId="0" fontId="8" fillId="7" borderId="16" xfId="0" applyFont="1" applyFill="1" applyBorder="1" applyAlignment="1">
      <alignment horizontal="center" vertical="center"/>
    </xf>
    <xf numFmtId="0" fontId="9" fillId="0" borderId="0" xfId="0" applyFont="1" applyFill="1" applyAlignment="1">
      <alignment horizontal="center" vertic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10" fillId="0" borderId="5" xfId="3" applyNumberFormat="1" applyFill="1" applyBorder="1" applyAlignment="1" applyProtection="1">
      <alignment horizontal="center" vertical="center" wrapText="1"/>
    </xf>
    <xf numFmtId="0" fontId="9" fillId="0" borderId="0" xfId="0" applyFont="1" applyFill="1" applyAlignment="1">
      <alignment horizontal="center" vertical="center" wrapText="1"/>
    </xf>
    <xf numFmtId="0" fontId="11" fillId="0" borderId="0" xfId="0" applyFont="1" applyAlignment="1">
      <alignment horizontal="center" vertical="center" wrapText="1"/>
    </xf>
    <xf numFmtId="0" fontId="9" fillId="0" borderId="0" xfId="0" applyFont="1" applyFill="1" applyAlignment="1">
      <alignment vertical="center"/>
    </xf>
    <xf numFmtId="0" fontId="12" fillId="0" borderId="0" xfId="0" applyFont="1" applyAlignment="1">
      <alignment horizontal="center" vertical="center" wrapText="1"/>
    </xf>
    <xf numFmtId="0" fontId="13" fillId="0" borderId="0" xfId="0" applyFont="1" applyAlignment="1">
      <alignment horizontal="center" vertical="center" wrapText="1"/>
    </xf>
    <xf numFmtId="0" fontId="14" fillId="0" borderId="0" xfId="0" applyFont="1" applyFill="1" applyAlignment="1">
      <alignment horizontal="center" vertical="center" wrapText="1"/>
    </xf>
    <xf numFmtId="0" fontId="15" fillId="0" borderId="0" xfId="0" applyFont="1" applyAlignment="1">
      <alignment horizontal="center" vertical="center" wrapText="1"/>
    </xf>
    <xf numFmtId="0" fontId="12" fillId="0" borderId="0" xfId="0" applyFont="1" applyAlignment="1">
      <alignment horizontal="center" vertical="center"/>
    </xf>
    <xf numFmtId="0" fontId="12" fillId="0" borderId="0" xfId="0" applyFont="1" applyBorder="1" applyAlignment="1">
      <alignment horizontal="center" vertical="center" wrapText="1"/>
    </xf>
    <xf numFmtId="0" fontId="11" fillId="8" borderId="18" xfId="0" applyFont="1" applyFill="1" applyBorder="1" applyAlignment="1">
      <alignment horizontal="center" vertical="center" wrapText="1"/>
    </xf>
    <xf numFmtId="0" fontId="18" fillId="0" borderId="0" xfId="0" applyFont="1" applyFill="1" applyAlignment="1">
      <alignment horizontal="center" vertical="center" wrapText="1"/>
    </xf>
    <xf numFmtId="0" fontId="11" fillId="0" borderId="0" xfId="0" applyFont="1" applyAlignment="1">
      <alignment horizontal="center" vertical="center"/>
    </xf>
    <xf numFmtId="0" fontId="19" fillId="0" borderId="0" xfId="0" applyFont="1" applyAlignment="1">
      <alignment horizontal="center" vertical="center" wrapText="1"/>
    </xf>
    <xf numFmtId="0" fontId="9" fillId="0" borderId="0" xfId="0" applyFont="1" applyFill="1" applyBorder="1" applyAlignment="1">
      <alignment horizontal="center" vertical="top" wrapText="1"/>
    </xf>
    <xf numFmtId="0" fontId="10" fillId="0" borderId="1" xfId="3" applyNumberFormat="1" applyFill="1" applyBorder="1" applyAlignment="1" applyProtection="1">
      <alignment horizontal="center" vertical="center" wrapText="1"/>
    </xf>
    <xf numFmtId="0" fontId="20" fillId="0" borderId="0" xfId="0" applyFont="1" applyAlignment="1">
      <alignment horizontal="center" vertical="center" wrapText="1"/>
    </xf>
    <xf numFmtId="0" fontId="11" fillId="0" borderId="0" xfId="0" applyFont="1" applyAlignment="1">
      <alignment vertical="center" wrapText="1"/>
    </xf>
    <xf numFmtId="0" fontId="12" fillId="0" borderId="0" xfId="0" applyFont="1" applyAlignment="1">
      <alignment horizontal="center" wrapText="1"/>
    </xf>
    <xf numFmtId="0" fontId="13" fillId="0" borderId="0" xfId="0" applyFont="1" applyAlignment="1">
      <alignment horizontal="center" vertical="center"/>
    </xf>
    <xf numFmtId="0" fontId="12" fillId="0" borderId="0" xfId="0" applyFont="1" applyFill="1" applyAlignment="1">
      <alignment horizontal="center" vertical="center" wrapText="1"/>
    </xf>
    <xf numFmtId="0" fontId="19" fillId="0" borderId="0" xfId="0" applyFont="1" applyAlignment="1">
      <alignment horizontal="center" vertical="center"/>
    </xf>
    <xf numFmtId="0" fontId="11" fillId="0" borderId="0" xfId="0" applyFont="1" applyAlignment="1">
      <alignment horizontal="center" wrapText="1"/>
    </xf>
    <xf numFmtId="0" fontId="9" fillId="9" borderId="0" xfId="0" applyFont="1" applyFill="1"/>
    <xf numFmtId="0" fontId="11" fillId="9" borderId="0" xfId="0" applyFont="1" applyFill="1" applyAlignment="1">
      <alignment horizontal="center" vertical="center" wrapText="1"/>
    </xf>
    <xf numFmtId="0" fontId="9" fillId="9" borderId="0" xfId="0" applyFont="1" applyFill="1" applyAlignment="1">
      <alignment horizontal="center" vertical="center"/>
    </xf>
    <xf numFmtId="0" fontId="0" fillId="9" borderId="0" xfId="0" applyFill="1"/>
    <xf numFmtId="0" fontId="12" fillId="9" borderId="0" xfId="0" applyFont="1" applyFill="1" applyAlignment="1">
      <alignment horizontal="center" vertical="center" wrapText="1"/>
    </xf>
    <xf numFmtId="0" fontId="4" fillId="9" borderId="0" xfId="0" applyFont="1" applyFill="1" applyAlignment="1">
      <alignment horizontal="center" vertical="center" wrapText="1"/>
    </xf>
    <xf numFmtId="0" fontId="12" fillId="0" borderId="0" xfId="0" applyFont="1" applyAlignment="1">
      <alignment vertical="center" wrapText="1"/>
    </xf>
    <xf numFmtId="0" fontId="11" fillId="0" borderId="0" xfId="0" applyFont="1" applyAlignment="1">
      <alignment horizontal="right" vertical="center" wrapText="1"/>
    </xf>
    <xf numFmtId="0" fontId="9" fillId="0" borderId="0" xfId="0" applyNumberFormat="1" applyFont="1" applyFill="1" applyBorder="1" applyAlignment="1">
      <alignment horizontal="center" vertical="center"/>
    </xf>
    <xf numFmtId="0" fontId="21" fillId="0" borderId="0" xfId="0" applyFont="1" applyAlignment="1">
      <alignment horizontal="center" vertical="center" wrapText="1"/>
    </xf>
    <xf numFmtId="0" fontId="22" fillId="0" borderId="0" xfId="0" applyFont="1"/>
    <xf numFmtId="0" fontId="23" fillId="0" borderId="0" xfId="0" applyFont="1" applyAlignment="1">
      <alignment horizontal="center" vertical="center" wrapText="1"/>
    </xf>
    <xf numFmtId="0" fontId="3" fillId="0" borderId="11" xfId="0" applyNumberFormat="1" applyFont="1" applyFill="1" applyBorder="1" applyAlignment="1">
      <alignment horizontal="center" vertical="center" wrapText="1"/>
    </xf>
    <xf numFmtId="0" fontId="3" fillId="0" borderId="13" xfId="0" applyNumberFormat="1" applyFont="1" applyFill="1" applyBorder="1" applyAlignment="1">
      <alignment horizontal="center" vertical="center" wrapText="1"/>
    </xf>
    <xf numFmtId="0" fontId="3" fillId="0" borderId="12" xfId="0" applyNumberFormat="1" applyFont="1" applyFill="1" applyBorder="1" applyAlignment="1">
      <alignment horizontal="center" vertical="center" wrapText="1"/>
    </xf>
    <xf numFmtId="0" fontId="0" fillId="0" borderId="11" xfId="0"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10" fillId="10" borderId="18" xfId="3" applyFill="1" applyBorder="1" applyAlignment="1">
      <alignment horizontal="left" vertical="center" wrapText="1"/>
    </xf>
    <xf numFmtId="0" fontId="10" fillId="0" borderId="8" xfId="3" applyNumberFormat="1" applyFill="1" applyBorder="1" applyAlignment="1" applyProtection="1">
      <alignment horizontal="center" vertical="center" wrapText="1"/>
    </xf>
  </cellXfs>
  <cellStyles count="4">
    <cellStyle name="Hipervínculo" xfId="3" builtinId="8"/>
    <cellStyle name="Normal" xfId="0" builtinId="0"/>
    <cellStyle name="Normal 2" xfId="1"/>
    <cellStyle name="Porcentaje" xfId="2" builtinId="5"/>
  </cellStyles>
  <dxfs count="72">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border outline="0">
        <bottom style="thick">
          <color theme="0"/>
        </bottom>
      </border>
    </dxf>
    <dxf>
      <font>
        <b/>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0" indent="0" justifyLastLine="0" shrinkToFit="0" readingOrder="0"/>
      <border diagonalUp="0" diagonalDown="0" outline="0">
        <left style="thin">
          <color theme="0"/>
        </left>
        <right style="thin">
          <color theme="0"/>
        </right>
        <top/>
        <bottom/>
      </border>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font>
        <strike val="0"/>
        <outline val="0"/>
        <shadow val="0"/>
        <u val="none"/>
        <vertAlign val="baseline"/>
        <sz val="11"/>
        <color auto="1"/>
        <name val="Calibri"/>
        <scheme val="minor"/>
      </font>
      <fill>
        <patternFill patternType="none">
          <fgColor indexed="64"/>
          <bgColor auto="1"/>
        </patternFill>
      </fill>
    </dxf>
    <dxf>
      <border outline="0">
        <bottom style="thick">
          <color theme="0"/>
        </bottom>
      </border>
    </dxf>
    <dxf>
      <font>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numFmt numFmtId="0" formatCode="General"/>
      <fill>
        <patternFill patternType="none">
          <fgColor indexed="64"/>
          <bgColor auto="1"/>
        </patternFill>
      </fill>
    </dxf>
    <dxf>
      <font>
        <b val="0"/>
        <strike val="0"/>
        <outline val="0"/>
        <shadow val="0"/>
        <u val="none"/>
        <vertAlign val="baseline"/>
        <sz val="11"/>
        <color auto="1"/>
        <name val="Calibri"/>
        <scheme val="none"/>
      </font>
      <fill>
        <patternFill patternType="none">
          <fgColor rgb="FF000000"/>
          <bgColor auto="1"/>
        </patternFill>
      </fill>
    </dxf>
    <dxf>
      <border outline="0">
        <bottom style="thick">
          <color rgb="FFFFFFFF"/>
        </bottom>
      </border>
    </dxf>
    <dxf>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font>
        <b val="0"/>
        <strike val="0"/>
        <outline val="0"/>
        <shadow val="0"/>
        <u val="none"/>
        <vertAlign val="baseline"/>
        <sz val="11"/>
        <color auto="1"/>
        <name val="Calibri"/>
        <scheme val="minor"/>
      </font>
      <numFmt numFmtId="0" formatCode="General"/>
      <fill>
        <patternFill patternType="none">
          <fgColor indexed="64"/>
          <bgColor auto="1"/>
        </patternFill>
      </fill>
    </dxf>
    <dxf>
      <font>
        <b val="0"/>
        <strike val="0"/>
        <outline val="0"/>
        <shadow val="0"/>
        <u val="none"/>
        <vertAlign val="baseline"/>
        <sz val="11"/>
        <color auto="1"/>
        <name val="Calibri"/>
        <scheme val="minor"/>
      </font>
      <fill>
        <patternFill patternType="none">
          <fgColor indexed="64"/>
          <bgColor auto="1"/>
        </patternFill>
      </fill>
    </dxf>
    <dxf>
      <border outline="0">
        <bottom style="thick">
          <color theme="0"/>
        </bottom>
      </border>
    </dxf>
    <dxf>
      <fill>
        <patternFill patternType="none">
          <fgColor indexed="64"/>
          <bgColor auto="1"/>
        </patternFill>
      </fill>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vertical/>
        <horizontal/>
      </border>
      <protection locked="1" hidden="0"/>
    </dxf>
    <dxf>
      <font>
        <b val="0"/>
        <i val="0"/>
        <strike val="0"/>
        <condense val="0"/>
        <extend val="0"/>
        <outline val="0"/>
        <shadow val="0"/>
        <u val="none"/>
        <vertAlign val="baseline"/>
        <sz val="10"/>
        <color indexed="8"/>
        <name val="Verdana"/>
        <scheme val="none"/>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right style="thin">
          <color rgb="FF000000"/>
        </right>
        <top style="thin">
          <color rgb="FF000000"/>
        </top>
        <bottom style="thin">
          <color rgb="FF000000"/>
        </bottom>
      </border>
      <protection locked="1" hidden="0"/>
    </dxf>
    <dxf>
      <border outline="0">
        <top style="thin">
          <color rgb="FF000000"/>
        </top>
      </border>
    </dxf>
    <dxf>
      <border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0"/>
        <color indexed="8"/>
        <name val="Verdana"/>
        <scheme val="none"/>
      </font>
      <fill>
        <patternFill patternType="none">
          <fgColor indexed="64"/>
          <bgColor indexed="65"/>
        </patternFill>
      </fill>
      <alignment horizontal="center" vertical="center" textRotation="0" wrapText="1" indent="0" justifyLastLine="0" shrinkToFit="0" readingOrder="0"/>
      <protection locked="1" hidden="0"/>
    </dxf>
    <dxf>
      <border outline="0">
        <bottom style="thin">
          <color rgb="FF000000"/>
        </bottom>
      </border>
    </dxf>
    <dxf>
      <font>
        <b/>
        <i val="0"/>
        <strike val="0"/>
        <condense val="0"/>
        <extend val="0"/>
        <outline val="0"/>
        <shadow val="0"/>
        <u val="none"/>
        <vertAlign val="baseline"/>
        <sz val="10"/>
        <color indexed="8"/>
        <name val="Verdana"/>
        <scheme val="none"/>
      </font>
      <numFmt numFmtId="0" formatCode="General"/>
      <fill>
        <patternFill patternType="solid">
          <fgColor indexed="64"/>
          <bgColor rgb="FFBBDDFF"/>
        </patternFill>
      </fill>
      <alignment horizontal="center" vertical="center" textRotation="0" wrapText="1" indent="0" justifyLastLine="0" shrinkToFit="0" readingOrder="0"/>
      <border diagonalUp="0" diagonalDown="0" outline="0">
        <left style="thin">
          <color rgb="FF000000"/>
        </left>
        <right style="thin">
          <color rgb="FF000000"/>
        </right>
        <top/>
        <bottom/>
      </border>
      <protection locked="1" hidden="0"/>
    </dxf>
    <dxf>
      <alignment vertical="center" readingOrder="0"/>
    </dxf>
    <dxf>
      <alignment vertical="center" readingOrder="0"/>
    </dxf>
    <dxf>
      <alignment horizontal="center" readingOrder="0"/>
    </dxf>
    <dxf>
      <alignment horizontal="center" readingOrder="0"/>
    </dxf>
    <dxf>
      <alignment wrapText="1" readingOrder="0"/>
    </dxf>
    <dxf>
      <alignment wrapText="1" readingOrder="0"/>
    </dxf>
    <dxf>
      <alignment vertical="center" readingOrder="0"/>
    </dxf>
    <dxf>
      <alignment horizontal="center"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a:t>Resultados convocatoria 2015 vs 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ESTADISTICAS!$D$57</c:f>
              <c:strCache>
                <c:ptCount val="1"/>
                <c:pt idx="0">
                  <c:v>2015</c:v>
                </c:pt>
              </c:strCache>
            </c:strRef>
          </c:tx>
          <c:spPr>
            <a:solidFill>
              <a:schemeClr val="accent6">
                <a:tint val="77000"/>
              </a:schemeClr>
            </a:solidFill>
            <a:ln>
              <a:noFill/>
            </a:ln>
            <a:effectLst/>
          </c:spPr>
          <c:invertIfNegative val="0"/>
          <c:cat>
            <c:strRef>
              <c:f>ESTADISTICAS!$A$58:$A$65</c:f>
              <c:strCache>
                <c:ptCount val="8"/>
                <c:pt idx="0">
                  <c:v>A1</c:v>
                </c:pt>
                <c:pt idx="1">
                  <c:v>A</c:v>
                </c:pt>
                <c:pt idx="2">
                  <c:v>B</c:v>
                </c:pt>
                <c:pt idx="3">
                  <c:v>C</c:v>
                </c:pt>
                <c:pt idx="4">
                  <c:v>D</c:v>
                </c:pt>
                <c:pt idx="5">
                  <c:v>Reconocido</c:v>
                </c:pt>
                <c:pt idx="6">
                  <c:v>Registrado</c:v>
                </c:pt>
                <c:pt idx="7">
                  <c:v>Sin registrar</c:v>
                </c:pt>
              </c:strCache>
            </c:strRef>
          </c:cat>
          <c:val>
            <c:numRef>
              <c:f>ESTADISTICAS!$D$58:$D$65</c:f>
              <c:numCache>
                <c:formatCode>General</c:formatCode>
                <c:ptCount val="8"/>
                <c:pt idx="0">
                  <c:v>12</c:v>
                </c:pt>
                <c:pt idx="1">
                  <c:v>6</c:v>
                </c:pt>
                <c:pt idx="2">
                  <c:v>11</c:v>
                </c:pt>
                <c:pt idx="3">
                  <c:v>10</c:v>
                </c:pt>
                <c:pt idx="4">
                  <c:v>3</c:v>
                </c:pt>
                <c:pt idx="5">
                  <c:v>6</c:v>
                </c:pt>
                <c:pt idx="6">
                  <c:v>12</c:v>
                </c:pt>
                <c:pt idx="7">
                  <c:v>6</c:v>
                </c:pt>
              </c:numCache>
            </c:numRef>
          </c:val>
        </c:ser>
        <c:ser>
          <c:idx val="1"/>
          <c:order val="1"/>
          <c:tx>
            <c:strRef>
              <c:f>ESTADISTICAS!$E$57</c:f>
              <c:strCache>
                <c:ptCount val="1"/>
                <c:pt idx="0">
                  <c:v>2017</c:v>
                </c:pt>
              </c:strCache>
            </c:strRef>
          </c:tx>
          <c:spPr>
            <a:solidFill>
              <a:schemeClr val="accent6">
                <a:shade val="76000"/>
              </a:schemeClr>
            </a:solidFill>
            <a:ln>
              <a:noFill/>
            </a:ln>
            <a:effectLst/>
          </c:spPr>
          <c:invertIfNegative val="0"/>
          <c:cat>
            <c:strRef>
              <c:f>ESTADISTICAS!$A$58:$A$65</c:f>
              <c:strCache>
                <c:ptCount val="8"/>
                <c:pt idx="0">
                  <c:v>A1</c:v>
                </c:pt>
                <c:pt idx="1">
                  <c:v>A</c:v>
                </c:pt>
                <c:pt idx="2">
                  <c:v>B</c:v>
                </c:pt>
                <c:pt idx="3">
                  <c:v>C</c:v>
                </c:pt>
                <c:pt idx="4">
                  <c:v>D</c:v>
                </c:pt>
                <c:pt idx="5">
                  <c:v>Reconocido</c:v>
                </c:pt>
                <c:pt idx="6">
                  <c:v>Registrado</c:v>
                </c:pt>
                <c:pt idx="7">
                  <c:v>Sin registrar</c:v>
                </c:pt>
              </c:strCache>
            </c:strRef>
          </c:cat>
          <c:val>
            <c:numRef>
              <c:f>ESTADISTICAS!$E$58:$E$65</c:f>
              <c:numCache>
                <c:formatCode>General</c:formatCode>
                <c:ptCount val="8"/>
                <c:pt idx="0">
                  <c:v>12</c:v>
                </c:pt>
                <c:pt idx="1">
                  <c:v>9</c:v>
                </c:pt>
                <c:pt idx="2">
                  <c:v>9</c:v>
                </c:pt>
                <c:pt idx="3">
                  <c:v>9</c:v>
                </c:pt>
                <c:pt idx="4">
                  <c:v>0</c:v>
                </c:pt>
                <c:pt idx="5">
                  <c:v>8</c:v>
                </c:pt>
                <c:pt idx="6">
                  <c:v>14</c:v>
                </c:pt>
                <c:pt idx="7">
                  <c:v>5</c:v>
                </c:pt>
              </c:numCache>
            </c:numRef>
          </c:val>
        </c:ser>
        <c:dLbls>
          <c:showLegendKey val="0"/>
          <c:showVal val="0"/>
          <c:showCatName val="0"/>
          <c:showSerName val="0"/>
          <c:showPercent val="0"/>
          <c:showBubbleSize val="0"/>
        </c:dLbls>
        <c:gapWidth val="150"/>
        <c:axId val="-10530944"/>
        <c:axId val="-10530400"/>
      </c:barChart>
      <c:catAx>
        <c:axId val="-1053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10530400"/>
        <c:crosses val="autoZero"/>
        <c:auto val="1"/>
        <c:lblAlgn val="ctr"/>
        <c:lblOffset val="100"/>
        <c:noMultiLvlLbl val="0"/>
      </c:catAx>
      <c:valAx>
        <c:axId val="-10530400"/>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10530944"/>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r>
              <a:rPr lang="es-CO"/>
              <a:t>Cambios en la clasificación por categoria</a:t>
            </a:r>
          </a:p>
        </c:rich>
      </c:tx>
      <c:overlay val="0"/>
      <c:spPr>
        <a:noFill/>
        <a:ln>
          <a:noFill/>
        </a:ln>
        <a:effectLst/>
      </c:spPr>
      <c:txPr>
        <a:bodyPr rot="0" spcFirstLastPara="1" vertOverflow="ellipsis" vert="horz" wrap="square" anchor="ctr" anchorCtr="1"/>
        <a:lstStyle/>
        <a:p>
          <a:pPr>
            <a:defRPr sz="132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stacked"/>
        <c:varyColors val="0"/>
        <c:ser>
          <c:idx val="2"/>
          <c:order val="0"/>
          <c:tx>
            <c:strRef>
              <c:f>ESTADISTICAS!$E$88</c:f>
              <c:strCache>
                <c:ptCount val="1"/>
                <c:pt idx="0">
                  <c:v>Bajaron</c:v>
                </c:pt>
              </c:strCache>
            </c:strRef>
          </c:tx>
          <c:spPr>
            <a:solidFill>
              <a:schemeClr val="accent1">
                <a:lumMod val="60000"/>
                <a:lumOff val="40000"/>
              </a:schemeClr>
            </a:solidFill>
            <a:ln>
              <a:noFill/>
            </a:ln>
            <a:effectLst/>
          </c:spPr>
          <c:invertIfNegative val="0"/>
          <c:cat>
            <c:strRef>
              <c:f>ESTADISTICAS!$A$89:$A$95</c:f>
              <c:strCache>
                <c:ptCount val="7"/>
                <c:pt idx="0">
                  <c:v>A1</c:v>
                </c:pt>
                <c:pt idx="1">
                  <c:v>A</c:v>
                </c:pt>
                <c:pt idx="2">
                  <c:v>B</c:v>
                </c:pt>
                <c:pt idx="3">
                  <c:v>C</c:v>
                </c:pt>
                <c:pt idx="4">
                  <c:v>Reconocido</c:v>
                </c:pt>
                <c:pt idx="5">
                  <c:v>Registrado</c:v>
                </c:pt>
                <c:pt idx="6">
                  <c:v>Sin registrar</c:v>
                </c:pt>
              </c:strCache>
            </c:strRef>
          </c:cat>
          <c:val>
            <c:numRef>
              <c:f>ESTADISTICAS!$E$89:$E$95</c:f>
              <c:numCache>
                <c:formatCode>General</c:formatCode>
                <c:ptCount val="7"/>
                <c:pt idx="0">
                  <c:v>0</c:v>
                </c:pt>
                <c:pt idx="1">
                  <c:v>0</c:v>
                </c:pt>
                <c:pt idx="2">
                  <c:v>0</c:v>
                </c:pt>
                <c:pt idx="3">
                  <c:v>0</c:v>
                </c:pt>
                <c:pt idx="4">
                  <c:v>4</c:v>
                </c:pt>
                <c:pt idx="5">
                  <c:v>5</c:v>
                </c:pt>
                <c:pt idx="6">
                  <c:v>0</c:v>
                </c:pt>
              </c:numCache>
            </c:numRef>
          </c:val>
        </c:ser>
        <c:ser>
          <c:idx val="0"/>
          <c:order val="1"/>
          <c:tx>
            <c:strRef>
              <c:f>ESTADISTICAS!$D$88</c:f>
              <c:strCache>
                <c:ptCount val="1"/>
                <c:pt idx="0">
                  <c:v>Mantuvieron</c:v>
                </c:pt>
              </c:strCache>
            </c:strRef>
          </c:tx>
          <c:spPr>
            <a:solidFill>
              <a:schemeClr val="accent1">
                <a:lumMod val="75000"/>
              </a:schemeClr>
            </a:solidFill>
            <a:ln>
              <a:noFill/>
            </a:ln>
            <a:effectLst/>
          </c:spPr>
          <c:invertIfNegative val="0"/>
          <c:cat>
            <c:strRef>
              <c:f>ESTADISTICAS!$A$89:$A$95</c:f>
              <c:strCache>
                <c:ptCount val="7"/>
                <c:pt idx="0">
                  <c:v>A1</c:v>
                </c:pt>
                <c:pt idx="1">
                  <c:v>A</c:v>
                </c:pt>
                <c:pt idx="2">
                  <c:v>B</c:v>
                </c:pt>
                <c:pt idx="3">
                  <c:v>C</c:v>
                </c:pt>
                <c:pt idx="4">
                  <c:v>Reconocido</c:v>
                </c:pt>
                <c:pt idx="5">
                  <c:v>Registrado</c:v>
                </c:pt>
                <c:pt idx="6">
                  <c:v>Sin registrar</c:v>
                </c:pt>
              </c:strCache>
            </c:strRef>
          </c:cat>
          <c:val>
            <c:numRef>
              <c:f>ESTADISTICAS!$D$89:$D$95</c:f>
              <c:numCache>
                <c:formatCode>General</c:formatCode>
                <c:ptCount val="7"/>
                <c:pt idx="0">
                  <c:v>11</c:v>
                </c:pt>
                <c:pt idx="1">
                  <c:v>4</c:v>
                </c:pt>
                <c:pt idx="2">
                  <c:v>7</c:v>
                </c:pt>
                <c:pt idx="3">
                  <c:v>3</c:v>
                </c:pt>
                <c:pt idx="4">
                  <c:v>3</c:v>
                </c:pt>
                <c:pt idx="5">
                  <c:v>9</c:v>
                </c:pt>
                <c:pt idx="6">
                  <c:v>5</c:v>
                </c:pt>
              </c:numCache>
            </c:numRef>
          </c:val>
        </c:ser>
        <c:ser>
          <c:idx val="1"/>
          <c:order val="2"/>
          <c:tx>
            <c:strRef>
              <c:f>ESTADISTICAS!$C$88</c:f>
              <c:strCache>
                <c:ptCount val="1"/>
                <c:pt idx="0">
                  <c:v>Subieron</c:v>
                </c:pt>
              </c:strCache>
            </c:strRef>
          </c:tx>
          <c:spPr>
            <a:solidFill>
              <a:schemeClr val="accent1">
                <a:lumMod val="50000"/>
              </a:schemeClr>
            </a:solidFill>
            <a:ln>
              <a:noFill/>
            </a:ln>
            <a:effectLst/>
          </c:spPr>
          <c:invertIfNegative val="0"/>
          <c:cat>
            <c:strRef>
              <c:f>ESTADISTICAS!$A$89:$A$95</c:f>
              <c:strCache>
                <c:ptCount val="7"/>
                <c:pt idx="0">
                  <c:v>A1</c:v>
                </c:pt>
                <c:pt idx="1">
                  <c:v>A</c:v>
                </c:pt>
                <c:pt idx="2">
                  <c:v>B</c:v>
                </c:pt>
                <c:pt idx="3">
                  <c:v>C</c:v>
                </c:pt>
                <c:pt idx="4">
                  <c:v>Reconocido</c:v>
                </c:pt>
                <c:pt idx="5">
                  <c:v>Registrado</c:v>
                </c:pt>
                <c:pt idx="6">
                  <c:v>Sin registrar</c:v>
                </c:pt>
              </c:strCache>
            </c:strRef>
          </c:cat>
          <c:val>
            <c:numRef>
              <c:f>ESTADISTICAS!$C$89:$C$95</c:f>
              <c:numCache>
                <c:formatCode>General</c:formatCode>
                <c:ptCount val="7"/>
                <c:pt idx="0">
                  <c:v>1</c:v>
                </c:pt>
                <c:pt idx="1">
                  <c:v>5</c:v>
                </c:pt>
                <c:pt idx="2">
                  <c:v>2</c:v>
                </c:pt>
                <c:pt idx="3">
                  <c:v>6</c:v>
                </c:pt>
                <c:pt idx="4">
                  <c:v>1</c:v>
                </c:pt>
                <c:pt idx="5">
                  <c:v>0</c:v>
                </c:pt>
                <c:pt idx="6">
                  <c:v>0</c:v>
                </c:pt>
              </c:numCache>
            </c:numRef>
          </c:val>
        </c:ser>
        <c:dLbls>
          <c:showLegendKey val="0"/>
          <c:showVal val="0"/>
          <c:showCatName val="0"/>
          <c:showSerName val="0"/>
          <c:showPercent val="0"/>
          <c:showBubbleSize val="0"/>
        </c:dLbls>
        <c:gapWidth val="150"/>
        <c:overlap val="100"/>
        <c:axId val="-2081789904"/>
        <c:axId val="-2081783376"/>
      </c:barChart>
      <c:catAx>
        <c:axId val="-2081789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2081783376"/>
        <c:crosses val="autoZero"/>
        <c:auto val="1"/>
        <c:lblAlgn val="ctr"/>
        <c:lblOffset val="100"/>
        <c:noMultiLvlLbl val="0"/>
      </c:catAx>
      <c:valAx>
        <c:axId val="-2081783376"/>
        <c:scaling>
          <c:orientation val="minMax"/>
          <c:max val="15"/>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s-CO"/>
          </a:p>
        </c:txPr>
        <c:crossAx val="-2081789904"/>
        <c:crosses val="autoZero"/>
        <c:crossBetween val="between"/>
        <c:majorUnit val="1"/>
        <c:minorUnit val="1"/>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10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r>
              <a:rPr lang="es-CO"/>
              <a:t>CATEGORIA GRUPOS DE INVESTIGACIÓN  - CONV. 781-2017</a:t>
            </a:r>
          </a:p>
        </c:rich>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barChart>
        <c:barDir val="col"/>
        <c:grouping val="clustered"/>
        <c:varyColors val="0"/>
        <c:ser>
          <c:idx val="0"/>
          <c:order val="0"/>
          <c:tx>
            <c:strRef>
              <c:f>ESTADISTICAS!$B$16</c:f>
              <c:strCache>
                <c:ptCount val="1"/>
                <c:pt idx="0">
                  <c:v>CIVIL Y AGRÍCOLA</c:v>
                </c:pt>
              </c:strCache>
            </c:strRef>
          </c:tx>
          <c:spPr>
            <a:solidFill>
              <a:schemeClr val="accent6">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ESTADISTICAS!$B$17:$B$23</c:f>
              <c:numCache>
                <c:formatCode>General</c:formatCode>
                <c:ptCount val="7"/>
                <c:pt idx="0">
                  <c:v>2</c:v>
                </c:pt>
                <c:pt idx="1">
                  <c:v>1</c:v>
                </c:pt>
                <c:pt idx="2">
                  <c:v>3</c:v>
                </c:pt>
                <c:pt idx="3">
                  <c:v>3</c:v>
                </c:pt>
                <c:pt idx="4">
                  <c:v>0</c:v>
                </c:pt>
                <c:pt idx="5">
                  <c:v>3</c:v>
                </c:pt>
                <c:pt idx="6">
                  <c:v>1</c:v>
                </c:pt>
              </c:numCache>
            </c:numRef>
          </c:val>
        </c:ser>
        <c:ser>
          <c:idx val="1"/>
          <c:order val="1"/>
          <c:tx>
            <c:strRef>
              <c:f>ESTADISTICAS!$C$16</c:f>
              <c:strCache>
                <c:ptCount val="1"/>
                <c:pt idx="0">
                  <c:v>SISTEMAS E INDUSTRIAL</c:v>
                </c:pt>
              </c:strCache>
            </c:strRef>
          </c:tx>
          <c:spPr>
            <a:solidFill>
              <a:schemeClr val="accent1">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ESTADISTICAS!$C$17:$C$23</c:f>
              <c:numCache>
                <c:formatCode>General</c:formatCode>
                <c:ptCount val="7"/>
                <c:pt idx="0">
                  <c:v>1</c:v>
                </c:pt>
                <c:pt idx="1">
                  <c:v>2</c:v>
                </c:pt>
                <c:pt idx="2">
                  <c:v>2</c:v>
                </c:pt>
                <c:pt idx="3">
                  <c:v>3</c:v>
                </c:pt>
                <c:pt idx="4">
                  <c:v>4</c:v>
                </c:pt>
                <c:pt idx="5">
                  <c:v>3</c:v>
                </c:pt>
                <c:pt idx="6">
                  <c:v>2</c:v>
                </c:pt>
              </c:numCache>
            </c:numRef>
          </c:val>
        </c:ser>
        <c:ser>
          <c:idx val="2"/>
          <c:order val="2"/>
          <c:tx>
            <c:strRef>
              <c:f>ESTADISTICAS!$D$16</c:f>
              <c:strCache>
                <c:ptCount val="1"/>
                <c:pt idx="0">
                  <c:v>ELÉCTRICA Y ELECTRÓNICA</c:v>
                </c:pt>
              </c:strCache>
            </c:strRef>
          </c:tx>
          <c:spPr>
            <a:solidFill>
              <a:schemeClr val="accent4">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ESTADISTICAS!$D$17:$D$23</c:f>
              <c:numCache>
                <c:formatCode>General</c:formatCode>
                <c:ptCount val="7"/>
                <c:pt idx="0">
                  <c:v>1</c:v>
                </c:pt>
                <c:pt idx="1">
                  <c:v>1</c:v>
                </c:pt>
                <c:pt idx="2">
                  <c:v>2</c:v>
                </c:pt>
                <c:pt idx="3">
                  <c:v>0</c:v>
                </c:pt>
                <c:pt idx="4">
                  <c:v>2</c:v>
                </c:pt>
                <c:pt idx="5">
                  <c:v>5</c:v>
                </c:pt>
                <c:pt idx="6">
                  <c:v>1</c:v>
                </c:pt>
              </c:numCache>
            </c:numRef>
          </c:val>
        </c:ser>
        <c:ser>
          <c:idx val="3"/>
          <c:order val="3"/>
          <c:tx>
            <c:strRef>
              <c:f>ESTADISTICAS!$E$16</c:f>
              <c:strCache>
                <c:ptCount val="1"/>
                <c:pt idx="0">
                  <c:v>MECÁNICA Y MECATRÓNICA</c:v>
                </c:pt>
              </c:strCache>
            </c:strRef>
          </c:tx>
          <c:spPr>
            <a:solidFill>
              <a:schemeClr val="accent2">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ESTADISTICAS!$E$17:$E$23</c:f>
              <c:numCache>
                <c:formatCode>General</c:formatCode>
                <c:ptCount val="7"/>
                <c:pt idx="0">
                  <c:v>2</c:v>
                </c:pt>
                <c:pt idx="1">
                  <c:v>3</c:v>
                </c:pt>
                <c:pt idx="2">
                  <c:v>1</c:v>
                </c:pt>
                <c:pt idx="3">
                  <c:v>2</c:v>
                </c:pt>
                <c:pt idx="4">
                  <c:v>1</c:v>
                </c:pt>
                <c:pt idx="5">
                  <c:v>3</c:v>
                </c:pt>
                <c:pt idx="6">
                  <c:v>1</c:v>
                </c:pt>
              </c:numCache>
            </c:numRef>
          </c:val>
        </c:ser>
        <c:ser>
          <c:idx val="4"/>
          <c:order val="4"/>
          <c:tx>
            <c:strRef>
              <c:f>ESTADISTICAS!$F$16</c:f>
              <c:strCache>
                <c:ptCount val="1"/>
                <c:pt idx="0">
                  <c:v>QUÍMICA Y AMBIENTAL</c:v>
                </c:pt>
              </c:strCache>
            </c:strRef>
          </c:tx>
          <c:spPr>
            <a:solidFill>
              <a:srgbClr val="7030A0"/>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ESTADISTICAS!$F$17:$F$23</c:f>
              <c:numCache>
                <c:formatCode>General</c:formatCode>
                <c:ptCount val="7"/>
                <c:pt idx="0">
                  <c:v>2</c:v>
                </c:pt>
                <c:pt idx="1">
                  <c:v>0</c:v>
                </c:pt>
                <c:pt idx="2">
                  <c:v>1</c:v>
                </c:pt>
                <c:pt idx="3">
                  <c:v>1</c:v>
                </c:pt>
                <c:pt idx="4">
                  <c:v>0</c:v>
                </c:pt>
                <c:pt idx="5">
                  <c:v>0</c:v>
                </c:pt>
                <c:pt idx="6">
                  <c:v>0</c:v>
                </c:pt>
              </c:numCache>
            </c:numRef>
          </c:val>
        </c:ser>
        <c:ser>
          <c:idx val="5"/>
          <c:order val="5"/>
          <c:tx>
            <c:strRef>
              <c:f>ESTADISTICAS!$G$16</c:f>
              <c:strCache>
                <c:ptCount val="1"/>
                <c:pt idx="0">
                  <c:v>INTERSEDES E INTERFACULTADES</c:v>
                </c:pt>
              </c:strCache>
            </c:strRef>
          </c:tx>
          <c:spPr>
            <a:solidFill>
              <a:schemeClr val="accent3">
                <a:lumMod val="75000"/>
              </a:schemeClr>
            </a:solidFill>
            <a:ln>
              <a:noFill/>
            </a:ln>
            <a:effectLst/>
          </c:spPr>
          <c:invertIfNegative val="0"/>
          <c:cat>
            <c:strRef>
              <c:f>ESTADISTICAS!$A$17:$A$23</c:f>
              <c:strCache>
                <c:ptCount val="7"/>
                <c:pt idx="0">
                  <c:v>Categorizado (A1)</c:v>
                </c:pt>
                <c:pt idx="1">
                  <c:v>Categorizado (A)</c:v>
                </c:pt>
                <c:pt idx="2">
                  <c:v>Categorizado (B)</c:v>
                </c:pt>
                <c:pt idx="3">
                  <c:v>Categorizado (C)</c:v>
                </c:pt>
                <c:pt idx="4">
                  <c:v>Reconocido</c:v>
                </c:pt>
                <c:pt idx="5">
                  <c:v>Registrado</c:v>
                </c:pt>
                <c:pt idx="6">
                  <c:v>Sin avalar</c:v>
                </c:pt>
              </c:strCache>
            </c:strRef>
          </c:cat>
          <c:val>
            <c:numRef>
              <c:f>ESTADISTICAS!$G$17:$G$23</c:f>
              <c:numCache>
                <c:formatCode>General</c:formatCode>
                <c:ptCount val="7"/>
                <c:pt idx="0">
                  <c:v>4</c:v>
                </c:pt>
                <c:pt idx="1">
                  <c:v>2</c:v>
                </c:pt>
                <c:pt idx="2">
                  <c:v>0</c:v>
                </c:pt>
                <c:pt idx="3">
                  <c:v>0</c:v>
                </c:pt>
                <c:pt idx="4">
                  <c:v>1</c:v>
                </c:pt>
                <c:pt idx="5">
                  <c:v>0</c:v>
                </c:pt>
                <c:pt idx="6">
                  <c:v>0</c:v>
                </c:pt>
              </c:numCache>
            </c:numRef>
          </c:val>
        </c:ser>
        <c:dLbls>
          <c:showLegendKey val="0"/>
          <c:showVal val="0"/>
          <c:showCatName val="0"/>
          <c:showSerName val="0"/>
          <c:showPercent val="0"/>
          <c:showBubbleSize val="0"/>
        </c:dLbls>
        <c:gapWidth val="150"/>
        <c:axId val="-2081784464"/>
        <c:axId val="-2081781200"/>
      </c:barChart>
      <c:catAx>
        <c:axId val="-208178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2081781200"/>
        <c:crosses val="autoZero"/>
        <c:auto val="1"/>
        <c:lblAlgn val="ctr"/>
        <c:lblOffset val="100"/>
        <c:noMultiLvlLbl val="0"/>
      </c:catAx>
      <c:valAx>
        <c:axId val="-2081781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s-CO"/>
          </a:p>
        </c:txPr>
        <c:crossAx val="-20817844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1050" b="0" i="0" u="none" strike="noStrike" kern="1200" baseline="0">
                <a:solidFill>
                  <a:schemeClr val="tx1">
                    <a:lumMod val="65000"/>
                    <a:lumOff val="35000"/>
                  </a:schemeClr>
                </a:solidFill>
                <a:latin typeface="+mn-lt"/>
                <a:ea typeface="+mn-ea"/>
                <a:cs typeface="+mn-cs"/>
              </a:defRPr>
            </a:pPr>
            <a:endParaRPr lang="es-CO"/>
          </a:p>
        </c:txPr>
      </c:dTable>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Clasificación Grupos de Investigación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ESTADISTICAS!$J$17</c:f>
              <c:strCache>
                <c:ptCount val="1"/>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ctr"/>
            <c:showLegendKey val="0"/>
            <c:showVal val="1"/>
            <c:showCatName val="1"/>
            <c:showSerName val="0"/>
            <c:showPercent val="1"/>
            <c:showBubbleSize val="0"/>
            <c:showLeaderLines val="0"/>
            <c:extLst>
              <c:ext xmlns:c15="http://schemas.microsoft.com/office/drawing/2012/chart" uri="{CE6537A1-D6FC-4f65-9D91-7224C49458BB}"/>
            </c:extLst>
          </c:dLbls>
          <c:cat>
            <c:strRef>
              <c:f>ESTADISTICAS!$I$18:$I$21</c:f>
              <c:strCache>
                <c:ptCount val="4"/>
                <c:pt idx="0">
                  <c:v>Categorizado</c:v>
                </c:pt>
                <c:pt idx="1">
                  <c:v>Reconocido</c:v>
                </c:pt>
                <c:pt idx="2">
                  <c:v>Registrado</c:v>
                </c:pt>
                <c:pt idx="3">
                  <c:v>Sin avalar</c:v>
                </c:pt>
              </c:strCache>
            </c:strRef>
          </c:cat>
          <c:val>
            <c:numRef>
              <c:f>ESTADISTICAS!$J$18:$J$21</c:f>
              <c:numCache>
                <c:formatCode>General</c:formatCode>
                <c:ptCount val="4"/>
                <c:pt idx="0">
                  <c:v>39</c:v>
                </c:pt>
                <c:pt idx="1">
                  <c:v>8</c:v>
                </c:pt>
                <c:pt idx="2">
                  <c:v>14</c:v>
                </c:pt>
                <c:pt idx="3">
                  <c:v>5</c:v>
                </c:pt>
              </c:numCache>
            </c:numRef>
          </c:val>
        </c:ser>
        <c:dLbls>
          <c:dLblPos val="ctr"/>
          <c:showLegendKey val="0"/>
          <c:showVal val="1"/>
          <c:showCatName val="1"/>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Ancizar Serif" panose="020A0602070300000003"/>
                <a:ea typeface="+mn-ea"/>
                <a:cs typeface="+mn-cs"/>
              </a:defRPr>
            </a:pPr>
            <a:r>
              <a:rPr lang="es-CO" sz="1600" b="1"/>
              <a:t>66 Grupos de Investigación</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Ancizar Serif" panose="020A0602070300000003"/>
              <a:ea typeface="+mn-ea"/>
              <a:cs typeface="+mn-cs"/>
            </a:defRPr>
          </a:pPr>
          <a:endParaRPr lang="es-CO"/>
        </a:p>
      </c:txPr>
    </c:title>
    <c:autoTitleDeleted val="0"/>
    <c:plotArea>
      <c:layout/>
      <c:pieChart>
        <c:varyColors val="1"/>
        <c:ser>
          <c:idx val="0"/>
          <c:order val="0"/>
          <c:tx>
            <c:strRef>
              <c:f>ESTADISTICAS!$A$16</c:f>
              <c:strCache>
                <c:ptCount val="1"/>
                <c:pt idx="0">
                  <c:v>66 Grupos de Investigación</c:v>
                </c:pt>
              </c:strCache>
            </c:strRef>
          </c:tx>
          <c:dPt>
            <c:idx val="0"/>
            <c:bubble3D val="0"/>
            <c:spPr>
              <a:solidFill>
                <a:schemeClr val="accent6">
                  <a:lumMod val="75000"/>
                </a:schemeClr>
              </a:solidFill>
              <a:ln w="19050">
                <a:solidFill>
                  <a:schemeClr val="lt1"/>
                </a:solidFill>
              </a:ln>
              <a:effectLst/>
            </c:spPr>
          </c:dPt>
          <c:dPt>
            <c:idx val="1"/>
            <c:bubble3D val="0"/>
            <c:spPr>
              <a:solidFill>
                <a:schemeClr val="accent1">
                  <a:lumMod val="75000"/>
                </a:schemeClr>
              </a:solidFill>
              <a:ln w="19050">
                <a:solidFill>
                  <a:schemeClr val="lt1"/>
                </a:solidFill>
              </a:ln>
              <a:effectLst/>
            </c:spPr>
          </c:dPt>
          <c:dPt>
            <c:idx val="2"/>
            <c:bubble3D val="0"/>
            <c:spPr>
              <a:solidFill>
                <a:schemeClr val="accent4">
                  <a:lumMod val="75000"/>
                </a:schemeClr>
              </a:solidFill>
              <a:ln w="19050">
                <a:solidFill>
                  <a:schemeClr val="lt1"/>
                </a:solidFill>
              </a:ln>
              <a:effectLst/>
            </c:spPr>
          </c:dPt>
          <c:dPt>
            <c:idx val="3"/>
            <c:bubble3D val="0"/>
            <c:spPr>
              <a:solidFill>
                <a:schemeClr val="accent2">
                  <a:lumMod val="75000"/>
                </a:schemeClr>
              </a:solidFill>
              <a:ln w="19050">
                <a:solidFill>
                  <a:schemeClr val="lt1"/>
                </a:solidFill>
              </a:ln>
              <a:effectLst/>
            </c:spPr>
          </c:dPt>
          <c:dPt>
            <c:idx val="4"/>
            <c:bubble3D val="0"/>
            <c:spPr>
              <a:solidFill>
                <a:srgbClr val="7030A0"/>
              </a:solidFill>
              <a:ln w="19050">
                <a:solidFill>
                  <a:schemeClr val="lt1"/>
                </a:solidFill>
              </a:ln>
              <a:effectLst/>
            </c:spPr>
          </c:dPt>
          <c:dPt>
            <c:idx val="5"/>
            <c:bubble3D val="0"/>
            <c:spPr>
              <a:solidFill>
                <a:schemeClr val="bg1">
                  <a:lumMod val="65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Ancizar Serif" panose="020A0602070300000003"/>
                    <a:ea typeface="+mn-ea"/>
                    <a:cs typeface="+mn-cs"/>
                  </a:defRPr>
                </a:pPr>
                <a:endParaRPr lang="es-CO"/>
              </a:p>
            </c:txPr>
            <c:dLblPos val="outEnd"/>
            <c:showLegendKey val="0"/>
            <c:showVal val="1"/>
            <c:showCatName val="0"/>
            <c:showSerName val="0"/>
            <c:showPercent val="1"/>
            <c:showBubbleSize val="0"/>
            <c:showLeaderLines val="0"/>
            <c:extLst>
              <c:ext xmlns:c15="http://schemas.microsoft.com/office/drawing/2012/chart" uri="{CE6537A1-D6FC-4f65-9D91-7224C49458BB}"/>
            </c:extLst>
          </c:dLbls>
          <c:cat>
            <c:strRef>
              <c:f>ESTADISTICAS!$B$16:$G$16</c:f>
              <c:strCache>
                <c:ptCount val="6"/>
                <c:pt idx="0">
                  <c:v>CIVIL Y AGRÍCOLA</c:v>
                </c:pt>
                <c:pt idx="1">
                  <c:v>SISTEMAS E INDUSTRIAL</c:v>
                </c:pt>
                <c:pt idx="2">
                  <c:v>ELÉCTRICA Y ELECTRÓNICA</c:v>
                </c:pt>
                <c:pt idx="3">
                  <c:v>MECÁNICA Y MECATRÓNICA</c:v>
                </c:pt>
                <c:pt idx="4">
                  <c:v>QUÍMICA Y AMBIENTAL</c:v>
                </c:pt>
                <c:pt idx="5">
                  <c:v>INTERSEDES E INTERFACULTADES</c:v>
                </c:pt>
              </c:strCache>
            </c:strRef>
          </c:cat>
          <c:val>
            <c:numRef>
              <c:f>ESTADISTICAS!$B$24:$G$24</c:f>
              <c:numCache>
                <c:formatCode>General</c:formatCode>
                <c:ptCount val="6"/>
                <c:pt idx="0">
                  <c:v>13</c:v>
                </c:pt>
                <c:pt idx="1">
                  <c:v>17</c:v>
                </c:pt>
                <c:pt idx="2">
                  <c:v>12</c:v>
                </c:pt>
                <c:pt idx="3">
                  <c:v>13</c:v>
                </c:pt>
                <c:pt idx="4">
                  <c:v>4</c:v>
                </c:pt>
                <c:pt idx="5">
                  <c:v>7</c:v>
                </c:pt>
              </c:numCache>
            </c:numRef>
          </c:val>
        </c:ser>
        <c:dLbls>
          <c:dLblPos val="inEnd"/>
          <c:showLegendKey val="0"/>
          <c:showVal val="1"/>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Ancizar Serif" panose="020A0602070300000003"/>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5">
  <a:schemeClr val="accent5"/>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85724</xdr:colOff>
      <xdr:row>66</xdr:row>
      <xdr:rowOff>90487</xdr:rowOff>
    </xdr:from>
    <xdr:to>
      <xdr:col>5</xdr:col>
      <xdr:colOff>125165</xdr:colOff>
      <xdr:row>85</xdr:row>
      <xdr:rowOff>70987</xdr:rowOff>
    </xdr:to>
    <xdr:graphicFrame macro="">
      <xdr:nvGraphicFramePr>
        <xdr:cNvPr id="6" name="Gráfico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248770</xdr:colOff>
      <xdr:row>97</xdr:row>
      <xdr:rowOff>122424</xdr:rowOff>
    </xdr:from>
    <xdr:to>
      <xdr:col>5</xdr:col>
      <xdr:colOff>1064559</xdr:colOff>
      <xdr:row>115</xdr:row>
      <xdr:rowOff>33618</xdr:rowOff>
    </xdr:to>
    <xdr:graphicFrame macro="">
      <xdr:nvGraphicFramePr>
        <xdr:cNvPr id="10" name="Gráfico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106454</xdr:colOff>
      <xdr:row>24</xdr:row>
      <xdr:rowOff>62751</xdr:rowOff>
    </xdr:from>
    <xdr:to>
      <xdr:col>8</xdr:col>
      <xdr:colOff>11207</xdr:colOff>
      <xdr:row>44</xdr:row>
      <xdr:rowOff>112058</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123266</xdr:colOff>
      <xdr:row>24</xdr:row>
      <xdr:rowOff>96369</xdr:rowOff>
    </xdr:from>
    <xdr:to>
      <xdr:col>12</xdr:col>
      <xdr:colOff>885266</xdr:colOff>
      <xdr:row>37</xdr:row>
      <xdr:rowOff>112058</xdr:rowOff>
    </xdr:to>
    <xdr:graphicFrame macro="">
      <xdr:nvGraphicFramePr>
        <xdr:cNvPr id="7" name="Gráfico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0</xdr:colOff>
      <xdr:row>16</xdr:row>
      <xdr:rowOff>0</xdr:rowOff>
    </xdr:from>
    <xdr:to>
      <xdr:col>18</xdr:col>
      <xdr:colOff>110395</xdr:colOff>
      <xdr:row>31</xdr:row>
      <xdr:rowOff>85499</xdr:rowOff>
    </xdr:to>
    <xdr:graphicFrame macro="">
      <xdr:nvGraphicFramePr>
        <xdr:cNvPr id="8" name="Gráfico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ce_Investigacion" refreshedDate="43166.361203587963" createdVersion="5" refreshedVersion="5" minRefreshableVersion="3" recordCount="82">
  <cacheSource type="worksheet">
    <worksheetSource name="Tabla2"/>
  </cacheSource>
  <cacheFields count="33">
    <cacheField name="Item" numFmtId="0">
      <sharedItems containsSemiMixedTypes="0" containsString="0" containsNumber="1" containsInteger="1" minValue="1" maxValue="82"/>
    </cacheField>
    <cacheField name="IdGrupo2" numFmtId="0">
      <sharedItems containsBlank="1"/>
    </cacheField>
    <cacheField name="Código Colciencias" numFmtId="0">
      <sharedItems/>
    </cacheField>
    <cacheField name="Categoría Colciencias" numFmtId="0">
      <sharedItems containsBlank="1"/>
    </cacheField>
    <cacheField name="Nombre del Grupo" numFmtId="0">
      <sharedItems/>
    </cacheField>
    <cacheField name="Estado UN del grupo" numFmtId="0">
      <sharedItems/>
    </cacheField>
    <cacheField name="Estado Colciencias" numFmtId="0">
      <sharedItems containsBlank="1" count="6">
        <s v="Registrado"/>
        <s v="Sin avalar"/>
        <s v="Reconocido"/>
        <s v="Categorizado"/>
        <m u="1"/>
        <s v="Avalado" u="1"/>
      </sharedItems>
    </cacheField>
    <cacheField name="Líder" numFmtId="0">
      <sharedItems/>
    </cacheField>
    <cacheField name="Departamento líder" numFmtId="0">
      <sharedItems/>
    </cacheField>
    <cacheField name="DATO VALIDO" numFmtId="0">
      <sharedItems containsBlank="1" count="4">
        <s v="SI"/>
        <s v="NO"/>
        <s v="NA"/>
        <m u="1"/>
      </sharedItems>
    </cacheField>
    <cacheField name="CATEGORIA COLCIENCIAS" numFmtId="0">
      <sharedItems containsMixedTypes="1" containsNumber="1" containsInteger="1" minValue="0" maxValue="0" count="8">
        <s v="Registrado"/>
        <n v="0"/>
        <s v="Reconocido"/>
        <s v="C"/>
        <s v="B"/>
        <s v="A"/>
        <s v="A1"/>
        <s v="Sin registrar"/>
      </sharedItems>
    </cacheField>
    <cacheField name="DEPARTAMENTO" numFmtId="0">
      <sharedItems count="9">
        <s v="Departamento de Ingenieria Civil y Agricola"/>
        <s v="Departamento de Ingenieria Electrica y Electronica"/>
        <s v="Departamento de Ingenieria Mecanica y Mecatronica"/>
        <s v="Departamento de Ingenieria de Sistemas e Industrial"/>
        <s v="Intersedes o Interfacultades"/>
        <s v="Departamento de Ingenieria Quimica y Ambiental"/>
        <s v="Departamento de Fisica Ciencias Bogotá"/>
        <s v="Escuela de Administracion y Contaduria Publica C. Economicas Bogotá" u="1"/>
        <s v="Departamento de Biologia Ciencias Bogotá" u="1"/>
      </sharedItems>
    </cacheField>
    <cacheField name="CATEGORIA COLCIENCIAS 2015" numFmtId="0">
      <sharedItems/>
    </cacheField>
    <cacheField name="RESULTADOS PRELIMINARES 2017" numFmtId="0">
      <sharedItems/>
    </cacheField>
    <cacheField name="RESULTADOS PRELIMINARES 2017 SEGUIMIENTO" numFmtId="0">
      <sharedItems containsSemiMixedTypes="0" containsString="0" containsNumber="1" containsInteger="1" minValue="-5" maxValue="4"/>
    </cacheField>
    <cacheField name="INSCRITO" numFmtId="0">
      <sharedItems containsBlank="1"/>
    </cacheField>
    <cacheField name="RESULTADOS DEFINITIVOS 2017" numFmtId="0">
      <sharedItems containsBlank="1"/>
    </cacheField>
    <cacheField name="RESULTADOS DEFINITIVOS 2017 SEGUIMIENTO" numFmtId="0">
      <sharedItems containsMixedTypes="1" containsNumber="1" containsInteger="1" minValue="-5" maxValue="4"/>
    </cacheField>
    <cacheField name="INSCRITOS DEFINITIVOS 2017" numFmtId="0">
      <sharedItems containsBlank="1"/>
    </cacheField>
    <cacheField name="RECONOCIDOS 2017" numFmtId="0">
      <sharedItems containsBlank="1"/>
    </cacheField>
    <cacheField name="(*) 2017" numFmtId="0">
      <sharedItems containsBlank="1"/>
    </cacheField>
    <cacheField name="Año y mes de formación" numFmtId="0">
      <sharedItems containsBlank="1"/>
    </cacheField>
    <cacheField name="Departamento - Ciudad" numFmtId="0">
      <sharedItems containsBlank="1"/>
    </cacheField>
    <cacheField name="Líder " numFmtId="0">
      <sharedItems containsBlank="1"/>
    </cacheField>
    <cacheField name="¿La información de este grupo se ha certificado?" numFmtId="0">
      <sharedItems containsBlank="1"/>
    </cacheField>
    <cacheField name="Página web " numFmtId="0">
      <sharedItems containsBlank="1"/>
    </cacheField>
    <cacheField name="E-mail" numFmtId="0">
      <sharedItems containsBlank="1"/>
    </cacheField>
    <cacheField name="Clasificación " numFmtId="0">
      <sharedItems containsBlank="1"/>
    </cacheField>
    <cacheField name="Área de conocimiento " numFmtId="0">
      <sharedItems containsBlank="1"/>
    </cacheField>
    <cacheField name="Programa nacional de ciencia y tecnología " numFmtId="0">
      <sharedItems containsBlank="1"/>
    </cacheField>
    <cacheField name="Programa nacional de ciencia y tecnología (secundario) " numFmtId="0">
      <sharedItems containsBlank="1"/>
    </cacheField>
    <cacheField name="Link" numFmtId="0">
      <sharedItems containsBlank="1"/>
    </cacheField>
    <cacheField name="Nro"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82">
  <r>
    <n v="1"/>
    <s v="448"/>
    <s v="COL0038066"/>
    <s v="G"/>
    <s v="GTI - GRUPO DE GESTIÓN EN TECNOLOGÍA, INNOVACIÓN Y DISEÑO AGROINDUSTRIAL"/>
    <s v="Activo"/>
    <x v="0"/>
    <s v="JOHN FABIO ACUÑA CAITA"/>
    <s v="Departamento de Ingenieria Civil y Agricola Bogotá"/>
    <x v="0"/>
    <x v="0"/>
    <x v="0"/>
    <s v="A"/>
    <s v="G"/>
    <n v="-5"/>
    <s v="P"/>
    <s v="G"/>
    <n v="-5"/>
    <s v="P"/>
    <m/>
    <m/>
    <s v="2003 - 6"/>
    <s v="BOGOTÁ, D. C. - BOGOTÁ, D.C."/>
    <s v="JOHN FABIO ACUNA CAITA"/>
    <s v="Si el día 2017-06-22 00:00:00.0"/>
    <s v="www.facebook.com/gti.g.tecnologia"/>
    <s v="jfacunac@unal.edu.co"/>
    <s v="A con vigencia hasta 2018-05-20 00:00:00.0 - Convocatoria 737 de 2015 "/>
    <s v="Ingeniería y Tecnología -- Otras Ingenierías y Tecnologías"/>
    <s v="Ciencia, Tecnología e Innovación en Ciencias Agropecuarias"/>
    <s v="No Aplica"/>
    <s v="http://scienti.colciencias.gov.co:8080/gruplac/jsp/visualiza/visualizagr.jsp?nro=00000000002066"/>
    <m/>
  </r>
  <r>
    <n v="2"/>
    <s v="1570"/>
    <s v="COL0011419"/>
    <m/>
    <s v="antiguo  RESA (Temp)"/>
    <s v="Activo"/>
    <x v="1"/>
    <s v="MARTHA CRISTINA BUSTOS LOPEZ"/>
    <s v="Departamento de Ingenieria Civil y Agricola Bogotá"/>
    <x v="1"/>
    <x v="1"/>
    <x v="0"/>
    <s v="S"/>
    <s v="S"/>
    <n v="0"/>
    <m/>
    <m/>
    <e v="#N/A"/>
    <m/>
    <m/>
    <m/>
    <m/>
    <m/>
    <m/>
    <m/>
    <m/>
    <m/>
    <m/>
    <m/>
    <m/>
    <m/>
    <m/>
    <m/>
  </r>
  <r>
    <n v="3"/>
    <m/>
    <s v="COL0063194"/>
    <m/>
    <s v="EDUCACIÓN EN INGENIERÍA - EDUCING"/>
    <s v="Sin registro"/>
    <x v="1"/>
    <s v="SALAZAR CONTRERAS JAIME"/>
    <s v="Departamento de Ingenieria Civil y Agricola Bogotá"/>
    <x v="1"/>
    <x v="1"/>
    <x v="0"/>
    <s v="S"/>
    <s v="S"/>
    <n v="0"/>
    <m/>
    <m/>
    <e v="#N/A"/>
    <m/>
    <m/>
    <m/>
    <m/>
    <m/>
    <m/>
    <m/>
    <m/>
    <m/>
    <m/>
    <m/>
    <m/>
    <m/>
    <m/>
    <m/>
  </r>
  <r>
    <n v="4"/>
    <s v="197"/>
    <s v="COL0014458"/>
    <s v="R"/>
    <s v="PROGRAMA DE INVESTIGACION SOBRE ADQUISICION Y ANALISIS DE SEÑALES PAAS­-UN"/>
    <s v="Activo"/>
    <x v="2"/>
    <s v="HORACIO  TORRES SANCHEZ"/>
    <s v="Departamento de Ingenieria Electrica y Electronica Bogotá"/>
    <x v="0"/>
    <x v="2"/>
    <x v="1"/>
    <s v="A1"/>
    <s v="R"/>
    <n v="-5"/>
    <s v="NO"/>
    <s v="R"/>
    <n v="-5"/>
    <s v="NO"/>
    <s v="SI"/>
    <s v="SI"/>
    <s v="1993 - 1"/>
    <s v="BOGOTÁ, D. C. - BOGOTÁ, D.C."/>
    <s v="ERNESTO PEREZ GONZALEZ"/>
    <s v="Si el día 2016-08-16 00:00:00.0"/>
    <s v="http://www.paas.unal.edu.co"/>
    <s v="proipaasfibog@unal.edu.co"/>
    <s v="A1 con vigencia hasta 2018-05-20 00:00:00.0 - Convocatoria 737 de 2015 "/>
    <s v="Ingeniería y Tecnología -- Ingenierías Eléctrica, Electrónica e Informática"/>
    <s v="Ciencia, Tecnología e Innovación en Ingeniería"/>
    <s v="No Aplica"/>
    <s v="http://scienti.colciencias.gov.co:8080/gruplac/jsp/visualiza/visualizagr.jsp?nro=00000000000422"/>
    <m/>
  </r>
  <r>
    <n v="5"/>
    <s v="1080"/>
    <s v="COL0059638"/>
    <s v="R"/>
    <s v="MECANISMOS DE DESARROLLO LIMPIO Y GESTIÓN ENERGÉTICA"/>
    <s v="Activo"/>
    <x v="2"/>
    <s v="FABIO EMIRO SIERRA VARGAS"/>
    <s v="Departamento de Ingenieria Mecanica y Mecatronica Bogotá"/>
    <x v="0"/>
    <x v="2"/>
    <x v="2"/>
    <s v="A"/>
    <s v="R"/>
    <n v="-4"/>
    <s v="NO"/>
    <s v="R"/>
    <n v="-4"/>
    <s v="NO"/>
    <s v="SI"/>
    <s v="SI"/>
    <s v="2006 - 2"/>
    <s v="BOGOTÁ, D. C. - BOGOTÁ, D.C."/>
    <s v="FABIO EMIRO SIERRA VARGAS"/>
    <s v="Si el día 2017-05-09"/>
    <s v="http://www.grin.unal.edu.co"/>
    <s v="fesierrav@unal.edu.co"/>
    <s v="A con vigencia hasta 2018-05-20 - Convocatoria 737 de 2015 "/>
    <s v="Ingeniería y Tecnología -- Ingeniería Mecánica"/>
    <s v="Investigaciones en Energía y Minería"/>
    <s v="Ciencia, Tecnología e innovación en Ambiente, Biodiversidad y Hábitat"/>
    <s v="http://scienti.colciencias.gov.co:8080/gruplac/jsp/visualiza/visualizagr.jsp?nro=00000000006208"/>
    <m/>
  </r>
  <r>
    <n v="6"/>
    <s v="409"/>
    <s v="COL0025148"/>
    <s v="R"/>
    <s v="LABORATORIO DE INVESTIGACIÓN EN SISTEMAS INTELIGENTES - LISI"/>
    <s v="Ingresando"/>
    <x v="2"/>
    <s v="LUIS FERNANDO NIÑO VÁSQUEZ"/>
    <s v="Departamento de Ingenieria de Sistemas e Industrial Bogotá"/>
    <x v="0"/>
    <x v="2"/>
    <x v="3"/>
    <s v="B"/>
    <s v="R"/>
    <n v="-3"/>
    <s v="NO"/>
    <s v="R"/>
    <n v="-3"/>
    <s v="NO"/>
    <s v="SI"/>
    <s v="SI"/>
    <s v="1996 - 1"/>
    <s v="BOGOTÁ, D. C. - BOGOTÁ, D.C."/>
    <s v="LUIS FERNANDO NINO VASQUEZ"/>
    <s v="Si el día 2015-10-28"/>
    <m/>
    <s v="null"/>
    <s v="B con vigencia hasta 2018-05-20 - Convocatoria 737 de 2015 "/>
    <s v="Ciencias Naturales -- Computación y Ciencias de la Información"/>
    <s v="Ciencia, Tecnología e Innovación en Tecnologías de la Información y las Comunicaciones"/>
    <s v="Ciencias Básicas"/>
    <s v="http://scienti.colciencias.gov.co:8080/gruplac/jsp/visualiza/visualizagr.jsp?nro=00000000000633"/>
    <m/>
  </r>
  <r>
    <n v="7"/>
    <s v="103"/>
    <s v="COL0005557"/>
    <s v="G"/>
    <s v="GRUPO DE INVESTIGACIÓN EN GEOTECNIA ­ GIGUN"/>
    <s v="Activo"/>
    <x v="0"/>
    <s v="FERNEY BETANCOURT CARDOZO"/>
    <s v="Departamento de Ingenieria Civil y Agricola Bogotá"/>
    <x v="0"/>
    <x v="0"/>
    <x v="0"/>
    <s v="C"/>
    <s v="G"/>
    <n v="-3"/>
    <s v="P"/>
    <s v="G"/>
    <n v="-3"/>
    <s v="P"/>
    <m/>
    <m/>
    <s v="1996 - 6"/>
    <s v="BOGOTÁ, D. C. - BOGOTÁ, D.C."/>
    <s v="FERNEY BETANCOURT CARDOZO"/>
    <s v="Si el día 2017-07-01"/>
    <s v="http://www.ing.unal.edu.co/~gigun"/>
    <s v="fbetancourtc@unal.edu.co"/>
    <s v="C con vigencia hasta 2018-05-20 - Convocatoria 737 de 2015 "/>
    <s v="Ingeniería y Tecnología -- Ingeniería Civil"/>
    <s v="Ciencia, Tecnología e innovación en Ambiente, Biodiversidad y Hábitat"/>
    <s v="Ciencias Básicas"/>
    <s v="http://scienti.colciencias.gov.co:8080/gruplac/jsp/visualiza/visualizagr.jsp?nro=00000000008037"/>
    <m/>
  </r>
  <r>
    <n v="8"/>
    <s v="442"/>
    <s v="COL0034595"/>
    <s v="C"/>
    <s v="PIGA: POLÍTICA, INFORMACIÓN Y GESTIÓN AMBIENTAL"/>
    <s v="Activo"/>
    <x v="3"/>
    <s v="LEONEL VEGA MORA"/>
    <s v="Departamento de Ingenieria Civil y Agricola Bogotá"/>
    <x v="0"/>
    <x v="3"/>
    <x v="0"/>
    <s v="C"/>
    <s v="G"/>
    <n v="-3"/>
    <s v="P"/>
    <s v="C"/>
    <n v="0"/>
    <s v="SI"/>
    <s v="SI"/>
    <s v="NO"/>
    <s v="2004 - 12"/>
    <s v="BOGOTÁ, D. C. - BOGOTÁ, D.C."/>
    <s v="LEONEL VEGA MORA"/>
    <s v="Si el día 2016-03-09"/>
    <s v="https://lvegamora.wixsite.com/grupopiga"/>
    <s v="lvegamora@unal.edu.co"/>
    <s v="C con vigencia hasta 2019-12-05 - Convocatoria 781 de 2017 "/>
    <s v="Ingeniería y Tecnología -- Ingeniería Civil"/>
    <s v="Ciencia, Tecnología e innovación en Ambiente, Biodiversidad y Hábitat"/>
    <s v="Ciencia, Tecnología e Innovación en Ingeniería"/>
    <s v="http://scienti.colciencias.gov.co:8080/gruplac/jsp/visualiza/visualizagr.jsp?nro=00000000001686"/>
    <m/>
  </r>
  <r>
    <n v="9"/>
    <s v="251"/>
    <s v="COL0029245"/>
    <s v="G"/>
    <s v="COMPLEXUS"/>
    <s v="Activo"/>
    <x v="0"/>
    <s v="SONIA ESPERANZA MONROY VARELA"/>
    <s v="Departamento de Ingenieria de Sistemas e Industrial Bogotá"/>
    <x v="0"/>
    <x v="0"/>
    <x v="3"/>
    <s v="C"/>
    <s v="G"/>
    <n v="-3"/>
    <s v="P"/>
    <s v="G"/>
    <n v="-3"/>
    <s v="P"/>
    <m/>
    <m/>
    <s v="2000 - 2"/>
    <s v="BOGOTÁ, D. C. - BOGOTÁ, D.C."/>
    <s v="SONIA ESPERANZA MONROY VARELA"/>
    <s v="Si el día 2017-07-02"/>
    <s v="http://dis.unal.edu.co/grupos/complexus/"/>
    <s v="complexusun@gmail.com"/>
    <s v="C con vigencia hasta 2018-05-20 - Convocatoria 737 de 2015 "/>
    <s v="Ingeniería y Tecnología -- Otras Ingenierías y Tecnologías"/>
    <s v="Ciencia, Tecnología e Innovación en Ingeniería"/>
    <s v="Ciencia, Tecnología e Innovación en Ciencias Humanas, Sociales y Educación"/>
    <s v="http://scienti.colciencias.gov.co:8080/gruplac/jsp/visualiza/visualizagr.jsp?nro=00000000001093"/>
    <m/>
  </r>
  <r>
    <n v="10"/>
    <m/>
    <s v="COL0058096"/>
    <s v="R"/>
    <s v="LABORATORIO DE BIOMIMÉTICOS: GRUPO DE MECANOBIOLOGÍA DE TEJIDOS Y ÓRGANOS"/>
    <s v="Activo"/>
    <x v="2"/>
    <s v="GARZON ALVARADO DIEGO ALEXANDER"/>
    <s v="Intersedes o Interfacultades"/>
    <x v="0"/>
    <x v="2"/>
    <x v="4"/>
    <s v="C"/>
    <s v="R"/>
    <n v="-2"/>
    <s v="NO"/>
    <s v="R"/>
    <n v="-2"/>
    <s v="NO"/>
    <s v="SI"/>
    <s v="SI"/>
    <s v="2007 - 1"/>
    <s v="BOGOTÁ, D. C. - BOGOTÁ, D.C."/>
    <s v="DIEGO ALEXANDER GARZON ALVARADO"/>
    <s v="Si el día 2016-02-08"/>
    <s v="http://www.ibun.unal.edu.co/lineasGrupos/BiotecnologiaSalud/L&amp;G_BS_Reactivos.html"/>
    <s v="dagarzona@unal.edu.co"/>
    <s v="C con vigencia hasta 2018-05-20 - Convocatoria 737 de 2015 "/>
    <s v="Ciencias Médicas y de la Salud -- Medicina Clínica"/>
    <s v="Ciencias Básicas"/>
    <s v="Biotecnología"/>
    <s v="http://scienti.colciencias.gov.co:8080/gruplac/jsp/visualiza/visualizagr.jsp?nro=00000000008499"/>
    <m/>
  </r>
  <r>
    <n v="11"/>
    <s v="2224"/>
    <s v="COL0154771"/>
    <s v="G"/>
    <s v="Grupo de Investigación en Tecnología e Innovación para el Desarrollo Comunitario GITIDC"/>
    <s v="Activo"/>
    <x v="0"/>
    <s v="JOSE ISMAEL PEÑA REYES"/>
    <s v="Departamento de Ingenieria de Sistemas e Industrial Bogotá"/>
    <x v="0"/>
    <x v="0"/>
    <x v="3"/>
    <s v="D"/>
    <s v="G"/>
    <n v="-2"/>
    <s v="P"/>
    <s v="G"/>
    <n v="-2"/>
    <s v="P"/>
    <m/>
    <m/>
    <s v="2014 - 6"/>
    <s v="-"/>
    <s v="JOSE ISMAEL PENA REYES"/>
    <s v="Si el día 2017-06-23"/>
    <m/>
    <s v="null"/>
    <s v="D con vigencia hasta 2018-05-20 - Convocatoria 737 de 2015 "/>
    <s v="Ingeniería y Tecnología -- Otras Ingenierías y Tecnologías"/>
    <s v="Ciencia, Tecnología e Innovación en Ciencias Humanas, Sociales y Educación"/>
    <s v="No Aplica"/>
    <s v="http://scienti.colciencias.gov.co:8080/gruplac/jsp/visualiza/visualizagr.jsp?nro=00000000015681"/>
    <m/>
  </r>
  <r>
    <n v="12"/>
    <s v="1488"/>
    <s v="COL0061046"/>
    <s v="B"/>
    <s v="GRUPO POSCOSECHA DE PRODUCTOS AGRICOLAS"/>
    <s v="Activo"/>
    <x v="3"/>
    <s v="CLAUDIA PATRICIA PEREZ RODRIGUEZ"/>
    <s v="Departamento de Ingenieria Civil y Agricola Bogotá"/>
    <x v="0"/>
    <x v="4"/>
    <x v="0"/>
    <s v="B"/>
    <s v="C"/>
    <n v="-1"/>
    <s v="SI"/>
    <s v="B"/>
    <n v="0"/>
    <s v="SI"/>
    <s v="SI"/>
    <s v="NO"/>
    <s v="1998 - 10"/>
    <s v="BOGOTÁ, D. C. - BOGOTÁ, D.C."/>
    <s v="CLAUDIA PATRICIA PEREZ RODRIGUEZ"/>
    <s v="Si el día 2017-05-24"/>
    <s v="https://sites.google.com/a/unal.edu.co/dica/investigacion/grupo-de-postcosecha-de-productos-agricols"/>
    <s v="poscosecha_fibog@unal.edu.co"/>
    <s v="B con vigencia hasta 2019-12-05 - Convocatoria 781 de 2017 "/>
    <s v="Ingeniería y Tecnología -- Otras Ingenierías y Tecnologías"/>
    <s v="Ciencia, Tecnología e Innovación en Ciencias Agropecuarias"/>
    <s v="Ciencia, Tecnología e Innovación en Ingeniería"/>
    <s v="http://scienti.colciencias.gov.co:8080/gruplac/jsp/visualiza/visualizagr.jsp?nro=00000000000516"/>
    <m/>
  </r>
  <r>
    <n v="13"/>
    <s v="119"/>
    <s v="COL0026459"/>
    <s v="G"/>
    <s v="CONTROL INTELIGENTE DE SISTEMAS"/>
    <s v="Ingresando"/>
    <x v="0"/>
    <s v="JESUS ALBERTO DELGADO RIVERA"/>
    <s v="Departamento de Ingenieria Electrica y Electronica Bogotá"/>
    <x v="0"/>
    <x v="0"/>
    <x v="1"/>
    <s v="R"/>
    <s v="G"/>
    <n v="-1"/>
    <s v="P"/>
    <s v="G"/>
    <n v="-1"/>
    <s v="P"/>
    <m/>
    <m/>
    <m/>
    <m/>
    <m/>
    <m/>
    <m/>
    <m/>
    <m/>
    <m/>
    <m/>
    <m/>
    <m/>
    <m/>
  </r>
  <r>
    <n v="14"/>
    <s v="322"/>
    <s v="COL0014467"/>
    <m/>
    <s v="PROGRAMA DE INVESTIGACIÓN EN TRÁNSITO Y TRANSPORTE ­PIT­"/>
    <s v="Ingresando"/>
    <x v="3"/>
    <s v="ANA LUISA FLECHAS CAMACHO"/>
    <s v="Departamento de Ingenieria Civil y Agricola Bogotá"/>
    <x v="1"/>
    <x v="1"/>
    <x v="0"/>
    <s v="D"/>
    <s v="C"/>
    <n v="1"/>
    <s v="SI"/>
    <m/>
    <e v="#N/A"/>
    <m/>
    <m/>
    <m/>
    <m/>
    <m/>
    <m/>
    <m/>
    <m/>
    <m/>
    <m/>
    <m/>
    <m/>
    <m/>
    <m/>
    <m/>
  </r>
  <r>
    <n v="15"/>
    <s v="236"/>
    <s v="COL0009912"/>
    <s v="A"/>
    <s v="GRUPO DE INVESTIGACIÓN EN INGENIERÍA DE RECURSOS HIDRÍCOS ­ GIREH"/>
    <s v="Activo"/>
    <x v="3"/>
    <s v="ERASMO ALFREDO RODRIGUEZ SANDOVAL"/>
    <s v="Departamento de Ingenieria Civil y Agricola Bogotá"/>
    <x v="0"/>
    <x v="5"/>
    <x v="0"/>
    <s v="A"/>
    <s v="A"/>
    <n v="0"/>
    <s v="SI"/>
    <s v="A"/>
    <n v="0"/>
    <s v="SI"/>
    <s v="SI"/>
    <s v="NO"/>
    <m/>
    <m/>
    <m/>
    <m/>
    <m/>
    <m/>
    <m/>
    <m/>
    <m/>
    <m/>
    <m/>
    <m/>
  </r>
  <r>
    <n v="16"/>
    <s v="377"/>
    <s v="COL0009476"/>
    <s v="A"/>
    <s v="GRUPO DE INVESTIGACIÓN EN BIOMECÁNICA / UNIVERSIDAD NACIONAL DE COLOMBIA GIBM­-UNCB"/>
    <s v="Activo"/>
    <x v="3"/>
    <s v="CARLOS JULIO CORTES RODRIGUEZ"/>
    <s v="Departamento de Ingenieria Mecanica y Mecatronica Bogotá"/>
    <x v="0"/>
    <x v="5"/>
    <x v="2"/>
    <s v="A"/>
    <s v="A"/>
    <n v="0"/>
    <s v="SI"/>
    <s v="A"/>
    <n v="0"/>
    <s v="SI"/>
    <s v="SI"/>
    <s v="NO"/>
    <m/>
    <m/>
    <m/>
    <m/>
    <m/>
    <m/>
    <m/>
    <m/>
    <m/>
    <m/>
    <m/>
    <m/>
  </r>
  <r>
    <n v="17"/>
    <s v="1332"/>
    <s v="COL0065689"/>
    <s v="A"/>
    <s v="GRIEGO - GRUPO DE INVESTIGACIÓN EN GESTIÓN Y ORGANIZACIÓN"/>
    <s v="Ingresando"/>
    <x v="3"/>
    <s v="CARLOS ALBERTO RODRIGUEZ ROMERO"/>
    <s v="Escuela de Administracion y Contaduria Publica C. Economicas Bogotá"/>
    <x v="0"/>
    <x v="5"/>
    <x v="4"/>
    <s v="A"/>
    <s v="A"/>
    <n v="0"/>
    <s v="SI"/>
    <s v="A"/>
    <n v="0"/>
    <s v="SI"/>
    <s v="SI"/>
    <s v="NO"/>
    <m/>
    <m/>
    <m/>
    <m/>
    <m/>
    <m/>
    <m/>
    <m/>
    <m/>
    <m/>
    <m/>
    <m/>
  </r>
  <r>
    <n v="18"/>
    <s v="1337"/>
    <s v="COL0019276"/>
    <s v="A1"/>
    <s v="ANÁLISIS, DISEÑO Y MATERIALES ­ GIES"/>
    <s v="Activo"/>
    <x v="3"/>
    <s v="DORIAN LUIS LINERO SEGRERA"/>
    <s v="Departamento de Ingenieria Civil y Agricola Bogotá"/>
    <x v="0"/>
    <x v="6"/>
    <x v="0"/>
    <s v="A1"/>
    <s v="A1"/>
    <n v="0"/>
    <s v="SI"/>
    <s v="A1"/>
    <n v="0"/>
    <s v="SI"/>
    <s v="SI"/>
    <s v="NO"/>
    <m/>
    <m/>
    <m/>
    <m/>
    <m/>
    <m/>
    <m/>
    <m/>
    <m/>
    <m/>
    <m/>
    <m/>
  </r>
  <r>
    <n v="19"/>
    <s v="1992"/>
    <s v="COL0148175"/>
    <s v="A1"/>
    <s v="INGENIERÍA DE BIOSISTEMAS"/>
    <s v="Activo"/>
    <x v="3"/>
    <s v="JESUS HERNAN CAMACHO TAMAYO"/>
    <s v="Departamento de Ingenieria Civil y Agricola Bogotá"/>
    <x v="0"/>
    <x v="6"/>
    <x v="0"/>
    <s v="A1"/>
    <s v="A1"/>
    <n v="0"/>
    <s v="SI"/>
    <s v="A1"/>
    <n v="0"/>
    <s v="SI"/>
    <s v="SI"/>
    <s v="NO"/>
    <m/>
    <m/>
    <m/>
    <m/>
    <m/>
    <m/>
    <m/>
    <m/>
    <m/>
    <m/>
    <m/>
    <m/>
  </r>
  <r>
    <n v="20"/>
    <s v="830"/>
    <s v="COL0038825"/>
    <s v="A1"/>
    <s v="MINDLAB"/>
    <s v="Activo"/>
    <x v="3"/>
    <s v="FABIO AUGUSTO GONZALEZ OSORIO"/>
    <s v="Departamento de Ingenieria de Sistemas e Industrial Bogotá"/>
    <x v="0"/>
    <x v="6"/>
    <x v="3"/>
    <s v="A1"/>
    <s v="A1"/>
    <n v="0"/>
    <s v="SI"/>
    <s v="A1"/>
    <n v="0"/>
    <s v="SI"/>
    <s v="SI"/>
    <s v="NO"/>
    <m/>
    <m/>
    <m/>
    <m/>
    <m/>
    <m/>
    <m/>
    <m/>
    <m/>
    <m/>
    <m/>
    <m/>
  </r>
  <r>
    <n v="21"/>
    <s v="387"/>
    <s v="COL0011385"/>
    <s v="A1"/>
    <s v="GRUPO DE INVESTIGACIÓN EN COMPATIBILIDAD ELECTROMAGNÉTICA EMC­UN"/>
    <s v="Activo"/>
    <x v="3"/>
    <s v="FRANCISCO JOSE ROMAN CAMPOS"/>
    <s v="Departamento de Ingenieria Electrica y Electronica Bogotá"/>
    <x v="0"/>
    <x v="6"/>
    <x v="1"/>
    <s v="A1"/>
    <s v="A1"/>
    <n v="0"/>
    <s v="SI"/>
    <s v="A1"/>
    <n v="0"/>
    <s v="SI"/>
    <s v="SI"/>
    <s v="NO"/>
    <m/>
    <m/>
    <m/>
    <m/>
    <m/>
    <m/>
    <m/>
    <m/>
    <m/>
    <m/>
    <m/>
    <m/>
  </r>
  <r>
    <n v="22"/>
    <s v="452"/>
    <s v="COL0029085"/>
    <s v="A1"/>
    <s v="GRUPO DE INVESTIGACIÓN AFIS (ANÁLISIS DE FALLAS, INTEGRIDAD Y SUPERFICIES)"/>
    <s v="Activo"/>
    <x v="3"/>
    <s v="EDGAR  ESPEJO MORA"/>
    <s v="Departamento de Ingenieria Mecanica y Mecatronica Bogotá"/>
    <x v="0"/>
    <x v="6"/>
    <x v="2"/>
    <s v="A1"/>
    <s v="A1"/>
    <n v="0"/>
    <s v="SI"/>
    <s v="A1"/>
    <n v="0"/>
    <s v="SI"/>
    <s v="SI"/>
    <s v="NO"/>
    <m/>
    <m/>
    <m/>
    <m/>
    <m/>
    <m/>
    <m/>
    <m/>
    <m/>
    <m/>
    <m/>
    <m/>
  </r>
  <r>
    <n v="23"/>
    <s v="680"/>
    <s v="COL0050347"/>
    <s v="A1"/>
    <s v="GNUM ­ GRUPO DE MODELADO Y MÉTODOS NUMERICOS EN INGENIERÍA"/>
    <s v="Activo"/>
    <x v="3"/>
    <s v="DIEGO ALEXANDER GARZON ALVARADO"/>
    <s v="Departamento de Ingenieria Mecanica y Mecatronica Bogotá"/>
    <x v="0"/>
    <x v="6"/>
    <x v="2"/>
    <s v="A1"/>
    <s v="A1"/>
    <n v="0"/>
    <s v="SI"/>
    <s v="A1"/>
    <n v="0"/>
    <s v="SI"/>
    <s v="SI"/>
    <s v="NO"/>
    <m/>
    <m/>
    <m/>
    <m/>
    <m/>
    <m/>
    <m/>
    <m/>
    <m/>
    <m/>
    <m/>
    <m/>
  </r>
  <r>
    <n v="24"/>
    <s v="1352"/>
    <s v="COL0083749"/>
    <s v="A1"/>
    <s v="GRUPO DE INVESTIGACIÓN EN MATERIALES, CATÁLISIS Y MEDIO AMBIENTE"/>
    <s v="Activo"/>
    <x v="3"/>
    <s v="HUGO RICARDO ZEA RAMIREZ"/>
    <s v="Departamento de Ingenieria Quimica Bogotá"/>
    <x v="0"/>
    <x v="6"/>
    <x v="5"/>
    <s v="A1"/>
    <s v="A1"/>
    <n v="0"/>
    <s v="SI"/>
    <s v="A1"/>
    <n v="0"/>
    <s v="SI"/>
    <s v="SI"/>
    <s v="NO"/>
    <m/>
    <m/>
    <m/>
    <m/>
    <m/>
    <m/>
    <m/>
    <m/>
    <m/>
    <m/>
    <m/>
    <m/>
  </r>
  <r>
    <n v="25"/>
    <s v="32"/>
    <s v="COL0010889"/>
    <s v="A1"/>
    <s v="GRUPO DE INVESTIGACIÓN EN PROCESOS QUÍMICOS Y BIOQUÍMICOS"/>
    <s v="Activo"/>
    <x v="3"/>
    <s v="RUBEN DARIO GODOY SILVA"/>
    <s v="Departamento de Ingenieria Quimica Bogotá"/>
    <x v="0"/>
    <x v="6"/>
    <x v="5"/>
    <s v="A1"/>
    <s v="A1"/>
    <n v="0"/>
    <s v="SI"/>
    <s v="A1"/>
    <n v="0"/>
    <s v="SI"/>
    <s v="SI"/>
    <s v="NO"/>
    <m/>
    <m/>
    <m/>
    <m/>
    <m/>
    <m/>
    <m/>
    <m/>
    <m/>
    <m/>
    <m/>
    <m/>
  </r>
  <r>
    <n v="26"/>
    <m/>
    <s v="COL0002439"/>
    <s v="A1"/>
    <s v="CIENCIA Y TECNOLOGÍA DE MATERIALES"/>
    <s v="Activo"/>
    <x v="3"/>
    <s v="LUZ MARINA OCAMPO CARMONA"/>
    <s v="Intersedes o Interfacultades"/>
    <x v="0"/>
    <x v="6"/>
    <x v="4"/>
    <s v="A1"/>
    <s v="A1"/>
    <n v="0"/>
    <s v="SI"/>
    <s v="A1"/>
    <n v="0"/>
    <s v="SI"/>
    <s v="SI"/>
    <s v="NO"/>
    <m/>
    <m/>
    <m/>
    <m/>
    <m/>
    <m/>
    <m/>
    <m/>
    <m/>
    <m/>
    <m/>
    <m/>
  </r>
  <r>
    <n v="27"/>
    <m/>
    <s v="COL0007758"/>
    <s v="A1"/>
    <s v="GRUPO DE AUTOMATICA DE LA UNIVERSIDAD NACIONAL - GAUNAL"/>
    <s v="Activo"/>
    <x v="3"/>
    <s v="ESPINOSA OVIEDO JAIRO JOSE"/>
    <s v="Intersedes o Interfacultades"/>
    <x v="0"/>
    <x v="6"/>
    <x v="4"/>
    <s v="A1"/>
    <s v="A1"/>
    <n v="0"/>
    <s v="SI"/>
    <s v="A1"/>
    <n v="0"/>
    <s v="SI"/>
    <s v="SI"/>
    <s v="NO"/>
    <m/>
    <m/>
    <m/>
    <m/>
    <m/>
    <m/>
    <m/>
    <m/>
    <m/>
    <m/>
    <m/>
    <m/>
  </r>
  <r>
    <n v="28"/>
    <m/>
    <s v="COL0011779"/>
    <s v="A1"/>
    <s v="GRUPO DE HORTICULTURA -  INTERFACULTADES: AGRONOMIA"/>
    <s v="Activo"/>
    <x v="3"/>
    <s v="ANIBAL ORLANDO HERRERA"/>
    <s v="Intersedes o Interfacultades"/>
    <x v="0"/>
    <x v="6"/>
    <x v="4"/>
    <s v="A1"/>
    <s v="A1"/>
    <n v="0"/>
    <s v="SI"/>
    <s v="A1"/>
    <n v="0"/>
    <s v="SI"/>
    <s v="SI"/>
    <s v="NO"/>
    <m/>
    <m/>
    <m/>
    <m/>
    <m/>
    <m/>
    <m/>
    <m/>
    <m/>
    <m/>
    <m/>
    <m/>
  </r>
  <r>
    <n v="29"/>
    <s v="1913"/>
    <s v="COL0147768"/>
    <s v="B"/>
    <s v="GRUPO DE INVESTIGACIÓN EN INGENIERÍA EN LA EDUCACIÓN STEM+B"/>
    <s v="Activo"/>
    <x v="3"/>
    <s v="JULIO ESTEBAN COLMENARES MONTAÑEZ"/>
    <s v="Departamento de Ingenieria Civil y Agricola Bogotá"/>
    <x v="0"/>
    <x v="4"/>
    <x v="0"/>
    <s v="B"/>
    <s v="B"/>
    <n v="0"/>
    <s v="SI"/>
    <s v="B"/>
    <n v="0"/>
    <s v="SI"/>
    <s v="SI"/>
    <s v="NO"/>
    <m/>
    <m/>
    <m/>
    <m/>
    <m/>
    <m/>
    <m/>
    <m/>
    <m/>
    <m/>
    <m/>
    <m/>
  </r>
  <r>
    <n v="30"/>
    <s v="1334"/>
    <s v="COL0065967"/>
    <s v="B"/>
    <s v="GRUPO DE INVESTIGACIÓN EN SUELOS RESIDUALES Y PARCIALMENTE SATURADOS"/>
    <s v="Activo"/>
    <x v="3"/>
    <s v="JULIO ESTEBAN COLMENARES MONTAÑEZ"/>
    <s v="Departamento de Ingenieria Civil y Agricola Bogotá"/>
    <x v="0"/>
    <x v="4"/>
    <x v="0"/>
    <s v="B"/>
    <s v="B"/>
    <n v="0"/>
    <s v="SI"/>
    <s v="B"/>
    <n v="0"/>
    <s v="SI"/>
    <s v="SI"/>
    <s v="NO"/>
    <m/>
    <m/>
    <m/>
    <m/>
    <m/>
    <m/>
    <m/>
    <m/>
    <m/>
    <m/>
    <m/>
    <m/>
  </r>
  <r>
    <n v="31"/>
    <s v="997"/>
    <s v="COL0070896"/>
    <s v="B"/>
    <s v="SOCIEDAD, ECONOMÍA Y PRODUCTIVIDAD ­ &quot;SEPRO&quot;"/>
    <s v="Activo"/>
    <x v="3"/>
    <s v="WILSON  ADARME JAIMES"/>
    <s v="Departamento de Ingenieria de Sistemas e Industrial Bogotá"/>
    <x v="0"/>
    <x v="4"/>
    <x v="3"/>
    <s v="B"/>
    <s v="B"/>
    <n v="0"/>
    <s v="SI"/>
    <s v="B"/>
    <n v="0"/>
    <s v="SI"/>
    <s v="SI"/>
    <s v="NO"/>
    <m/>
    <m/>
    <m/>
    <m/>
    <m/>
    <m/>
    <m/>
    <m/>
    <m/>
    <m/>
    <m/>
    <m/>
  </r>
  <r>
    <n v="32"/>
    <s v="1498"/>
    <s v="COL0120979"/>
    <s v="B"/>
    <s v="ELECTRICAL MACHINES y DRIVES, EMD"/>
    <s v="Activo"/>
    <x v="3"/>
    <s v="JAVIER ALVEIRO ROSERO GARCIA"/>
    <s v="Departamento de Ingenieria Electrica y Electronica Bogotá"/>
    <x v="0"/>
    <x v="4"/>
    <x v="1"/>
    <s v="B"/>
    <s v="B"/>
    <n v="0"/>
    <s v="SI"/>
    <s v="B"/>
    <n v="0"/>
    <s v="SI"/>
    <s v="SI"/>
    <s v="NO"/>
    <m/>
    <m/>
    <m/>
    <m/>
    <m/>
    <m/>
    <m/>
    <m/>
    <m/>
    <m/>
    <m/>
    <m/>
  </r>
  <r>
    <n v="33"/>
    <s v="1500"/>
    <s v="COL0005762"/>
    <s v="B"/>
    <s v="GRISEC"/>
    <s v="Activo"/>
    <x v="3"/>
    <s v="OMAR FREDDY PRIAS CAICEDO"/>
    <s v="Departamento de Ingenieria Electrica y Electronica Bogotá"/>
    <x v="0"/>
    <x v="4"/>
    <x v="1"/>
    <s v="B"/>
    <s v="B"/>
    <n v="0"/>
    <s v="SI"/>
    <s v="B"/>
    <n v="0"/>
    <s v="SI"/>
    <s v="SI"/>
    <s v="NO"/>
    <m/>
    <m/>
    <m/>
    <m/>
    <m/>
    <m/>
    <m/>
    <m/>
    <m/>
    <m/>
    <m/>
    <m/>
  </r>
  <r>
    <n v="34"/>
    <s v="996"/>
    <s v="COL0039279"/>
    <s v="B"/>
    <s v="CALIDAD DEL AIRE"/>
    <s v="Activo"/>
    <x v="3"/>
    <s v="NESTOR YEZID ROJAS ROA"/>
    <s v="Departamento de Ingenieria Quimica Bogotá"/>
    <x v="0"/>
    <x v="4"/>
    <x v="5"/>
    <s v="B"/>
    <s v="B"/>
    <n v="0"/>
    <s v="SI"/>
    <s v="B"/>
    <n v="0"/>
    <s v="SI"/>
    <s v="SI"/>
    <s v="NO"/>
    <m/>
    <m/>
    <m/>
    <m/>
    <m/>
    <m/>
    <m/>
    <m/>
    <m/>
    <m/>
    <m/>
    <m/>
  </r>
  <r>
    <n v="35"/>
    <s v="1485"/>
    <s v="COL0119137"/>
    <s v="C"/>
    <s v="GRUPO DE INVESTIGACIÓN EN CORROSIÓN, TRIBOLOGIA Y ENERGÍA"/>
    <s v="Activo"/>
    <x v="3"/>
    <s v="OSCAR EDWIN PIAMBA TULCAN"/>
    <s v="Departamento de Ingenieria Mecanica y Mecatronica Bogotá"/>
    <x v="0"/>
    <x v="3"/>
    <x v="2"/>
    <s v="C"/>
    <s v="C"/>
    <n v="0"/>
    <s v="SI"/>
    <s v="C"/>
    <n v="0"/>
    <s v="SI"/>
    <s v="SI"/>
    <s v="NO"/>
    <m/>
    <m/>
    <m/>
    <m/>
    <m/>
    <m/>
    <m/>
    <m/>
    <m/>
    <m/>
    <m/>
    <m/>
  </r>
  <r>
    <n v="36"/>
    <s v="447"/>
    <s v="COL0022431"/>
    <s v="C"/>
    <s v="UN-ROBOT­ GRUPO DE PLATAFORMAS ROBÓTICAS"/>
    <s v="Activo"/>
    <x v="3"/>
    <s v="RICARDO EMIRO RAMIREZ HEREDIA"/>
    <s v="Departamento de Ingenieria Mecanica y Mecatronica Bogotá"/>
    <x v="0"/>
    <x v="3"/>
    <x v="2"/>
    <s v="C"/>
    <s v="C"/>
    <n v="0"/>
    <s v="SI"/>
    <s v="C"/>
    <n v="0"/>
    <s v="SI"/>
    <s v="SI"/>
    <s v="NO"/>
    <m/>
    <m/>
    <m/>
    <m/>
    <m/>
    <m/>
    <m/>
    <m/>
    <m/>
    <m/>
    <m/>
    <m/>
  </r>
  <r>
    <n v="37"/>
    <s v="2307"/>
    <s v="COL0164179"/>
    <s v="G"/>
    <s v="Grupo de Investigación en Logística para el Transporte Sostenible y la Seguridad - TRANSLOGYT"/>
    <s v="Activo"/>
    <x v="0"/>
    <s v="LILIANA LUCIA LYONS BARRERA"/>
    <s v="Departamento de Ingenieria Civil y Agricola Bogotá"/>
    <x v="0"/>
    <x v="0"/>
    <x v="0"/>
    <s v="G"/>
    <s v="G"/>
    <n v="0"/>
    <s v="SI"/>
    <s v="G"/>
    <n v="0"/>
    <s v="SI"/>
    <m/>
    <m/>
    <m/>
    <m/>
    <m/>
    <m/>
    <m/>
    <m/>
    <m/>
    <m/>
    <m/>
    <m/>
    <m/>
    <m/>
  </r>
  <r>
    <n v="38"/>
    <s v="1355"/>
    <s v="COL0103692"/>
    <s v="G"/>
    <s v="ANGEOSC"/>
    <s v="Ingresando"/>
    <x v="0"/>
    <s v="LIBIA DENISE CANGREJO ALJURE"/>
    <s v="Departamento de Ingenieria de Sistemas e Industrial Bogotá"/>
    <x v="0"/>
    <x v="0"/>
    <x v="3"/>
    <s v="G"/>
    <s v="G"/>
    <n v="0"/>
    <s v="SI"/>
    <s v="G"/>
    <n v="0"/>
    <s v="SI"/>
    <m/>
    <m/>
    <m/>
    <m/>
    <m/>
    <m/>
    <m/>
    <m/>
    <m/>
    <m/>
    <m/>
    <m/>
    <m/>
    <m/>
  </r>
  <r>
    <n v="39"/>
    <s v="106"/>
    <s v="COL0010708"/>
    <s v="G"/>
    <s v="GRUPO DE MICROELECTRÓNICA DE LA UNIVERSIDAD NACIONAL DE COLOMBIA ­ GMUN"/>
    <s v="Ingresando"/>
    <x v="0"/>
    <s v="IVAN  JARAMILLO JARAMILLO"/>
    <s v="Departamento de Ingenieria Electrica y Electronica Bogotá"/>
    <x v="0"/>
    <x v="0"/>
    <x v="1"/>
    <s v="G"/>
    <s v="G"/>
    <n v="0"/>
    <s v="P"/>
    <s v="G"/>
    <n v="0"/>
    <s v="P"/>
    <m/>
    <m/>
    <m/>
    <m/>
    <m/>
    <m/>
    <m/>
    <m/>
    <m/>
    <m/>
    <m/>
    <m/>
    <m/>
    <m/>
  </r>
  <r>
    <n v="40"/>
    <s v="665"/>
    <s v="COL0022807"/>
    <s v="G"/>
    <s v="GRUPO DE INVESTIGACION EN PROTECCIONES Y TIERRAS ­ GIPYT"/>
    <s v="Ingresando"/>
    <x v="0"/>
    <s v="FRANCISCO JAVIER AMORTEGUI GIL"/>
    <s v="Departamento de Ingenieria Electrica y Electronica Bogotá"/>
    <x v="0"/>
    <x v="0"/>
    <x v="1"/>
    <s v="G"/>
    <s v="G"/>
    <n v="0"/>
    <s v="P"/>
    <s v="G"/>
    <n v="0"/>
    <s v="P"/>
    <m/>
    <m/>
    <m/>
    <m/>
    <m/>
    <m/>
    <m/>
    <m/>
    <m/>
    <m/>
    <m/>
    <m/>
    <m/>
    <m/>
  </r>
  <r>
    <n v="41"/>
    <s v="1073"/>
    <s v="COL0049533"/>
    <s v="G"/>
    <s v="MODELAMIENTO Y CONTROL DE SISTEMAS BIOLÓGICOS"/>
    <s v="Activo"/>
    <x v="0"/>
    <s v="HERNANDO  DIAZ MORALES"/>
    <s v="Departamento de Ingenieria Electrica y Electronica Bogotá"/>
    <x v="0"/>
    <x v="0"/>
    <x v="1"/>
    <s v="G"/>
    <s v="G"/>
    <n v="0"/>
    <s v="P"/>
    <s v="G"/>
    <n v="0"/>
    <s v="P"/>
    <m/>
    <m/>
    <m/>
    <m/>
    <m/>
    <m/>
    <m/>
    <m/>
    <m/>
    <m/>
    <m/>
    <m/>
    <m/>
    <m/>
  </r>
  <r>
    <n v="42"/>
    <s v="2006"/>
    <s v="COL0148863"/>
    <s v="G"/>
    <s v="INTICOLOMBIA"/>
    <s v="Activo"/>
    <x v="0"/>
    <s v="PABLO ENRIQUE RODRIGUEZ ESPINOSA"/>
    <s v="Departamento de Ingenieria Electrica y Electronica Bogotá"/>
    <x v="0"/>
    <x v="0"/>
    <x v="1"/>
    <s v="G"/>
    <s v="G"/>
    <n v="0"/>
    <s v="P"/>
    <s v="G"/>
    <n v="0"/>
    <s v="P"/>
    <m/>
    <m/>
    <m/>
    <m/>
    <m/>
    <m/>
    <m/>
    <m/>
    <m/>
    <m/>
    <m/>
    <m/>
    <m/>
    <m/>
  </r>
  <r>
    <n v="43"/>
    <s v="863"/>
    <s v="COL0024499"/>
    <s v="G"/>
    <s v="GIDMAQ"/>
    <s v="Activo"/>
    <x v="0"/>
    <s v="JUAN EDILBERTO RINCON PARDO"/>
    <s v="Departamento de Ingenieria Mecanica y Mecatronica Bogotá"/>
    <x v="0"/>
    <x v="0"/>
    <x v="2"/>
    <s v="G"/>
    <s v="G"/>
    <n v="0"/>
    <s v="P"/>
    <s v="G"/>
    <n v="0"/>
    <s v="P"/>
    <m/>
    <m/>
    <m/>
    <m/>
    <m/>
    <m/>
    <m/>
    <m/>
    <m/>
    <m/>
    <m/>
    <m/>
    <m/>
    <m/>
  </r>
  <r>
    <n v="44"/>
    <s v="864"/>
    <s v="COL0044689"/>
    <s v="G"/>
    <s v="GRUPO DE INVESTIGACIÓN EN DISEÑO ÓPTIMO MULTIDISCIPLINARIO (OPTIMUN)"/>
    <s v="Ingresando"/>
    <x v="0"/>
    <s v="NELSON  ARZOLA DE LA PEÑA"/>
    <s v="Departamento de Ingenieria Mecanica y Mecatronica Bogotá"/>
    <x v="0"/>
    <x v="0"/>
    <x v="2"/>
    <s v="G"/>
    <s v="G"/>
    <n v="0"/>
    <s v="P"/>
    <s v="G"/>
    <n v="0"/>
    <s v="P"/>
    <m/>
    <m/>
    <m/>
    <m/>
    <m/>
    <m/>
    <m/>
    <m/>
    <m/>
    <m/>
    <m/>
    <m/>
    <m/>
    <m/>
  </r>
  <r>
    <n v="45"/>
    <s v="500"/>
    <s v="COL0046264"/>
    <s v="G"/>
    <s v="AGROSPECTIVA"/>
    <s v="Activo"/>
    <x v="0"/>
    <s v="JUAN EDILBERTO RINCON PARDO"/>
    <s v="Departamento de Ingenieria Mecanica y Mecatronica Bogotá"/>
    <x v="0"/>
    <x v="0"/>
    <x v="2"/>
    <s v="G"/>
    <s v="G"/>
    <n v="0"/>
    <s v="P"/>
    <s v="G"/>
    <n v="0"/>
    <s v="P"/>
    <m/>
    <m/>
    <m/>
    <m/>
    <m/>
    <m/>
    <m/>
    <m/>
    <m/>
    <m/>
    <m/>
    <m/>
    <m/>
    <m/>
  </r>
  <r>
    <n v="46"/>
    <s v="723"/>
    <s v="COL0032151"/>
    <s v="R"/>
    <s v="INGENIERIA DE LA SALUD"/>
    <s v="Activo"/>
    <x v="2"/>
    <s v="CARLOS HERNAN CAICEDO ESCOBAR"/>
    <s v="Departamento de Ingenieria de Sistemas e Industrial Bogotá"/>
    <x v="0"/>
    <x v="2"/>
    <x v="3"/>
    <s v="R"/>
    <s v="R"/>
    <n v="0"/>
    <s v="NO"/>
    <s v="R"/>
    <n v="0"/>
    <s v="NO"/>
    <s v="SI"/>
    <s v="NO"/>
    <m/>
    <m/>
    <m/>
    <m/>
    <m/>
    <m/>
    <m/>
    <m/>
    <m/>
    <m/>
    <m/>
    <m/>
  </r>
  <r>
    <n v="47"/>
    <s v="769"/>
    <s v="COL0044036"/>
    <s v="R"/>
    <s v="PRODUCTIVIDAD, COMPETITIVIDAD Y CALIDAD"/>
    <s v="Activo"/>
    <x v="2"/>
    <s v="HECTOR  CIFUENTES AYA"/>
    <s v="Departamento de Ingenieria de Sistemas e Industrial Bogotá"/>
    <x v="0"/>
    <x v="2"/>
    <x v="3"/>
    <s v="R"/>
    <s v="R"/>
    <n v="0"/>
    <s v="NO"/>
    <s v="R"/>
    <n v="0"/>
    <s v="NO"/>
    <s v="SI"/>
    <s v="NO"/>
    <m/>
    <m/>
    <m/>
    <m/>
    <m/>
    <m/>
    <m/>
    <m/>
    <m/>
    <m/>
    <m/>
    <m/>
  </r>
  <r>
    <n v="48"/>
    <s v="2381"/>
    <s v=""/>
    <s v="S"/>
    <s v="HYDS _x000a_Hydrodynamics of the Natural Media Research Group"/>
    <s v="Ingresando"/>
    <x v="1"/>
    <s v="LEONARDO DAVID DONADO GARZON"/>
    <s v="Departamento de Ingenieria Civil y Agricola Bogotá"/>
    <x v="0"/>
    <x v="7"/>
    <x v="0"/>
    <s v="S"/>
    <s v="S"/>
    <n v="0"/>
    <s v="NA"/>
    <s v="S"/>
    <n v="0"/>
    <s v="NA"/>
    <m/>
    <m/>
    <m/>
    <m/>
    <m/>
    <m/>
    <m/>
    <m/>
    <m/>
    <m/>
    <m/>
    <m/>
    <m/>
    <m/>
  </r>
  <r>
    <n v="49"/>
    <s v="2368"/>
    <s v=""/>
    <s v="S"/>
    <s v="UNeT (Universidad Nacional's Networking and Telecommunications Research Team)"/>
    <s v="Activo"/>
    <x v="1"/>
    <s v="JESUS GUILLERMO TOVAR RACHE"/>
    <s v="Departamento de Ingenieria de Sistemas e Industrial Bogotá"/>
    <x v="0"/>
    <x v="7"/>
    <x v="3"/>
    <s v="S"/>
    <s v="S"/>
    <n v="0"/>
    <s v="NA"/>
    <s v="S"/>
    <n v="0"/>
    <s v="NA"/>
    <m/>
    <m/>
    <m/>
    <m/>
    <m/>
    <m/>
    <m/>
    <m/>
    <m/>
    <m/>
    <m/>
    <m/>
    <m/>
    <m/>
  </r>
  <r>
    <n v="50"/>
    <s v="1132"/>
    <s v="COL0001324"/>
    <m/>
    <s v="BIOLOGÍA CELULAR Y MOLECULAR DE PARÁSITOS Y HOSPEDEROS"/>
    <s v="Ingresando"/>
    <x v="0"/>
    <s v="CARLOS ARTURO CLAVIJO RAMIREZ"/>
    <s v="Departamento de Biologia Ciencias Bogotá"/>
    <x v="2"/>
    <x v="1"/>
    <x v="4"/>
    <s v="G"/>
    <s v="S"/>
    <n v="-1"/>
    <m/>
    <m/>
    <e v="#N/A"/>
    <m/>
    <m/>
    <m/>
    <m/>
    <m/>
    <m/>
    <m/>
    <m/>
    <m/>
    <m/>
    <m/>
    <m/>
    <m/>
    <m/>
    <m/>
  </r>
  <r>
    <n v="51"/>
    <m/>
    <s v="COL0015141"/>
    <m/>
    <s v="PROGRAMA DE INVESTIGACIÓN SOBRE RESIDUOS SÓLIDOS - PIRS"/>
    <s v="Sin registro"/>
    <x v="1"/>
    <s v="SUÁREZ MEDINA ÓSCAR JAVIER"/>
    <s v="Departamento de Ingenieria Quimica Bogotá"/>
    <x v="1"/>
    <x v="1"/>
    <x v="5"/>
    <s v="G"/>
    <s v="S"/>
    <n v="-1"/>
    <m/>
    <m/>
    <e v="#N/A"/>
    <m/>
    <m/>
    <m/>
    <m/>
    <m/>
    <m/>
    <m/>
    <m/>
    <m/>
    <m/>
    <m/>
    <m/>
    <m/>
    <m/>
    <m/>
  </r>
  <r>
    <n v="52"/>
    <m/>
    <s v="COL0017191"/>
    <m/>
    <s v="GRUPO DE INVESTIGACIÓN EN BASES DE DATOS - UNBD"/>
    <s v="Sin registro"/>
    <x v="1"/>
    <s v="CASTAÑEDA FUENTES ISMAEL"/>
    <s v="Departamento de Ingenieria de Sistemas e Industrial Bogotá"/>
    <x v="1"/>
    <x v="1"/>
    <x v="3"/>
    <s v="G"/>
    <s v="S"/>
    <n v="-1"/>
    <m/>
    <m/>
    <e v="#N/A"/>
    <m/>
    <m/>
    <m/>
    <m/>
    <m/>
    <m/>
    <m/>
    <m/>
    <m/>
    <m/>
    <m/>
    <m/>
    <m/>
    <m/>
    <m/>
  </r>
  <r>
    <n v="53"/>
    <m/>
    <s v="COL0050276"/>
    <m/>
    <s v="INGENIERÍA INSTITUCIONAL"/>
    <s v="Sin registro"/>
    <x v="1"/>
    <s v="CORTÉS AMADOR CARLOS ALFONSO"/>
    <s v="Departamento de Ingenieria de Sistemas e Industrial Bogotá"/>
    <x v="1"/>
    <x v="1"/>
    <x v="3"/>
    <s v="G"/>
    <s v="S"/>
    <n v="-1"/>
    <m/>
    <m/>
    <e v="#N/A"/>
    <m/>
    <m/>
    <m/>
    <m/>
    <m/>
    <m/>
    <m/>
    <m/>
    <m/>
    <m/>
    <m/>
    <m/>
    <m/>
    <m/>
    <m/>
  </r>
  <r>
    <n v="54"/>
    <m/>
    <s v="COL0052566"/>
    <m/>
    <s v="OPTIMIZACIÓN ECONÓMICA - OPTEC"/>
    <s v="Sin registro"/>
    <x v="1"/>
    <s v="HERNANDEZ LOSADA DIEGO FERNANDO"/>
    <s v="Departamento de Ingenieria de Sistemas e Industrial Bogotá"/>
    <x v="1"/>
    <x v="1"/>
    <x v="3"/>
    <s v="G"/>
    <s v="S"/>
    <n v="-1"/>
    <m/>
    <m/>
    <e v="#N/A"/>
    <m/>
    <m/>
    <m/>
    <m/>
    <m/>
    <m/>
    <m/>
    <m/>
    <m/>
    <m/>
    <m/>
    <m/>
    <m/>
    <m/>
    <m/>
  </r>
  <r>
    <n v="55"/>
    <m/>
    <s v="COL0102318"/>
    <m/>
    <s v="GRUPO DE INVESTIGACIÓN EN HISTORIA Y SOCIOLOGÍA DE LA INGENIERÍA Y LA TECNOLOGÍA"/>
    <s v="Sin registro"/>
    <x v="1"/>
    <s v="CORTÉS AMADOR CARLOS ALFONSO"/>
    <s v="Departamento de Ingenieria de Sistemas e Industrial Bogotá"/>
    <x v="1"/>
    <x v="1"/>
    <x v="3"/>
    <s v="G"/>
    <s v="S"/>
    <n v="-1"/>
    <m/>
    <m/>
    <e v="#N/A"/>
    <m/>
    <m/>
    <m/>
    <m/>
    <m/>
    <m/>
    <m/>
    <m/>
    <m/>
    <m/>
    <m/>
    <m/>
    <m/>
    <m/>
    <m/>
  </r>
  <r>
    <n v="56"/>
    <m/>
    <s v="COL0009618"/>
    <m/>
    <s v="GRUPO DE INVESTIGACIÓN EN COMBUSTIBLES ALTERNATIVOS, ENERGÍA Y PROTECCIÓN DEL MEDIO AMBIENTE - GIBEPMA"/>
    <s v="Sin registro"/>
    <x v="1"/>
    <s v="HELMER ACEVEDO GAMBOA"/>
    <s v="Departamento de Ingenieria Quimica Bogotá"/>
    <x v="1"/>
    <x v="1"/>
    <x v="5"/>
    <s v="G"/>
    <s v="S"/>
    <n v="-1"/>
    <m/>
    <m/>
    <e v="#N/A"/>
    <m/>
    <m/>
    <m/>
    <m/>
    <m/>
    <m/>
    <m/>
    <m/>
    <m/>
    <m/>
    <m/>
    <m/>
    <m/>
    <m/>
    <m/>
  </r>
  <r>
    <n v="57"/>
    <m/>
    <s v="COL0070359"/>
    <m/>
    <s v="INNOVACIÓN PEDAGÓGICA EN CONVERSIÓN ELECTROMAGNÉTICA"/>
    <s v="Sin registro"/>
    <x v="1"/>
    <s v=" RENE ALEXANDER SOTO PEREZ"/>
    <s v="Departamento de Ingenieria Electrica y Electronica Bogotá"/>
    <x v="1"/>
    <x v="1"/>
    <x v="1"/>
    <s v="G"/>
    <s v="S"/>
    <n v="-1"/>
    <m/>
    <m/>
    <e v="#N/A"/>
    <m/>
    <m/>
    <m/>
    <m/>
    <m/>
    <m/>
    <m/>
    <m/>
    <m/>
    <m/>
    <m/>
    <m/>
    <m/>
    <m/>
    <m/>
  </r>
  <r>
    <n v="58"/>
    <m/>
    <s v="COL0014117"/>
    <m/>
    <s v="REMIXLAB"/>
    <s v="Sin registro"/>
    <x v="1"/>
    <s v="CHARALAMBOS HERNÁNDEZ JEAN PIERRE"/>
    <s v="Departamento de Ingenieria de Sistemas e Industrial Bogotá"/>
    <x v="1"/>
    <x v="1"/>
    <x v="3"/>
    <s v="G"/>
    <s v="S"/>
    <n v="-1"/>
    <m/>
    <m/>
    <e v="#N/A"/>
    <m/>
    <m/>
    <m/>
    <m/>
    <m/>
    <m/>
    <m/>
    <m/>
    <m/>
    <m/>
    <m/>
    <m/>
    <m/>
    <m/>
    <m/>
  </r>
  <r>
    <n v="59"/>
    <s v="2227"/>
    <s v="COL0089"/>
    <s v="S"/>
    <s v="Gestión y Gerencia de Sistemas."/>
    <s v="Ingresando"/>
    <x v="1"/>
    <s v="FELIX ANTONIO CORTES ALDANA"/>
    <s v="Departamento de Ingenieria de Sistemas e Industrial Bogotá"/>
    <x v="0"/>
    <x v="7"/>
    <x v="3"/>
    <s v="S"/>
    <s v="S"/>
    <n v="0"/>
    <s v="NA"/>
    <s v="S"/>
    <n v="0"/>
    <s v="NA"/>
    <m/>
    <m/>
    <m/>
    <m/>
    <m/>
    <m/>
    <m/>
    <m/>
    <m/>
    <m/>
    <m/>
    <m/>
    <m/>
    <m/>
  </r>
  <r>
    <n v="60"/>
    <s v="2349"/>
    <s v=""/>
    <m/>
    <s v="PROGRAMA DE INVESTIGACIÓN EN TRÁNSITO Y TRANSPORTE -PIT"/>
    <s v="Activo"/>
    <x v="1"/>
    <s v="CESAR AUGUSTO RUIZ ROJAS"/>
    <s v="Departamento de Ingenieria Civil y Agricola Bogotá"/>
    <x v="1"/>
    <x v="1"/>
    <x v="0"/>
    <s v="S"/>
    <s v="C"/>
    <n v="4"/>
    <m/>
    <m/>
    <e v="#N/A"/>
    <m/>
    <m/>
    <m/>
    <m/>
    <m/>
    <m/>
    <m/>
    <m/>
    <m/>
    <m/>
    <m/>
    <m/>
    <m/>
    <m/>
    <m/>
  </r>
  <r>
    <n v="61"/>
    <m/>
    <s v="COL0005673"/>
    <m/>
    <s v="GRUPO DE INVESTIGACIÓN DE TELEINFORMÁTICA - GITUN"/>
    <s v="Sin registro"/>
    <x v="1"/>
    <s v="RAMOS RODRÍGUEZ ZOILA INÉS"/>
    <s v="Departamento de Ingenieria de Sistemas e Industrial Bogotá"/>
    <x v="1"/>
    <x v="1"/>
    <x v="3"/>
    <s v="S"/>
    <s v="S"/>
    <n v="0"/>
    <m/>
    <m/>
    <e v="#N/A"/>
    <m/>
    <m/>
    <m/>
    <m/>
    <m/>
    <m/>
    <m/>
    <m/>
    <m/>
    <m/>
    <m/>
    <m/>
    <m/>
    <m/>
    <m/>
  </r>
  <r>
    <n v="62"/>
    <m/>
    <s v="COL0080355"/>
    <m/>
    <s v="INGENIERÍA DE BIOMATERIALES"/>
    <s v="Sin registro"/>
    <x v="1"/>
    <s v="PERILLA PERILLA JAIRO"/>
    <s v="Departamento de Ingenieria Quimica Bogotá"/>
    <x v="1"/>
    <x v="1"/>
    <x v="5"/>
    <s v="S"/>
    <s v="S"/>
    <n v="0"/>
    <m/>
    <m/>
    <e v="#N/A"/>
    <m/>
    <m/>
    <m/>
    <m/>
    <m/>
    <m/>
    <m/>
    <m/>
    <m/>
    <m/>
    <m/>
    <m/>
    <m/>
    <m/>
    <m/>
  </r>
  <r>
    <n v="63"/>
    <s v="441"/>
    <s v="COL001"/>
    <s v="S"/>
    <s v="GRUPO DE INTRUMENTACIÓN Y BIOINGENIERÍA"/>
    <s v="Ingresando"/>
    <x v="1"/>
    <s v="CARLOS EDUARDO SANCHEZ DIAZ"/>
    <s v="Departamento de Ingenieria Electrica y Electronica Bogotá"/>
    <x v="0"/>
    <x v="7"/>
    <x v="1"/>
    <s v="S"/>
    <s v="S"/>
    <n v="0"/>
    <s v="NA"/>
    <s v="S"/>
    <n v="0"/>
    <s v="NA"/>
    <m/>
    <m/>
    <m/>
    <m/>
    <m/>
    <m/>
    <m/>
    <m/>
    <m/>
    <m/>
    <m/>
    <m/>
    <m/>
    <m/>
  </r>
  <r>
    <n v="64"/>
    <s v="2184"/>
    <s v="COL0155689"/>
    <s v="S"/>
    <s v="Soldadura y Ensayos no Destructivos"/>
    <s v="Ingresando"/>
    <x v="1"/>
    <s v="JUAN HERNANDO REYES PACHECO"/>
    <s v="Departamento de Ingenieria Mecanica y Mecatronica Bogotá"/>
    <x v="0"/>
    <x v="7"/>
    <x v="2"/>
    <s v="S"/>
    <s v="S"/>
    <n v="0"/>
    <s v="NA"/>
    <s v="S"/>
    <n v="0"/>
    <s v="NA"/>
    <m/>
    <m/>
    <m/>
    <m/>
    <m/>
    <m/>
    <m/>
    <m/>
    <m/>
    <m/>
    <m/>
    <m/>
    <m/>
    <m/>
  </r>
  <r>
    <n v="65"/>
    <s v="1276"/>
    <s v="COL0058265"/>
    <s v="A"/>
    <s v="MIDAS: GRUPO DE INVESTIGACIÓN EN MINERÍA DE DATOS"/>
    <s v="Activo"/>
    <x v="3"/>
    <s v="ELIZABETH LEON GUZMAN"/>
    <s v="Departamento de Ingenieria de Sistemas e Industrial Bogotá"/>
    <x v="0"/>
    <x v="5"/>
    <x v="3"/>
    <s v="A"/>
    <s v="A1"/>
    <n v="1"/>
    <s v="SI"/>
    <s v="A"/>
    <n v="0"/>
    <s v="SI"/>
    <s v="SI"/>
    <s v="NO"/>
    <m/>
    <m/>
    <m/>
    <m/>
    <m/>
    <m/>
    <m/>
    <m/>
    <m/>
    <m/>
    <m/>
    <m/>
  </r>
  <r>
    <n v="66"/>
    <s v="901"/>
    <s v="COL0055568"/>
    <s v="A"/>
    <s v="BIOMASA Y OPTIMIZACIÓN TÉRMICA DE PROCESOS ­ BIOT"/>
    <s v="Activo"/>
    <x v="3"/>
    <s v="SONIA LUCIA RINCON PRAT"/>
    <s v="Departamento de Ingenieria Mecanica y Mecatronica Bogotá"/>
    <x v="0"/>
    <x v="5"/>
    <x v="2"/>
    <s v="B"/>
    <s v="A"/>
    <n v="1"/>
    <s v="SI"/>
    <s v="A"/>
    <n v="1"/>
    <s v="SI"/>
    <s v="SI"/>
    <s v="NO"/>
    <m/>
    <m/>
    <m/>
    <m/>
    <m/>
    <m/>
    <m/>
    <m/>
    <m/>
    <m/>
    <m/>
    <m/>
  </r>
  <r>
    <n v="67"/>
    <s v="1450"/>
    <s v="COL0105104"/>
    <s v="B"/>
    <s v="INNOVACIÓN EN PROCESOS DE MANUFACTURA E INGENIERÍA DE MATERIALES (IPMIM)"/>
    <s v="Activo"/>
    <x v="3"/>
    <s v="RODOLFO  RODRIGUEZ BARACALDO"/>
    <s v="Departamento de Ingenieria Mecanica y Mecatronica Bogotá"/>
    <x v="0"/>
    <x v="4"/>
    <x v="2"/>
    <s v="C"/>
    <s v="B"/>
    <n v="1"/>
    <s v="SI"/>
    <s v="B"/>
    <n v="1"/>
    <s v="SI"/>
    <s v="SI"/>
    <s v="NO"/>
    <m/>
    <m/>
    <m/>
    <m/>
    <m/>
    <m/>
    <m/>
    <m/>
    <m/>
    <m/>
    <m/>
    <m/>
  </r>
  <r>
    <n v="68"/>
    <m/>
    <s v="COL0043539"/>
    <s v="A"/>
    <s v="GEOTECNOLOGÍAS - INTERFACULTADES: CIENCIAS"/>
    <s v="Activo"/>
    <x v="3"/>
    <s v="VARGAS CUERVO GERMÁN"/>
    <s v="Intersedes o Interfacultades"/>
    <x v="0"/>
    <x v="5"/>
    <x v="4"/>
    <s v="C"/>
    <s v="B"/>
    <n v="1"/>
    <s v="SI"/>
    <s v="A"/>
    <n v="2"/>
    <s v="SI"/>
    <s v="SI"/>
    <s v="NO"/>
    <m/>
    <m/>
    <m/>
    <m/>
    <m/>
    <m/>
    <m/>
    <m/>
    <m/>
    <m/>
    <m/>
    <m/>
  </r>
  <r>
    <n v="69"/>
    <s v="2349"/>
    <s v="COL0014467"/>
    <s v="C"/>
    <s v="PROGRAMA DE INVESTIGACIÓN EN TRÁNSITO Y TRANSPORTE -PIT"/>
    <s v="Activo"/>
    <x v="3"/>
    <s v="CESAR AUGUSTO RUIZ ROJAS"/>
    <s v="Departamento de Ingenieria Civil y Agricola Bogotá"/>
    <x v="0"/>
    <x v="3"/>
    <x v="0"/>
    <s v="D"/>
    <s v="C"/>
    <n v="1"/>
    <s v="SI"/>
    <s v="C"/>
    <n v="1"/>
    <s v="SI"/>
    <s v="SI"/>
    <s v="NO"/>
    <m/>
    <m/>
    <m/>
    <m/>
    <m/>
    <m/>
    <m/>
    <m/>
    <m/>
    <m/>
    <m/>
    <m/>
  </r>
  <r>
    <n v="70"/>
    <s v="1339"/>
    <s v="COL0075032"/>
    <s v="C"/>
    <s v="GRUPO DE INGENIERÍA DE SISTEMAS DE PROCESO"/>
    <s v="Activo"/>
    <x v="3"/>
    <s v="CARLOS ARTURO MARTINEZ RIASCOS"/>
    <s v="Departamento de Ingenieria Quimica Bogotá"/>
    <x v="0"/>
    <x v="3"/>
    <x v="5"/>
    <s v="D"/>
    <s v="C"/>
    <n v="1"/>
    <s v="SI"/>
    <s v="C"/>
    <n v="1"/>
    <s v="SI"/>
    <s v="SI"/>
    <s v="NO"/>
    <m/>
    <m/>
    <m/>
    <m/>
    <m/>
    <m/>
    <m/>
    <m/>
    <m/>
    <m/>
    <m/>
    <m/>
  </r>
  <r>
    <n v="71"/>
    <s v="2220"/>
    <s v="COL0161489"/>
    <s v="R"/>
    <s v="TLÖN-Grupo de Investigación en Redes de Telecomunicaciones Dinámicas &amp; Lenguajes de Programación Distribuidos."/>
    <s v="Activo"/>
    <x v="2"/>
    <s v="JORGE EDUARDO ORTIZ TRIVIÑO"/>
    <s v="Departamento de Ingenieria de Sistemas e Industrial Bogotá"/>
    <x v="0"/>
    <x v="2"/>
    <x v="3"/>
    <s v="G"/>
    <s v="R"/>
    <n v="1"/>
    <s v="SI"/>
    <s v="R"/>
    <n v="1"/>
    <s v="SI"/>
    <s v="SI"/>
    <s v="NO"/>
    <m/>
    <m/>
    <m/>
    <m/>
    <m/>
    <m/>
    <m/>
    <m/>
    <m/>
    <m/>
    <m/>
    <m/>
  </r>
  <r>
    <n v="72"/>
    <s v="1365"/>
    <s v="COL0110309"/>
    <s v="A"/>
    <s v="GRUPO DE INVESTIGACIÓN EN ELECTRÓNICA DE ALTA FRECUENCIA Y TELECOMUNICACIONES (CMUN)"/>
    <s v="Activo"/>
    <x v="3"/>
    <s v="GLORIA MARGARITA VARON DURAN"/>
    <s v="Departamento de Ingenieria Electrica y Electronica Bogotá"/>
    <x v="0"/>
    <x v="5"/>
    <x v="1"/>
    <s v="B"/>
    <s v="A1"/>
    <n v="2"/>
    <s v="SI"/>
    <s v="A"/>
    <n v="1"/>
    <s v="SI"/>
    <s v="SI"/>
    <s v="NO"/>
    <m/>
    <m/>
    <m/>
    <m/>
    <m/>
    <m/>
    <m/>
    <m/>
    <m/>
    <m/>
    <m/>
    <m/>
  </r>
  <r>
    <n v="73"/>
    <m/>
    <s v="COL0066454"/>
    <s v="A1"/>
    <s v="PCM COMPUTATIONAL APPLICATIONS"/>
    <s v="Activo"/>
    <x v="3"/>
    <s v="JUAN CARLOS RIAÑO ROJAS"/>
    <s v="Intersedes o Interfacultades"/>
    <x v="0"/>
    <x v="6"/>
    <x v="4"/>
    <s v="B"/>
    <s v="A1"/>
    <n v="2"/>
    <s v="SI"/>
    <s v="A1"/>
    <n v="2"/>
    <s v="SI"/>
    <s v="SI"/>
    <s v="NO"/>
    <m/>
    <m/>
    <m/>
    <m/>
    <m/>
    <m/>
    <m/>
    <m/>
    <m/>
    <m/>
    <m/>
    <m/>
  </r>
  <r>
    <n v="74"/>
    <s v="286"/>
    <s v="COL0010566"/>
    <s v="A"/>
    <s v="GRUPO INTERDISCIPLINARIO DE INVESTIGACIÓN Y DESARROLLO EN GESTIÓN, PRODUCTIVIDAD Y COMPETITIVIDAD ­ BIOGESTIÓN"/>
    <s v="Activo"/>
    <x v="3"/>
    <s v="OSCAR FERNANDO CASTELLANOS DOMINGUEZ"/>
    <s v="Departamento de Ingenieria de Sistemas e Industrial Bogotá"/>
    <x v="0"/>
    <x v="5"/>
    <x v="3"/>
    <s v="C"/>
    <s v="A"/>
    <n v="2"/>
    <s v="SI"/>
    <s v="A"/>
    <n v="2"/>
    <s v="SI"/>
    <s v="SI"/>
    <s v="NO"/>
    <m/>
    <m/>
    <m/>
    <m/>
    <m/>
    <m/>
    <m/>
    <m/>
    <m/>
    <m/>
    <m/>
    <m/>
  </r>
  <r>
    <n v="75"/>
    <s v="247"/>
    <s v="COL0021139"/>
    <s v="A"/>
    <s v="Grupo de Trabajo en NuevasTecnologías de Diseño y Manufactura-Automatización DIMA UN"/>
    <s v="Activo"/>
    <x v="3"/>
    <s v="ERNESTO  CORDOBA NIETO"/>
    <s v="Departamento de Ingenieria Mecanica y Mecatronica Bogotá"/>
    <x v="0"/>
    <x v="5"/>
    <x v="2"/>
    <s v="C"/>
    <s v="A"/>
    <n v="2"/>
    <s v="SI"/>
    <s v="A"/>
    <n v="2"/>
    <s v="SI"/>
    <s v="SI"/>
    <s v="NO"/>
    <m/>
    <m/>
    <m/>
    <m/>
    <m/>
    <m/>
    <m/>
    <m/>
    <m/>
    <m/>
    <m/>
    <m/>
  </r>
  <r>
    <n v="76"/>
    <s v="1038"/>
    <s v="COL0069213"/>
    <s v="C"/>
    <s v="ALIFE: GRUPO DE INVESTIGACIÓN EN VIDA ARTIFICIAL"/>
    <s v="Activo"/>
    <x v="3"/>
    <s v="JONATAN  GOMEZ PERDOMO"/>
    <s v="Departamento de Ingenieria de Sistemas e Industrial Bogotá"/>
    <x v="0"/>
    <x v="3"/>
    <x v="3"/>
    <s v="R"/>
    <s v="C"/>
    <n v="2"/>
    <s v="SI"/>
    <s v="C"/>
    <n v="2"/>
    <s v="SI"/>
    <s v="SI"/>
    <s v="NO"/>
    <m/>
    <m/>
    <m/>
    <m/>
    <m/>
    <m/>
    <m/>
    <m/>
    <m/>
    <m/>
    <m/>
    <m/>
  </r>
  <r>
    <n v="77"/>
    <s v="2357"/>
    <s v="COL0069213"/>
    <s v="R"/>
    <s v="Tecnología para la educación y la innovación"/>
    <s v="Activo"/>
    <x v="2"/>
    <s v="FREDY ANDRES OLARTE DUSSAN"/>
    <s v="Departamento de Ingenieria Electrica y Electronica Bogotá"/>
    <x v="0"/>
    <x v="2"/>
    <x v="1"/>
    <s v="R"/>
    <s v="R"/>
    <n v="0"/>
    <s v="SI"/>
    <s v="R"/>
    <n v="0"/>
    <s v="SI"/>
    <s v="SI"/>
    <s v="NO"/>
    <m/>
    <m/>
    <m/>
    <m/>
    <m/>
    <m/>
    <m/>
    <m/>
    <m/>
    <m/>
    <m/>
    <m/>
  </r>
  <r>
    <n v="78"/>
    <s v="1635"/>
    <s v="COL0084828"/>
    <m/>
    <s v="Educación Informática para un Desarrollo Organizado y Sostenido EIDOS"/>
    <s v="Ingresando"/>
    <x v="1"/>
    <s v="FELIPE  VALENCIA HERNANDEZ"/>
    <s v="Departamento de Fisica Ciencias Bogotá"/>
    <x v="2"/>
    <x v="1"/>
    <x v="6"/>
    <s v="S"/>
    <s v="C"/>
    <n v="4"/>
    <m/>
    <m/>
    <e v="#N/A"/>
    <m/>
    <m/>
    <m/>
    <m/>
    <m/>
    <m/>
    <m/>
    <m/>
    <m/>
    <m/>
    <m/>
    <m/>
    <m/>
    <m/>
    <m/>
  </r>
  <r>
    <n v="79"/>
    <s v="509"/>
    <s v="COL0000882"/>
    <s v="C"/>
    <s v="Resiliencia y Saneamiento RESA"/>
    <s v="Activo"/>
    <x v="3"/>
    <s v="MARTHA CRISTINA BUSTOS LOPEZ"/>
    <s v="Departamento de Ingenieria Civil y Agricola Bogotá"/>
    <x v="0"/>
    <x v="3"/>
    <x v="0"/>
    <s v="G"/>
    <s v="C"/>
    <n v="3"/>
    <s v="SI"/>
    <s v="C"/>
    <n v="3"/>
    <s v="SI"/>
    <s v="SI"/>
    <s v="NO"/>
    <m/>
    <m/>
    <m/>
    <m/>
    <m/>
    <m/>
    <m/>
    <m/>
    <m/>
    <m/>
    <m/>
    <m/>
  </r>
  <r>
    <n v="80"/>
    <s v="879"/>
    <s v="COL0059852"/>
    <s v="B"/>
    <s v="COLECTIVO DE INVESTIGACIÓN EN INGENIERÍA DE SOFTWARE ­ COLSWE"/>
    <s v="Activo"/>
    <x v="3"/>
    <s v="JAIRO HERNAN APONTE MELO"/>
    <s v="Departamento de Ingenieria de Sistemas e Industrial Bogotá"/>
    <x v="0"/>
    <x v="4"/>
    <x v="3"/>
    <s v="G"/>
    <s v="B"/>
    <n v="4"/>
    <s v="SI"/>
    <s v="B"/>
    <n v="4"/>
    <s v="SI"/>
    <s v="SI"/>
    <s v="NO"/>
    <m/>
    <m/>
    <m/>
    <m/>
    <m/>
    <m/>
    <m/>
    <m/>
    <m/>
    <m/>
    <m/>
    <m/>
  </r>
  <r>
    <n v="81"/>
    <s v="1042"/>
    <s v="COL0070189"/>
    <s v="C"/>
    <s v="Algoritmos y Combinatoria (ALGOS­UN)"/>
    <s v="Activo"/>
    <x v="3"/>
    <s v="GERMAN JAIRO HERNANDEZ PEREZ"/>
    <s v="Departamento de Ingenieria de Sistemas e Industrial Bogotá"/>
    <x v="0"/>
    <x v="3"/>
    <x v="3"/>
    <s v="R"/>
    <s v="A"/>
    <n v="4"/>
    <s v="SI"/>
    <s v="C"/>
    <n v="2"/>
    <s v="SI"/>
    <s v="SI"/>
    <s v="NO"/>
    <m/>
    <m/>
    <m/>
    <m/>
    <m/>
    <m/>
    <m/>
    <m/>
    <m/>
    <m/>
    <m/>
    <m/>
  </r>
  <r>
    <n v="82"/>
    <s v="2343"/>
    <s v="COL0182079"/>
    <s v="C"/>
    <s v="PLAS -  Programming Languages and Systems"/>
    <s v="Activo"/>
    <x v="3"/>
    <s v="FELIPE  RESTREPO CALLE"/>
    <s v="Departamento de Ingenieria de Sistemas e Industrial Bogotá"/>
    <x v="0"/>
    <x v="3"/>
    <x v="3"/>
    <s v="S"/>
    <s v="C"/>
    <n v="4"/>
    <s v="SI"/>
    <s v="C"/>
    <n v="4"/>
    <s v="SI"/>
    <s v="SI"/>
    <s v="NO"/>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chartFormat="61">
  <location ref="A3:H13" firstHeaderRow="1" firstDataRow="2" firstDataCol="1" rowPageCount="1" colPageCount="1"/>
  <pivotFields count="33">
    <pivotField showAll="0" defaultSubtotal="0"/>
    <pivotField showAll="0" defaultSubtotal="0"/>
    <pivotField showAll="0"/>
    <pivotField showAll="0"/>
    <pivotField dataField="1" showAll="0"/>
    <pivotField showAll="0"/>
    <pivotField axis="axisRow" showAll="0">
      <items count="7">
        <item x="3"/>
        <item sd="0" x="2"/>
        <item sd="0" x="0"/>
        <item sd="0" m="1" x="5"/>
        <item sd="0" x="1"/>
        <item sd="0" m="1" x="4"/>
        <item t="default"/>
      </items>
    </pivotField>
    <pivotField showAll="0"/>
    <pivotField showAll="0"/>
    <pivotField axis="axisPage" showAll="0" defaultSubtotal="0">
      <items count="4">
        <item x="1"/>
        <item x="0"/>
        <item m="1" x="3"/>
        <item x="2"/>
      </items>
    </pivotField>
    <pivotField axis="axisRow" showAll="0" defaultSubtotal="0">
      <items count="8">
        <item x="6"/>
        <item x="5"/>
        <item x="4"/>
        <item x="3"/>
        <item x="2"/>
        <item x="0"/>
        <item x="7"/>
        <item x="1"/>
      </items>
    </pivotField>
    <pivotField axis="axisCol" showAll="0" sortType="ascending" defaultSubtotal="0">
      <items count="9">
        <item m="1" x="8"/>
        <item x="6"/>
        <item x="0"/>
        <item x="3"/>
        <item x="1"/>
        <item x="2"/>
        <item x="5"/>
        <item m="1" x="7"/>
        <item x="4"/>
      </items>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2">
    <field x="6"/>
    <field x="10"/>
  </rowFields>
  <rowItems count="9">
    <i>
      <x/>
    </i>
    <i r="1">
      <x/>
    </i>
    <i r="1">
      <x v="1"/>
    </i>
    <i r="1">
      <x v="2"/>
    </i>
    <i r="1">
      <x v="3"/>
    </i>
    <i>
      <x v="1"/>
    </i>
    <i>
      <x v="2"/>
    </i>
    <i>
      <x v="4"/>
    </i>
    <i t="grand">
      <x/>
    </i>
  </rowItems>
  <colFields count="1">
    <field x="11"/>
  </colFields>
  <colItems count="7">
    <i>
      <x v="2"/>
    </i>
    <i>
      <x v="3"/>
    </i>
    <i>
      <x v="4"/>
    </i>
    <i>
      <x v="5"/>
    </i>
    <i>
      <x v="6"/>
    </i>
    <i>
      <x v="8"/>
    </i>
    <i t="grand">
      <x/>
    </i>
  </colItems>
  <pageFields count="1">
    <pageField fld="9" item="1" hier="-1"/>
  </pageFields>
  <dataFields count="1">
    <dataField name="Cuenta de Nombre del Grupo" fld="4" subtotal="count" baseField="0" baseItem="0"/>
  </dataFields>
  <formats count="9">
    <format dxfId="71">
      <pivotArea field="6" type="button" dataOnly="0" labelOnly="1" outline="0" axis="axisRow" fieldPosition="0"/>
    </format>
    <format dxfId="70">
      <pivotArea field="6" type="button" dataOnly="0" labelOnly="1" outline="0" axis="axisRow" fieldPosition="0"/>
    </format>
    <format dxfId="69">
      <pivotArea field="6" type="button" dataOnly="0" labelOnly="1" outline="0" axis="axisRow" fieldPosition="0"/>
    </format>
    <format dxfId="68">
      <pivotArea dataOnly="0" labelOnly="1" fieldPosition="0">
        <references count="1">
          <reference field="11" count="6">
            <x v="2"/>
            <x v="3"/>
            <x v="4"/>
            <x v="5"/>
            <x v="6"/>
            <x v="8"/>
          </reference>
        </references>
      </pivotArea>
    </format>
    <format dxfId="67">
      <pivotArea dataOnly="0" labelOnly="1" grandCol="1" outline="0" fieldPosition="0"/>
    </format>
    <format dxfId="66">
      <pivotArea dataOnly="0" labelOnly="1" fieldPosition="0">
        <references count="1">
          <reference field="11" count="6">
            <x v="2"/>
            <x v="3"/>
            <x v="4"/>
            <x v="5"/>
            <x v="6"/>
            <x v="8"/>
          </reference>
        </references>
      </pivotArea>
    </format>
    <format dxfId="65">
      <pivotArea dataOnly="0" labelOnly="1" grandCol="1" outline="0" fieldPosition="0"/>
    </format>
    <format dxfId="64">
      <pivotArea dataOnly="0" labelOnly="1" fieldPosition="0">
        <references count="1">
          <reference field="11" count="6">
            <x v="2"/>
            <x v="3"/>
            <x v="4"/>
            <x v="5"/>
            <x v="6"/>
            <x v="8"/>
          </reference>
        </references>
      </pivotArea>
    </format>
    <format dxfId="63">
      <pivotArea dataOnly="0" labelOnly="1" grandCol="1" outline="0" fieldPosition="0"/>
    </format>
  </formats>
  <chartFormats count="12">
    <chartFormat chart="57" format="0" series="1">
      <pivotArea type="data" outline="0" fieldPosition="0">
        <references count="2">
          <reference field="4294967294" count="1" selected="0">
            <x v="0"/>
          </reference>
          <reference field="11" count="1" selected="0">
            <x v="2"/>
          </reference>
        </references>
      </pivotArea>
    </chartFormat>
    <chartFormat chart="57" format="1" series="1">
      <pivotArea type="data" outline="0" fieldPosition="0">
        <references count="2">
          <reference field="4294967294" count="1" selected="0">
            <x v="0"/>
          </reference>
          <reference field="11" count="1" selected="0">
            <x v="3"/>
          </reference>
        </references>
      </pivotArea>
    </chartFormat>
    <chartFormat chart="57" format="2" series="1">
      <pivotArea type="data" outline="0" fieldPosition="0">
        <references count="2">
          <reference field="4294967294" count="1" selected="0">
            <x v="0"/>
          </reference>
          <reference field="11" count="1" selected="0">
            <x v="4"/>
          </reference>
        </references>
      </pivotArea>
    </chartFormat>
    <chartFormat chart="57" format="3" series="1">
      <pivotArea type="data" outline="0" fieldPosition="0">
        <references count="2">
          <reference field="4294967294" count="1" selected="0">
            <x v="0"/>
          </reference>
          <reference field="11" count="1" selected="0">
            <x v="5"/>
          </reference>
        </references>
      </pivotArea>
    </chartFormat>
    <chartFormat chart="57" format="4" series="1">
      <pivotArea type="data" outline="0" fieldPosition="0">
        <references count="2">
          <reference field="4294967294" count="1" selected="0">
            <x v="0"/>
          </reference>
          <reference field="11" count="1" selected="0">
            <x v="6"/>
          </reference>
        </references>
      </pivotArea>
    </chartFormat>
    <chartFormat chart="57" format="5" series="1">
      <pivotArea type="data" outline="0" fieldPosition="0">
        <references count="2">
          <reference field="4294967294" count="1" selected="0">
            <x v="0"/>
          </reference>
          <reference field="11" count="1" selected="0">
            <x v="8"/>
          </reference>
        </references>
      </pivotArea>
    </chartFormat>
    <chartFormat chart="59" format="0" series="1">
      <pivotArea type="data" outline="0" fieldPosition="0">
        <references count="2">
          <reference field="4294967294" count="1" selected="0">
            <x v="0"/>
          </reference>
          <reference field="11" count="1" selected="0">
            <x v="2"/>
          </reference>
        </references>
      </pivotArea>
    </chartFormat>
    <chartFormat chart="59" format="1" series="1">
      <pivotArea type="data" outline="0" fieldPosition="0">
        <references count="2">
          <reference field="4294967294" count="1" selected="0">
            <x v="0"/>
          </reference>
          <reference field="11" count="1" selected="0">
            <x v="3"/>
          </reference>
        </references>
      </pivotArea>
    </chartFormat>
    <chartFormat chart="59" format="2" series="1">
      <pivotArea type="data" outline="0" fieldPosition="0">
        <references count="2">
          <reference field="4294967294" count="1" selected="0">
            <x v="0"/>
          </reference>
          <reference field="11" count="1" selected="0">
            <x v="4"/>
          </reference>
        </references>
      </pivotArea>
    </chartFormat>
    <chartFormat chart="59" format="3" series="1">
      <pivotArea type="data" outline="0" fieldPosition="0">
        <references count="2">
          <reference field="4294967294" count="1" selected="0">
            <x v="0"/>
          </reference>
          <reference field="11" count="1" selected="0">
            <x v="5"/>
          </reference>
        </references>
      </pivotArea>
    </chartFormat>
    <chartFormat chart="59" format="4" series="1">
      <pivotArea type="data" outline="0" fieldPosition="0">
        <references count="2">
          <reference field="4294967294" count="1" selected="0">
            <x v="0"/>
          </reference>
          <reference field="11" count="1" selected="0">
            <x v="6"/>
          </reference>
        </references>
      </pivotArea>
    </chartFormat>
    <chartFormat chart="59" format="5" series="1">
      <pivotArea type="data" outline="0" fieldPosition="0">
        <references count="2">
          <reference field="4294967294" count="1" selected="0">
            <x v="0"/>
          </reference>
          <reference field="1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W83" totalsRowShown="0" headerRowDxfId="62" dataDxfId="60" headerRowBorderDxfId="61" tableBorderDxfId="59" totalsRowBorderDxfId="58">
  <autoFilter ref="A1:W83"/>
  <sortState ref="A2:P83">
    <sortCondition ref="O1:O83"/>
  </sortState>
  <tableColumns count="23">
    <tableColumn id="1" name="Item" dataDxfId="57">
      <calculatedColumnFormula>+CELL("fila",Tabla2[[#This Row],[Item]])-1</calculatedColumnFormula>
    </tableColumn>
    <tableColumn id="14" name="IdGrupo2" dataDxfId="56"/>
    <tableColumn id="2" name="Código Colciencias" dataDxfId="55"/>
    <tableColumn id="3" name="Categoría Colciencias" dataDxfId="54"/>
    <tableColumn id="4" name="Nombre del Grupo" dataDxfId="53"/>
    <tableColumn id="5" name="Estado UN del grupo" dataDxfId="52"/>
    <tableColumn id="6" name="Estado Colciencias" dataDxfId="51"/>
    <tableColumn id="7" name="Líder" dataDxfId="50"/>
    <tableColumn id="8" name="Departamento líder" dataDxfId="49"/>
    <tableColumn id="12" name="DATO VALIDO" dataDxfId="48"/>
    <tableColumn id="9" name="CATEGORIA COLCIENCIAS" dataDxfId="47">
      <calculatedColumnFormula>+IF(Tabla2[[#This Row],[Categoría Colciencias]]="R","Reconocido",IF(Tabla2[[#This Row],[Categoría Colciencias]]="G","Registrado",IF(Tabla2[[#This Row],[Categoría Colciencias]]="S","Sin registrar",Tabla2[[#This Row],[Categoría Colciencias]])))</calculatedColumnFormula>
    </tableColumn>
    <tableColumn id="10" name="DEPARTAMENTO" dataDxfId="46"/>
    <tableColumn id="22" name="CATEGORIA COLCIENCIAS 2015" dataDxfId="45"/>
    <tableColumn id="11" name="RESULTADOS PRELIMINARES 2017" dataDxfId="44"/>
    <tableColumn id="16" name="RESULTADOS PRELIMINARES 2017 SEGUIMIENTO" dataDxfId="43">
      <calculatedColumnFormula>+VLOOKUP(Tabla2[[#This Row],[CATEGORIA COLCIENCIAS 2015]],ESTADISTICAS!$B$57:$C$65,2,FALSE)-VLOOKUP(Tabla2[[#This Row],[RESULTADOS PRELIMINARES 2017]],ESTADISTICAS!$B$57:$C$65,2,FALSE)</calculatedColumnFormula>
    </tableColumn>
    <tableColumn id="13" name="INSCRITO" dataDxfId="42"/>
    <tableColumn id="15" name="RESULTADOS DEFINITIVOS 2017" dataDxfId="41"/>
    <tableColumn id="17" name="RESULTADOS DEFINITIVOS 2017 SEGUIMIENTO" dataDxfId="40">
      <calculatedColumnFormula>+VLOOKUP(Tabla2[[#This Row],[CATEGORIA COLCIENCIAS 2015]],ESTADISTICAS!$B$57:$C$65,2,FALSE)-VLOOKUP(Tabla2[[#This Row],[RESULTADOS DEFINITIVOS 2017]],ESTADISTICAS!$B$57:$C$65,2,FALSE)</calculatedColumnFormula>
    </tableColumn>
    <tableColumn id="18" name="INSCRITOS DEFINITIVOS 2017" dataDxfId="39"/>
    <tableColumn id="19" name="RECONOCIDOS 2017" dataDxfId="38"/>
    <tableColumn id="20" name="(*) 2017" dataDxfId="37"/>
    <tableColumn id="32" name="Link" dataDxfId="36"/>
    <tableColumn id="33" name="Nro" dataDxfId="35"/>
  </tableColumns>
  <tableStyleInfo name="TableStyleMedium2" showFirstColumn="0" showLastColumn="0" showRowStripes="1" showColumnStripes="0"/>
</table>
</file>

<file path=xl/tables/table2.xml><?xml version="1.0" encoding="utf-8"?>
<table xmlns="http://schemas.openxmlformats.org/spreadsheetml/2006/main" id="1" name="Tabla1" displayName="Tabla1" ref="A1:C70" totalsRowShown="0" headerRowDxfId="34" dataDxfId="32" headerRowBorderDxfId="33">
  <autoFilter ref="A1:C70"/>
  <tableColumns count="3">
    <tableColumn id="1" name="ITEM - LI" dataDxfId="31">
      <calculatedColumnFormula>+CELL("fila",A2)-1</calculatedColumnFormula>
    </tableColumn>
    <tableColumn id="2" name="GRUPO DE INVESTIGACIÓN" dataDxfId="30"/>
    <tableColumn id="3" name="LÍNEAS DE INVESTIGACIÓN" dataDxfId="29"/>
  </tableColumns>
  <tableStyleInfo name="TableStyleMedium14" showFirstColumn="0" showLastColumn="0" showRowStripes="1" showColumnStripes="0"/>
</table>
</file>

<file path=xl/tables/table3.xml><?xml version="1.0" encoding="utf-8"?>
<table xmlns="http://schemas.openxmlformats.org/spreadsheetml/2006/main" id="6" name="Tabla17" displayName="Tabla17" ref="A1:C36" totalsRowShown="0" headerRowDxfId="28" dataDxfId="26" headerRowBorderDxfId="27">
  <autoFilter ref="A1:C36"/>
  <tableColumns count="3">
    <tableColumn id="1" name="ITEM - LI" dataDxfId="25">
      <calculatedColumnFormula>+CELL("fila",A2)-1</calculatedColumnFormula>
    </tableColumn>
    <tableColumn id="2" name="GRUPO DE INVESTIGACIÓN" dataDxfId="24"/>
    <tableColumn id="3" name="SECTORES DE APLICACIÓN" dataDxfId="23"/>
  </tableColumns>
  <tableStyleInfo name="TableStyleMedium14" showFirstColumn="0" showLastColumn="0" showRowStripes="1" showColumnStripes="0"/>
</table>
</file>

<file path=xl/tables/table4.xml><?xml version="1.0" encoding="utf-8"?>
<table xmlns="http://schemas.openxmlformats.org/spreadsheetml/2006/main" id="3" name="Tabla3" displayName="Tabla3" ref="A1:F540" totalsRowShown="0" headerRowDxfId="22" dataDxfId="20" headerRowBorderDxfId="21">
  <autoFilter ref="A1:F540"/>
  <tableColumns count="6">
    <tableColumn id="1" name="ITEM - I" dataDxfId="19">
      <calculatedColumnFormula>+CELL("fila",A2)-1</calculatedColumnFormula>
    </tableColumn>
    <tableColumn id="2" name="GRUPO DE INVESTIGACIÓN" dataDxfId="18"/>
    <tableColumn id="3" name="INTEGRANTES" dataDxfId="17"/>
    <tableColumn id="4" name="VINCULACIÓN" dataDxfId="16"/>
    <tableColumn id="5" name="HORAS DEDICACIÓN" dataDxfId="15"/>
    <tableColumn id="6" name="INICIO - FIN VINCULACIÓN" dataDxfId="14"/>
  </tableColumns>
  <tableStyleInfo name="TableStyleMedium14" showFirstColumn="0" showLastColumn="0" showRowStripes="1" showColumnStripes="0"/>
</table>
</file>

<file path=xl/tables/table5.xml><?xml version="1.0" encoding="utf-8"?>
<table xmlns="http://schemas.openxmlformats.org/spreadsheetml/2006/main" id="5" name="Tabla5" displayName="Tabla5" ref="A1:K3422" totalsRowShown="0" headerRowDxfId="13" dataDxfId="11" headerRowBorderDxfId="12">
  <autoFilter ref="A1:K3422"/>
  <tableColumns count="11">
    <tableColumn id="1" name="ITEM - P" dataDxfId="10">
      <calculatedColumnFormula>+CELL("fila",A2)-1</calculatedColumnFormula>
    </tableColumn>
    <tableColumn id="2" name="GRUPOS DE INVESTIGACIÓN" dataDxfId="9"/>
    <tableColumn id="3" name="TIPO DE PRODUCTO" dataDxfId="8"/>
    <tableColumn id="4" name="NOMBRE DEL PRODUCTO" dataDxfId="7"/>
    <tableColumn id="5" name="INFORMACIÓN ADICIONAL" dataDxfId="6"/>
    <tableColumn id="6" name="AUTORES" dataDxfId="5"/>
    <tableColumn id="11" name=" VERIFICADO" dataDxfId="4"/>
    <tableColumn id="7" name="AÑO" dataDxfId="3"/>
    <tableColumn id="8" name="DEPARTAMENTO" dataDxfId="2"/>
    <tableColumn id="9" name="SUBTIPO DE PRODUCTO" dataDxfId="1"/>
    <tableColumn id="10" name="TIPOLOGIA" dataDxfId="0"/>
  </tableColumns>
  <tableStyleInfo name="TableStyleMedium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3" Type="http://schemas.openxmlformats.org/officeDocument/2006/relationships/hyperlink" Target="http://scienti.colciencias.gov.co:8085/gruplac/jsp/visualiza/visualizagr.jsp?nro=00000000000415" TargetMode="External"/><Relationship Id="rId18" Type="http://schemas.openxmlformats.org/officeDocument/2006/relationships/hyperlink" Target="http://scienti.colciencias.gov.co:8085/gruplac/jsp/visualiza/visualizagr.jsp?nro=00000000002158" TargetMode="External"/><Relationship Id="rId26" Type="http://schemas.openxmlformats.org/officeDocument/2006/relationships/hyperlink" Target="http://scienti.colciencias.gov.co:8085/gruplac/jsp/visualiza/visualizagr.jsp?nro=00000000000500" TargetMode="External"/><Relationship Id="rId39" Type="http://schemas.openxmlformats.org/officeDocument/2006/relationships/hyperlink" Target="http://scienti.colciencias.gov.co:8085/gruplac/jsp/visualiza/visualizagr.jsp?nro=00000000010573" TargetMode="External"/><Relationship Id="rId21" Type="http://schemas.openxmlformats.org/officeDocument/2006/relationships/hyperlink" Target="http://scienti.colciencias.gov.co:8085/gruplac/jsp/visualiza/visualizagr.jsp?nro=00000000003324" TargetMode="External"/><Relationship Id="rId34" Type="http://schemas.openxmlformats.org/officeDocument/2006/relationships/hyperlink" Target="http://scienti.colciencias.gov.co:8085/gruplac/jsp/visualiza/visualizagr.jsp?nro=00000000002089" TargetMode="External"/><Relationship Id="rId42" Type="http://schemas.openxmlformats.org/officeDocument/2006/relationships/hyperlink" Target="http://scienti.colciencias.gov.co:8085/gruplac/jsp/visualiza/visualizagr.jsp?nro=00000000008630" TargetMode="External"/><Relationship Id="rId47" Type="http://schemas.openxmlformats.org/officeDocument/2006/relationships/hyperlink" Target="http://scienti.colciencias.gov.co:8085/gruplac/jsp/visualiza/visualizagr.jsp?nro=00000000000724" TargetMode="External"/><Relationship Id="rId50" Type="http://schemas.openxmlformats.org/officeDocument/2006/relationships/hyperlink" Target="http://scienti.colciencias.gov.co:8085/gruplac/jsp/visualiza/visualizagr.jsp?nro=00000000008706" TargetMode="External"/><Relationship Id="rId7" Type="http://schemas.openxmlformats.org/officeDocument/2006/relationships/hyperlink" Target="http://scienti.colciencias.gov.co:8080/gruplac/jsp/visualiza/visualizagr.jsp?nro=00000000008499" TargetMode="External"/><Relationship Id="rId2" Type="http://schemas.openxmlformats.org/officeDocument/2006/relationships/hyperlink" Target="http://scienti.colciencias.gov.co:8080/gruplac/jsp/visualiza/visualizagr.jsp?nro=00000000006208" TargetMode="External"/><Relationship Id="rId16" Type="http://schemas.openxmlformats.org/officeDocument/2006/relationships/hyperlink" Target="http://scienti.colciencias.gov.co:8085/gruplac/jsp/visualiza/visualizagr.jsp?nro=00000000000416" TargetMode="External"/><Relationship Id="rId29" Type="http://schemas.openxmlformats.org/officeDocument/2006/relationships/hyperlink" Target="http://scienti.colciencias.gov.co:8085/gruplac/jsp/visualiza/visualizagr.jsp?nro=00000000004504" TargetMode="External"/><Relationship Id="rId11" Type="http://schemas.openxmlformats.org/officeDocument/2006/relationships/hyperlink" Target="http://scienti.colciencias.gov.co:8085/gruplac/jsp/visualiza/visualizagr.jsp?nro=00000000000442" TargetMode="External"/><Relationship Id="rId24" Type="http://schemas.openxmlformats.org/officeDocument/2006/relationships/hyperlink" Target="http://scienti.colciencias.gov.co:8085/gruplac/jsp/visualiza/visualizagr.jsp?nro=00000000001584" TargetMode="External"/><Relationship Id="rId32" Type="http://schemas.openxmlformats.org/officeDocument/2006/relationships/hyperlink" Target="http://scienti.colciencias.gov.co:8085/gruplac/jsp/visualiza/visualizagr.jsp?nro=00000000002203" TargetMode="External"/><Relationship Id="rId37" Type="http://schemas.openxmlformats.org/officeDocument/2006/relationships/hyperlink" Target="http://scienti.colciencias.gov.co:8085/gruplac/jsp/visualiza/visualizagr.jsp?nro=00000000003951" TargetMode="External"/><Relationship Id="rId40" Type="http://schemas.openxmlformats.org/officeDocument/2006/relationships/hyperlink" Target="http://scienti.colciencias.gov.co:8085/gruplac/jsp/visualiza/visualizagr.jsp?nro=00000000002641" TargetMode="External"/><Relationship Id="rId45" Type="http://schemas.openxmlformats.org/officeDocument/2006/relationships/hyperlink" Target="http://scienti.colciencias.gov.co:8085/gruplac/jsp/visualiza/visualizagr.jsp?nro=00000000004254" TargetMode="External"/><Relationship Id="rId53" Type="http://schemas.openxmlformats.org/officeDocument/2006/relationships/printerSettings" Target="../printerSettings/printerSettings2.bin"/><Relationship Id="rId5" Type="http://schemas.openxmlformats.org/officeDocument/2006/relationships/hyperlink" Target="http://scienti.colciencias.gov.co:8080/gruplac/jsp/visualiza/visualizagr.jsp?nro=00000000001686" TargetMode="External"/><Relationship Id="rId10" Type="http://schemas.openxmlformats.org/officeDocument/2006/relationships/hyperlink" Target="http://scienti.colciencias.gov.co:8085/gruplac/jsp/visualiza/visualizagr.jsp?nro=00000000002066" TargetMode="External"/><Relationship Id="rId19" Type="http://schemas.openxmlformats.org/officeDocument/2006/relationships/hyperlink" Target="http://scienti.colciencias.gov.co:8085/gruplac/jsp/visualiza/visualizagr.jsp?nro=00000000000425" TargetMode="External"/><Relationship Id="rId31" Type="http://schemas.openxmlformats.org/officeDocument/2006/relationships/hyperlink" Target="http://scienti.colciencias.gov.co:8085/gruplac/jsp/visualiza/visualizagr.jsp?nro=00000000000420" TargetMode="External"/><Relationship Id="rId44" Type="http://schemas.openxmlformats.org/officeDocument/2006/relationships/hyperlink" Target="http://scienti.colciencias.gov.co:8085/gruplac/jsp/visualiza/visualizagr.jsp?nro=00000000011128" TargetMode="External"/><Relationship Id="rId52" Type="http://schemas.openxmlformats.org/officeDocument/2006/relationships/hyperlink" Target="http://scienti.colciencias.gov.co:8085/gruplac/jsp/visualiza/visualizagr.jsp?nro=00000000018409" TargetMode="External"/><Relationship Id="rId4" Type="http://schemas.openxmlformats.org/officeDocument/2006/relationships/hyperlink" Target="http://scienti.colciencias.gov.co:8080/gruplac/jsp/visualiza/visualizagr.jsp?nro=00000000008037" TargetMode="External"/><Relationship Id="rId9" Type="http://schemas.openxmlformats.org/officeDocument/2006/relationships/hyperlink" Target="http://scienti.colciencias.gov.co:8080/gruplac/jsp/visualiza/visualizagr.jsp?nro=00000000000516" TargetMode="External"/><Relationship Id="rId14" Type="http://schemas.openxmlformats.org/officeDocument/2006/relationships/hyperlink" Target="http://scienti.colciencias.gov.co:8085/gruplac/jsp/visualiza/visualizagr.jsp?nro=00000000000448" TargetMode="External"/><Relationship Id="rId22" Type="http://schemas.openxmlformats.org/officeDocument/2006/relationships/hyperlink" Target="http://scienti.colciencias.gov.co:8085/gruplac/jsp/visualiza/visualizagr.jsp?nro=00000000007660" TargetMode="External"/><Relationship Id="rId27" Type="http://schemas.openxmlformats.org/officeDocument/2006/relationships/hyperlink" Target="http://scienti.colciencias.gov.co:8085/gruplac/jsp/visualiza/visualizagr.jsp?nro=00000000014982" TargetMode="External"/><Relationship Id="rId30" Type="http://schemas.openxmlformats.org/officeDocument/2006/relationships/hyperlink" Target="http://scienti.colciencias.gov.co:8085/gruplac/jsp/visualiza/visualizagr.jsp?nro=00000000012226" TargetMode="External"/><Relationship Id="rId35" Type="http://schemas.openxmlformats.org/officeDocument/2006/relationships/hyperlink" Target="http://scienti.colciencias.gov.co:8085/gruplac/jsp/visualiza/visualizagr.jsp?nro=00000000001714" TargetMode="External"/><Relationship Id="rId43" Type="http://schemas.openxmlformats.org/officeDocument/2006/relationships/hyperlink" Target="http://scienti.colciencias.gov.co:8085/gruplac/jsp/visualiza/visualizagr.jsp?nro=00000000016352" TargetMode="External"/><Relationship Id="rId48" Type="http://schemas.openxmlformats.org/officeDocument/2006/relationships/hyperlink" Target="http://scienti.colciencias.gov.co:8085/gruplac/jsp/visualiza/visualizagr.jsp?nro=00000000004418" TargetMode="External"/><Relationship Id="rId8" Type="http://schemas.openxmlformats.org/officeDocument/2006/relationships/hyperlink" Target="http://scienti.colciencias.gov.co:8080/gruplac/jsp/visualiza/visualizagr.jsp?nro=00000000015681" TargetMode="External"/><Relationship Id="rId51" Type="http://schemas.openxmlformats.org/officeDocument/2006/relationships/hyperlink" Target="http://scienti.colciencias.gov.co:8085/gruplac/jsp/visualiza/visualizagr.jsp?nro=00000000004465" TargetMode="External"/><Relationship Id="rId3" Type="http://schemas.openxmlformats.org/officeDocument/2006/relationships/hyperlink" Target="http://scienti.colciencias.gov.co:8080/gruplac/jsp/visualiza/visualizagr.jsp?nro=00000000000633" TargetMode="External"/><Relationship Id="rId12" Type="http://schemas.openxmlformats.org/officeDocument/2006/relationships/hyperlink" Target="http://scienti.colciencias.gov.co:8085/gruplac/jsp/visualiza/visualizagr.jsp?nro=00000000000445" TargetMode="External"/><Relationship Id="rId17" Type="http://schemas.openxmlformats.org/officeDocument/2006/relationships/hyperlink" Target="http://scienti.colciencias.gov.co:8085/gruplac/jsp/visualiza/visualizagr.jsp?nro=00000000015023" TargetMode="External"/><Relationship Id="rId25" Type="http://schemas.openxmlformats.org/officeDocument/2006/relationships/hyperlink" Target="http://scienti.colciencias.gov.co:8085/gruplac/jsp/visualiza/visualizagr.jsp?nro=00000000001585" TargetMode="External"/><Relationship Id="rId33" Type="http://schemas.openxmlformats.org/officeDocument/2006/relationships/hyperlink" Target="http://scienti.colciencias.gov.co:8085/gruplac/jsp/visualiza/visualizagr.jsp?nro=00000000012036" TargetMode="External"/><Relationship Id="rId38" Type="http://schemas.openxmlformats.org/officeDocument/2006/relationships/hyperlink" Target="http://scienti.colciencias.gov.co:8085/gruplac/jsp/visualiza/visualizagr.jsp?nro=00000000003803" TargetMode="External"/><Relationship Id="rId46" Type="http://schemas.openxmlformats.org/officeDocument/2006/relationships/hyperlink" Target="http://scienti.colciencias.gov.co:8085/gruplac/jsp/visualiza/visualizagr.jsp?nro=00000000000733" TargetMode="External"/><Relationship Id="rId20" Type="http://schemas.openxmlformats.org/officeDocument/2006/relationships/hyperlink" Target="http://scienti.colciencias.gov.co:8085/gruplac/jsp/visualiza/visualizagr.jsp?nro=00000000001031" TargetMode="External"/><Relationship Id="rId41" Type="http://schemas.openxmlformats.org/officeDocument/2006/relationships/hyperlink" Target="http://scienti.colciencias.gov.co:8085/gruplac/jsp/visualiza/visualizagr.jsp?nro=00000000000445" TargetMode="External"/><Relationship Id="rId54" Type="http://schemas.openxmlformats.org/officeDocument/2006/relationships/table" Target="../tables/table1.xml"/><Relationship Id="rId1" Type="http://schemas.openxmlformats.org/officeDocument/2006/relationships/hyperlink" Target="http://scienti.colciencias.gov.co:8080/gruplac/jsp/visualiza/visualizagr.jsp?nro=00000000000422" TargetMode="External"/><Relationship Id="rId6" Type="http://schemas.openxmlformats.org/officeDocument/2006/relationships/hyperlink" Target="http://scienti.colciencias.gov.co:8080/gruplac/jsp/visualiza/visualizagr.jsp?nro=00000000001093" TargetMode="External"/><Relationship Id="rId15" Type="http://schemas.openxmlformats.org/officeDocument/2006/relationships/hyperlink" Target="http://scienti.colciencias.gov.co:8085/gruplac/jsp/visualiza/visualizagr.jsp?nro=00000000004188" TargetMode="External"/><Relationship Id="rId23" Type="http://schemas.openxmlformats.org/officeDocument/2006/relationships/hyperlink" Target="http://scienti.colciencias.gov.co:8085/gruplac/jsp/visualiza/visualizagr.jsp?nro=00000000000440" TargetMode="External"/><Relationship Id="rId28" Type="http://schemas.openxmlformats.org/officeDocument/2006/relationships/hyperlink" Target="http://scienti.colciencias.gov.co:8085/gruplac/jsp/visualiza/visualizagr.jsp?nro=00000000006598" TargetMode="External"/><Relationship Id="rId36" Type="http://schemas.openxmlformats.org/officeDocument/2006/relationships/hyperlink" Target="http://scienti.colciencias.gov.co:8085/gruplac/jsp/visualiza/visualizagr.jsp?nro=00000000002791" TargetMode="External"/><Relationship Id="rId49" Type="http://schemas.openxmlformats.org/officeDocument/2006/relationships/hyperlink" Target="http://scienti.colciencias.gov.co:8085/gruplac/jsp/visualiza/visualizagr.jsp?nro=00000000007768"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17" Type="http://schemas.openxmlformats.org/officeDocument/2006/relationships/hyperlink" Target="http://scienti.colciencias.gov.co:8081/cvlac/visualizador/generarCurriculoCv.do?cod_rh=0001487316" TargetMode="External"/><Relationship Id="rId299" Type="http://schemas.openxmlformats.org/officeDocument/2006/relationships/hyperlink" Target="http://scienti.colciencias.gov.co:8081/cvlac/visualizador/generarCurriculoCv.do?cod_rh=0000322938" TargetMode="External"/><Relationship Id="rId21" Type="http://schemas.openxmlformats.org/officeDocument/2006/relationships/hyperlink" Target="http://scienti.colciencias.gov.co:8081/cvlac/visualizador/generarCurriculoCv.do?cod_rh=0001387638" TargetMode="External"/><Relationship Id="rId63" Type="http://schemas.openxmlformats.org/officeDocument/2006/relationships/hyperlink" Target="http://scienti.colciencias.gov.co:8081/cvlac/visualizador/generarCurriculoCv.do?cod_rh=0000037559" TargetMode="External"/><Relationship Id="rId159" Type="http://schemas.openxmlformats.org/officeDocument/2006/relationships/hyperlink" Target="http://scienti.colciencias.gov.co:8081/cvlac/visualizador/generarCurriculoCv.do?cod_rh=null" TargetMode="External"/><Relationship Id="rId324" Type="http://schemas.openxmlformats.org/officeDocument/2006/relationships/hyperlink" Target="http://scienti.colciencias.gov.co:8081/cvlac/visualizador/generarCurriculoCv.do?cod_rh=0001556709" TargetMode="External"/><Relationship Id="rId366" Type="http://schemas.openxmlformats.org/officeDocument/2006/relationships/hyperlink" Target="http://scienti.colciencias.gov.co:8081/cvlac/visualizador/generarCurriculoCv.do?cod_rh=0001615865" TargetMode="External"/><Relationship Id="rId170" Type="http://schemas.openxmlformats.org/officeDocument/2006/relationships/hyperlink" Target="http://scienti.colciencias.gov.co:8081/cvlac/visualizador/generarCurriculoCv.do?cod_rh=0001058614" TargetMode="External"/><Relationship Id="rId226" Type="http://schemas.openxmlformats.org/officeDocument/2006/relationships/hyperlink" Target="http://scienti.colciencias.gov.co:8081/cvlac/visualizador/generarCurriculoCv.do?cod_rh=0000310654" TargetMode="External"/><Relationship Id="rId433" Type="http://schemas.openxmlformats.org/officeDocument/2006/relationships/hyperlink" Target="http://scienti.colciencias.gov.co:8081/cvlac/visualizador/generarCurriculoCv.do?cod_rh=0001547098" TargetMode="External"/><Relationship Id="rId268" Type="http://schemas.openxmlformats.org/officeDocument/2006/relationships/hyperlink" Target="http://scienti.colciencias.gov.co:8081/cvlac/visualizador/generarCurriculoCv.do?cod_rh=0001582843" TargetMode="External"/><Relationship Id="rId475" Type="http://schemas.openxmlformats.org/officeDocument/2006/relationships/hyperlink" Target="http://scienti.colciencias.gov.co:8081/cvlac/visualizador/generarCurriculoCv.do?cod_rh=0001370612" TargetMode="External"/><Relationship Id="rId32" Type="http://schemas.openxmlformats.org/officeDocument/2006/relationships/hyperlink" Target="http://scienti.colciencias.gov.co:8081/cvlac/visualizador/generarCurriculoCv.do?cod_rh=0001009206" TargetMode="External"/><Relationship Id="rId74" Type="http://schemas.openxmlformats.org/officeDocument/2006/relationships/hyperlink" Target="http://scienti.colciencias.gov.co:8081/cvlac/visualizador/generarCurriculoCv.do?cod_rh=0001346134" TargetMode="External"/><Relationship Id="rId128" Type="http://schemas.openxmlformats.org/officeDocument/2006/relationships/hyperlink" Target="http://scienti.colciencias.gov.co:8081/cvlac/visualizador/generarCurriculoCv.do?cod_rh=0001057774" TargetMode="External"/><Relationship Id="rId335" Type="http://schemas.openxmlformats.org/officeDocument/2006/relationships/hyperlink" Target="http://scienti.colciencias.gov.co:8081/cvlac/visualizador/generarCurriculoCv.do?cod_rh=0001466151" TargetMode="External"/><Relationship Id="rId377" Type="http://schemas.openxmlformats.org/officeDocument/2006/relationships/hyperlink" Target="http://scienti.colciencias.gov.co:8081/cvlac/visualizador/generarCurriculoCv.do?cod_rh=0001399168" TargetMode="External"/><Relationship Id="rId5" Type="http://schemas.openxmlformats.org/officeDocument/2006/relationships/hyperlink" Target="http://scienti.colciencias.gov.co:8081/cvlac/visualizador/generarCurriculoCv.do?cod_rh=0000037524" TargetMode="External"/><Relationship Id="rId181" Type="http://schemas.openxmlformats.org/officeDocument/2006/relationships/hyperlink" Target="http://scienti.colciencias.gov.co:8081/cvlac/visualizador/generarCurriculoCv.do?cod_rh=0000785326" TargetMode="External"/><Relationship Id="rId237" Type="http://schemas.openxmlformats.org/officeDocument/2006/relationships/hyperlink" Target="http://scienti.colciencias.gov.co:8081/cvlac/visualizador/generarCurriculoCv.do?cod_rh=0000841307" TargetMode="External"/><Relationship Id="rId402" Type="http://schemas.openxmlformats.org/officeDocument/2006/relationships/hyperlink" Target="http://scienti.colciencias.gov.co:8081/cvlac/visualizador/generarCurriculoCv.do?cod_rh=0000192996" TargetMode="External"/><Relationship Id="rId279" Type="http://schemas.openxmlformats.org/officeDocument/2006/relationships/hyperlink" Target="http://scienti.colciencias.gov.co:8081/cvlac/visualizador/generarCurriculoCv.do?cod_rh=0000249670" TargetMode="External"/><Relationship Id="rId444" Type="http://schemas.openxmlformats.org/officeDocument/2006/relationships/hyperlink" Target="http://scienti.colciencias.gov.co:8081/cvlac/visualizador/generarCurriculoCv.do?cod_rh=0000853097" TargetMode="External"/><Relationship Id="rId43" Type="http://schemas.openxmlformats.org/officeDocument/2006/relationships/hyperlink" Target="http://scienti.colciencias.gov.co:8081/cvlac/visualizador/generarCurriculoCv.do?cod_rh=0001494653" TargetMode="External"/><Relationship Id="rId139" Type="http://schemas.openxmlformats.org/officeDocument/2006/relationships/hyperlink" Target="http://scienti.colciencias.gov.co:8081/cvlac/visualizador/generarCurriculoCv.do?cod_rh=0001387473" TargetMode="External"/><Relationship Id="rId290" Type="http://schemas.openxmlformats.org/officeDocument/2006/relationships/hyperlink" Target="http://scienti.colciencias.gov.co:8081/cvlac/visualizador/generarCurriculoCv.do?cod_rh=0000114497" TargetMode="External"/><Relationship Id="rId304" Type="http://schemas.openxmlformats.org/officeDocument/2006/relationships/hyperlink" Target="http://scienti.colciencias.gov.co:8081/cvlac/visualizador/generarCurriculoCv.do?cod_rh=0001403321" TargetMode="External"/><Relationship Id="rId346" Type="http://schemas.openxmlformats.org/officeDocument/2006/relationships/hyperlink" Target="http://scienti.colciencias.gov.co:8081/cvlac/visualizador/generarCurriculoCv.do?cod_rh=0001092170" TargetMode="External"/><Relationship Id="rId388" Type="http://schemas.openxmlformats.org/officeDocument/2006/relationships/hyperlink" Target="http://scienti.colciencias.gov.co:8081/cvlac/visualizador/generarCurriculoCv.do?cod_rh=0001416653" TargetMode="External"/><Relationship Id="rId85" Type="http://schemas.openxmlformats.org/officeDocument/2006/relationships/hyperlink" Target="http://scienti.colciencias.gov.co:8081/cvlac/visualizador/generarCurriculoCv.do?cod_rh=0000071448" TargetMode="External"/><Relationship Id="rId150" Type="http://schemas.openxmlformats.org/officeDocument/2006/relationships/hyperlink" Target="http://scienti.colciencias.gov.co:8081/cvlac/visualizador/generarCurriculoCv.do?cod_rh=0001065149" TargetMode="External"/><Relationship Id="rId192" Type="http://schemas.openxmlformats.org/officeDocument/2006/relationships/hyperlink" Target="http://scienti.colciencias.gov.co:8081/cvlac/visualizador/generarCurriculoCv.do?cod_rh=0001066242" TargetMode="External"/><Relationship Id="rId206" Type="http://schemas.openxmlformats.org/officeDocument/2006/relationships/hyperlink" Target="http://scienti.colciencias.gov.co:8081/cvlac/visualizador/generarCurriculoCv.do?cod_rh=0001282875" TargetMode="External"/><Relationship Id="rId413" Type="http://schemas.openxmlformats.org/officeDocument/2006/relationships/hyperlink" Target="http://scienti.colciencias.gov.co:8081/cvlac/visualizador/generarCurriculoCv.do?cod_rh=0001513314" TargetMode="External"/><Relationship Id="rId248" Type="http://schemas.openxmlformats.org/officeDocument/2006/relationships/hyperlink" Target="http://scienti.colciencias.gov.co:8081/cvlac/visualizador/generarCurriculoCv.do?cod_rh=null" TargetMode="External"/><Relationship Id="rId455" Type="http://schemas.openxmlformats.org/officeDocument/2006/relationships/hyperlink" Target="http://scienti.colciencias.gov.co:8081/cvlac/visualizador/generarCurriculoCv.do?cod_rh=0001374610" TargetMode="External"/><Relationship Id="rId12" Type="http://schemas.openxmlformats.org/officeDocument/2006/relationships/hyperlink" Target="http://scienti.colciencias.gov.co:8081/cvlac/visualizador/generarCurriculoCv.do?cod_rh=0000518549" TargetMode="External"/><Relationship Id="rId108" Type="http://schemas.openxmlformats.org/officeDocument/2006/relationships/hyperlink" Target="http://scienti.colciencias.gov.co:8081/cvlac/visualizador/generarCurriculoCv.do?cod_rh=0001459855" TargetMode="External"/><Relationship Id="rId315" Type="http://schemas.openxmlformats.org/officeDocument/2006/relationships/hyperlink" Target="http://scienti.colciencias.gov.co:8081/cvlac/visualizador/generarCurriculoCv.do?cod_rh=0000634557" TargetMode="External"/><Relationship Id="rId357" Type="http://schemas.openxmlformats.org/officeDocument/2006/relationships/hyperlink" Target="http://scienti.colciencias.gov.co:8081/cvlac/visualizador/generarCurriculoCv.do?cod_rh=0000275972" TargetMode="External"/><Relationship Id="rId54" Type="http://schemas.openxmlformats.org/officeDocument/2006/relationships/hyperlink" Target="http://scienti.colciencias.gov.co:8081/cvlac/visualizador/generarCurriculoCv.do?cod_rh=0000616885" TargetMode="External"/><Relationship Id="rId96" Type="http://schemas.openxmlformats.org/officeDocument/2006/relationships/hyperlink" Target="http://scienti.colciencias.gov.co:8081/cvlac/visualizador/generarCurriculoCv.do?cod_rh=0000012886" TargetMode="External"/><Relationship Id="rId161" Type="http://schemas.openxmlformats.org/officeDocument/2006/relationships/hyperlink" Target="http://scienti.colciencias.gov.co:8081/cvlac/visualizador/generarCurriculoCv.do?cod_rh=null" TargetMode="External"/><Relationship Id="rId217" Type="http://schemas.openxmlformats.org/officeDocument/2006/relationships/hyperlink" Target="http://scienti.colciencias.gov.co:8081/cvlac/visualizador/generarCurriculoCv.do?cod_rh=0000764523" TargetMode="External"/><Relationship Id="rId399" Type="http://schemas.openxmlformats.org/officeDocument/2006/relationships/hyperlink" Target="http://scienti.colciencias.gov.co:8081/cvlac/visualizador/generarCurriculoCv.do?cod_rh=0001526790" TargetMode="External"/><Relationship Id="rId259" Type="http://schemas.openxmlformats.org/officeDocument/2006/relationships/hyperlink" Target="http://scienti.colciencias.gov.co:8081/cvlac/visualizador/generarCurriculoCv.do?cod_rh=0000290262" TargetMode="External"/><Relationship Id="rId424" Type="http://schemas.openxmlformats.org/officeDocument/2006/relationships/hyperlink" Target="http://scienti.colciencias.gov.co:8081/cvlac/visualizador/generarCurriculoCv.do?cod_rh=0000920088" TargetMode="External"/><Relationship Id="rId466" Type="http://schemas.openxmlformats.org/officeDocument/2006/relationships/hyperlink" Target="http://scienti.colciencias.gov.co:8081/cvlac/visualizador/generarCurriculoCv.do?cod_rh=null" TargetMode="External"/><Relationship Id="rId23" Type="http://schemas.openxmlformats.org/officeDocument/2006/relationships/hyperlink" Target="http://scienti.colciencias.gov.co:8081/cvlac/visualizador/generarCurriculoCv.do?cod_rh=0001579161" TargetMode="External"/><Relationship Id="rId119" Type="http://schemas.openxmlformats.org/officeDocument/2006/relationships/hyperlink" Target="http://scienti.colciencias.gov.co:8081/cvlac/visualizador/generarCurriculoCv.do?cod_rh=0001461563" TargetMode="External"/><Relationship Id="rId270" Type="http://schemas.openxmlformats.org/officeDocument/2006/relationships/hyperlink" Target="http://scienti.colciencias.gov.co:8081/cvlac/visualizador/generarCurriculoCv.do?cod_rh=null" TargetMode="External"/><Relationship Id="rId326" Type="http://schemas.openxmlformats.org/officeDocument/2006/relationships/hyperlink" Target="http://scienti.colciencias.gov.co:8081/cvlac/visualizador/generarCurriculoCv.do?cod_rh=0000261122" TargetMode="External"/><Relationship Id="rId65" Type="http://schemas.openxmlformats.org/officeDocument/2006/relationships/hyperlink" Target="http://scienti.colciencias.gov.co:8081/cvlac/visualizador/generarCurriculoCv.do?cod_rh=0000722383" TargetMode="External"/><Relationship Id="rId130" Type="http://schemas.openxmlformats.org/officeDocument/2006/relationships/hyperlink" Target="http://scienti.colciencias.gov.co:8081/cvlac/visualizador/generarCurriculoCv.do?cod_rh=0001615184" TargetMode="External"/><Relationship Id="rId368" Type="http://schemas.openxmlformats.org/officeDocument/2006/relationships/hyperlink" Target="http://scienti.colciencias.gov.co:8081/cvlac/visualizador/generarCurriculoCv.do?cod_rh=0001264745" TargetMode="External"/><Relationship Id="rId172" Type="http://schemas.openxmlformats.org/officeDocument/2006/relationships/hyperlink" Target="http://scienti.colciencias.gov.co:8081/cvlac/visualizador/generarCurriculoCv.do?cod_rh=0000700444" TargetMode="External"/><Relationship Id="rId228" Type="http://schemas.openxmlformats.org/officeDocument/2006/relationships/hyperlink" Target="http://scienti.colciencias.gov.co:8081/cvlac/visualizador/generarCurriculoCv.do?cod_rh=0000738360" TargetMode="External"/><Relationship Id="rId435" Type="http://schemas.openxmlformats.org/officeDocument/2006/relationships/hyperlink" Target="http://scienti.colciencias.gov.co:8081/cvlac/visualizador/generarCurriculoCv.do?cod_rh=0001368599" TargetMode="External"/><Relationship Id="rId477" Type="http://schemas.openxmlformats.org/officeDocument/2006/relationships/hyperlink" Target="http://scienti.colciencias.gov.co:8081/cvlac/visualizador/generarCurriculoCv.do?cod_rh=0000693073" TargetMode="External"/><Relationship Id="rId281" Type="http://schemas.openxmlformats.org/officeDocument/2006/relationships/hyperlink" Target="http://scienti.colciencias.gov.co:8081/cvlac/visualizador/generarCurriculoCv.do?cod_rh=0001386569" TargetMode="External"/><Relationship Id="rId337" Type="http://schemas.openxmlformats.org/officeDocument/2006/relationships/hyperlink" Target="http://scienti.colciencias.gov.co:8081/cvlac/visualizador/generarCurriculoCv.do?cod_rh=null" TargetMode="External"/><Relationship Id="rId34" Type="http://schemas.openxmlformats.org/officeDocument/2006/relationships/hyperlink" Target="http://scienti.colciencias.gov.co:8081/cvlac/visualizador/generarCurriculoCv.do?cod_rh=0000037540" TargetMode="External"/><Relationship Id="rId76" Type="http://schemas.openxmlformats.org/officeDocument/2006/relationships/hyperlink" Target="http://scienti.colciencias.gov.co:8081/cvlac/visualizador/generarCurriculoCv.do?cod_rh=0000387347" TargetMode="External"/><Relationship Id="rId141" Type="http://schemas.openxmlformats.org/officeDocument/2006/relationships/hyperlink" Target="http://scienti.colciencias.gov.co:8081/cvlac/visualizador/generarCurriculoCv.do?cod_rh=0001058673" TargetMode="External"/><Relationship Id="rId379" Type="http://schemas.openxmlformats.org/officeDocument/2006/relationships/hyperlink" Target="http://scienti.colciencias.gov.co:8081/cvlac/visualizador/generarCurriculoCv.do?cod_rh=0001231987" TargetMode="External"/><Relationship Id="rId7" Type="http://schemas.openxmlformats.org/officeDocument/2006/relationships/hyperlink" Target="http://scienti.colciencias.gov.co:8081/cvlac/visualizador/generarCurriculoCv.do?cod_rh=0000454591" TargetMode="External"/><Relationship Id="rId183" Type="http://schemas.openxmlformats.org/officeDocument/2006/relationships/hyperlink" Target="http://scienti.colciencias.gov.co:8081/cvlac/visualizador/generarCurriculoCv.do?cod_rh=0000029644" TargetMode="External"/><Relationship Id="rId239" Type="http://schemas.openxmlformats.org/officeDocument/2006/relationships/hyperlink" Target="http://scienti.colciencias.gov.co:8081/cvlac/visualizador/generarCurriculoCv.do?cod_rh=0000278289" TargetMode="External"/><Relationship Id="rId390" Type="http://schemas.openxmlformats.org/officeDocument/2006/relationships/hyperlink" Target="http://scienti.colciencias.gov.co:8081/cvlac/visualizador/generarCurriculoCv.do?cod_rh=0000656984" TargetMode="External"/><Relationship Id="rId404" Type="http://schemas.openxmlformats.org/officeDocument/2006/relationships/hyperlink" Target="http://scienti.colciencias.gov.co:8081/cvlac/visualizador/generarCurriculoCv.do?cod_rh=0000126088" TargetMode="External"/><Relationship Id="rId446" Type="http://schemas.openxmlformats.org/officeDocument/2006/relationships/hyperlink" Target="http://scienti.colciencias.gov.co:8081/cvlac/visualizador/generarCurriculoCv.do?cod_rh=0001369553" TargetMode="External"/><Relationship Id="rId250" Type="http://schemas.openxmlformats.org/officeDocument/2006/relationships/hyperlink" Target="http://scienti.colciencias.gov.co:8081/cvlac/visualizador/generarCurriculoCv.do?cod_rh=0000005479" TargetMode="External"/><Relationship Id="rId292" Type="http://schemas.openxmlformats.org/officeDocument/2006/relationships/hyperlink" Target="http://scienti.colciencias.gov.co:8081/cvlac/visualizador/generarCurriculoCv.do?cod_rh=0000015505" TargetMode="External"/><Relationship Id="rId306" Type="http://schemas.openxmlformats.org/officeDocument/2006/relationships/hyperlink" Target="http://scienti.colciencias.gov.co:8081/cvlac/visualizador/generarCurriculoCv.do?cod_rh=0000157880" TargetMode="External"/><Relationship Id="rId45" Type="http://schemas.openxmlformats.org/officeDocument/2006/relationships/hyperlink" Target="http://scienti.colciencias.gov.co:8081/cvlac/visualizador/generarCurriculoCv.do?cod_rh=0000406465" TargetMode="External"/><Relationship Id="rId87" Type="http://schemas.openxmlformats.org/officeDocument/2006/relationships/hyperlink" Target="http://scienti.colciencias.gov.co:8081/cvlac/visualizador/generarCurriculoCv.do?cod_rh=0000037575" TargetMode="External"/><Relationship Id="rId110" Type="http://schemas.openxmlformats.org/officeDocument/2006/relationships/hyperlink" Target="http://scienti.colciencias.gov.co:8081/cvlac/visualizador/generarCurriculoCv.do?cod_rh=0001425938" TargetMode="External"/><Relationship Id="rId348" Type="http://schemas.openxmlformats.org/officeDocument/2006/relationships/hyperlink" Target="http://scienti.colciencias.gov.co:8081/cvlac/visualizador/generarCurriculoCv.do?cod_rh=0000108208" TargetMode="External"/><Relationship Id="rId152" Type="http://schemas.openxmlformats.org/officeDocument/2006/relationships/hyperlink" Target="http://scienti.colciencias.gov.co:8081/cvlac/visualizador/generarCurriculoCv.do?cod_rh=0000779660" TargetMode="External"/><Relationship Id="rId194" Type="http://schemas.openxmlformats.org/officeDocument/2006/relationships/hyperlink" Target="http://scienti.colciencias.gov.co:8081/cvlac/visualizador/generarCurriculoCv.do?cod_rh=null" TargetMode="External"/><Relationship Id="rId208" Type="http://schemas.openxmlformats.org/officeDocument/2006/relationships/hyperlink" Target="http://scienti.colciencias.gov.co:8081/cvlac/visualizador/generarCurriculoCv.do?cod_rh=0000672610" TargetMode="External"/><Relationship Id="rId415" Type="http://schemas.openxmlformats.org/officeDocument/2006/relationships/hyperlink" Target="http://scienti.colciencias.gov.co:8081/cvlac/visualizador/generarCurriculoCv.do?cod_rh=0000013099" TargetMode="External"/><Relationship Id="rId457" Type="http://schemas.openxmlformats.org/officeDocument/2006/relationships/hyperlink" Target="http://scienti.colciencias.gov.co:8081/cvlac/visualizador/generarCurriculoCv.do?cod_rh=0000170810" TargetMode="External"/><Relationship Id="rId261" Type="http://schemas.openxmlformats.org/officeDocument/2006/relationships/hyperlink" Target="http://scienti.colciencias.gov.co:8081/cvlac/visualizador/generarCurriculoCv.do?cod_rh=0000005436" TargetMode="External"/><Relationship Id="rId14" Type="http://schemas.openxmlformats.org/officeDocument/2006/relationships/hyperlink" Target="http://scienti.colciencias.gov.co:8081/cvlac/visualizador/generarCurriculoCv.do?cod_rh=0001376638" TargetMode="External"/><Relationship Id="rId56" Type="http://schemas.openxmlformats.org/officeDocument/2006/relationships/hyperlink" Target="http://scienti.colciencias.gov.co:8081/cvlac/visualizador/generarCurriculoCv.do?cod_rh=0001498081" TargetMode="External"/><Relationship Id="rId317" Type="http://schemas.openxmlformats.org/officeDocument/2006/relationships/hyperlink" Target="http://scienti.colciencias.gov.co:8081/cvlac/visualizador/generarCurriculoCv.do?cod_rh=0000269921" TargetMode="External"/><Relationship Id="rId359" Type="http://schemas.openxmlformats.org/officeDocument/2006/relationships/hyperlink" Target="http://scienti.colciencias.gov.co:8081/cvlac/visualizador/generarCurriculoCv.do?cod_rh=0000155144" TargetMode="External"/><Relationship Id="rId98" Type="http://schemas.openxmlformats.org/officeDocument/2006/relationships/hyperlink" Target="http://scienti.colciencias.gov.co:8081/cvlac/visualizador/generarCurriculoCv.do?cod_rh=0001062174" TargetMode="External"/><Relationship Id="rId121" Type="http://schemas.openxmlformats.org/officeDocument/2006/relationships/hyperlink" Target="http://scienti.colciencias.gov.co:8081/cvlac/visualizador/generarCurriculoCv.do?cod_rh=0001361121" TargetMode="External"/><Relationship Id="rId163" Type="http://schemas.openxmlformats.org/officeDocument/2006/relationships/hyperlink" Target="http://scienti.colciencias.gov.co:8081/cvlac/visualizador/generarCurriculoCv.do?cod_rh=0001343668" TargetMode="External"/><Relationship Id="rId219" Type="http://schemas.openxmlformats.org/officeDocument/2006/relationships/hyperlink" Target="http://scienti.colciencias.gov.co:8081/cvlac/visualizador/generarCurriculoCv.do?cod_rh=0000803740" TargetMode="External"/><Relationship Id="rId370" Type="http://schemas.openxmlformats.org/officeDocument/2006/relationships/hyperlink" Target="http://scienti.colciencias.gov.co:8081/cvlac/visualizador/generarCurriculoCv.do?cod_rh=0001498648" TargetMode="External"/><Relationship Id="rId426" Type="http://schemas.openxmlformats.org/officeDocument/2006/relationships/hyperlink" Target="http://scienti.colciencias.gov.co:8081/cvlac/visualizador/generarCurriculoCv.do?cod_rh=0001645680" TargetMode="External"/><Relationship Id="rId230" Type="http://schemas.openxmlformats.org/officeDocument/2006/relationships/hyperlink" Target="http://scienti.colciencias.gov.co:8081/cvlac/visualizador/generarCurriculoCv.do?cod_rh=0000513490" TargetMode="External"/><Relationship Id="rId468" Type="http://schemas.openxmlformats.org/officeDocument/2006/relationships/hyperlink" Target="http://scienti.colciencias.gov.co:8081/cvlac/visualizador/generarCurriculoCv.do?cod_rh=0001549934" TargetMode="External"/><Relationship Id="rId25" Type="http://schemas.openxmlformats.org/officeDocument/2006/relationships/hyperlink" Target="http://scienti.colciencias.gov.co:8081/cvlac/visualizador/generarCurriculoCv.do?cod_rh=0001003542" TargetMode="External"/><Relationship Id="rId67" Type="http://schemas.openxmlformats.org/officeDocument/2006/relationships/hyperlink" Target="http://scienti.colciencias.gov.co:8081/cvlac/visualizador/generarCurriculoCv.do?cod_rh=null" TargetMode="External"/><Relationship Id="rId272" Type="http://schemas.openxmlformats.org/officeDocument/2006/relationships/hyperlink" Target="http://scienti.colciencias.gov.co:8081/cvlac/visualizador/generarCurriculoCv.do?cod_rh=0000005460" TargetMode="External"/><Relationship Id="rId328" Type="http://schemas.openxmlformats.org/officeDocument/2006/relationships/hyperlink" Target="http://scienti.colciencias.gov.co:8081/cvlac/visualizador/generarCurriculoCv.do?cod_rh=0000693472" TargetMode="External"/><Relationship Id="rId132" Type="http://schemas.openxmlformats.org/officeDocument/2006/relationships/hyperlink" Target="http://scienti.colciencias.gov.co:8081/cvlac/visualizador/generarCurriculoCv.do?cod_rh=0000209287" TargetMode="External"/><Relationship Id="rId174" Type="http://schemas.openxmlformats.org/officeDocument/2006/relationships/hyperlink" Target="http://scienti.colciencias.gov.co:8081/cvlac/visualizador/generarCurriculoCv.do?cod_rh=0001353180" TargetMode="External"/><Relationship Id="rId381" Type="http://schemas.openxmlformats.org/officeDocument/2006/relationships/hyperlink" Target="http://scienti.colciencias.gov.co:8081/cvlac/visualizador/generarCurriculoCv.do?cod_rh=0001444714" TargetMode="External"/><Relationship Id="rId241" Type="http://schemas.openxmlformats.org/officeDocument/2006/relationships/hyperlink" Target="http://scienti.colciencias.gov.co:8081/cvlac/visualizador/generarCurriculoCv.do?cod_rh=0001027948" TargetMode="External"/><Relationship Id="rId437" Type="http://schemas.openxmlformats.org/officeDocument/2006/relationships/hyperlink" Target="http://scienti.colciencias.gov.co:8081/cvlac/visualizador/generarCurriculoCv.do?cod_rh=0000112822" TargetMode="External"/><Relationship Id="rId479" Type="http://schemas.openxmlformats.org/officeDocument/2006/relationships/table" Target="../tables/table4.xml"/><Relationship Id="rId36" Type="http://schemas.openxmlformats.org/officeDocument/2006/relationships/hyperlink" Target="http://scienti.colciencias.gov.co:8081/cvlac/visualizador/generarCurriculoCv.do?cod_rh=null" TargetMode="External"/><Relationship Id="rId283" Type="http://schemas.openxmlformats.org/officeDocument/2006/relationships/hyperlink" Target="http://scienti.colciencias.gov.co:8081/cvlac/visualizador/generarCurriculoCv.do?cod_rh=0001406662" TargetMode="External"/><Relationship Id="rId339" Type="http://schemas.openxmlformats.org/officeDocument/2006/relationships/hyperlink" Target="http://scienti.colciencias.gov.co:8081/cvlac/visualizador/generarCurriculoCv.do?cod_rh=0000700851" TargetMode="External"/><Relationship Id="rId78" Type="http://schemas.openxmlformats.org/officeDocument/2006/relationships/hyperlink" Target="http://scienti.colciencias.gov.co:8081/cvlac/visualizador/generarCurriculoCv.do?cod_rh=0001402348" TargetMode="External"/><Relationship Id="rId101" Type="http://schemas.openxmlformats.org/officeDocument/2006/relationships/hyperlink" Target="http://scienti.colciencias.gov.co:8081/cvlac/visualizador/generarCurriculoCv.do?cod_rh=0001058720" TargetMode="External"/><Relationship Id="rId143" Type="http://schemas.openxmlformats.org/officeDocument/2006/relationships/hyperlink" Target="http://scienti.colciencias.gov.co:8081/cvlac/visualizador/generarCurriculoCv.do?cod_rh=0001450260" TargetMode="External"/><Relationship Id="rId185" Type="http://schemas.openxmlformats.org/officeDocument/2006/relationships/hyperlink" Target="http://scienti.colciencias.gov.co:8081/cvlac/visualizador/generarCurriculoCv.do?cod_rh=0001363420" TargetMode="External"/><Relationship Id="rId350" Type="http://schemas.openxmlformats.org/officeDocument/2006/relationships/hyperlink" Target="http://scienti.colciencias.gov.co:8081/cvlac/visualizador/generarCurriculoCv.do?cod_rh=0001556734" TargetMode="External"/><Relationship Id="rId406" Type="http://schemas.openxmlformats.org/officeDocument/2006/relationships/hyperlink" Target="http://scienti.colciencias.gov.co:8081/cvlac/visualizador/generarCurriculoCv.do?cod_rh=0000441112" TargetMode="External"/><Relationship Id="rId9" Type="http://schemas.openxmlformats.org/officeDocument/2006/relationships/hyperlink" Target="http://scienti.colciencias.gov.co:8081/cvlac/visualizador/generarCurriculoCv.do?cod_rh=0001357056" TargetMode="External"/><Relationship Id="rId210" Type="http://schemas.openxmlformats.org/officeDocument/2006/relationships/hyperlink" Target="http://scienti.colciencias.gov.co:8081/cvlac/visualizador/generarCurriculoCv.do?cod_rh=0001522635" TargetMode="External"/><Relationship Id="rId392" Type="http://schemas.openxmlformats.org/officeDocument/2006/relationships/hyperlink" Target="http://scienti.colciencias.gov.co:8081/cvlac/visualizador/generarCurriculoCv.do?cod_rh=0001423510" TargetMode="External"/><Relationship Id="rId448" Type="http://schemas.openxmlformats.org/officeDocument/2006/relationships/hyperlink" Target="http://scienti.colciencias.gov.co:8081/cvlac/visualizador/generarCurriculoCv.do?cod_rh=0001548899" TargetMode="External"/><Relationship Id="rId252" Type="http://schemas.openxmlformats.org/officeDocument/2006/relationships/hyperlink" Target="http://scienti.colciencias.gov.co:8081/cvlac/visualizador/generarCurriculoCv.do?cod_rh=0001025813" TargetMode="External"/><Relationship Id="rId294" Type="http://schemas.openxmlformats.org/officeDocument/2006/relationships/hyperlink" Target="http://scienti.colciencias.gov.co:8081/cvlac/visualizador/generarCurriculoCv.do?cod_rh=0000248452" TargetMode="External"/><Relationship Id="rId308" Type="http://schemas.openxmlformats.org/officeDocument/2006/relationships/hyperlink" Target="http://scienti.colciencias.gov.co:8081/cvlac/visualizador/generarCurriculoCv.do?cod_rh=0001497637" TargetMode="External"/><Relationship Id="rId47" Type="http://schemas.openxmlformats.org/officeDocument/2006/relationships/hyperlink" Target="http://scienti.colciencias.gov.co:8081/cvlac/visualizador/generarCurriculoCv.do?cod_rh=0000153079" TargetMode="External"/><Relationship Id="rId89" Type="http://schemas.openxmlformats.org/officeDocument/2006/relationships/hyperlink" Target="http://scienti.colciencias.gov.co:8081/cvlac/visualizador/generarCurriculoCv.do?cod_rh=0000176281" TargetMode="External"/><Relationship Id="rId112" Type="http://schemas.openxmlformats.org/officeDocument/2006/relationships/hyperlink" Target="http://scienti.colciencias.gov.co:8081/cvlac/visualizador/generarCurriculoCv.do?cod_rh=0001613668" TargetMode="External"/><Relationship Id="rId154" Type="http://schemas.openxmlformats.org/officeDocument/2006/relationships/hyperlink" Target="http://scienti.colciencias.gov.co:8081/cvlac/visualizador/generarCurriculoCv.do?cod_rh=0001361119" TargetMode="External"/><Relationship Id="rId361" Type="http://schemas.openxmlformats.org/officeDocument/2006/relationships/hyperlink" Target="http://scienti.colciencias.gov.co:8081/cvlac/visualizador/generarCurriculoCv.do?cod_rh=0000144944" TargetMode="External"/><Relationship Id="rId196" Type="http://schemas.openxmlformats.org/officeDocument/2006/relationships/hyperlink" Target="http://scienti.colciencias.gov.co:8081/cvlac/visualizador/generarCurriculoCv.do?cod_rh=0001602976" TargetMode="External"/><Relationship Id="rId417" Type="http://schemas.openxmlformats.org/officeDocument/2006/relationships/hyperlink" Target="http://scienti.colciencias.gov.co:8081/cvlac/visualizador/generarCurriculoCv.do?cod_rh=0000836079" TargetMode="External"/><Relationship Id="rId459" Type="http://schemas.openxmlformats.org/officeDocument/2006/relationships/hyperlink" Target="http://scienti.colciencias.gov.co:8081/cvlac/visualizador/generarCurriculoCv.do?cod_rh=0001343591" TargetMode="External"/><Relationship Id="rId16" Type="http://schemas.openxmlformats.org/officeDocument/2006/relationships/hyperlink" Target="http://scienti.colciencias.gov.co:8081/cvlac/visualizador/generarCurriculoCv.do?cod_rh=0001457179" TargetMode="External"/><Relationship Id="rId221" Type="http://schemas.openxmlformats.org/officeDocument/2006/relationships/hyperlink" Target="http://scienti.colciencias.gov.co:8081/cvlac/visualizador/generarCurriculoCv.do?cod_rh=0000669920" TargetMode="External"/><Relationship Id="rId263" Type="http://schemas.openxmlformats.org/officeDocument/2006/relationships/hyperlink" Target="http://scienti.colciencias.gov.co:8081/cvlac/visualizador/generarCurriculoCv.do?cod_rh=0001619951" TargetMode="External"/><Relationship Id="rId319" Type="http://schemas.openxmlformats.org/officeDocument/2006/relationships/hyperlink" Target="http://scienti.colciencias.gov.co:8081/cvlac/visualizador/generarCurriculoCv.do?cod_rh=0001554389" TargetMode="External"/><Relationship Id="rId470" Type="http://schemas.openxmlformats.org/officeDocument/2006/relationships/hyperlink" Target="http://scienti.colciencias.gov.co:8081/cvlac/visualizador/generarCurriculoCv.do?cod_rh=null" TargetMode="External"/><Relationship Id="rId58" Type="http://schemas.openxmlformats.org/officeDocument/2006/relationships/hyperlink" Target="http://scienti.colciencias.gov.co:8081/cvlac/visualizador/generarCurriculoCv.do?cod_rh=0000675326" TargetMode="External"/><Relationship Id="rId123" Type="http://schemas.openxmlformats.org/officeDocument/2006/relationships/hyperlink" Target="http://scienti.colciencias.gov.co:8081/cvlac/visualizador/generarCurriculoCv.do?cod_rh=0000181749" TargetMode="External"/><Relationship Id="rId330" Type="http://schemas.openxmlformats.org/officeDocument/2006/relationships/hyperlink" Target="http://scienti.colciencias.gov.co:8081/cvlac/visualizador/generarCurriculoCv.do?cod_rh=0001373487" TargetMode="External"/><Relationship Id="rId165" Type="http://schemas.openxmlformats.org/officeDocument/2006/relationships/hyperlink" Target="http://scienti.colciencias.gov.co:8081/cvlac/visualizador/generarCurriculoCv.do?cod_rh=0001638354" TargetMode="External"/><Relationship Id="rId372" Type="http://schemas.openxmlformats.org/officeDocument/2006/relationships/hyperlink" Target="http://scienti.colciencias.gov.co:8081/cvlac/visualizador/generarCurriculoCv.do?cod_rh=0000547468" TargetMode="External"/><Relationship Id="rId428" Type="http://schemas.openxmlformats.org/officeDocument/2006/relationships/hyperlink" Target="http://scienti.colciencias.gov.co:8081/cvlac/visualizador/generarCurriculoCv.do?cod_rh=0000000740" TargetMode="External"/><Relationship Id="rId232" Type="http://schemas.openxmlformats.org/officeDocument/2006/relationships/hyperlink" Target="http://scienti.colciencias.gov.co:8081/cvlac/visualizador/generarCurriculoCv.do?cod_rh=0000887617" TargetMode="External"/><Relationship Id="rId274" Type="http://schemas.openxmlformats.org/officeDocument/2006/relationships/hyperlink" Target="http://scienti.colciencias.gov.co:8081/cvlac/visualizador/generarCurriculoCv.do?cod_rh=0000491101" TargetMode="External"/><Relationship Id="rId27" Type="http://schemas.openxmlformats.org/officeDocument/2006/relationships/hyperlink" Target="http://scienti.colciencias.gov.co:8081/cvlac/visualizador/generarCurriculoCv.do?cod_rh=0000154890" TargetMode="External"/><Relationship Id="rId69" Type="http://schemas.openxmlformats.org/officeDocument/2006/relationships/hyperlink" Target="http://scienti.colciencias.gov.co:8081/cvlac/visualizador/generarCurriculoCv.do?cod_rh=0001591330" TargetMode="External"/><Relationship Id="rId134" Type="http://schemas.openxmlformats.org/officeDocument/2006/relationships/hyperlink" Target="http://scienti.colciencias.gov.co:8081/cvlac/visualizador/generarCurriculoCv.do?cod_rh=0001403214" TargetMode="External"/><Relationship Id="rId80" Type="http://schemas.openxmlformats.org/officeDocument/2006/relationships/hyperlink" Target="http://scienti.colciencias.gov.co:8081/cvlac/visualizador/generarCurriculoCv.do?cod_rh=0001565134" TargetMode="External"/><Relationship Id="rId176" Type="http://schemas.openxmlformats.org/officeDocument/2006/relationships/hyperlink" Target="http://scienti.colciencias.gov.co:8081/cvlac/visualizador/generarCurriculoCv.do?cod_rh=0001403211" TargetMode="External"/><Relationship Id="rId341" Type="http://schemas.openxmlformats.org/officeDocument/2006/relationships/hyperlink" Target="http://scienti.colciencias.gov.co:8081/cvlac/visualizador/generarCurriculoCv.do?cod_rh=0001021150" TargetMode="External"/><Relationship Id="rId383" Type="http://schemas.openxmlformats.org/officeDocument/2006/relationships/hyperlink" Target="http://scienti.colciencias.gov.co:8081/cvlac/visualizador/generarCurriculoCv.do?cod_rh=0001513984" TargetMode="External"/><Relationship Id="rId439" Type="http://schemas.openxmlformats.org/officeDocument/2006/relationships/hyperlink" Target="http://scienti.colciencias.gov.co:8081/cvlac/visualizador/generarCurriculoCv.do?cod_rh=0000208990" TargetMode="External"/><Relationship Id="rId201" Type="http://schemas.openxmlformats.org/officeDocument/2006/relationships/hyperlink" Target="http://scienti.colciencias.gov.co:8081/cvlac/visualizador/generarCurriculoCv.do?cod_rh=0000463388" TargetMode="External"/><Relationship Id="rId243" Type="http://schemas.openxmlformats.org/officeDocument/2006/relationships/hyperlink" Target="http://scienti.colciencias.gov.co:8081/cvlac/visualizador/generarCurriculoCv.do?cod_rh=0000005428" TargetMode="External"/><Relationship Id="rId285" Type="http://schemas.openxmlformats.org/officeDocument/2006/relationships/hyperlink" Target="http://scienti.colciencias.gov.co:8081/cvlac/visualizador/generarCurriculoCv.do?cod_rh=0000350940" TargetMode="External"/><Relationship Id="rId450" Type="http://schemas.openxmlformats.org/officeDocument/2006/relationships/hyperlink" Target="http://scienti.colciencias.gov.co:8081/cvlac/visualizador/generarCurriculoCv.do?cod_rh=0000126087" TargetMode="External"/><Relationship Id="rId38" Type="http://schemas.openxmlformats.org/officeDocument/2006/relationships/hyperlink" Target="http://scienti.colciencias.gov.co:8081/cvlac/visualizador/generarCurriculoCv.do?cod_rh=0000037591" TargetMode="External"/><Relationship Id="rId103" Type="http://schemas.openxmlformats.org/officeDocument/2006/relationships/hyperlink" Target="http://scienti.colciencias.gov.co:8081/cvlac/visualizador/generarCurriculoCv.do?cod_rh=0001058690" TargetMode="External"/><Relationship Id="rId310" Type="http://schemas.openxmlformats.org/officeDocument/2006/relationships/hyperlink" Target="http://scienti.colciencias.gov.co:8081/cvlac/visualizador/generarCurriculoCv.do?cod_rh=0000193216" TargetMode="External"/><Relationship Id="rId91" Type="http://schemas.openxmlformats.org/officeDocument/2006/relationships/hyperlink" Target="http://scienti.colciencias.gov.co:8081/cvlac/visualizador/generarCurriculoCv.do?cod_rh=0000442100" TargetMode="External"/><Relationship Id="rId145" Type="http://schemas.openxmlformats.org/officeDocument/2006/relationships/hyperlink" Target="http://scienti.colciencias.gov.co:8081/cvlac/visualizador/generarCurriculoCv.do?cod_rh=0000591858" TargetMode="External"/><Relationship Id="rId187" Type="http://schemas.openxmlformats.org/officeDocument/2006/relationships/hyperlink" Target="http://scienti.colciencias.gov.co:8081/cvlac/visualizador/generarCurriculoCv.do?cod_rh=0001046101" TargetMode="External"/><Relationship Id="rId352" Type="http://schemas.openxmlformats.org/officeDocument/2006/relationships/hyperlink" Target="http://scienti.colciencias.gov.co:8081/cvlac/visualizador/generarCurriculoCv.do?cod_rh=0000567086" TargetMode="External"/><Relationship Id="rId394" Type="http://schemas.openxmlformats.org/officeDocument/2006/relationships/hyperlink" Target="http://scienti.colciencias.gov.co:8081/cvlac/visualizador/generarCurriculoCv.do?cod_rh=0000127475" TargetMode="External"/><Relationship Id="rId408" Type="http://schemas.openxmlformats.org/officeDocument/2006/relationships/hyperlink" Target="http://scienti.colciencias.gov.co:8081/cvlac/visualizador/generarCurriculoCv.do?cod_rh=0001425277" TargetMode="External"/><Relationship Id="rId212" Type="http://schemas.openxmlformats.org/officeDocument/2006/relationships/hyperlink" Target="http://scienti.colciencias.gov.co:8081/cvlac/visualizador/generarCurriculoCv.do?cod_rh=0001316818" TargetMode="External"/><Relationship Id="rId254" Type="http://schemas.openxmlformats.org/officeDocument/2006/relationships/hyperlink" Target="http://scienti.colciencias.gov.co:8081/cvlac/visualizador/generarCurriculoCv.do?cod_rh=0000568546" TargetMode="External"/><Relationship Id="rId49" Type="http://schemas.openxmlformats.org/officeDocument/2006/relationships/hyperlink" Target="http://scienti.colciencias.gov.co:8081/cvlac/visualizador/generarCurriculoCv.do?cod_rh=0001560096" TargetMode="External"/><Relationship Id="rId114" Type="http://schemas.openxmlformats.org/officeDocument/2006/relationships/hyperlink" Target="http://scienti.colciencias.gov.co:8081/cvlac/visualizador/generarCurriculoCv.do?cod_rh=0001059815" TargetMode="External"/><Relationship Id="rId296" Type="http://schemas.openxmlformats.org/officeDocument/2006/relationships/hyperlink" Target="http://scienti.colciencias.gov.co:8081/cvlac/visualizador/generarCurriculoCv.do?cod_rh=0001397011" TargetMode="External"/><Relationship Id="rId461" Type="http://schemas.openxmlformats.org/officeDocument/2006/relationships/hyperlink" Target="http://scienti.colciencias.gov.co:8081/cvlac/visualizador/generarCurriculoCv.do?cod_rh=0001413931" TargetMode="External"/><Relationship Id="rId60" Type="http://schemas.openxmlformats.org/officeDocument/2006/relationships/hyperlink" Target="http://scienti.colciencias.gov.co:8081/cvlac/visualizador/generarCurriculoCv.do?cod_rh=0001371833" TargetMode="External"/><Relationship Id="rId156" Type="http://schemas.openxmlformats.org/officeDocument/2006/relationships/hyperlink" Target="http://scienti.colciencias.gov.co:8081/cvlac/visualizador/generarCurriculoCv.do?cod_rh=0001060317" TargetMode="External"/><Relationship Id="rId198" Type="http://schemas.openxmlformats.org/officeDocument/2006/relationships/hyperlink" Target="http://scienti.colciencias.gov.co:8081/cvlac/visualizador/generarCurriculoCv.do?cod_rh=0000288314" TargetMode="External"/><Relationship Id="rId321" Type="http://schemas.openxmlformats.org/officeDocument/2006/relationships/hyperlink" Target="http://scienti.colciencias.gov.co:8081/cvlac/visualizador/generarCurriculoCv.do?cod_rh=0001372776" TargetMode="External"/><Relationship Id="rId363" Type="http://schemas.openxmlformats.org/officeDocument/2006/relationships/hyperlink" Target="http://scienti.colciencias.gov.co:8081/cvlac/visualizador/generarCurriculoCv.do?cod_rh=0000195065" TargetMode="External"/><Relationship Id="rId419" Type="http://schemas.openxmlformats.org/officeDocument/2006/relationships/hyperlink" Target="http://scienti.colciencias.gov.co:8081/cvlac/visualizador/generarCurriculoCv.do?cod_rh=0000172910" TargetMode="External"/><Relationship Id="rId223" Type="http://schemas.openxmlformats.org/officeDocument/2006/relationships/hyperlink" Target="http://scienti.colciencias.gov.co:8081/cvlac/visualizador/generarCurriculoCv.do?cod_rh=0001478055" TargetMode="External"/><Relationship Id="rId430" Type="http://schemas.openxmlformats.org/officeDocument/2006/relationships/hyperlink" Target="http://scienti.colciencias.gov.co:8081/cvlac/visualizador/generarCurriculoCv.do?cod_rh=0000037312" TargetMode="External"/><Relationship Id="rId18" Type="http://schemas.openxmlformats.org/officeDocument/2006/relationships/hyperlink" Target="http://scienti.colciencias.gov.co:8081/cvlac/visualizador/generarCurriculoCv.do?cod_rh=0001440584" TargetMode="External"/><Relationship Id="rId265" Type="http://schemas.openxmlformats.org/officeDocument/2006/relationships/hyperlink" Target="http://scienti.colciencias.gov.co:8081/cvlac/visualizador/generarCurriculoCv.do?cod_rh=0001367800" TargetMode="External"/><Relationship Id="rId472" Type="http://schemas.openxmlformats.org/officeDocument/2006/relationships/hyperlink" Target="http://scienti.colciencias.gov.co:8081/cvlac/visualizador/generarCurriculoCv.do?cod_rh=0001425717" TargetMode="External"/><Relationship Id="rId125" Type="http://schemas.openxmlformats.org/officeDocument/2006/relationships/hyperlink" Target="http://scienti.colciencias.gov.co:8081/cvlac/visualizador/generarCurriculoCv.do?cod_rh=0001367029" TargetMode="External"/><Relationship Id="rId167" Type="http://schemas.openxmlformats.org/officeDocument/2006/relationships/hyperlink" Target="http://scienti.colciencias.gov.co:8081/cvlac/visualizador/generarCurriculoCv.do?cod_rh=0001352996" TargetMode="External"/><Relationship Id="rId332" Type="http://schemas.openxmlformats.org/officeDocument/2006/relationships/hyperlink" Target="http://scienti.colciencias.gov.co:8081/cvlac/visualizador/generarCurriculoCv.do?cod_rh=0000554464" TargetMode="External"/><Relationship Id="rId374" Type="http://schemas.openxmlformats.org/officeDocument/2006/relationships/hyperlink" Target="http://scienti.colciencias.gov.co:8081/cvlac/visualizador/generarCurriculoCv.do?cod_rh=0001372582" TargetMode="External"/><Relationship Id="rId71" Type="http://schemas.openxmlformats.org/officeDocument/2006/relationships/hyperlink" Target="http://scienti.colciencias.gov.co:8081/cvlac/visualizador/generarCurriculoCv.do?cod_rh=0001555527" TargetMode="External"/><Relationship Id="rId234" Type="http://schemas.openxmlformats.org/officeDocument/2006/relationships/hyperlink" Target="http://scienti.colciencias.gov.co:8081/cvlac/visualizador/generarCurriculoCv.do?cod_rh=0001046128" TargetMode="External"/><Relationship Id="rId2" Type="http://schemas.openxmlformats.org/officeDocument/2006/relationships/hyperlink" Target="http://scienti.colciencias.gov.co:8081/cvlac/visualizador/generarCurriculoCv.do?cod_rh=0000037494" TargetMode="External"/><Relationship Id="rId29" Type="http://schemas.openxmlformats.org/officeDocument/2006/relationships/hyperlink" Target="http://scienti.colciencias.gov.co:8081/cvlac/visualizador/generarCurriculoCv.do?cod_rh=0001343477" TargetMode="External"/><Relationship Id="rId276" Type="http://schemas.openxmlformats.org/officeDocument/2006/relationships/hyperlink" Target="http://scienti.colciencias.gov.co:8081/cvlac/visualizador/generarCurriculoCv.do?cod_rh=0000005487" TargetMode="External"/><Relationship Id="rId441" Type="http://schemas.openxmlformats.org/officeDocument/2006/relationships/hyperlink" Target="http://scienti.colciencias.gov.co:8081/cvlac/visualizador/generarCurriculoCv.do?cod_rh=0000126141" TargetMode="External"/><Relationship Id="rId40" Type="http://schemas.openxmlformats.org/officeDocument/2006/relationships/hyperlink" Target="http://scienti.colciencias.gov.co:8081/cvlac/visualizador/generarCurriculoCv.do?cod_rh=0000405167" TargetMode="External"/><Relationship Id="rId136" Type="http://schemas.openxmlformats.org/officeDocument/2006/relationships/hyperlink" Target="http://scienti.colciencias.gov.co:8081/cvlac/visualizador/generarCurriculoCv.do?cod_rh=0001058436" TargetMode="External"/><Relationship Id="rId178" Type="http://schemas.openxmlformats.org/officeDocument/2006/relationships/hyperlink" Target="http://scienti.colciencias.gov.co:8081/cvlac/visualizador/generarCurriculoCv.do?cod_rh=0000029064" TargetMode="External"/><Relationship Id="rId301" Type="http://schemas.openxmlformats.org/officeDocument/2006/relationships/hyperlink" Target="http://scienti.colciencias.gov.co:8081/cvlac/visualizador/generarCurriculoCv.do?cod_rh=0001385265" TargetMode="External"/><Relationship Id="rId343" Type="http://schemas.openxmlformats.org/officeDocument/2006/relationships/hyperlink" Target="http://scienti.colciencias.gov.co:8081/cvlac/visualizador/generarCurriculoCv.do?cod_rh=0000272922" TargetMode="External"/><Relationship Id="rId82" Type="http://schemas.openxmlformats.org/officeDocument/2006/relationships/hyperlink" Target="http://scienti.colciencias.gov.co:8081/cvlac/visualizador/generarCurriculoCv.do?cod_rh=0000158844" TargetMode="External"/><Relationship Id="rId203" Type="http://schemas.openxmlformats.org/officeDocument/2006/relationships/hyperlink" Target="http://scienti.colciencias.gov.co:8081/cvlac/visualizador/generarCurriculoCv.do?cod_rh=0000855847" TargetMode="External"/><Relationship Id="rId385" Type="http://schemas.openxmlformats.org/officeDocument/2006/relationships/hyperlink" Target="http://scienti.colciencias.gov.co:8081/cvlac/visualizador/generarCurriculoCv.do?cod_rh=0001635026" TargetMode="External"/><Relationship Id="rId245" Type="http://schemas.openxmlformats.org/officeDocument/2006/relationships/hyperlink" Target="http://scienti.colciencias.gov.co:8081/cvlac/visualizador/generarCurriculoCv.do?cod_rh=0000005452" TargetMode="External"/><Relationship Id="rId287" Type="http://schemas.openxmlformats.org/officeDocument/2006/relationships/hyperlink" Target="http://scienti.colciencias.gov.co:8081/cvlac/visualizador/generarCurriculoCv.do?cod_rh=0000418552" TargetMode="External"/><Relationship Id="rId410" Type="http://schemas.openxmlformats.org/officeDocument/2006/relationships/hyperlink" Target="http://scienti.colciencias.gov.co:8081/cvlac/visualizador/generarCurriculoCv.do?cod_rh=0001425720" TargetMode="External"/><Relationship Id="rId452" Type="http://schemas.openxmlformats.org/officeDocument/2006/relationships/hyperlink" Target="http://scienti.colciencias.gov.co:8081/cvlac/visualizador/generarCurriculoCv.do?cod_rh=0001383107" TargetMode="External"/><Relationship Id="rId105" Type="http://schemas.openxmlformats.org/officeDocument/2006/relationships/hyperlink" Target="http://scienti.colciencias.gov.co:8081/cvlac/visualizador/generarCurriculoCv.do?cod_rh=0001357925" TargetMode="External"/><Relationship Id="rId147" Type="http://schemas.openxmlformats.org/officeDocument/2006/relationships/hyperlink" Target="http://scienti.colciencias.gov.co:8081/cvlac/visualizador/generarCurriculoCv.do?cod_rh=null" TargetMode="External"/><Relationship Id="rId312" Type="http://schemas.openxmlformats.org/officeDocument/2006/relationships/hyperlink" Target="http://scienti.colciencias.gov.co:8081/cvlac/visualizador/generarCurriculoCv.do?cod_rh=0001257072" TargetMode="External"/><Relationship Id="rId354" Type="http://schemas.openxmlformats.org/officeDocument/2006/relationships/hyperlink" Target="http://scienti.colciencias.gov.co:8081/cvlac/visualizador/generarCurriculoCv.do?cod_rh=0000176338" TargetMode="External"/><Relationship Id="rId51" Type="http://schemas.openxmlformats.org/officeDocument/2006/relationships/hyperlink" Target="http://scienti.colciencias.gov.co:8081/cvlac/visualizador/generarCurriculoCv.do?cod_rh=0000140236" TargetMode="External"/><Relationship Id="rId72" Type="http://schemas.openxmlformats.org/officeDocument/2006/relationships/hyperlink" Target="http://scienti.colciencias.gov.co:8081/cvlac/visualizador/generarCurriculoCv.do?cod_rh=0000037567" TargetMode="External"/><Relationship Id="rId93" Type="http://schemas.openxmlformats.org/officeDocument/2006/relationships/hyperlink" Target="http://scienti.colciencias.gov.co:8081/cvlac/visualizador/generarCurriculoCv.do?cod_rh=0001427305" TargetMode="External"/><Relationship Id="rId189" Type="http://schemas.openxmlformats.org/officeDocument/2006/relationships/hyperlink" Target="http://scienti.colciencias.gov.co:8081/cvlac/visualizador/generarCurriculoCv.do?cod_rh=0001379849" TargetMode="External"/><Relationship Id="rId375" Type="http://schemas.openxmlformats.org/officeDocument/2006/relationships/hyperlink" Target="http://scienti.colciencias.gov.co:8081/cvlac/visualizador/generarCurriculoCv.do?cod_rh=0000046964" TargetMode="External"/><Relationship Id="rId396" Type="http://schemas.openxmlformats.org/officeDocument/2006/relationships/hyperlink" Target="http://scienti.colciencias.gov.co:8081/cvlac/visualizador/generarCurriculoCv.do?cod_rh=0001523057" TargetMode="External"/><Relationship Id="rId3" Type="http://schemas.openxmlformats.org/officeDocument/2006/relationships/hyperlink" Target="http://scienti.colciencias.gov.co:8081/cvlac/visualizador/generarCurriculoCv.do?cod_rh=0001232010" TargetMode="External"/><Relationship Id="rId214" Type="http://schemas.openxmlformats.org/officeDocument/2006/relationships/hyperlink" Target="http://scienti.colciencias.gov.co:8081/cvlac/visualizador/generarCurriculoCv.do?cod_rh=0001466491" TargetMode="External"/><Relationship Id="rId235" Type="http://schemas.openxmlformats.org/officeDocument/2006/relationships/hyperlink" Target="http://scienti.colciencias.gov.co:8081/cvlac/visualizador/generarCurriculoCv.do?cod_rh=0000480231" TargetMode="External"/><Relationship Id="rId256" Type="http://schemas.openxmlformats.org/officeDocument/2006/relationships/hyperlink" Target="http://scienti.colciencias.gov.co:8081/cvlac/visualizador/generarCurriculoCv.do?cod_rh=0000522856" TargetMode="External"/><Relationship Id="rId277" Type="http://schemas.openxmlformats.org/officeDocument/2006/relationships/hyperlink" Target="http://scienti.colciencias.gov.co:8081/cvlac/visualizador/generarCurriculoCv.do?cod_rh=0000317721" TargetMode="External"/><Relationship Id="rId298" Type="http://schemas.openxmlformats.org/officeDocument/2006/relationships/hyperlink" Target="http://scienti.colciencias.gov.co:8081/cvlac/visualizador/generarCurriculoCv.do?cod_rh=0001367794" TargetMode="External"/><Relationship Id="rId400" Type="http://schemas.openxmlformats.org/officeDocument/2006/relationships/hyperlink" Target="http://scienti.colciencias.gov.co:8081/cvlac/visualizador/generarCurriculoCv.do?cod_rh=0000067901" TargetMode="External"/><Relationship Id="rId421" Type="http://schemas.openxmlformats.org/officeDocument/2006/relationships/hyperlink" Target="http://scienti.colciencias.gov.co:8081/cvlac/visualizador/generarCurriculoCv.do?cod_rh=0001556712" TargetMode="External"/><Relationship Id="rId442" Type="http://schemas.openxmlformats.org/officeDocument/2006/relationships/hyperlink" Target="http://scienti.colciencias.gov.co:8081/cvlac/visualizador/generarCurriculoCv.do?cod_rh=0001407059" TargetMode="External"/><Relationship Id="rId463" Type="http://schemas.openxmlformats.org/officeDocument/2006/relationships/hyperlink" Target="http://scienti.colciencias.gov.co:8081/cvlac/visualizador/generarCurriculoCv.do?cod_rh=0001039016" TargetMode="External"/><Relationship Id="rId116" Type="http://schemas.openxmlformats.org/officeDocument/2006/relationships/hyperlink" Target="http://scienti.colciencias.gov.co:8081/cvlac/visualizador/generarCurriculoCv.do?cod_rh=0000051567" TargetMode="External"/><Relationship Id="rId137" Type="http://schemas.openxmlformats.org/officeDocument/2006/relationships/hyperlink" Target="http://scienti.colciencias.gov.co:8081/cvlac/visualizador/generarCurriculoCv.do?cod_rh=0000027638" TargetMode="External"/><Relationship Id="rId158" Type="http://schemas.openxmlformats.org/officeDocument/2006/relationships/hyperlink" Target="http://scienti.colciencias.gov.co:8081/cvlac/visualizador/generarCurriculoCv.do?cod_rh=null" TargetMode="External"/><Relationship Id="rId302" Type="http://schemas.openxmlformats.org/officeDocument/2006/relationships/hyperlink" Target="http://scienti.colciencias.gov.co:8081/cvlac/visualizador/generarCurriculoCv.do?cod_rh=0001064452" TargetMode="External"/><Relationship Id="rId323" Type="http://schemas.openxmlformats.org/officeDocument/2006/relationships/hyperlink" Target="http://scienti.colciencias.gov.co:8081/cvlac/visualizador/generarCurriculoCv.do?cod_rh=0001554390" TargetMode="External"/><Relationship Id="rId344" Type="http://schemas.openxmlformats.org/officeDocument/2006/relationships/hyperlink" Target="http://scienti.colciencias.gov.co:8081/cvlac/visualizador/generarCurriculoCv.do?cod_rh=null" TargetMode="External"/><Relationship Id="rId20" Type="http://schemas.openxmlformats.org/officeDocument/2006/relationships/hyperlink" Target="http://scienti.colciencias.gov.co:8081/cvlac/visualizador/generarCurriculoCv.do?cod_rh=0001635770" TargetMode="External"/><Relationship Id="rId41" Type="http://schemas.openxmlformats.org/officeDocument/2006/relationships/hyperlink" Target="http://scienti.colciencias.gov.co:8081/cvlac/visualizador/generarCurriculoCv.do?cod_rh=0001459149" TargetMode="External"/><Relationship Id="rId62" Type="http://schemas.openxmlformats.org/officeDocument/2006/relationships/hyperlink" Target="http://scienti.colciencias.gov.co:8081/cvlac/visualizador/generarCurriculoCv.do?cod_rh=0001326961" TargetMode="External"/><Relationship Id="rId83" Type="http://schemas.openxmlformats.org/officeDocument/2006/relationships/hyperlink" Target="http://scienti.colciencias.gov.co:8081/cvlac/visualizador/generarCurriculoCv.do?cod_rh=0001460173" TargetMode="External"/><Relationship Id="rId179" Type="http://schemas.openxmlformats.org/officeDocument/2006/relationships/hyperlink" Target="http://scienti.colciencias.gov.co:8081/cvlac/visualizador/generarCurriculoCv.do?cod_rh=0000343846" TargetMode="External"/><Relationship Id="rId365" Type="http://schemas.openxmlformats.org/officeDocument/2006/relationships/hyperlink" Target="http://scienti.colciencias.gov.co:8081/cvlac/visualizador/generarCurriculoCv.do?cod_rh=0001324608" TargetMode="External"/><Relationship Id="rId386" Type="http://schemas.openxmlformats.org/officeDocument/2006/relationships/hyperlink" Target="http://scienti.colciencias.gov.co:8081/cvlac/visualizador/generarCurriculoCv.do?cod_rh=0001487735" TargetMode="External"/><Relationship Id="rId190" Type="http://schemas.openxmlformats.org/officeDocument/2006/relationships/hyperlink" Target="http://scienti.colciencias.gov.co:8081/cvlac/visualizador/generarCurriculoCv.do?cod_rh=0000012386" TargetMode="External"/><Relationship Id="rId204" Type="http://schemas.openxmlformats.org/officeDocument/2006/relationships/hyperlink" Target="http://scienti.colciencias.gov.co:8081/cvlac/visualizador/generarCurriculoCv.do?cod_rh=0001380276" TargetMode="External"/><Relationship Id="rId225" Type="http://schemas.openxmlformats.org/officeDocument/2006/relationships/hyperlink" Target="http://scienti.colciencias.gov.co:8081/cvlac/visualizador/generarCurriculoCv.do?cod_rh=0000254118" TargetMode="External"/><Relationship Id="rId246" Type="http://schemas.openxmlformats.org/officeDocument/2006/relationships/hyperlink" Target="http://scienti.colciencias.gov.co:8081/cvlac/visualizador/generarCurriculoCv.do?cod_rh=0000522848" TargetMode="External"/><Relationship Id="rId267" Type="http://schemas.openxmlformats.org/officeDocument/2006/relationships/hyperlink" Target="http://scienti.colciencias.gov.co:8081/cvlac/visualizador/generarCurriculoCv.do?cod_rh=0000005401" TargetMode="External"/><Relationship Id="rId288" Type="http://schemas.openxmlformats.org/officeDocument/2006/relationships/hyperlink" Target="http://scienti.colciencias.gov.co:8081/cvlac/visualizador/generarCurriculoCv.do?cod_rh=0000004470" TargetMode="External"/><Relationship Id="rId411" Type="http://schemas.openxmlformats.org/officeDocument/2006/relationships/hyperlink" Target="http://scienti.colciencias.gov.co:8081/cvlac/visualizador/generarCurriculoCv.do?cod_rh=0000126114" TargetMode="External"/><Relationship Id="rId432" Type="http://schemas.openxmlformats.org/officeDocument/2006/relationships/hyperlink" Target="http://scienti.colciencias.gov.co:8081/cvlac/visualizador/generarCurriculoCv.do?cod_rh=0000113047" TargetMode="External"/><Relationship Id="rId453" Type="http://schemas.openxmlformats.org/officeDocument/2006/relationships/hyperlink" Target="http://scienti.colciencias.gov.co:8081/cvlac/visualizador/generarCurriculoCv.do?cod_rh=0001566924" TargetMode="External"/><Relationship Id="rId474" Type="http://schemas.openxmlformats.org/officeDocument/2006/relationships/hyperlink" Target="http://scienti.colciencias.gov.co:8081/cvlac/visualizador/generarCurriculoCv.do?cod_rh=0001545199" TargetMode="External"/><Relationship Id="rId106" Type="http://schemas.openxmlformats.org/officeDocument/2006/relationships/hyperlink" Target="http://scienti.colciencias.gov.co:8081/cvlac/visualizador/generarCurriculoCv.do?cod_rh=0001403209" TargetMode="External"/><Relationship Id="rId127" Type="http://schemas.openxmlformats.org/officeDocument/2006/relationships/hyperlink" Target="http://scienti.colciencias.gov.co:8081/cvlac/visualizador/generarCurriculoCv.do?cod_rh=0001030167" TargetMode="External"/><Relationship Id="rId313" Type="http://schemas.openxmlformats.org/officeDocument/2006/relationships/hyperlink" Target="http://scienti.colciencias.gov.co:8081/cvlac/visualizador/generarCurriculoCv.do?cod_rh=0000194417" TargetMode="External"/><Relationship Id="rId10" Type="http://schemas.openxmlformats.org/officeDocument/2006/relationships/hyperlink" Target="http://scienti.colciencias.gov.co:8081/cvlac/visualizador/generarCurriculoCv.do?cod_rh=null" TargetMode="External"/><Relationship Id="rId31" Type="http://schemas.openxmlformats.org/officeDocument/2006/relationships/hyperlink" Target="http://scienti.colciencias.gov.co:8081/cvlac/visualizador/generarCurriculoCv.do?cod_rh=0000037621" TargetMode="External"/><Relationship Id="rId52" Type="http://schemas.openxmlformats.org/officeDocument/2006/relationships/hyperlink" Target="http://scienti.colciencias.gov.co:8081/cvlac/visualizador/generarCurriculoCv.do?cod_rh=0001230603" TargetMode="External"/><Relationship Id="rId73" Type="http://schemas.openxmlformats.org/officeDocument/2006/relationships/hyperlink" Target="http://scienti.colciencias.gov.co:8081/cvlac/visualizador/generarCurriculoCv.do?cod_rh=0001536897" TargetMode="External"/><Relationship Id="rId94" Type="http://schemas.openxmlformats.org/officeDocument/2006/relationships/hyperlink" Target="http://scienti.colciencias.gov.co:8081/cvlac/visualizador/generarCurriculoCv.do?cod_rh=0001477512" TargetMode="External"/><Relationship Id="rId148" Type="http://schemas.openxmlformats.org/officeDocument/2006/relationships/hyperlink" Target="http://scienti.colciencias.gov.co:8081/cvlac/visualizador/generarCurriculoCv.do?cod_rh=0001370921" TargetMode="External"/><Relationship Id="rId169" Type="http://schemas.openxmlformats.org/officeDocument/2006/relationships/hyperlink" Target="http://scienti.colciencias.gov.co:8081/cvlac/visualizador/generarCurriculoCv.do?cod_rh=0001410474" TargetMode="External"/><Relationship Id="rId334" Type="http://schemas.openxmlformats.org/officeDocument/2006/relationships/hyperlink" Target="http://scienti.colciencias.gov.co:8081/cvlac/visualizador/generarCurriculoCv.do?cod_rh=0000002473" TargetMode="External"/><Relationship Id="rId355" Type="http://schemas.openxmlformats.org/officeDocument/2006/relationships/hyperlink" Target="http://scienti.colciencias.gov.co:8081/cvlac/visualizador/generarCurriculoCv.do?cod_rh=0000595780" TargetMode="External"/><Relationship Id="rId376" Type="http://schemas.openxmlformats.org/officeDocument/2006/relationships/hyperlink" Target="http://scienti.colciencias.gov.co:8081/cvlac/visualizador/generarCurriculoCv.do?cod_rh=0001538189" TargetMode="External"/><Relationship Id="rId397" Type="http://schemas.openxmlformats.org/officeDocument/2006/relationships/hyperlink" Target="http://scienti.colciencias.gov.co:8081/cvlac/visualizador/generarCurriculoCv.do?cod_rh=0001370177" TargetMode="External"/><Relationship Id="rId4" Type="http://schemas.openxmlformats.org/officeDocument/2006/relationships/hyperlink" Target="http://scienti.colciencias.gov.co:8081/cvlac/visualizador/generarCurriculoCv.do?cod_rh=0000037513" TargetMode="External"/><Relationship Id="rId180" Type="http://schemas.openxmlformats.org/officeDocument/2006/relationships/hyperlink" Target="http://scienti.colciencias.gov.co:8081/cvlac/visualizador/generarCurriculoCv.do?cod_rh=0000227080" TargetMode="External"/><Relationship Id="rId215" Type="http://schemas.openxmlformats.org/officeDocument/2006/relationships/hyperlink" Target="http://scienti.colciencias.gov.co:8081/cvlac/visualizador/generarCurriculoCv.do?cod_rh=0001310526" TargetMode="External"/><Relationship Id="rId236" Type="http://schemas.openxmlformats.org/officeDocument/2006/relationships/hyperlink" Target="http://scienti.colciencias.gov.co:8081/cvlac/visualizador/generarCurriculoCv.do?cod_rh=0000959308" TargetMode="External"/><Relationship Id="rId257" Type="http://schemas.openxmlformats.org/officeDocument/2006/relationships/hyperlink" Target="http://scienti.colciencias.gov.co:8081/cvlac/visualizador/generarCurriculoCv.do?cod_rh=0001162381" TargetMode="External"/><Relationship Id="rId278" Type="http://schemas.openxmlformats.org/officeDocument/2006/relationships/hyperlink" Target="http://scienti.colciencias.gov.co:8081/cvlac/visualizador/generarCurriculoCv.do?cod_rh=null" TargetMode="External"/><Relationship Id="rId401" Type="http://schemas.openxmlformats.org/officeDocument/2006/relationships/hyperlink" Target="http://scienti.colciencias.gov.co:8081/cvlac/visualizador/generarCurriculoCv.do?cod_rh=0001425738" TargetMode="External"/><Relationship Id="rId422" Type="http://schemas.openxmlformats.org/officeDocument/2006/relationships/hyperlink" Target="http://scienti.colciencias.gov.co:8081/cvlac/visualizador/generarCurriculoCv.do?cod_rh=0000027944" TargetMode="External"/><Relationship Id="rId443" Type="http://schemas.openxmlformats.org/officeDocument/2006/relationships/hyperlink" Target="http://scienti.colciencias.gov.co:8081/cvlac/visualizador/generarCurriculoCv.do?cod_rh=0000034915" TargetMode="External"/><Relationship Id="rId464" Type="http://schemas.openxmlformats.org/officeDocument/2006/relationships/hyperlink" Target="http://scienti.colciencias.gov.co:8081/cvlac/visualizador/generarCurriculoCv.do?cod_rh=0001523059" TargetMode="External"/><Relationship Id="rId303" Type="http://schemas.openxmlformats.org/officeDocument/2006/relationships/hyperlink" Target="http://scienti.colciencias.gov.co:8081/cvlac/visualizador/generarCurriculoCv.do?cod_rh=0001455609" TargetMode="External"/><Relationship Id="rId42" Type="http://schemas.openxmlformats.org/officeDocument/2006/relationships/hyperlink" Target="http://scienti.colciencias.gov.co:8081/cvlac/visualizador/generarCurriculoCv.do?cod_rh=0001538803" TargetMode="External"/><Relationship Id="rId84" Type="http://schemas.openxmlformats.org/officeDocument/2006/relationships/hyperlink" Target="http://scienti.colciencias.gov.co:8081/cvlac/visualizador/generarCurriculoCv.do?cod_rh=0000037605" TargetMode="External"/><Relationship Id="rId138" Type="http://schemas.openxmlformats.org/officeDocument/2006/relationships/hyperlink" Target="http://scienti.colciencias.gov.co:8081/cvlac/visualizador/generarCurriculoCv.do?cod_rh=0001343146" TargetMode="External"/><Relationship Id="rId345" Type="http://schemas.openxmlformats.org/officeDocument/2006/relationships/hyperlink" Target="http://scienti.colciencias.gov.co:8081/cvlac/visualizador/generarCurriculoCv.do?cod_rh=0000069343" TargetMode="External"/><Relationship Id="rId387" Type="http://schemas.openxmlformats.org/officeDocument/2006/relationships/hyperlink" Target="http://scienti.colciencias.gov.co:8081/cvlac/visualizador/generarCurriculoCv.do?cod_rh=0001609610" TargetMode="External"/><Relationship Id="rId191" Type="http://schemas.openxmlformats.org/officeDocument/2006/relationships/hyperlink" Target="http://scienti.colciencias.gov.co:8081/cvlac/visualizador/generarCurriculoCv.do?cod_rh=0000872032" TargetMode="External"/><Relationship Id="rId205" Type="http://schemas.openxmlformats.org/officeDocument/2006/relationships/hyperlink" Target="http://scienti.colciencias.gov.co:8081/cvlac/visualizador/generarCurriculoCv.do?cod_rh=0000230405" TargetMode="External"/><Relationship Id="rId247" Type="http://schemas.openxmlformats.org/officeDocument/2006/relationships/hyperlink" Target="http://scienti.colciencias.gov.co:8081/cvlac/visualizador/generarCurriculoCv.do?cod_rh=null" TargetMode="External"/><Relationship Id="rId412" Type="http://schemas.openxmlformats.org/officeDocument/2006/relationships/hyperlink" Target="http://scienti.colciencias.gov.co:8081/cvlac/visualizador/generarCurriculoCv.do?cod_rh=0000116221" TargetMode="External"/><Relationship Id="rId107" Type="http://schemas.openxmlformats.org/officeDocument/2006/relationships/hyperlink" Target="http://scienti.colciencias.gov.co:8081/cvlac/visualizador/generarCurriculoCv.do?cod_rh=0001401835" TargetMode="External"/><Relationship Id="rId289" Type="http://schemas.openxmlformats.org/officeDocument/2006/relationships/hyperlink" Target="http://scienti.colciencias.gov.co:8081/cvlac/visualizador/generarCurriculoCv.do?cod_rh=0000005495" TargetMode="External"/><Relationship Id="rId454" Type="http://schemas.openxmlformats.org/officeDocument/2006/relationships/hyperlink" Target="http://scienti.colciencias.gov.co:8081/cvlac/visualizador/generarCurriculoCv.do?cod_rh=0001406465" TargetMode="External"/><Relationship Id="rId11" Type="http://schemas.openxmlformats.org/officeDocument/2006/relationships/hyperlink" Target="http://scienti.colciencias.gov.co:8081/cvlac/visualizador/generarCurriculoCv.do?cod_rh=0001151673" TargetMode="External"/><Relationship Id="rId53" Type="http://schemas.openxmlformats.org/officeDocument/2006/relationships/hyperlink" Target="http://scienti.colciencias.gov.co:8081/cvlac/visualizador/generarCurriculoCv.do?cod_rh=0000911860" TargetMode="External"/><Relationship Id="rId149" Type="http://schemas.openxmlformats.org/officeDocument/2006/relationships/hyperlink" Target="http://scienti.colciencias.gov.co:8081/cvlac/visualizador/generarCurriculoCv.do?cod_rh=0001447479" TargetMode="External"/><Relationship Id="rId314" Type="http://schemas.openxmlformats.org/officeDocument/2006/relationships/hyperlink" Target="http://scienti.colciencias.gov.co:8081/cvlac/visualizador/generarCurriculoCv.do?cod_rh=0001450983" TargetMode="External"/><Relationship Id="rId356" Type="http://schemas.openxmlformats.org/officeDocument/2006/relationships/hyperlink" Target="http://scienti.colciencias.gov.co:8081/cvlac/visualizador/generarCurriculoCv.do?cod_rh=0000144948" TargetMode="External"/><Relationship Id="rId398" Type="http://schemas.openxmlformats.org/officeDocument/2006/relationships/hyperlink" Target="http://scienti.colciencias.gov.co:8081/cvlac/visualizador/generarCurriculoCv.do?cod_rh=0001619203" TargetMode="External"/><Relationship Id="rId95" Type="http://schemas.openxmlformats.org/officeDocument/2006/relationships/hyperlink" Target="http://scienti.colciencias.gov.co:8081/cvlac/visualizador/generarCurriculoCv.do?cod_rh=0001058584" TargetMode="External"/><Relationship Id="rId160" Type="http://schemas.openxmlformats.org/officeDocument/2006/relationships/hyperlink" Target="http://scienti.colciencias.gov.co:8081/cvlac/visualizador/generarCurriculoCv.do?cod_rh=0000691720" TargetMode="External"/><Relationship Id="rId216" Type="http://schemas.openxmlformats.org/officeDocument/2006/relationships/hyperlink" Target="http://scienti.colciencias.gov.co:8081/cvlac/visualizador/generarCurriculoCv.do?cod_rh=0001603033" TargetMode="External"/><Relationship Id="rId423" Type="http://schemas.openxmlformats.org/officeDocument/2006/relationships/hyperlink" Target="http://scienti.colciencias.gov.co:8081/cvlac/visualizador/generarCurriculoCv.do?cod_rh=0000126138" TargetMode="External"/><Relationship Id="rId258" Type="http://schemas.openxmlformats.org/officeDocument/2006/relationships/hyperlink" Target="http://scienti.colciencias.gov.co:8081/cvlac/visualizador/generarCurriculoCv.do?cod_rh=0000247138" TargetMode="External"/><Relationship Id="rId465" Type="http://schemas.openxmlformats.org/officeDocument/2006/relationships/hyperlink" Target="http://scienti.colciencias.gov.co:8081/cvlac/visualizador/generarCurriculoCv.do?cod_rh=0000183377" TargetMode="External"/><Relationship Id="rId22" Type="http://schemas.openxmlformats.org/officeDocument/2006/relationships/hyperlink" Target="http://scienti.colciencias.gov.co:8081/cvlac/visualizador/generarCurriculoCv.do?cod_rh=0000022166" TargetMode="External"/><Relationship Id="rId64" Type="http://schemas.openxmlformats.org/officeDocument/2006/relationships/hyperlink" Target="http://scienti.colciencias.gov.co:8081/cvlac/visualizador/generarCurriculoCv.do?cod_rh=0001452914" TargetMode="External"/><Relationship Id="rId118" Type="http://schemas.openxmlformats.org/officeDocument/2006/relationships/hyperlink" Target="http://scienti.colciencias.gov.co:8081/cvlac/visualizador/generarCurriculoCv.do?cod_rh=0001364748" TargetMode="External"/><Relationship Id="rId325" Type="http://schemas.openxmlformats.org/officeDocument/2006/relationships/hyperlink" Target="http://scienti.colciencias.gov.co:8081/cvlac/visualizador/generarCurriculoCv.do?cod_rh=0001357286" TargetMode="External"/><Relationship Id="rId367" Type="http://schemas.openxmlformats.org/officeDocument/2006/relationships/hyperlink" Target="http://scienti.colciencias.gov.co:8081/cvlac/visualizador/generarCurriculoCv.do?cod_rh=0000550370" TargetMode="External"/><Relationship Id="rId171" Type="http://schemas.openxmlformats.org/officeDocument/2006/relationships/hyperlink" Target="http://scienti.colciencias.gov.co:8081/cvlac/visualizador/generarCurriculoCv.do?cod_rh=0000004313" TargetMode="External"/><Relationship Id="rId227" Type="http://schemas.openxmlformats.org/officeDocument/2006/relationships/hyperlink" Target="http://scienti.colciencias.gov.co:8081/cvlac/visualizador/generarCurriculoCv.do?cod_rh=0000484326" TargetMode="External"/><Relationship Id="rId269" Type="http://schemas.openxmlformats.org/officeDocument/2006/relationships/hyperlink" Target="http://scienti.colciencias.gov.co:8081/cvlac/visualizador/generarCurriculoCv.do?cod_rh=0000005371" TargetMode="External"/><Relationship Id="rId434" Type="http://schemas.openxmlformats.org/officeDocument/2006/relationships/hyperlink" Target="http://scienti.colciencias.gov.co:8081/cvlac/visualizador/generarCurriculoCv.do?cod_rh=0000027928" TargetMode="External"/><Relationship Id="rId476" Type="http://schemas.openxmlformats.org/officeDocument/2006/relationships/hyperlink" Target="http://scienti.colciencias.gov.co:8081/cvlac/visualizador/generarCurriculoCv.do?cod_rh=0001620817" TargetMode="External"/><Relationship Id="rId33" Type="http://schemas.openxmlformats.org/officeDocument/2006/relationships/hyperlink" Target="http://scienti.colciencias.gov.co:8081/cvlac/visualizador/generarCurriculoCv.do?cod_rh=0000019604" TargetMode="External"/><Relationship Id="rId129" Type="http://schemas.openxmlformats.org/officeDocument/2006/relationships/hyperlink" Target="http://scienti.colciencias.gov.co:8081/cvlac/visualizador/generarCurriculoCv.do?cod_rh=0000110081" TargetMode="External"/><Relationship Id="rId280" Type="http://schemas.openxmlformats.org/officeDocument/2006/relationships/hyperlink" Target="http://scienti.colciencias.gov.co:8081/cvlac/visualizador/generarCurriculoCv.do?cod_rh=0000401331" TargetMode="External"/><Relationship Id="rId336" Type="http://schemas.openxmlformats.org/officeDocument/2006/relationships/hyperlink" Target="http://scienti.colciencias.gov.co:8081/cvlac/visualizador/generarCurriculoCv.do?cod_rh=0000658820" TargetMode="External"/><Relationship Id="rId75" Type="http://schemas.openxmlformats.org/officeDocument/2006/relationships/hyperlink" Target="http://scienti.colciencias.gov.co:8081/cvlac/visualizador/generarCurriculoCv.do?cod_rh=0001006029" TargetMode="External"/><Relationship Id="rId140" Type="http://schemas.openxmlformats.org/officeDocument/2006/relationships/hyperlink" Target="http://scienti.colciencias.gov.co:8081/cvlac/visualizador/generarCurriculoCv.do?cod_rh=0001402713" TargetMode="External"/><Relationship Id="rId182" Type="http://schemas.openxmlformats.org/officeDocument/2006/relationships/hyperlink" Target="http://scienti.colciencias.gov.co:8081/cvlac/visualizador/generarCurriculoCv.do?cod_rh=0001521875" TargetMode="External"/><Relationship Id="rId378" Type="http://schemas.openxmlformats.org/officeDocument/2006/relationships/hyperlink" Target="http://scienti.colciencias.gov.co:8081/cvlac/visualizador/generarCurriculoCv.do?cod_rh=0000639508" TargetMode="External"/><Relationship Id="rId403" Type="http://schemas.openxmlformats.org/officeDocument/2006/relationships/hyperlink" Target="http://scienti.colciencias.gov.co:8081/cvlac/visualizador/generarCurriculoCv.do?cod_rh=0000201707" TargetMode="External"/><Relationship Id="rId6" Type="http://schemas.openxmlformats.org/officeDocument/2006/relationships/hyperlink" Target="http://scienti.colciencias.gov.co:8081/cvlac/visualizador/generarCurriculoCv.do?cod_rh=0000478261" TargetMode="External"/><Relationship Id="rId238" Type="http://schemas.openxmlformats.org/officeDocument/2006/relationships/hyperlink" Target="http://scienti.colciencias.gov.co:8081/cvlac/visualizador/generarCurriculoCv.do?cod_rh=0001526097" TargetMode="External"/><Relationship Id="rId445" Type="http://schemas.openxmlformats.org/officeDocument/2006/relationships/hyperlink" Target="http://scienti.colciencias.gov.co:8081/cvlac/visualizador/generarCurriculoCv.do?cod_rh=0000179493" TargetMode="External"/><Relationship Id="rId291" Type="http://schemas.openxmlformats.org/officeDocument/2006/relationships/hyperlink" Target="http://scienti.colciencias.gov.co:8081/cvlac/visualizador/generarCurriculoCv.do?cod_rh=0000005517" TargetMode="External"/><Relationship Id="rId305" Type="http://schemas.openxmlformats.org/officeDocument/2006/relationships/hyperlink" Target="http://scienti.colciencias.gov.co:8081/cvlac/visualizador/generarCurriculoCv.do?cod_rh=0000441570" TargetMode="External"/><Relationship Id="rId347" Type="http://schemas.openxmlformats.org/officeDocument/2006/relationships/hyperlink" Target="http://scienti.colciencias.gov.co:8081/cvlac/visualizador/generarCurriculoCv.do?cod_rh=0000398276" TargetMode="External"/><Relationship Id="rId44" Type="http://schemas.openxmlformats.org/officeDocument/2006/relationships/hyperlink" Target="http://scienti.colciencias.gov.co:8081/cvlac/visualizador/generarCurriculoCv.do?cod_rh=0001059882" TargetMode="External"/><Relationship Id="rId86" Type="http://schemas.openxmlformats.org/officeDocument/2006/relationships/hyperlink" Target="http://scienti.colciencias.gov.co:8081/cvlac/visualizador/generarCurriculoCv.do?cod_rh=0001179306" TargetMode="External"/><Relationship Id="rId151" Type="http://schemas.openxmlformats.org/officeDocument/2006/relationships/hyperlink" Target="http://scienti.colciencias.gov.co:8081/cvlac/visualizador/generarCurriculoCv.do?cod_rh=0000105899" TargetMode="External"/><Relationship Id="rId389" Type="http://schemas.openxmlformats.org/officeDocument/2006/relationships/hyperlink" Target="http://scienti.colciencias.gov.co:8081/cvlac/visualizador/generarCurriculoCv.do?cod_rh=0001484606" TargetMode="External"/><Relationship Id="rId193" Type="http://schemas.openxmlformats.org/officeDocument/2006/relationships/hyperlink" Target="http://scienti.colciencias.gov.co:8081/cvlac/visualizador/generarCurriculoCv.do?cod_rh=0000436224" TargetMode="External"/><Relationship Id="rId207" Type="http://schemas.openxmlformats.org/officeDocument/2006/relationships/hyperlink" Target="http://scienti.colciencias.gov.co:8081/cvlac/visualizador/generarCurriculoCv.do?cod_rh=0001373018" TargetMode="External"/><Relationship Id="rId249" Type="http://schemas.openxmlformats.org/officeDocument/2006/relationships/hyperlink" Target="http://scienti.colciencias.gov.co:8081/cvlac/visualizador/generarCurriculoCv.do?cod_rh=null" TargetMode="External"/><Relationship Id="rId414" Type="http://schemas.openxmlformats.org/officeDocument/2006/relationships/hyperlink" Target="http://scienti.colciencias.gov.co:8081/cvlac/visualizador/generarCurriculoCv.do?cod_rh=0000126147" TargetMode="External"/><Relationship Id="rId456" Type="http://schemas.openxmlformats.org/officeDocument/2006/relationships/hyperlink" Target="http://scienti.colciencias.gov.co:8081/cvlac/visualizador/generarCurriculoCv.do?cod_rh=0000027960" TargetMode="External"/><Relationship Id="rId13" Type="http://schemas.openxmlformats.org/officeDocument/2006/relationships/hyperlink" Target="http://scienti.colciencias.gov.co:8081/cvlac/visualizador/generarCurriculoCv.do?cod_rh=0000158143" TargetMode="External"/><Relationship Id="rId109" Type="http://schemas.openxmlformats.org/officeDocument/2006/relationships/hyperlink" Target="http://scienti.colciencias.gov.co:8081/cvlac/visualizador/generarCurriculoCv.do?cod_rh=0001517918" TargetMode="External"/><Relationship Id="rId260" Type="http://schemas.openxmlformats.org/officeDocument/2006/relationships/hyperlink" Target="http://scienti.colciencias.gov.co:8081/cvlac/visualizador/generarCurriculoCv.do?cod_rh=0000659967" TargetMode="External"/><Relationship Id="rId316" Type="http://schemas.openxmlformats.org/officeDocument/2006/relationships/hyperlink" Target="http://scienti.colciencias.gov.co:8081/cvlac/visualizador/generarCurriculoCv.do?cod_rh=0000402222" TargetMode="External"/><Relationship Id="rId55" Type="http://schemas.openxmlformats.org/officeDocument/2006/relationships/hyperlink" Target="http://scienti.colciencias.gov.co:8081/cvlac/visualizador/generarCurriculoCv.do?cod_rh=0001616916" TargetMode="External"/><Relationship Id="rId97" Type="http://schemas.openxmlformats.org/officeDocument/2006/relationships/hyperlink" Target="http://scienti.colciencias.gov.co:8081/cvlac/visualizador/generarCurriculoCv.do?cod_rh=0000083944" TargetMode="External"/><Relationship Id="rId120" Type="http://schemas.openxmlformats.org/officeDocument/2006/relationships/hyperlink" Target="http://scienti.colciencias.gov.co:8081/cvlac/visualizador/generarCurriculoCv.do?cod_rh=0001370365" TargetMode="External"/><Relationship Id="rId358" Type="http://schemas.openxmlformats.org/officeDocument/2006/relationships/hyperlink" Target="http://scienti.colciencias.gov.co:8081/cvlac/visualizador/generarCurriculoCv.do?cod_rh=0000104347" TargetMode="External"/><Relationship Id="rId162" Type="http://schemas.openxmlformats.org/officeDocument/2006/relationships/hyperlink" Target="http://scienti.colciencias.gov.co:8081/cvlac/visualizador/generarCurriculoCv.do?cod_rh=0001403208" TargetMode="External"/><Relationship Id="rId218" Type="http://schemas.openxmlformats.org/officeDocument/2006/relationships/hyperlink" Target="http://scienti.colciencias.gov.co:8081/cvlac/visualizador/generarCurriculoCv.do?cod_rh=0001343618" TargetMode="External"/><Relationship Id="rId425" Type="http://schemas.openxmlformats.org/officeDocument/2006/relationships/hyperlink" Target="http://scienti.colciencias.gov.co:8081/cvlac/visualizador/generarCurriculoCv.do?cod_rh=0000440469" TargetMode="External"/><Relationship Id="rId467" Type="http://schemas.openxmlformats.org/officeDocument/2006/relationships/hyperlink" Target="http://scienti.colciencias.gov.co:8081/cvlac/visualizador/generarCurriculoCv.do?cod_rh=0000042086" TargetMode="External"/><Relationship Id="rId271" Type="http://schemas.openxmlformats.org/officeDocument/2006/relationships/hyperlink" Target="http://scienti.colciencias.gov.co:8081/cvlac/visualizador/generarCurriculoCv.do?cod_rh=null" TargetMode="External"/><Relationship Id="rId24" Type="http://schemas.openxmlformats.org/officeDocument/2006/relationships/hyperlink" Target="http://scienti.colciencias.gov.co:8081/cvlac/visualizador/generarCurriculoCv.do?cod_rh=0000406732" TargetMode="External"/><Relationship Id="rId66" Type="http://schemas.openxmlformats.org/officeDocument/2006/relationships/hyperlink" Target="http://scienti.colciencias.gov.co:8081/cvlac/visualizador/generarCurriculoCv.do?cod_rh=0001048228" TargetMode="External"/><Relationship Id="rId131" Type="http://schemas.openxmlformats.org/officeDocument/2006/relationships/hyperlink" Target="http://scienti.colciencias.gov.co:8081/cvlac/visualizador/generarCurriculoCv.do?cod_rh=0001371096" TargetMode="External"/><Relationship Id="rId327" Type="http://schemas.openxmlformats.org/officeDocument/2006/relationships/hyperlink" Target="http://scienti.colciencias.gov.co:8081/cvlac/visualizador/generarCurriculoCv.do?cod_rh=0001003542" TargetMode="External"/><Relationship Id="rId369" Type="http://schemas.openxmlformats.org/officeDocument/2006/relationships/hyperlink" Target="http://scienti.colciencias.gov.co:8081/cvlac/visualizador/generarCurriculoCv.do?cod_rh=0001633715" TargetMode="External"/><Relationship Id="rId173" Type="http://schemas.openxmlformats.org/officeDocument/2006/relationships/hyperlink" Target="http://scienti.colciencias.gov.co:8081/cvlac/visualizador/generarCurriculoCv.do?cod_rh=0001579173" TargetMode="External"/><Relationship Id="rId229" Type="http://schemas.openxmlformats.org/officeDocument/2006/relationships/hyperlink" Target="http://scienti.colciencias.gov.co:8081/cvlac/visualizador/generarCurriculoCv.do?cod_rh=0000305065" TargetMode="External"/><Relationship Id="rId380" Type="http://schemas.openxmlformats.org/officeDocument/2006/relationships/hyperlink" Target="http://scienti.colciencias.gov.co:8081/cvlac/visualizador/generarCurriculoCv.do?cod_rh=0001459940" TargetMode="External"/><Relationship Id="rId436" Type="http://schemas.openxmlformats.org/officeDocument/2006/relationships/hyperlink" Target="http://scienti.colciencias.gov.co:8081/cvlac/visualizador/generarCurriculoCv.do?cod_rh=0000679704" TargetMode="External"/><Relationship Id="rId240" Type="http://schemas.openxmlformats.org/officeDocument/2006/relationships/hyperlink" Target="http://scienti.colciencias.gov.co:8081/cvlac/visualizador/generarCurriculoCv.do?cod_rh=0000005355" TargetMode="External"/><Relationship Id="rId478" Type="http://schemas.openxmlformats.org/officeDocument/2006/relationships/hyperlink" Target="http://scienti.colciencias.gov.co:8081/cvlac/visualizador/generarCurriculoCv.do?cod_rh=0000027910" TargetMode="External"/><Relationship Id="rId35" Type="http://schemas.openxmlformats.org/officeDocument/2006/relationships/hyperlink" Target="http://scienti.colciencias.gov.co:8081/cvlac/visualizador/generarCurriculoCv.do?cod_rh=0001455574" TargetMode="External"/><Relationship Id="rId77" Type="http://schemas.openxmlformats.org/officeDocument/2006/relationships/hyperlink" Target="http://scienti.colciencias.gov.co:8081/cvlac/visualizador/generarCurriculoCv.do?cod_rh=0001376655" TargetMode="External"/><Relationship Id="rId100" Type="http://schemas.openxmlformats.org/officeDocument/2006/relationships/hyperlink" Target="http://scienti.colciencias.gov.co:8081/cvlac/visualizador/generarCurriculoCv.do?cod_rh=0001406457" TargetMode="External"/><Relationship Id="rId282" Type="http://schemas.openxmlformats.org/officeDocument/2006/relationships/hyperlink" Target="http://scienti.colciencias.gov.co:8081/cvlac/visualizador/generarCurriculoCv.do?cod_rh=null" TargetMode="External"/><Relationship Id="rId338" Type="http://schemas.openxmlformats.org/officeDocument/2006/relationships/hyperlink" Target="http://scienti.colciencias.gov.co:8081/cvlac/visualizador/generarCurriculoCv.do?cod_rh=0001039970" TargetMode="External"/><Relationship Id="rId8" Type="http://schemas.openxmlformats.org/officeDocument/2006/relationships/hyperlink" Target="http://scienti.colciencias.gov.co:8081/cvlac/visualizador/generarCurriculoCv.do?cod_rh=0000087459" TargetMode="External"/><Relationship Id="rId142" Type="http://schemas.openxmlformats.org/officeDocument/2006/relationships/hyperlink" Target="http://scienti.colciencias.gov.co:8081/cvlac/visualizador/generarCurriculoCv.do?cod_rh=0000802441" TargetMode="External"/><Relationship Id="rId184" Type="http://schemas.openxmlformats.org/officeDocument/2006/relationships/hyperlink" Target="http://scienti.colciencias.gov.co:8081/cvlac/visualizador/generarCurriculoCv.do?cod_rh=0001373361" TargetMode="External"/><Relationship Id="rId391" Type="http://schemas.openxmlformats.org/officeDocument/2006/relationships/hyperlink" Target="http://scienti.colciencias.gov.co:8081/cvlac/visualizador/generarCurriculoCv.do?cod_rh=0000027936" TargetMode="External"/><Relationship Id="rId405" Type="http://schemas.openxmlformats.org/officeDocument/2006/relationships/hyperlink" Target="http://scienti.colciencias.gov.co:8081/cvlac/visualizador/generarCurriculoCv.do?cod_rh=0001611166" TargetMode="External"/><Relationship Id="rId447" Type="http://schemas.openxmlformats.org/officeDocument/2006/relationships/hyperlink" Target="http://scienti.colciencias.gov.co:8081/cvlac/visualizador/generarCurriculoCv.do?cod_rh=0000920061" TargetMode="External"/><Relationship Id="rId251" Type="http://schemas.openxmlformats.org/officeDocument/2006/relationships/hyperlink" Target="http://scienti.colciencias.gov.co:8081/cvlac/visualizador/generarCurriculoCv.do?cod_rh=0000252581" TargetMode="External"/><Relationship Id="rId46" Type="http://schemas.openxmlformats.org/officeDocument/2006/relationships/hyperlink" Target="http://scienti.colciencias.gov.co:8081/cvlac/visualizador/generarCurriculoCv.do?cod_rh=0001224123" TargetMode="External"/><Relationship Id="rId293" Type="http://schemas.openxmlformats.org/officeDocument/2006/relationships/hyperlink" Target="http://scienti.colciencias.gov.co:8081/cvlac/visualizador/generarCurriculoCv.do?cod_rh=0000005509" TargetMode="External"/><Relationship Id="rId307" Type="http://schemas.openxmlformats.org/officeDocument/2006/relationships/hyperlink" Target="http://scienti.colciencias.gov.co:8081/cvlac/visualizador/generarCurriculoCv.do?cod_rh=0001450990" TargetMode="External"/><Relationship Id="rId349" Type="http://schemas.openxmlformats.org/officeDocument/2006/relationships/hyperlink" Target="http://scienti.colciencias.gov.co:8081/cvlac/visualizador/generarCurriculoCv.do?cod_rh=0000596531" TargetMode="External"/><Relationship Id="rId88" Type="http://schemas.openxmlformats.org/officeDocument/2006/relationships/hyperlink" Target="http://scienti.colciencias.gov.co:8081/cvlac/visualizador/generarCurriculoCv.do?cod_rh=0000218430" TargetMode="External"/><Relationship Id="rId111" Type="http://schemas.openxmlformats.org/officeDocument/2006/relationships/hyperlink" Target="http://scienti.colciencias.gov.co:8081/cvlac/visualizador/generarCurriculoCv.do?cod_rh=null" TargetMode="External"/><Relationship Id="rId153" Type="http://schemas.openxmlformats.org/officeDocument/2006/relationships/hyperlink" Target="http://scienti.colciencias.gov.co:8081/cvlac/visualizador/generarCurriculoCv.do?cod_rh=0001579640" TargetMode="External"/><Relationship Id="rId195" Type="http://schemas.openxmlformats.org/officeDocument/2006/relationships/hyperlink" Target="http://scienti.colciencias.gov.co:8081/cvlac/visualizador/generarCurriculoCv.do?cod_rh=0000154890" TargetMode="External"/><Relationship Id="rId209" Type="http://schemas.openxmlformats.org/officeDocument/2006/relationships/hyperlink" Target="http://scienti.colciencias.gov.co:8081/cvlac/visualizador/generarCurriculoCv.do?cod_rh=0000437204" TargetMode="External"/><Relationship Id="rId360" Type="http://schemas.openxmlformats.org/officeDocument/2006/relationships/hyperlink" Target="http://scienti.colciencias.gov.co:8081/cvlac/visualizador/generarCurriculoCv.do?cod_rh=0000742120" TargetMode="External"/><Relationship Id="rId416" Type="http://schemas.openxmlformats.org/officeDocument/2006/relationships/hyperlink" Target="http://scienti.colciencias.gov.co:8081/cvlac/visualizador/generarCurriculoCv.do?cod_rh=0000126078" TargetMode="External"/><Relationship Id="rId220" Type="http://schemas.openxmlformats.org/officeDocument/2006/relationships/hyperlink" Target="http://scienti.colciencias.gov.co:8081/cvlac/visualizador/generarCurriculoCv.do?cod_rh=0001382896" TargetMode="External"/><Relationship Id="rId458" Type="http://schemas.openxmlformats.org/officeDocument/2006/relationships/hyperlink" Target="http://scienti.colciencias.gov.co:8081/cvlac/visualizador/generarCurriculoCv.do?cod_rh=0001425598" TargetMode="External"/><Relationship Id="rId15" Type="http://schemas.openxmlformats.org/officeDocument/2006/relationships/hyperlink" Target="http://scienti.colciencias.gov.co:8081/cvlac/visualizador/generarCurriculoCv.do?cod_rh=0000405272" TargetMode="External"/><Relationship Id="rId57" Type="http://schemas.openxmlformats.org/officeDocument/2006/relationships/hyperlink" Target="http://scienti.colciencias.gov.co:8081/cvlac/visualizador/generarCurriculoCv.do?cod_rh=0001374083" TargetMode="External"/><Relationship Id="rId262" Type="http://schemas.openxmlformats.org/officeDocument/2006/relationships/hyperlink" Target="http://scienti.colciencias.gov.co:8081/cvlac/visualizador/generarCurriculoCv.do?cod_rh=0000536709" TargetMode="External"/><Relationship Id="rId318" Type="http://schemas.openxmlformats.org/officeDocument/2006/relationships/hyperlink" Target="http://scienti.colciencias.gov.co:8081/cvlac/visualizador/generarCurriculoCv.do?cod_rh=0001468837" TargetMode="External"/><Relationship Id="rId99" Type="http://schemas.openxmlformats.org/officeDocument/2006/relationships/hyperlink" Target="http://scienti.colciencias.gov.co:8081/cvlac/visualizador/generarCurriculoCv.do?cod_rh=0001401744" TargetMode="External"/><Relationship Id="rId122" Type="http://schemas.openxmlformats.org/officeDocument/2006/relationships/hyperlink" Target="http://scienti.colciencias.gov.co:8081/cvlac/visualizador/generarCurriculoCv.do?cod_rh=0001367464" TargetMode="External"/><Relationship Id="rId164" Type="http://schemas.openxmlformats.org/officeDocument/2006/relationships/hyperlink" Target="http://scienti.colciencias.gov.co:8081/cvlac/visualizador/generarCurriculoCv.do?cod_rh=0000450740" TargetMode="External"/><Relationship Id="rId371" Type="http://schemas.openxmlformats.org/officeDocument/2006/relationships/hyperlink" Target="http://scienti.colciencias.gov.co:8081/cvlac/visualizador/generarCurriculoCv.do?cod_rh=0001029061" TargetMode="External"/><Relationship Id="rId427" Type="http://schemas.openxmlformats.org/officeDocument/2006/relationships/hyperlink" Target="http://scienti.colciencias.gov.co:8081/cvlac/visualizador/generarCurriculoCv.do?cod_rh=0001492670" TargetMode="External"/><Relationship Id="rId469" Type="http://schemas.openxmlformats.org/officeDocument/2006/relationships/hyperlink" Target="http://scienti.colciencias.gov.co:8081/cvlac/visualizador/generarCurriculoCv.do?cod_rh=0001425581" TargetMode="External"/><Relationship Id="rId26" Type="http://schemas.openxmlformats.org/officeDocument/2006/relationships/hyperlink" Target="http://scienti.colciencias.gov.co:8081/cvlac/visualizador/generarCurriculoCv.do?cod_rh=0000693111" TargetMode="External"/><Relationship Id="rId231" Type="http://schemas.openxmlformats.org/officeDocument/2006/relationships/hyperlink" Target="http://scienti.colciencias.gov.co:8081/cvlac/visualizador/generarCurriculoCv.do?cod_rh=0001455004" TargetMode="External"/><Relationship Id="rId273" Type="http://schemas.openxmlformats.org/officeDocument/2006/relationships/hyperlink" Target="http://scienti.colciencias.gov.co:8081/cvlac/visualizador/generarCurriculoCv.do?cod_rh=0000211630" TargetMode="External"/><Relationship Id="rId329" Type="http://schemas.openxmlformats.org/officeDocument/2006/relationships/hyperlink" Target="http://scienti.colciencias.gov.co:8081/cvlac/visualizador/generarCurriculoCv.do?cod_rh=0000674249" TargetMode="External"/><Relationship Id="rId68" Type="http://schemas.openxmlformats.org/officeDocument/2006/relationships/hyperlink" Target="http://scienti.colciencias.gov.co:8081/cvlac/visualizador/generarCurriculoCv.do?cod_rh=0000924474" TargetMode="External"/><Relationship Id="rId133" Type="http://schemas.openxmlformats.org/officeDocument/2006/relationships/hyperlink" Target="http://scienti.colciencias.gov.co:8081/cvlac/visualizador/generarCurriculoCv.do?cod_rh=0000260924" TargetMode="External"/><Relationship Id="rId175" Type="http://schemas.openxmlformats.org/officeDocument/2006/relationships/hyperlink" Target="http://scienti.colciencias.gov.co:8081/cvlac/visualizador/generarCurriculoCv.do?cod_rh=0001461035" TargetMode="External"/><Relationship Id="rId340" Type="http://schemas.openxmlformats.org/officeDocument/2006/relationships/hyperlink" Target="http://scienti.colciencias.gov.co:8081/cvlac/visualizador/generarCurriculoCv.do?cod_rh=0000261637" TargetMode="External"/><Relationship Id="rId200" Type="http://schemas.openxmlformats.org/officeDocument/2006/relationships/hyperlink" Target="http://scienti.colciencias.gov.co:8081/cvlac/visualizador/generarCurriculoCv.do?cod_rh=0001278126" TargetMode="External"/><Relationship Id="rId382" Type="http://schemas.openxmlformats.org/officeDocument/2006/relationships/hyperlink" Target="http://scienti.colciencias.gov.co:8081/cvlac/visualizador/generarCurriculoCv.do?cod_rh=0000117850" TargetMode="External"/><Relationship Id="rId438" Type="http://schemas.openxmlformats.org/officeDocument/2006/relationships/hyperlink" Target="http://scienti.colciencias.gov.co:8081/cvlac/visualizador/generarCurriculoCv.do?cod_rh=0001525304" TargetMode="External"/><Relationship Id="rId242" Type="http://schemas.openxmlformats.org/officeDocument/2006/relationships/hyperlink" Target="http://scienti.colciencias.gov.co:8081/cvlac/visualizador/generarCurriculoCv.do?cod_rh=0000005410" TargetMode="External"/><Relationship Id="rId284" Type="http://schemas.openxmlformats.org/officeDocument/2006/relationships/hyperlink" Target="http://scienti.colciencias.gov.co:8081/cvlac/visualizador/generarCurriculoCv.do?cod_rh=null" TargetMode="External"/><Relationship Id="rId37" Type="http://schemas.openxmlformats.org/officeDocument/2006/relationships/hyperlink" Target="http://scienti.colciencias.gov.co:8081/cvlac/visualizador/generarCurriculoCv.do?cod_rh=0000037516" TargetMode="External"/><Relationship Id="rId79" Type="http://schemas.openxmlformats.org/officeDocument/2006/relationships/hyperlink" Target="http://scienti.colciencias.gov.co:8081/cvlac/visualizador/generarCurriculoCv.do?cod_rh=0001371299" TargetMode="External"/><Relationship Id="rId102" Type="http://schemas.openxmlformats.org/officeDocument/2006/relationships/hyperlink" Target="http://scienti.colciencias.gov.co:8081/cvlac/visualizador/generarCurriculoCv.do?cod_rh=0000636320" TargetMode="External"/><Relationship Id="rId144" Type="http://schemas.openxmlformats.org/officeDocument/2006/relationships/hyperlink" Target="http://scienti.colciencias.gov.co:8081/cvlac/visualizador/generarCurriculoCv.do?cod_rh=0001090844" TargetMode="External"/><Relationship Id="rId90" Type="http://schemas.openxmlformats.org/officeDocument/2006/relationships/hyperlink" Target="http://scienti.colciencias.gov.co:8081/cvlac/visualizador/generarCurriculoCv.do?cod_rh=0001447480" TargetMode="External"/><Relationship Id="rId186" Type="http://schemas.openxmlformats.org/officeDocument/2006/relationships/hyperlink" Target="http://scienti.colciencias.gov.co:8081/cvlac/visualizador/generarCurriculoCv.do?cod_rh=0000664073" TargetMode="External"/><Relationship Id="rId351" Type="http://schemas.openxmlformats.org/officeDocument/2006/relationships/hyperlink" Target="http://scienti.colciencias.gov.co:8081/cvlac/visualizador/generarCurriculoCv.do?cod_rh=0000261076" TargetMode="External"/><Relationship Id="rId393" Type="http://schemas.openxmlformats.org/officeDocument/2006/relationships/hyperlink" Target="http://scienti.colciencias.gov.co:8081/cvlac/visualizador/generarCurriculoCv.do?cod_rh=0001626893" TargetMode="External"/><Relationship Id="rId407" Type="http://schemas.openxmlformats.org/officeDocument/2006/relationships/hyperlink" Target="http://scienti.colciencias.gov.co:8081/cvlac/visualizador/generarCurriculoCv.do?cod_rh=0001002759" TargetMode="External"/><Relationship Id="rId449" Type="http://schemas.openxmlformats.org/officeDocument/2006/relationships/hyperlink" Target="http://scienti.colciencias.gov.co:8081/cvlac/visualizador/generarCurriculoCv.do?cod_rh=0000126085" TargetMode="External"/><Relationship Id="rId211" Type="http://schemas.openxmlformats.org/officeDocument/2006/relationships/hyperlink" Target="http://scienti.colciencias.gov.co:8081/cvlac/visualizador/generarCurriculoCv.do?cod_rh=0001020200" TargetMode="External"/><Relationship Id="rId253" Type="http://schemas.openxmlformats.org/officeDocument/2006/relationships/hyperlink" Target="http://scienti.colciencias.gov.co:8081/cvlac/visualizador/generarCurriculoCv.do?cod_rh=0000005347" TargetMode="External"/><Relationship Id="rId295" Type="http://schemas.openxmlformats.org/officeDocument/2006/relationships/hyperlink" Target="http://scienti.colciencias.gov.co:8081/cvlac/visualizador/generarCurriculoCv.do?cod_rh=0001479511" TargetMode="External"/><Relationship Id="rId309" Type="http://schemas.openxmlformats.org/officeDocument/2006/relationships/hyperlink" Target="http://scienti.colciencias.gov.co:8081/cvlac/visualizador/generarCurriculoCv.do?cod_rh=0000043035" TargetMode="External"/><Relationship Id="rId460" Type="http://schemas.openxmlformats.org/officeDocument/2006/relationships/hyperlink" Target="http://scienti.colciencias.gov.co:8081/cvlac/visualizador/generarCurriculoCv.do?cod_rh=0001636894" TargetMode="External"/><Relationship Id="rId48" Type="http://schemas.openxmlformats.org/officeDocument/2006/relationships/hyperlink" Target="http://scienti.colciencias.gov.co:8081/cvlac/visualizador/generarCurriculoCv.do?cod_rh=0000002282" TargetMode="External"/><Relationship Id="rId113" Type="http://schemas.openxmlformats.org/officeDocument/2006/relationships/hyperlink" Target="http://scienti.colciencias.gov.co:8081/cvlac/visualizador/generarCurriculoCv.do?cod_rh=0001487648" TargetMode="External"/><Relationship Id="rId320" Type="http://schemas.openxmlformats.org/officeDocument/2006/relationships/hyperlink" Target="http://scienti.colciencias.gov.co:8081/cvlac/visualizador/generarCurriculoCv.do?cod_rh=0000827053" TargetMode="External"/><Relationship Id="rId155" Type="http://schemas.openxmlformats.org/officeDocument/2006/relationships/hyperlink" Target="http://scienti.colciencias.gov.co:8081/cvlac/visualizador/generarCurriculoCv.do?cod_rh=0001374610" TargetMode="External"/><Relationship Id="rId197" Type="http://schemas.openxmlformats.org/officeDocument/2006/relationships/hyperlink" Target="http://scienti.colciencias.gov.co:8081/cvlac/visualizador/generarCurriculoCv.do?cod_rh=0001056115" TargetMode="External"/><Relationship Id="rId362" Type="http://schemas.openxmlformats.org/officeDocument/2006/relationships/hyperlink" Target="http://scienti.colciencias.gov.co:8081/cvlac/visualizador/generarCurriculoCv.do?cod_rh=0000994138" TargetMode="External"/><Relationship Id="rId418" Type="http://schemas.openxmlformats.org/officeDocument/2006/relationships/hyperlink" Target="http://scienti.colciencias.gov.co:8081/cvlac/visualizador/generarCurriculoCv.do?cod_rh=0000116483" TargetMode="External"/><Relationship Id="rId222" Type="http://schemas.openxmlformats.org/officeDocument/2006/relationships/hyperlink" Target="http://scienti.colciencias.gov.co:8081/cvlac/visualizador/generarCurriculoCv.do?cod_rh=0000840319" TargetMode="External"/><Relationship Id="rId264" Type="http://schemas.openxmlformats.org/officeDocument/2006/relationships/hyperlink" Target="http://scienti.colciencias.gov.co:8081/cvlac/visualizador/generarCurriculoCv.do?cod_rh=null" TargetMode="External"/><Relationship Id="rId471" Type="http://schemas.openxmlformats.org/officeDocument/2006/relationships/hyperlink" Target="http://scienti.colciencias.gov.co:8081/cvlac/visualizador/generarCurriculoCv.do?cod_rh=0000440850" TargetMode="External"/><Relationship Id="rId17" Type="http://schemas.openxmlformats.org/officeDocument/2006/relationships/hyperlink" Target="http://scienti.colciencias.gov.co:8081/cvlac/visualizador/generarCurriculoCv.do?cod_rh=0001351993" TargetMode="External"/><Relationship Id="rId59" Type="http://schemas.openxmlformats.org/officeDocument/2006/relationships/hyperlink" Target="http://scienti.colciencias.gov.co:8081/cvlac/visualizador/generarCurriculoCv.do?cod_rh=0000158135" TargetMode="External"/><Relationship Id="rId124" Type="http://schemas.openxmlformats.org/officeDocument/2006/relationships/hyperlink" Target="http://scienti.colciencias.gov.co:8081/cvlac/visualizador/generarCurriculoCv.do?cod_rh=0001020722" TargetMode="External"/><Relationship Id="rId70" Type="http://schemas.openxmlformats.org/officeDocument/2006/relationships/hyperlink" Target="http://scienti.colciencias.gov.co:8081/cvlac/visualizador/generarCurriculoCv.do?cod_rh=0000037532" TargetMode="External"/><Relationship Id="rId166" Type="http://schemas.openxmlformats.org/officeDocument/2006/relationships/hyperlink" Target="http://scienti.colciencias.gov.co:8081/cvlac/visualizador/generarCurriculoCv.do?cod_rh=0001235133" TargetMode="External"/><Relationship Id="rId331" Type="http://schemas.openxmlformats.org/officeDocument/2006/relationships/hyperlink" Target="http://scienti.colciencias.gov.co:8081/cvlac/visualizador/generarCurriculoCv.do?cod_rh=0000297402" TargetMode="External"/><Relationship Id="rId373" Type="http://schemas.openxmlformats.org/officeDocument/2006/relationships/hyperlink" Target="http://scienti.colciencias.gov.co:8081/cvlac/visualizador/generarCurriculoCv.do?cod_rh=0000167061" TargetMode="External"/><Relationship Id="rId429" Type="http://schemas.openxmlformats.org/officeDocument/2006/relationships/hyperlink" Target="http://scienti.colciencias.gov.co:8081/cvlac/visualizador/generarCurriculoCv.do?cod_rh=0001369550" TargetMode="External"/><Relationship Id="rId1" Type="http://schemas.openxmlformats.org/officeDocument/2006/relationships/hyperlink" Target="http://scienti.colciencias.gov.co:8081/cvlac/visualizador/generarCurriculoCv.do?cod_rh=0000037583" TargetMode="External"/><Relationship Id="rId233" Type="http://schemas.openxmlformats.org/officeDocument/2006/relationships/hyperlink" Target="http://scienti.colciencias.gov.co:8081/cvlac/visualizador/generarCurriculoCv.do?cod_rh=0001352371" TargetMode="External"/><Relationship Id="rId440" Type="http://schemas.openxmlformats.org/officeDocument/2006/relationships/hyperlink" Target="http://scienti.colciencias.gov.co:8081/cvlac/visualizador/generarCurriculoCv.do?cod_rh=0000833495" TargetMode="External"/><Relationship Id="rId28" Type="http://schemas.openxmlformats.org/officeDocument/2006/relationships/hyperlink" Target="http://scienti.colciencias.gov.co:8081/cvlac/visualizador/generarCurriculoCv.do?cod_rh=0001343185" TargetMode="External"/><Relationship Id="rId275" Type="http://schemas.openxmlformats.org/officeDocument/2006/relationships/hyperlink" Target="http://scienti.colciencias.gov.co:8081/cvlac/visualizador/generarCurriculoCv.do?cod_rh=0001452809" TargetMode="External"/><Relationship Id="rId300" Type="http://schemas.openxmlformats.org/officeDocument/2006/relationships/hyperlink" Target="http://scienti.colciencias.gov.co:8081/cvlac/visualizador/generarCurriculoCv.do?cod_rh=0001453914" TargetMode="External"/><Relationship Id="rId81" Type="http://schemas.openxmlformats.org/officeDocument/2006/relationships/hyperlink" Target="http://scienti.colciencias.gov.co:8081/cvlac/visualizador/generarCurriculoCv.do?cod_rh=0000037508" TargetMode="External"/><Relationship Id="rId135" Type="http://schemas.openxmlformats.org/officeDocument/2006/relationships/hyperlink" Target="http://scienti.colciencias.gov.co:8081/cvlac/visualizador/generarCurriculoCv.do?cod_rh=0001450263" TargetMode="External"/><Relationship Id="rId177" Type="http://schemas.openxmlformats.org/officeDocument/2006/relationships/hyperlink" Target="http://scienti.colciencias.gov.co:8081/cvlac/visualizador/generarCurriculoCv.do?cod_rh=0001473444" TargetMode="External"/><Relationship Id="rId342" Type="http://schemas.openxmlformats.org/officeDocument/2006/relationships/hyperlink" Target="http://scienti.colciencias.gov.co:8081/cvlac/visualizador/generarCurriculoCv.do?cod_rh=0001412353" TargetMode="External"/><Relationship Id="rId384" Type="http://schemas.openxmlformats.org/officeDocument/2006/relationships/hyperlink" Target="http://scienti.colciencias.gov.co:8081/cvlac/visualizador/generarCurriculoCv.do?cod_rh=0001465068" TargetMode="External"/><Relationship Id="rId202" Type="http://schemas.openxmlformats.org/officeDocument/2006/relationships/hyperlink" Target="http://scienti.colciencias.gov.co:8081/cvlac/visualizador/generarCurriculoCv.do?cod_rh=0000343838" TargetMode="External"/><Relationship Id="rId244" Type="http://schemas.openxmlformats.org/officeDocument/2006/relationships/hyperlink" Target="http://scienti.colciencias.gov.co:8081/cvlac/visualizador/generarCurriculoCv.do?cod_rh=0000005444" TargetMode="External"/><Relationship Id="rId39" Type="http://schemas.openxmlformats.org/officeDocument/2006/relationships/hyperlink" Target="http://scienti.colciencias.gov.co:8081/cvlac/visualizador/generarCurriculoCv.do?cod_rh=0001339427" TargetMode="External"/><Relationship Id="rId286" Type="http://schemas.openxmlformats.org/officeDocument/2006/relationships/hyperlink" Target="http://scienti.colciencias.gov.co:8081/cvlac/visualizador/generarCurriculoCv.do?cod_rh=0000121576" TargetMode="External"/><Relationship Id="rId451" Type="http://schemas.openxmlformats.org/officeDocument/2006/relationships/hyperlink" Target="http://scienti.colciencias.gov.co:8081/cvlac/visualizador/generarCurriculoCv.do?cod_rh=0000821926" TargetMode="External"/><Relationship Id="rId50" Type="http://schemas.openxmlformats.org/officeDocument/2006/relationships/hyperlink" Target="http://scienti.colciencias.gov.co:8081/cvlac/visualizador/generarCurriculoCv.do?cod_rh=0000747122" TargetMode="External"/><Relationship Id="rId104" Type="http://schemas.openxmlformats.org/officeDocument/2006/relationships/hyperlink" Target="http://scienti.colciencias.gov.co:8081/cvlac/visualizador/generarCurriculoCv.do?cod_rh=0001372037" TargetMode="External"/><Relationship Id="rId146" Type="http://schemas.openxmlformats.org/officeDocument/2006/relationships/hyperlink" Target="http://scienti.colciencias.gov.co:8081/cvlac/visualizador/generarCurriculoCv.do?cod_rh=0001385189" TargetMode="External"/><Relationship Id="rId188" Type="http://schemas.openxmlformats.org/officeDocument/2006/relationships/hyperlink" Target="http://scienti.colciencias.gov.co:8081/cvlac/visualizador/generarCurriculoCv.do?cod_rh=0001606760" TargetMode="External"/><Relationship Id="rId311" Type="http://schemas.openxmlformats.org/officeDocument/2006/relationships/hyperlink" Target="http://scienti.colciencias.gov.co:8081/cvlac/visualizador/generarCurriculoCv.do?cod_rh=0000158585" TargetMode="External"/><Relationship Id="rId353" Type="http://schemas.openxmlformats.org/officeDocument/2006/relationships/hyperlink" Target="http://scienti.colciencias.gov.co:8081/cvlac/visualizador/generarCurriculoCv.do?cod_rh=0001050524" TargetMode="External"/><Relationship Id="rId395" Type="http://schemas.openxmlformats.org/officeDocument/2006/relationships/hyperlink" Target="http://scienti.colciencias.gov.co:8081/cvlac/visualizador/generarCurriculoCv.do?cod_rh=0000126759" TargetMode="External"/><Relationship Id="rId409" Type="http://schemas.openxmlformats.org/officeDocument/2006/relationships/hyperlink" Target="http://scienti.colciencias.gov.co:8081/cvlac/visualizador/generarCurriculoCv.do?cod_rh=0001023764" TargetMode="External"/><Relationship Id="rId92" Type="http://schemas.openxmlformats.org/officeDocument/2006/relationships/hyperlink" Target="http://scienti.colciencias.gov.co:8081/cvlac/visualizador/generarCurriculoCv.do?cod_rh=0001403814" TargetMode="External"/><Relationship Id="rId213" Type="http://schemas.openxmlformats.org/officeDocument/2006/relationships/hyperlink" Target="http://scienti.colciencias.gov.co:8081/cvlac/visualizador/generarCurriculoCv.do?cod_rh=0000343854" TargetMode="External"/><Relationship Id="rId420" Type="http://schemas.openxmlformats.org/officeDocument/2006/relationships/hyperlink" Target="http://scienti.colciencias.gov.co:8081/cvlac/visualizador/generarCurriculoCv.do?cod_rh=0000115154" TargetMode="External"/><Relationship Id="rId255" Type="http://schemas.openxmlformats.org/officeDocument/2006/relationships/hyperlink" Target="http://scienti.colciencias.gov.co:8081/cvlac/visualizador/generarCurriculoCv.do?cod_rh=null" TargetMode="External"/><Relationship Id="rId297" Type="http://schemas.openxmlformats.org/officeDocument/2006/relationships/hyperlink" Target="http://scienti.colciencias.gov.co:8081/cvlac/visualizador/generarCurriculoCv.do?cod_rh=0000245500" TargetMode="External"/><Relationship Id="rId462" Type="http://schemas.openxmlformats.org/officeDocument/2006/relationships/hyperlink" Target="http://scienti.colciencias.gov.co:8081/cvlac/visualizador/generarCurriculoCv.do?cod_rh=0000122023" TargetMode="External"/><Relationship Id="rId115" Type="http://schemas.openxmlformats.org/officeDocument/2006/relationships/hyperlink" Target="http://scienti.colciencias.gov.co:8081/cvlac/visualizador/generarCurriculoCv.do?cod_rh=0001403206" TargetMode="External"/><Relationship Id="rId157" Type="http://schemas.openxmlformats.org/officeDocument/2006/relationships/hyperlink" Target="http://scienti.colciencias.gov.co:8081/cvlac/visualizador/generarCurriculoCv.do?cod_rh=0001479409" TargetMode="External"/><Relationship Id="rId322" Type="http://schemas.openxmlformats.org/officeDocument/2006/relationships/hyperlink" Target="http://scienti.colciencias.gov.co:8081/cvlac/visualizador/generarCurriculoCv.do?cod_rh=0001554890" TargetMode="External"/><Relationship Id="rId364" Type="http://schemas.openxmlformats.org/officeDocument/2006/relationships/hyperlink" Target="http://scienti.colciencias.gov.co:8081/cvlac/visualizador/generarCurriculoCv.do?cod_rh=0000050148" TargetMode="External"/><Relationship Id="rId61" Type="http://schemas.openxmlformats.org/officeDocument/2006/relationships/hyperlink" Target="http://scienti.colciencias.gov.co:8081/cvlac/visualizador/generarCurriculoCv.do?cod_rh=0001011405" TargetMode="External"/><Relationship Id="rId199" Type="http://schemas.openxmlformats.org/officeDocument/2006/relationships/hyperlink" Target="http://scienti.colciencias.gov.co:8081/cvlac/visualizador/generarCurriculoCv.do?cod_rh=0000812374" TargetMode="External"/><Relationship Id="rId19" Type="http://schemas.openxmlformats.org/officeDocument/2006/relationships/hyperlink" Target="http://scienti.colciencias.gov.co:8081/cvlac/visualizador/generarCurriculoCv.do?cod_rh=0001452923" TargetMode="External"/><Relationship Id="rId224" Type="http://schemas.openxmlformats.org/officeDocument/2006/relationships/hyperlink" Target="http://scienti.colciencias.gov.co:8081/cvlac/visualizador/generarCurriculoCv.do?cod_rh=0000874051" TargetMode="External"/><Relationship Id="rId266" Type="http://schemas.openxmlformats.org/officeDocument/2006/relationships/hyperlink" Target="http://scienti.colciencias.gov.co:8081/cvlac/visualizador/generarCurriculoCv.do?cod_rh=0000005363" TargetMode="External"/><Relationship Id="rId431" Type="http://schemas.openxmlformats.org/officeDocument/2006/relationships/hyperlink" Target="http://scienti.colciencias.gov.co:8081/cvlac/visualizador/generarCurriculoCv.do?cod_rh=0001568877" TargetMode="External"/><Relationship Id="rId473" Type="http://schemas.openxmlformats.org/officeDocument/2006/relationships/hyperlink" Target="http://scienti.colciencias.gov.co:8081/cvlac/visualizador/generarCurriculoCv.do?cod_rh=0001533345" TargetMode="External"/><Relationship Id="rId30" Type="http://schemas.openxmlformats.org/officeDocument/2006/relationships/hyperlink" Target="http://scienti.colciencias.gov.co:8081/cvlac/visualizador/generarCurriculoCv.do?cod_rh=0000004861" TargetMode="External"/><Relationship Id="rId126" Type="http://schemas.openxmlformats.org/officeDocument/2006/relationships/hyperlink" Target="http://scienti.colciencias.gov.co:8081/cvlac/visualizador/generarCurriculoCv.do?cod_rh=null" TargetMode="External"/><Relationship Id="rId168" Type="http://schemas.openxmlformats.org/officeDocument/2006/relationships/hyperlink" Target="http://scienti.colciencias.gov.co:8081/cvlac/visualizador/generarCurriculoCv.do?cod_rh=0001589741" TargetMode="External"/><Relationship Id="rId333" Type="http://schemas.openxmlformats.org/officeDocument/2006/relationships/hyperlink" Target="http://scienti.colciencias.gov.co:8081/cvlac/visualizador/generarCurriculoCv.do?cod_rh=0001553476"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7"/>
  <sheetViews>
    <sheetView zoomScale="85" zoomScaleNormal="85" zoomScaleSheetLayoutView="100" workbookViewId="0">
      <selection activeCell="M13" sqref="M13"/>
    </sheetView>
  </sheetViews>
  <sheetFormatPr baseColWidth="10" defaultRowHeight="15" x14ac:dyDescent="0.25"/>
  <cols>
    <col min="1" max="1" width="27.42578125" customWidth="1"/>
    <col min="2" max="2" width="30.5703125" customWidth="1"/>
    <col min="3" max="3" width="15.7109375" customWidth="1"/>
    <col min="4" max="4" width="18.5703125" customWidth="1"/>
    <col min="5" max="5" width="19.42578125" customWidth="1"/>
    <col min="6" max="6" width="18.42578125" customWidth="1"/>
    <col min="7" max="7" width="13.5703125" customWidth="1"/>
    <col min="8" max="8" width="12.5703125" customWidth="1"/>
    <col min="9" max="10" width="14.28515625" customWidth="1"/>
    <col min="11" max="11" width="16.42578125" bestFit="1" customWidth="1"/>
    <col min="12" max="12" width="13.140625" bestFit="1" customWidth="1"/>
    <col min="13" max="13" width="14.28515625" customWidth="1"/>
    <col min="14" max="14" width="21.140625" customWidth="1"/>
    <col min="15" max="15" width="7.7109375" customWidth="1"/>
    <col min="19" max="19" width="16.28515625" customWidth="1"/>
  </cols>
  <sheetData>
    <row r="1" spans="1:8" x14ac:dyDescent="0.25">
      <c r="A1" s="7" t="s">
        <v>280</v>
      </c>
      <c r="B1" t="s">
        <v>279</v>
      </c>
    </row>
    <row r="3" spans="1:8" x14ac:dyDescent="0.25">
      <c r="A3" s="7" t="s">
        <v>277</v>
      </c>
      <c r="B3" s="7" t="s">
        <v>330</v>
      </c>
    </row>
    <row r="4" spans="1:8" ht="60" x14ac:dyDescent="0.25">
      <c r="A4" s="17" t="s">
        <v>275</v>
      </c>
      <c r="B4" s="18" t="s">
        <v>336</v>
      </c>
      <c r="C4" s="18" t="s">
        <v>337</v>
      </c>
      <c r="D4" s="18" t="s">
        <v>338</v>
      </c>
      <c r="E4" s="18" t="s">
        <v>339</v>
      </c>
      <c r="F4" s="18" t="s">
        <v>340</v>
      </c>
      <c r="G4" s="18" t="s">
        <v>329</v>
      </c>
      <c r="H4" s="18" t="s">
        <v>276</v>
      </c>
    </row>
    <row r="5" spans="1:8" x14ac:dyDescent="0.25">
      <c r="A5" s="8" t="s">
        <v>104</v>
      </c>
      <c r="B5" s="9">
        <v>9</v>
      </c>
      <c r="C5" s="9">
        <v>8</v>
      </c>
      <c r="D5" s="9">
        <v>4</v>
      </c>
      <c r="E5" s="9">
        <v>8</v>
      </c>
      <c r="F5" s="9">
        <v>4</v>
      </c>
      <c r="G5" s="9">
        <v>6</v>
      </c>
      <c r="H5" s="9">
        <v>39</v>
      </c>
    </row>
    <row r="6" spans="1:8" x14ac:dyDescent="0.25">
      <c r="A6" s="10" t="s">
        <v>6</v>
      </c>
      <c r="B6" s="9">
        <v>2</v>
      </c>
      <c r="C6" s="9">
        <v>1</v>
      </c>
      <c r="D6" s="9">
        <v>1</v>
      </c>
      <c r="E6" s="9">
        <v>2</v>
      </c>
      <c r="F6" s="9">
        <v>2</v>
      </c>
      <c r="G6" s="9">
        <v>4</v>
      </c>
      <c r="H6" s="9">
        <v>12</v>
      </c>
    </row>
    <row r="7" spans="1:8" x14ac:dyDescent="0.25">
      <c r="A7" s="10" t="s">
        <v>4</v>
      </c>
      <c r="B7" s="9">
        <v>1</v>
      </c>
      <c r="C7" s="9">
        <v>2</v>
      </c>
      <c r="D7" s="9">
        <v>1</v>
      </c>
      <c r="E7" s="9">
        <v>3</v>
      </c>
      <c r="F7" s="9"/>
      <c r="G7" s="9">
        <v>2</v>
      </c>
      <c r="H7" s="9">
        <v>9</v>
      </c>
    </row>
    <row r="8" spans="1:8" x14ac:dyDescent="0.25">
      <c r="A8" s="10" t="s">
        <v>10</v>
      </c>
      <c r="B8" s="9">
        <v>3</v>
      </c>
      <c r="C8" s="9">
        <v>2</v>
      </c>
      <c r="D8" s="9">
        <v>2</v>
      </c>
      <c r="E8" s="9">
        <v>1</v>
      </c>
      <c r="F8" s="9">
        <v>1</v>
      </c>
      <c r="G8" s="9"/>
      <c r="H8" s="9">
        <v>9</v>
      </c>
    </row>
    <row r="9" spans="1:8" x14ac:dyDescent="0.25">
      <c r="A9" s="10" t="s">
        <v>13</v>
      </c>
      <c r="B9" s="9">
        <v>3</v>
      </c>
      <c r="C9" s="9">
        <v>3</v>
      </c>
      <c r="D9" s="9"/>
      <c r="E9" s="9">
        <v>2</v>
      </c>
      <c r="F9" s="9">
        <v>1</v>
      </c>
      <c r="G9" s="9"/>
      <c r="H9" s="9">
        <v>9</v>
      </c>
    </row>
    <row r="10" spans="1:8" x14ac:dyDescent="0.25">
      <c r="A10" s="8" t="s">
        <v>23</v>
      </c>
      <c r="B10" s="9"/>
      <c r="C10" s="9">
        <v>4</v>
      </c>
      <c r="D10" s="9">
        <v>2</v>
      </c>
      <c r="E10" s="9">
        <v>1</v>
      </c>
      <c r="F10" s="9"/>
      <c r="G10" s="9">
        <v>1</v>
      </c>
      <c r="H10" s="9">
        <v>8</v>
      </c>
    </row>
    <row r="11" spans="1:8" x14ac:dyDescent="0.25">
      <c r="A11" s="8" t="s">
        <v>84</v>
      </c>
      <c r="B11" s="9">
        <v>3</v>
      </c>
      <c r="C11" s="9">
        <v>3</v>
      </c>
      <c r="D11" s="9">
        <v>5</v>
      </c>
      <c r="E11" s="9">
        <v>3</v>
      </c>
      <c r="F11" s="9"/>
      <c r="G11" s="9"/>
      <c r="H11" s="9">
        <v>14</v>
      </c>
    </row>
    <row r="12" spans="1:8" x14ac:dyDescent="0.25">
      <c r="A12" s="8" t="s">
        <v>90</v>
      </c>
      <c r="B12" s="9">
        <v>1</v>
      </c>
      <c r="C12" s="9">
        <v>2</v>
      </c>
      <c r="D12" s="9">
        <v>1</v>
      </c>
      <c r="E12" s="9">
        <v>1</v>
      </c>
      <c r="F12" s="9"/>
      <c r="G12" s="9"/>
      <c r="H12" s="9">
        <v>5</v>
      </c>
    </row>
    <row r="13" spans="1:8" x14ac:dyDescent="0.25">
      <c r="A13" s="8" t="s">
        <v>276</v>
      </c>
      <c r="B13" s="9">
        <v>13</v>
      </c>
      <c r="C13" s="9">
        <v>17</v>
      </c>
      <c r="D13" s="9">
        <v>12</v>
      </c>
      <c r="E13" s="9">
        <v>13</v>
      </c>
      <c r="F13" s="9">
        <v>4</v>
      </c>
      <c r="G13" s="9">
        <v>7</v>
      </c>
      <c r="H13" s="9">
        <v>66</v>
      </c>
    </row>
    <row r="16" spans="1:8" ht="45" x14ac:dyDescent="0.25">
      <c r="A16" t="str">
        <f>+CONCATENATE(H24," Grupos de Investigación")</f>
        <v>66 Grupos de Investigación</v>
      </c>
      <c r="B16" s="31" t="s">
        <v>7960</v>
      </c>
      <c r="C16" s="31" t="s">
        <v>367</v>
      </c>
      <c r="D16" s="31" t="s">
        <v>7961</v>
      </c>
      <c r="E16" s="31" t="s">
        <v>7962</v>
      </c>
      <c r="F16" s="31" t="s">
        <v>7963</v>
      </c>
      <c r="G16" s="31" t="s">
        <v>368</v>
      </c>
      <c r="H16" s="31" t="s">
        <v>361</v>
      </c>
    </row>
    <row r="17" spans="1:11" x14ac:dyDescent="0.25">
      <c r="A17" s="8" t="s">
        <v>369</v>
      </c>
      <c r="B17" s="9">
        <f t="shared" ref="B17:B23" si="0">+B6</f>
        <v>2</v>
      </c>
      <c r="C17" s="9">
        <f t="shared" ref="C17:H17" si="1">+C6</f>
        <v>1</v>
      </c>
      <c r="D17" s="9">
        <f t="shared" si="1"/>
        <v>1</v>
      </c>
      <c r="E17" s="9">
        <f t="shared" si="1"/>
        <v>2</v>
      </c>
      <c r="F17" s="9">
        <f t="shared" si="1"/>
        <v>2</v>
      </c>
      <c r="G17" s="9">
        <f t="shared" si="1"/>
        <v>4</v>
      </c>
      <c r="H17" s="9">
        <f t="shared" si="1"/>
        <v>12</v>
      </c>
    </row>
    <row r="18" spans="1:11" x14ac:dyDescent="0.25">
      <c r="A18" s="8" t="s">
        <v>370</v>
      </c>
      <c r="B18" s="9">
        <f t="shared" si="0"/>
        <v>1</v>
      </c>
      <c r="C18" s="9">
        <f t="shared" ref="C18:H18" si="2">+C7</f>
        <v>2</v>
      </c>
      <c r="D18" s="9">
        <f t="shared" si="2"/>
        <v>1</v>
      </c>
      <c r="E18" s="9">
        <f t="shared" si="2"/>
        <v>3</v>
      </c>
      <c r="F18" s="9">
        <f t="shared" si="2"/>
        <v>0</v>
      </c>
      <c r="G18" s="9">
        <f t="shared" si="2"/>
        <v>2</v>
      </c>
      <c r="H18" s="9">
        <f t="shared" si="2"/>
        <v>9</v>
      </c>
      <c r="I18" t="s">
        <v>104</v>
      </c>
      <c r="J18">
        <f>+SUM(B17:G20)</f>
        <v>39</v>
      </c>
      <c r="K18" s="32">
        <f>+J18/$J$22</f>
        <v>0.59090909090909094</v>
      </c>
    </row>
    <row r="19" spans="1:11" x14ac:dyDescent="0.25">
      <c r="A19" s="8" t="s">
        <v>371</v>
      </c>
      <c r="B19" s="9">
        <f t="shared" si="0"/>
        <v>3</v>
      </c>
      <c r="C19" s="9">
        <f t="shared" ref="C19:H19" si="3">+C8</f>
        <v>2</v>
      </c>
      <c r="D19" s="9">
        <f t="shared" si="3"/>
        <v>2</v>
      </c>
      <c r="E19" s="9">
        <f t="shared" si="3"/>
        <v>1</v>
      </c>
      <c r="F19" s="9">
        <f t="shared" si="3"/>
        <v>1</v>
      </c>
      <c r="G19" s="9">
        <f t="shared" si="3"/>
        <v>0</v>
      </c>
      <c r="H19" s="9">
        <f t="shared" si="3"/>
        <v>9</v>
      </c>
      <c r="I19" t="s">
        <v>23</v>
      </c>
      <c r="J19">
        <f>SUM(B21:G21)</f>
        <v>8</v>
      </c>
      <c r="K19" s="32">
        <f>+J19/$J$22</f>
        <v>0.12121212121212122</v>
      </c>
    </row>
    <row r="20" spans="1:11" x14ac:dyDescent="0.25">
      <c r="A20" s="8" t="s">
        <v>372</v>
      </c>
      <c r="B20" s="9">
        <f t="shared" si="0"/>
        <v>3</v>
      </c>
      <c r="C20" s="9">
        <f t="shared" ref="C20:H20" si="4">+C9</f>
        <v>3</v>
      </c>
      <c r="D20" s="9">
        <f t="shared" si="4"/>
        <v>0</v>
      </c>
      <c r="E20" s="9">
        <f t="shared" si="4"/>
        <v>2</v>
      </c>
      <c r="F20" s="9">
        <f t="shared" si="4"/>
        <v>1</v>
      </c>
      <c r="G20" s="9">
        <f t="shared" si="4"/>
        <v>0</v>
      </c>
      <c r="H20" s="9">
        <f t="shared" si="4"/>
        <v>9</v>
      </c>
      <c r="I20" t="s">
        <v>84</v>
      </c>
      <c r="J20">
        <f>SUM(B22:G22)</f>
        <v>14</v>
      </c>
      <c r="K20" s="32">
        <f>+J20/$J$22</f>
        <v>0.21212121212121213</v>
      </c>
    </row>
    <row r="21" spans="1:11" x14ac:dyDescent="0.25">
      <c r="A21" t="s">
        <v>23</v>
      </c>
      <c r="B21" s="9">
        <f t="shared" si="0"/>
        <v>0</v>
      </c>
      <c r="C21" s="9">
        <f t="shared" ref="C21:H21" si="5">+C10</f>
        <v>4</v>
      </c>
      <c r="D21" s="9">
        <f t="shared" si="5"/>
        <v>2</v>
      </c>
      <c r="E21" s="9">
        <f t="shared" si="5"/>
        <v>1</v>
      </c>
      <c r="F21" s="9">
        <f t="shared" si="5"/>
        <v>0</v>
      </c>
      <c r="G21" s="9">
        <f t="shared" si="5"/>
        <v>1</v>
      </c>
      <c r="H21" s="9">
        <f t="shared" si="5"/>
        <v>8</v>
      </c>
      <c r="I21" t="s">
        <v>90</v>
      </c>
      <c r="J21">
        <f>SUM(B23:G23)</f>
        <v>5</v>
      </c>
      <c r="K21" s="32">
        <f>+J21/$J$22</f>
        <v>7.575757575757576E-2</v>
      </c>
    </row>
    <row r="22" spans="1:11" x14ac:dyDescent="0.25">
      <c r="A22" t="s">
        <v>84</v>
      </c>
      <c r="B22" s="9">
        <f t="shared" si="0"/>
        <v>3</v>
      </c>
      <c r="C22" s="9">
        <f t="shared" ref="C22:H22" si="6">+C11</f>
        <v>3</v>
      </c>
      <c r="D22" s="9">
        <f t="shared" si="6"/>
        <v>5</v>
      </c>
      <c r="E22" s="9">
        <f t="shared" si="6"/>
        <v>3</v>
      </c>
      <c r="F22" s="9">
        <f t="shared" si="6"/>
        <v>0</v>
      </c>
      <c r="G22" s="9">
        <f t="shared" si="6"/>
        <v>0</v>
      </c>
      <c r="H22" s="9">
        <f t="shared" si="6"/>
        <v>14</v>
      </c>
      <c r="J22">
        <f>SUM(J18:J21)</f>
        <v>66</v>
      </c>
    </row>
    <row r="23" spans="1:11" x14ac:dyDescent="0.25">
      <c r="A23" t="s">
        <v>90</v>
      </c>
      <c r="B23" s="9">
        <f t="shared" si="0"/>
        <v>1</v>
      </c>
      <c r="C23" s="9">
        <f t="shared" ref="C23:H23" si="7">+C12</f>
        <v>2</v>
      </c>
      <c r="D23" s="9">
        <f t="shared" si="7"/>
        <v>1</v>
      </c>
      <c r="E23" s="9">
        <f t="shared" si="7"/>
        <v>1</v>
      </c>
      <c r="F23" s="9">
        <f t="shared" si="7"/>
        <v>0</v>
      </c>
      <c r="G23" s="9">
        <f t="shared" si="7"/>
        <v>0</v>
      </c>
      <c r="H23" s="9">
        <f t="shared" si="7"/>
        <v>5</v>
      </c>
    </row>
    <row r="24" spans="1:11" x14ac:dyDescent="0.25">
      <c r="A24" t="s">
        <v>351</v>
      </c>
      <c r="B24">
        <f t="shared" ref="B24" si="8">SUM(B17:B23)</f>
        <v>13</v>
      </c>
      <c r="C24">
        <f t="shared" ref="C24:H24" si="9">SUM(C17:C23)</f>
        <v>17</v>
      </c>
      <c r="D24">
        <f t="shared" si="9"/>
        <v>12</v>
      </c>
      <c r="E24">
        <f t="shared" si="9"/>
        <v>13</v>
      </c>
      <c r="F24">
        <f t="shared" si="9"/>
        <v>4</v>
      </c>
      <c r="G24">
        <f t="shared" si="9"/>
        <v>7</v>
      </c>
      <c r="H24">
        <f t="shared" si="9"/>
        <v>66</v>
      </c>
    </row>
    <row r="48" spans="1:12" x14ac:dyDescent="0.25">
      <c r="A48" s="20" t="s">
        <v>360</v>
      </c>
      <c r="B48" s="20" t="s">
        <v>351</v>
      </c>
      <c r="C48" s="28" t="s">
        <v>6</v>
      </c>
      <c r="D48" s="28" t="s">
        <v>4</v>
      </c>
      <c r="E48" s="28" t="s">
        <v>10</v>
      </c>
      <c r="F48" s="28" t="s">
        <v>13</v>
      </c>
      <c r="G48" s="28" t="s">
        <v>2</v>
      </c>
      <c r="H48" s="28" t="s">
        <v>153</v>
      </c>
      <c r="I48" s="26" t="s">
        <v>81</v>
      </c>
      <c r="J48" s="26" t="s">
        <v>88</v>
      </c>
      <c r="K48" s="34" t="s">
        <v>359</v>
      </c>
      <c r="L48" s="34" t="s">
        <v>358</v>
      </c>
    </row>
    <row r="49" spans="1:12" x14ac:dyDescent="0.25">
      <c r="A49" s="20" t="s">
        <v>279</v>
      </c>
      <c r="B49" s="24">
        <f>+COUNTIFS(Tabla2[[#All],[INSCRITOS DEFINITIVOS 2017]],A49,Tabla2[[#All],[DATO VALIDO]],"SI")</f>
        <v>43</v>
      </c>
      <c r="C49" s="29">
        <f>+COUNTIFS(Tabla2[[#All],[INSCRITOS DEFINITIVOS 2017]],$A49,Tabla2[[#All],[DATO VALIDO]],"SI",Tabla2[[#All],[RESULTADOS DEFINITIVOS 2017]],C$48)</f>
        <v>12</v>
      </c>
      <c r="D49" s="29">
        <f>+COUNTIFS(Tabla2[[#All],[INSCRITOS DEFINITIVOS 2017]],$A49,Tabla2[[#All],[DATO VALIDO]],"SI",Tabla2[[#All],[RESULTADOS DEFINITIVOS 2017]],D$48)</f>
        <v>9</v>
      </c>
      <c r="E49" s="29">
        <f>+COUNTIFS(Tabla2[[#All],[INSCRITOS DEFINITIVOS 2017]],$A49,Tabla2[[#All],[DATO VALIDO]],"SI",Tabla2[[#All],[RESULTADOS DEFINITIVOS 2017]],E$48)</f>
        <v>9</v>
      </c>
      <c r="F49" s="29">
        <f>+COUNTIFS(Tabla2[[#All],[INSCRITOS DEFINITIVOS 2017]],$A49,Tabla2[[#All],[DATO VALIDO]],"SI",Tabla2[[#All],[RESULTADOS DEFINITIVOS 2017]],F$48)</f>
        <v>9</v>
      </c>
      <c r="G49" s="29">
        <f>+COUNTIFS(Tabla2[[#All],[INSCRITOS DEFINITIVOS 2017]],$A49,Tabla2[[#All],[DATO VALIDO]],"SI",Tabla2[[#All],[RESULTADOS DEFINITIVOS 2017]],G$48)</f>
        <v>0</v>
      </c>
      <c r="H49" s="29">
        <f>+COUNTIFS(Tabla2[[#All],[INSCRITOS DEFINITIVOS 2017]],$A49,Tabla2[[#All],[DATO VALIDO]],"SI",Tabla2[[#All],[RESULTADOS DEFINITIVOS 2017]],H$48)</f>
        <v>2</v>
      </c>
      <c r="I49" s="27">
        <f>+COUNTIFS(Tabla2[[#All],[INSCRITOS DEFINITIVOS 2017]],$A49,Tabla2[[#All],[DATO VALIDO]],"SI",Tabla2[[#All],[RESULTADOS DEFINITIVOS 2017]],I$48)</f>
        <v>2</v>
      </c>
      <c r="J49" s="27">
        <f>+COUNTIFS(Tabla2[[#All],[INSCRITOS DEFINITIVOS 2017]],$A49,Tabla2[[#All],[DATO VALIDO]],"SI",Tabla2[[#All],[RESULTADOS DEFINITIVOS 2017]],J$48)</f>
        <v>0</v>
      </c>
      <c r="K49" s="35">
        <f>+I49+J49</f>
        <v>2</v>
      </c>
      <c r="L49" s="35">
        <f>SUM(C49:H49)</f>
        <v>41</v>
      </c>
    </row>
    <row r="50" spans="1:12" x14ac:dyDescent="0.25">
      <c r="A50" s="30" t="s">
        <v>357</v>
      </c>
      <c r="B50" s="24">
        <f>+COUNTIFS(Tabla2[[#All],[INSCRITOS DEFINITIVOS 2017]],A50,Tabla2[[#All],[DATO VALIDO]],"SI")</f>
        <v>12</v>
      </c>
      <c r="C50" s="29">
        <f>+COUNTIFS(Tabla2[[#All],[INSCRITOS DEFINITIVOS 2017]],$A50,Tabla2[[#All],[DATO VALIDO]],"SI",Tabla2[[#All],[RESULTADOS DEFINITIVOS 2017]],C$48)</f>
        <v>0</v>
      </c>
      <c r="D50" s="29">
        <f>+COUNTIFS(Tabla2[[#All],[INSCRITOS DEFINITIVOS 2017]],$A50,Tabla2[[#All],[DATO VALIDO]],"SI",Tabla2[[#All],[RESULTADOS DEFINITIVOS 2017]],D$48)</f>
        <v>0</v>
      </c>
      <c r="E50" s="29">
        <f>+COUNTIFS(Tabla2[[#All],[INSCRITOS DEFINITIVOS 2017]],$A50,Tabla2[[#All],[DATO VALIDO]],"SI",Tabla2[[#All],[RESULTADOS DEFINITIVOS 2017]],E$48)</f>
        <v>0</v>
      </c>
      <c r="F50" s="29">
        <f>+COUNTIFS(Tabla2[[#All],[INSCRITOS DEFINITIVOS 2017]],$A50,Tabla2[[#All],[DATO VALIDO]],"SI",Tabla2[[#All],[RESULTADOS DEFINITIVOS 2017]],F$48)</f>
        <v>0</v>
      </c>
      <c r="G50" s="29">
        <f>+COUNTIFS(Tabla2[[#All],[INSCRITOS DEFINITIVOS 2017]],$A50,Tabla2[[#All],[DATO VALIDO]],"SI",Tabla2[[#All],[RESULTADOS DEFINITIVOS 2017]],G$48)</f>
        <v>0</v>
      </c>
      <c r="H50" s="29">
        <f>+COUNTIFS(Tabla2[[#All],[INSCRITOS DEFINITIVOS 2017]],$A50,Tabla2[[#All],[DATO VALIDO]],"SI",Tabla2[[#All],[RESULTADOS DEFINITIVOS 2017]],H$48)</f>
        <v>0</v>
      </c>
      <c r="I50" s="27">
        <f>+COUNTIFS(Tabla2[[#All],[INSCRITOS DEFINITIVOS 2017]],$A50,Tabla2[[#All],[DATO VALIDO]],"SI",Tabla2[[#All],[RESULTADOS DEFINITIVOS 2017]],I$48)</f>
        <v>12</v>
      </c>
      <c r="J50" s="27">
        <f>+COUNTIFS(Tabla2[[#All],[INSCRITOS DEFINITIVOS 2017]],$A50,Tabla2[[#All],[DATO VALIDO]],"SI",Tabla2[[#All],[RESULTADOS DEFINITIVOS 2017]],J$48)</f>
        <v>0</v>
      </c>
      <c r="K50" s="35">
        <f t="shared" ref="K50:K52" si="10">+I50+J50</f>
        <v>12</v>
      </c>
      <c r="L50" s="35">
        <f>SUM(C50:H50)</f>
        <v>0</v>
      </c>
    </row>
    <row r="51" spans="1:12" x14ac:dyDescent="0.25">
      <c r="A51" s="22" t="s">
        <v>278</v>
      </c>
      <c r="B51" s="24">
        <f>+COUNTIFS(Tabla2[[#All],[INSCRITOS DEFINITIVOS 2017]],A51,Tabla2[[#All],[DATO VALIDO]],"SI")</f>
        <v>6</v>
      </c>
      <c r="C51" s="29">
        <f>+COUNTIFS(Tabla2[[#All],[INSCRITOS DEFINITIVOS 2017]],$A51,Tabla2[[#All],[DATO VALIDO]],"SI",Tabla2[[#All],[RESULTADOS DEFINITIVOS 2017]],C$48)</f>
        <v>0</v>
      </c>
      <c r="D51" s="29">
        <f>+COUNTIFS(Tabla2[[#All],[INSCRITOS DEFINITIVOS 2017]],$A51,Tabla2[[#All],[DATO VALIDO]],"SI",Tabla2[[#All],[RESULTADOS DEFINITIVOS 2017]],D$48)</f>
        <v>0</v>
      </c>
      <c r="E51" s="29">
        <f>+COUNTIFS(Tabla2[[#All],[INSCRITOS DEFINITIVOS 2017]],$A51,Tabla2[[#All],[DATO VALIDO]],"SI",Tabla2[[#All],[RESULTADOS DEFINITIVOS 2017]],E$48)</f>
        <v>0</v>
      </c>
      <c r="F51" s="29">
        <f>+COUNTIFS(Tabla2[[#All],[INSCRITOS DEFINITIVOS 2017]],$A51,Tabla2[[#All],[DATO VALIDO]],"SI",Tabla2[[#All],[RESULTADOS DEFINITIVOS 2017]],F$48)</f>
        <v>0</v>
      </c>
      <c r="G51" s="29">
        <f>+COUNTIFS(Tabla2[[#All],[INSCRITOS DEFINITIVOS 2017]],$A51,Tabla2[[#All],[DATO VALIDO]],"SI",Tabla2[[#All],[RESULTADOS DEFINITIVOS 2017]],G$48)</f>
        <v>0</v>
      </c>
      <c r="H51" s="29">
        <f>+COUNTIFS(Tabla2[[#All],[INSCRITOS DEFINITIVOS 2017]],$A51,Tabla2[[#All],[DATO VALIDO]],"SI",Tabla2[[#All],[RESULTADOS DEFINITIVOS 2017]],H$48)</f>
        <v>6</v>
      </c>
      <c r="I51" s="27">
        <f>+COUNTIFS(Tabla2[[#All],[INSCRITOS DEFINITIVOS 2017]],$A51,Tabla2[[#All],[DATO VALIDO]],"SI",Tabla2[[#All],[RESULTADOS DEFINITIVOS 2017]],I$48)</f>
        <v>0</v>
      </c>
      <c r="J51" s="27">
        <f>+COUNTIFS(Tabla2[[#All],[INSCRITOS DEFINITIVOS 2017]],$A51,Tabla2[[#All],[DATO VALIDO]],"SI",Tabla2[[#All],[RESULTADOS DEFINITIVOS 2017]],J$48)</f>
        <v>0</v>
      </c>
      <c r="K51" s="35">
        <f t="shared" si="10"/>
        <v>0</v>
      </c>
      <c r="L51" s="35">
        <f>SUM(C51:H51)</f>
        <v>6</v>
      </c>
    </row>
    <row r="52" spans="1:12" x14ac:dyDescent="0.25">
      <c r="A52" s="33" t="s">
        <v>342</v>
      </c>
      <c r="B52" s="24">
        <f>+COUNTIFS(Tabla2[[#All],[INSCRITOS DEFINITIVOS 2017]],A52,Tabla2[[#All],[DATO VALIDO]],"SI")</f>
        <v>5</v>
      </c>
      <c r="C52" s="29">
        <f>+COUNTIFS(Tabla2[[#All],[INSCRITOS DEFINITIVOS 2017]],$A52,Tabla2[[#All],[DATO VALIDO]],"SI",Tabla2[[#All],[RESULTADOS DEFINITIVOS 2017]],C$48)</f>
        <v>0</v>
      </c>
      <c r="D52" s="29">
        <f>+COUNTIFS(Tabla2[[#All],[INSCRITOS DEFINITIVOS 2017]],$A52,Tabla2[[#All],[DATO VALIDO]],"SI",Tabla2[[#All],[RESULTADOS DEFINITIVOS 2017]],D$48)</f>
        <v>0</v>
      </c>
      <c r="E52" s="29">
        <f>+COUNTIFS(Tabla2[[#All],[INSCRITOS DEFINITIVOS 2017]],$A52,Tabla2[[#All],[DATO VALIDO]],"SI",Tabla2[[#All],[RESULTADOS DEFINITIVOS 2017]],E$48)</f>
        <v>0</v>
      </c>
      <c r="F52" s="29">
        <f>+COUNTIFS(Tabla2[[#All],[INSCRITOS DEFINITIVOS 2017]],$A52,Tabla2[[#All],[DATO VALIDO]],"SI",Tabla2[[#All],[RESULTADOS DEFINITIVOS 2017]],F$48)</f>
        <v>0</v>
      </c>
      <c r="G52" s="29">
        <f>+COUNTIFS(Tabla2[[#All],[INSCRITOS DEFINITIVOS 2017]],$A52,Tabla2[[#All],[DATO VALIDO]],"SI",Tabla2[[#All],[RESULTADOS DEFINITIVOS 2017]],G$48)</f>
        <v>0</v>
      </c>
      <c r="H52" s="29">
        <f>+COUNTIFS(Tabla2[[#All],[INSCRITOS DEFINITIVOS 2017]],$A52,Tabla2[[#All],[DATO VALIDO]],"SI",Tabla2[[#All],[RESULTADOS DEFINITIVOS 2017]],H$48)</f>
        <v>0</v>
      </c>
      <c r="I52" s="27">
        <f>+COUNTIFS(Tabla2[[#All],[INSCRITOS DEFINITIVOS 2017]],$A52,Tabla2[[#All],[DATO VALIDO]],"SI",Tabla2[[#All],[RESULTADOS DEFINITIVOS 2017]],I$48)</f>
        <v>0</v>
      </c>
      <c r="J52" s="27">
        <f>+COUNTIFS(Tabla2[[#All],[INSCRITOS DEFINITIVOS 2017]],$A52,Tabla2[[#All],[DATO VALIDO]],"SI",Tabla2[[#All],[RESULTADOS DEFINITIVOS 2017]],J$48)</f>
        <v>5</v>
      </c>
      <c r="K52" s="35">
        <f t="shared" si="10"/>
        <v>5</v>
      </c>
      <c r="L52" s="35">
        <f>SUM(C52:H52)</f>
        <v>0</v>
      </c>
    </row>
    <row r="53" spans="1:12" x14ac:dyDescent="0.25">
      <c r="A53" s="20" t="s">
        <v>361</v>
      </c>
      <c r="B53" s="24">
        <f>SUM(B49:B52)</f>
        <v>66</v>
      </c>
      <c r="C53" s="29">
        <f t="shared" ref="C53:I53" si="11">SUM(C49:C52)</f>
        <v>12</v>
      </c>
      <c r="D53" s="29">
        <f t="shared" si="11"/>
        <v>9</v>
      </c>
      <c r="E53" s="29">
        <f t="shared" si="11"/>
        <v>9</v>
      </c>
      <c r="F53" s="29">
        <f t="shared" si="11"/>
        <v>9</v>
      </c>
      <c r="G53" s="29">
        <f t="shared" si="11"/>
        <v>0</v>
      </c>
      <c r="H53" s="29">
        <f t="shared" si="11"/>
        <v>8</v>
      </c>
      <c r="I53" s="27">
        <f t="shared" si="11"/>
        <v>14</v>
      </c>
      <c r="J53" s="27">
        <f>SUM(J49:J52)</f>
        <v>5</v>
      </c>
      <c r="K53" s="36">
        <f>SUM(K49:K52)</f>
        <v>19</v>
      </c>
      <c r="L53" s="36">
        <f>SUM(L49:L52)</f>
        <v>47</v>
      </c>
    </row>
    <row r="56" spans="1:12" x14ac:dyDescent="0.25">
      <c r="A56" s="25"/>
      <c r="B56" s="25"/>
      <c r="C56" s="25"/>
    </row>
    <row r="57" spans="1:12" x14ac:dyDescent="0.25">
      <c r="A57" s="21" t="s">
        <v>356</v>
      </c>
      <c r="B57" s="21" t="s">
        <v>364</v>
      </c>
      <c r="C57" s="21" t="s">
        <v>355</v>
      </c>
      <c r="D57" s="24">
        <v>2015</v>
      </c>
      <c r="E57" s="24">
        <v>2017</v>
      </c>
      <c r="F57" s="21" t="s">
        <v>363</v>
      </c>
    </row>
    <row r="58" spans="1:12" x14ac:dyDescent="0.25">
      <c r="A58" s="20" t="s">
        <v>6</v>
      </c>
      <c r="B58" s="20" t="str">
        <f t="shared" ref="B58:B65" si="12">+IF(A58="Reconocido","R",IF(A58="Registrado","G",IF(A58="Sin registrar","S",A58)))</f>
        <v>A1</v>
      </c>
      <c r="C58" s="20">
        <v>1</v>
      </c>
      <c r="D58" s="24">
        <f>+COUNTIFS(Tabla2[[#All],[CATEGORIA COLCIENCIAS 2015]],B58,Tabla2[[#All],[DATO VALIDO]],"SI")</f>
        <v>12</v>
      </c>
      <c r="E58" s="24">
        <f>+COUNTIFS(Tabla2[[#All],[RESULTADOS DEFINITIVOS 2017]],B58,Tabla2[[#All],[DATO VALIDO]],"SI")</f>
        <v>12</v>
      </c>
      <c r="F58" s="24">
        <f>+D58-E58</f>
        <v>0</v>
      </c>
      <c r="H58" s="24" t="s">
        <v>353</v>
      </c>
      <c r="I58" s="24">
        <f>+COUNTIFS(Tabla2[RESULTADOS DEFINITIVOS 2017 SEGUIMIENTO],"&gt;0",Tabla2[DATO VALIDO],"SI")</f>
        <v>15</v>
      </c>
      <c r="J58" s="25"/>
    </row>
    <row r="59" spans="1:12" x14ac:dyDescent="0.25">
      <c r="A59" s="20" t="s">
        <v>4</v>
      </c>
      <c r="B59" s="20" t="str">
        <f t="shared" si="12"/>
        <v>A</v>
      </c>
      <c r="C59" s="20">
        <v>2</v>
      </c>
      <c r="D59" s="24">
        <f>+COUNTIFS(Tabla2[[#All],[CATEGORIA COLCIENCIAS 2015]],B59,Tabla2[[#All],[DATO VALIDO]],"SI")</f>
        <v>6</v>
      </c>
      <c r="E59" s="24">
        <f>+COUNTIFS(Tabla2[[#All],[RESULTADOS DEFINITIVOS 2017]],B59,Tabla2[[#All],[DATO VALIDO]],"SI")</f>
        <v>9</v>
      </c>
      <c r="F59" s="24">
        <f t="shared" ref="F59:F66" si="13">+D59-E59</f>
        <v>-3</v>
      </c>
      <c r="H59" s="24" t="s">
        <v>354</v>
      </c>
      <c r="I59" s="24">
        <f>+COUNTIFS(Tabla2[RESULTADOS DEFINITIVOS 2017 SEGUIMIENTO],"=0",Tabla2[DATO VALIDO],"SI")</f>
        <v>42</v>
      </c>
      <c r="J59" s="25"/>
    </row>
    <row r="60" spans="1:12" x14ac:dyDescent="0.25">
      <c r="A60" s="20" t="s">
        <v>10</v>
      </c>
      <c r="B60" s="20" t="str">
        <f t="shared" si="12"/>
        <v>B</v>
      </c>
      <c r="C60" s="20">
        <v>3</v>
      </c>
      <c r="D60" s="24">
        <f>+COUNTIFS(Tabla2[[#All],[CATEGORIA COLCIENCIAS 2015]],B60,Tabla2[[#All],[DATO VALIDO]],"SI")</f>
        <v>11</v>
      </c>
      <c r="E60" s="24">
        <f>+COUNTIFS(Tabla2[[#All],[RESULTADOS DEFINITIVOS 2017]],B60,Tabla2[[#All],[DATO VALIDO]],"SI")</f>
        <v>9</v>
      </c>
      <c r="F60" s="24">
        <f t="shared" si="13"/>
        <v>2</v>
      </c>
      <c r="H60" s="24" t="s">
        <v>352</v>
      </c>
      <c r="I60" s="24">
        <f>+COUNTIFS(Tabla2[RESULTADOS DEFINITIVOS 2017 SEGUIMIENTO],"&lt;0",Tabla2[DATO VALIDO],"SI")</f>
        <v>9</v>
      </c>
      <c r="J60" s="25"/>
    </row>
    <row r="61" spans="1:12" x14ac:dyDescent="0.25">
      <c r="A61" s="20" t="s">
        <v>13</v>
      </c>
      <c r="B61" s="20" t="str">
        <f t="shared" si="12"/>
        <v>C</v>
      </c>
      <c r="C61" s="20">
        <v>4</v>
      </c>
      <c r="D61" s="24">
        <f>+COUNTIFS(Tabla2[[#All],[CATEGORIA COLCIENCIAS 2015]],B61,Tabla2[[#All],[DATO VALIDO]],"SI")</f>
        <v>10</v>
      </c>
      <c r="E61" s="24">
        <f>+COUNTIFS(Tabla2[[#All],[RESULTADOS DEFINITIVOS 2017]],B61,Tabla2[[#All],[DATO VALIDO]],"SI")</f>
        <v>9</v>
      </c>
      <c r="F61" s="24">
        <f t="shared" si="13"/>
        <v>1</v>
      </c>
      <c r="H61" s="24" t="s">
        <v>351</v>
      </c>
      <c r="I61" s="24">
        <f>SUM(I58:I60)</f>
        <v>66</v>
      </c>
      <c r="J61" s="25"/>
    </row>
    <row r="62" spans="1:12" x14ac:dyDescent="0.25">
      <c r="A62" s="20" t="s">
        <v>2</v>
      </c>
      <c r="B62" s="20" t="str">
        <f t="shared" si="12"/>
        <v>D</v>
      </c>
      <c r="C62" s="20">
        <v>5</v>
      </c>
      <c r="D62" s="24">
        <f>+COUNTIFS(Tabla2[[#All],[CATEGORIA COLCIENCIAS 2015]],B62,Tabla2[[#All],[DATO VALIDO]],"SI")</f>
        <v>3</v>
      </c>
      <c r="E62" s="24">
        <f>+COUNTIFS(Tabla2[[#All],[RESULTADOS DEFINITIVOS 2017]],B62,Tabla2[[#All],[DATO VALIDO]],"SI")</f>
        <v>0</v>
      </c>
      <c r="F62" s="24">
        <f t="shared" si="13"/>
        <v>3</v>
      </c>
    </row>
    <row r="63" spans="1:12" x14ac:dyDescent="0.25">
      <c r="A63" s="20" t="s">
        <v>23</v>
      </c>
      <c r="B63" s="20" t="str">
        <f t="shared" si="12"/>
        <v>R</v>
      </c>
      <c r="C63" s="20">
        <v>6</v>
      </c>
      <c r="D63" s="24">
        <f>+COUNTIFS(Tabla2[[#All],[CATEGORIA COLCIENCIAS 2015]],B63,Tabla2[[#All],[DATO VALIDO]],"SI")</f>
        <v>6</v>
      </c>
      <c r="E63" s="24">
        <f>+COUNTIFS(Tabla2[[#All],[RESULTADOS DEFINITIVOS 2017]],B63,Tabla2[[#All],[DATO VALIDO]],"SI")</f>
        <v>8</v>
      </c>
      <c r="F63" s="24">
        <f t="shared" si="13"/>
        <v>-2</v>
      </c>
    </row>
    <row r="64" spans="1:12" x14ac:dyDescent="0.25">
      <c r="A64" s="20" t="s">
        <v>84</v>
      </c>
      <c r="B64" s="20" t="str">
        <f t="shared" si="12"/>
        <v>G</v>
      </c>
      <c r="C64" s="20">
        <v>7</v>
      </c>
      <c r="D64" s="24">
        <f>+COUNTIFS(Tabla2[[#All],[CATEGORIA COLCIENCIAS 2015]],B64,Tabla2[[#All],[DATO VALIDO]],"SI")</f>
        <v>12</v>
      </c>
      <c r="E64" s="24">
        <f>+COUNTIFS(Tabla2[[#All],[RESULTADOS DEFINITIVOS 2017]],B64,Tabla2[[#All],[DATO VALIDO]],"SI")</f>
        <v>14</v>
      </c>
      <c r="F64" s="24">
        <f t="shared" si="13"/>
        <v>-2</v>
      </c>
    </row>
    <row r="65" spans="1:6" x14ac:dyDescent="0.25">
      <c r="A65" s="20" t="s">
        <v>362</v>
      </c>
      <c r="B65" s="20" t="str">
        <f t="shared" si="12"/>
        <v>S</v>
      </c>
      <c r="C65" s="20">
        <v>8</v>
      </c>
      <c r="D65" s="24">
        <f>+COUNTIFS(Tabla2[[#All],[CATEGORIA COLCIENCIAS 2015]],B65,Tabla2[[#All],[DATO VALIDO]],"SI")</f>
        <v>6</v>
      </c>
      <c r="E65" s="24">
        <f>+COUNTIFS(Tabla2[[#All],[RESULTADOS DEFINITIVOS 2017]],B65,Tabla2[[#All],[DATO VALIDO]],"SI")</f>
        <v>5</v>
      </c>
      <c r="F65" s="24">
        <f t="shared" si="13"/>
        <v>1</v>
      </c>
    </row>
    <row r="66" spans="1:6" x14ac:dyDescent="0.25">
      <c r="A66" s="89" t="s">
        <v>351</v>
      </c>
      <c r="B66" s="90"/>
      <c r="C66" s="91"/>
      <c r="D66" s="24">
        <f>SUM(D58:D65)</f>
        <v>66</v>
      </c>
      <c r="E66" s="24">
        <f>SUM(E58:E65)</f>
        <v>66</v>
      </c>
      <c r="F66" s="24">
        <f t="shared" si="13"/>
        <v>0</v>
      </c>
    </row>
    <row r="87" spans="1:6" x14ac:dyDescent="0.25">
      <c r="A87" s="92" t="s">
        <v>365</v>
      </c>
      <c r="B87" s="93"/>
      <c r="C87" s="93"/>
      <c r="D87" s="93"/>
      <c r="E87" s="93"/>
      <c r="F87" s="94"/>
    </row>
    <row r="88" spans="1:6" x14ac:dyDescent="0.25">
      <c r="A88" s="21" t="s">
        <v>356</v>
      </c>
      <c r="B88" s="21" t="s">
        <v>364</v>
      </c>
      <c r="C88" s="21" t="s">
        <v>353</v>
      </c>
      <c r="D88" s="24" t="s">
        <v>354</v>
      </c>
      <c r="E88" s="24" t="s">
        <v>352</v>
      </c>
      <c r="F88" s="24" t="s">
        <v>351</v>
      </c>
    </row>
    <row r="89" spans="1:6" x14ac:dyDescent="0.25">
      <c r="A89" s="20" t="s">
        <v>6</v>
      </c>
      <c r="B89" s="20" t="str">
        <f>+IF(A89="Reconocido","R",IF(A89="Registrado","G",IF(A89="Sin registrar","S",A89)))</f>
        <v>A1</v>
      </c>
      <c r="C89" s="20">
        <f>+COUNTIFS(Tabla2[RESULTADOS DEFINITIVOS 2017 SEGUIMIENTO],"&gt;0",Tabla2[DATO VALIDO],"SI",Tabla2[RESULTADOS DEFINITIVOS 2017],ESTADISTICAS!B89)</f>
        <v>1</v>
      </c>
      <c r="D89" s="24">
        <f>+COUNTIFS(Tabla2[RESULTADOS DEFINITIVOS 2017 SEGUIMIENTO],"=0",Tabla2[DATO VALIDO],"SI",Tabla2[RESULTADOS DEFINITIVOS 2017],ESTADISTICAS!B89)</f>
        <v>11</v>
      </c>
      <c r="E89" s="24">
        <f>+COUNTIFS(Tabla2[RESULTADOS DEFINITIVOS 2017 SEGUIMIENTO],"&lt;0",Tabla2[DATO VALIDO],"SI",Tabla2[RESULTADOS DEFINITIVOS 2017],ESTADISTICAS!B89)</f>
        <v>0</v>
      </c>
      <c r="F89" s="24">
        <f>SUM(C89:E89)</f>
        <v>12</v>
      </c>
    </row>
    <row r="90" spans="1:6" x14ac:dyDescent="0.25">
      <c r="A90" s="20" t="s">
        <v>4</v>
      </c>
      <c r="B90" s="20" t="str">
        <f t="shared" ref="B90:B95" si="14">+IF(A90="Reconocido","R",IF(A90="Registrado","G",IF(A90="Sin registrar","S",A90)))</f>
        <v>A</v>
      </c>
      <c r="C90" s="20">
        <f>+COUNTIFS(Tabla2[RESULTADOS DEFINITIVOS 2017 SEGUIMIENTO],"&gt;0",Tabla2[DATO VALIDO],"SI",Tabla2[RESULTADOS DEFINITIVOS 2017],ESTADISTICAS!B90)</f>
        <v>5</v>
      </c>
      <c r="D90" s="24">
        <f>+COUNTIFS(Tabla2[RESULTADOS DEFINITIVOS 2017 SEGUIMIENTO],"=0",Tabla2[DATO VALIDO],"SI",Tabla2[RESULTADOS DEFINITIVOS 2017],ESTADISTICAS!B90)</f>
        <v>4</v>
      </c>
      <c r="E90" s="24">
        <f>+COUNTIFS(Tabla2[RESULTADOS DEFINITIVOS 2017 SEGUIMIENTO],"&lt;0",Tabla2[DATO VALIDO],"SI",Tabla2[RESULTADOS DEFINITIVOS 2017],ESTADISTICAS!B90)</f>
        <v>0</v>
      </c>
      <c r="F90" s="24">
        <f t="shared" ref="F90:F95" si="15">SUM(C90:E90)</f>
        <v>9</v>
      </c>
    </row>
    <row r="91" spans="1:6" x14ac:dyDescent="0.25">
      <c r="A91" s="20" t="s">
        <v>10</v>
      </c>
      <c r="B91" s="20" t="str">
        <f t="shared" si="14"/>
        <v>B</v>
      </c>
      <c r="C91" s="20">
        <f>+COUNTIFS(Tabla2[RESULTADOS DEFINITIVOS 2017 SEGUIMIENTO],"&gt;0",Tabla2[DATO VALIDO],"SI",Tabla2[RESULTADOS DEFINITIVOS 2017],ESTADISTICAS!B91)</f>
        <v>2</v>
      </c>
      <c r="D91" s="24">
        <f>+COUNTIFS(Tabla2[RESULTADOS DEFINITIVOS 2017 SEGUIMIENTO],"=0",Tabla2[DATO VALIDO],"SI",Tabla2[RESULTADOS DEFINITIVOS 2017],ESTADISTICAS!B91)</f>
        <v>7</v>
      </c>
      <c r="E91" s="24">
        <f>+COUNTIFS(Tabla2[RESULTADOS DEFINITIVOS 2017 SEGUIMIENTO],"&lt;0",Tabla2[DATO VALIDO],"SI",Tabla2[RESULTADOS DEFINITIVOS 2017],ESTADISTICAS!B91)</f>
        <v>0</v>
      </c>
      <c r="F91" s="24">
        <f t="shared" si="15"/>
        <v>9</v>
      </c>
    </row>
    <row r="92" spans="1:6" x14ac:dyDescent="0.25">
      <c r="A92" s="20" t="s">
        <v>13</v>
      </c>
      <c r="B92" s="20" t="str">
        <f t="shared" si="14"/>
        <v>C</v>
      </c>
      <c r="C92" s="20">
        <f>+COUNTIFS(Tabla2[RESULTADOS DEFINITIVOS 2017 SEGUIMIENTO],"&gt;0",Tabla2[DATO VALIDO],"SI",Tabla2[RESULTADOS DEFINITIVOS 2017],ESTADISTICAS!B92)</f>
        <v>6</v>
      </c>
      <c r="D92" s="24">
        <f>+COUNTIFS(Tabla2[RESULTADOS DEFINITIVOS 2017 SEGUIMIENTO],"=0",Tabla2[DATO VALIDO],"SI",Tabla2[RESULTADOS DEFINITIVOS 2017],ESTADISTICAS!B92)</f>
        <v>3</v>
      </c>
      <c r="E92" s="24">
        <f>+COUNTIFS(Tabla2[RESULTADOS DEFINITIVOS 2017 SEGUIMIENTO],"&lt;0",Tabla2[DATO VALIDO],"SI",Tabla2[RESULTADOS DEFINITIVOS 2017],ESTADISTICAS!B92)</f>
        <v>0</v>
      </c>
      <c r="F92" s="24">
        <f t="shared" si="15"/>
        <v>9</v>
      </c>
    </row>
    <row r="93" spans="1:6" x14ac:dyDescent="0.25">
      <c r="A93" s="20" t="s">
        <v>23</v>
      </c>
      <c r="B93" s="20" t="str">
        <f t="shared" si="14"/>
        <v>R</v>
      </c>
      <c r="C93" s="20">
        <f>+COUNTIFS(Tabla2[RESULTADOS DEFINITIVOS 2017 SEGUIMIENTO],"&gt;0",Tabla2[DATO VALIDO],"SI",Tabla2[RESULTADOS DEFINITIVOS 2017],ESTADISTICAS!B93)</f>
        <v>1</v>
      </c>
      <c r="D93" s="24">
        <f>+COUNTIFS(Tabla2[RESULTADOS DEFINITIVOS 2017 SEGUIMIENTO],"=0",Tabla2[DATO VALIDO],"SI",Tabla2[RESULTADOS DEFINITIVOS 2017],ESTADISTICAS!B93)</f>
        <v>3</v>
      </c>
      <c r="E93" s="24">
        <f>+COUNTIFS(Tabla2[RESULTADOS DEFINITIVOS 2017 SEGUIMIENTO],"&lt;0",Tabla2[DATO VALIDO],"SI",Tabla2[RESULTADOS DEFINITIVOS 2017],ESTADISTICAS!B93)</f>
        <v>4</v>
      </c>
      <c r="F93" s="24">
        <f t="shared" si="15"/>
        <v>8</v>
      </c>
    </row>
    <row r="94" spans="1:6" x14ac:dyDescent="0.25">
      <c r="A94" s="20" t="s">
        <v>84</v>
      </c>
      <c r="B94" s="20" t="str">
        <f t="shared" si="14"/>
        <v>G</v>
      </c>
      <c r="C94" s="20">
        <f>+COUNTIFS(Tabla2[RESULTADOS DEFINITIVOS 2017 SEGUIMIENTO],"&gt;0",Tabla2[DATO VALIDO],"SI",Tabla2[RESULTADOS DEFINITIVOS 2017],ESTADISTICAS!B94)</f>
        <v>0</v>
      </c>
      <c r="D94" s="24">
        <f>+COUNTIFS(Tabla2[RESULTADOS DEFINITIVOS 2017 SEGUIMIENTO],"=0",Tabla2[DATO VALIDO],"SI",Tabla2[RESULTADOS DEFINITIVOS 2017],ESTADISTICAS!B94)</f>
        <v>9</v>
      </c>
      <c r="E94" s="24">
        <f>+COUNTIFS(Tabla2[RESULTADOS DEFINITIVOS 2017 SEGUIMIENTO],"&lt;0",Tabla2[DATO VALIDO],"SI",Tabla2[RESULTADOS DEFINITIVOS 2017],ESTADISTICAS!B94)</f>
        <v>5</v>
      </c>
      <c r="F94" s="24">
        <f t="shared" si="15"/>
        <v>14</v>
      </c>
    </row>
    <row r="95" spans="1:6" x14ac:dyDescent="0.25">
      <c r="A95" s="20" t="s">
        <v>362</v>
      </c>
      <c r="B95" s="20" t="str">
        <f t="shared" si="14"/>
        <v>S</v>
      </c>
      <c r="C95" s="20">
        <f>+COUNTIFS(Tabla2[RESULTADOS DEFINITIVOS 2017 SEGUIMIENTO],"&gt;0",Tabla2[DATO VALIDO],"SI",Tabla2[RESULTADOS DEFINITIVOS 2017],ESTADISTICAS!B95)</f>
        <v>0</v>
      </c>
      <c r="D95" s="24">
        <f>+COUNTIFS(Tabla2[RESULTADOS DEFINITIVOS 2017 SEGUIMIENTO],"=0",Tabla2[DATO VALIDO],"SI",Tabla2[RESULTADOS DEFINITIVOS 2017],ESTADISTICAS!B95)</f>
        <v>5</v>
      </c>
      <c r="E95" s="24">
        <f>+COUNTIFS(Tabla2[RESULTADOS DEFINITIVOS 2017 SEGUIMIENTO],"&lt;0",Tabla2[DATO VALIDO],"SI",Tabla2[RESULTADOS DEFINITIVOS 2017],ESTADISTICAS!B95)</f>
        <v>0</v>
      </c>
      <c r="F95" s="24">
        <f t="shared" si="15"/>
        <v>5</v>
      </c>
    </row>
    <row r="96" spans="1:6" x14ac:dyDescent="0.25">
      <c r="A96" s="89" t="s">
        <v>351</v>
      </c>
      <c r="B96" s="91"/>
      <c r="C96" s="24">
        <f>SUM(C89:C95)</f>
        <v>15</v>
      </c>
      <c r="D96" s="24">
        <f>SUM(D89:D95)</f>
        <v>42</v>
      </c>
      <c r="E96" s="24">
        <f>SUM(E89:E95)</f>
        <v>9</v>
      </c>
      <c r="F96" s="24">
        <f>SUM(F89:F95)</f>
        <v>66</v>
      </c>
    </row>
    <row r="97" spans="3:5" x14ac:dyDescent="0.25">
      <c r="C97" s="37">
        <f>+C96/$F$96</f>
        <v>0.22727272727272727</v>
      </c>
      <c r="D97" s="37">
        <f>+D96/$F$96</f>
        <v>0.63636363636363635</v>
      </c>
      <c r="E97" s="37">
        <f>+E96/$F$96</f>
        <v>0.13636363636363635</v>
      </c>
    </row>
  </sheetData>
  <mergeCells count="3">
    <mergeCell ref="A66:C66"/>
    <mergeCell ref="A96:B96"/>
    <mergeCell ref="A87:F87"/>
  </mergeCells>
  <pageMargins left="0.39370078740157483" right="0.39370078740157483" top="0.39370078740157483" bottom="0.39370078740157483" header="0.31496062992125984" footer="0.31496062992125984"/>
  <pageSetup paperSize="9" scale="83" orientation="landscape" r:id="rId2"/>
  <drawing r:id="rId3"/>
  <extLst>
    <ext xmlns:x14="http://schemas.microsoft.com/office/spreadsheetml/2009/9/main" uri="{78C0D931-6437-407d-A8EE-F0AAD7539E65}">
      <x14:conditionalFormattings>
        <x14:conditionalFormatting xmlns:xm="http://schemas.microsoft.com/office/excel/2006/main">
          <x14:cfRule type="iconSet" priority="1" id="{D81DD042-D882-40AC-9C0C-577C8764F9CC}">
            <x14:iconSet iconSet="3Arrows" showValue="0" custom="1">
              <x14:cfvo type="percent">
                <xm:f>0</xm:f>
              </x14:cfvo>
              <x14:cfvo type="num">
                <xm:f>0</xm:f>
              </x14:cfvo>
              <x14:cfvo type="num" gte="0">
                <xm:f>0</xm:f>
              </x14:cfvo>
              <x14:cfIcon iconSet="3Triangles" iconId="2"/>
              <x14:cfIcon iconSet="3Triangles" iconId="1"/>
              <x14:cfIcon iconSet="3Triangles" iconId="0"/>
            </x14:iconSet>
          </x14:cfRule>
          <xm:sqref>F58:F66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3"/>
  <sheetViews>
    <sheetView tabSelected="1" view="pageBreakPreview" zoomScale="85" zoomScaleNormal="85" zoomScaleSheetLayoutView="85" workbookViewId="0">
      <pane xSplit="5" ySplit="1" topLeftCell="T81" activePane="bottomRight" state="frozen"/>
      <selection activeCell="C1" sqref="C1"/>
      <selection pane="topRight" activeCell="F1" sqref="F1"/>
      <selection pane="bottomLeft" activeCell="C2" sqref="C2"/>
      <selection pane="bottomRight" activeCell="E83" sqref="E83"/>
    </sheetView>
  </sheetViews>
  <sheetFormatPr baseColWidth="10" defaultRowHeight="15" x14ac:dyDescent="0.25"/>
  <cols>
    <col min="1" max="1" width="6.7109375" customWidth="1"/>
    <col min="2" max="2" width="11.42578125" customWidth="1"/>
    <col min="3" max="3" width="18" customWidth="1"/>
    <col min="4" max="4" width="14.7109375" customWidth="1"/>
    <col min="5" max="5" width="36.7109375" customWidth="1"/>
    <col min="6" max="6" width="16" customWidth="1"/>
    <col min="7" max="7" width="17.42578125" customWidth="1"/>
    <col min="8" max="8" width="27.7109375" customWidth="1"/>
    <col min="9" max="9" width="23.28515625" customWidth="1"/>
    <col min="10" max="10" width="11.140625" customWidth="1"/>
    <col min="11" max="11" width="16.28515625" customWidth="1"/>
    <col min="12" max="13" width="25.140625" customWidth="1"/>
    <col min="14" max="14" width="20.28515625" customWidth="1"/>
    <col min="15" max="15" width="17.28515625" customWidth="1"/>
    <col min="16" max="16" width="11.42578125" customWidth="1"/>
    <col min="17" max="17" width="16.140625" customWidth="1"/>
    <col min="18" max="18" width="19" customWidth="1"/>
    <col min="19" max="19" width="13.42578125" customWidth="1"/>
    <col min="20" max="21" width="11.42578125" customWidth="1"/>
    <col min="22" max="22" width="16.28515625" customWidth="1"/>
  </cols>
  <sheetData>
    <row r="1" spans="1:23" ht="51" x14ac:dyDescent="0.25">
      <c r="A1" s="14" t="s">
        <v>317</v>
      </c>
      <c r="B1" s="14" t="s">
        <v>316</v>
      </c>
      <c r="C1" s="15" t="s">
        <v>72</v>
      </c>
      <c r="D1" s="15" t="s">
        <v>73</v>
      </c>
      <c r="E1" s="15" t="s">
        <v>74</v>
      </c>
      <c r="F1" s="15" t="s">
        <v>75</v>
      </c>
      <c r="G1" s="15" t="s">
        <v>76</v>
      </c>
      <c r="H1" s="15" t="s">
        <v>77</v>
      </c>
      <c r="I1" s="16" t="s">
        <v>78</v>
      </c>
      <c r="J1" s="16" t="s">
        <v>280</v>
      </c>
      <c r="K1" s="15" t="s">
        <v>341</v>
      </c>
      <c r="L1" s="15" t="s">
        <v>318</v>
      </c>
      <c r="M1" s="15" t="s">
        <v>373</v>
      </c>
      <c r="N1" s="15" t="s">
        <v>343</v>
      </c>
      <c r="O1" s="15" t="s">
        <v>345</v>
      </c>
      <c r="P1" s="15" t="s">
        <v>346</v>
      </c>
      <c r="Q1" s="15" t="s">
        <v>374</v>
      </c>
      <c r="R1" s="15" t="s">
        <v>366</v>
      </c>
      <c r="S1" s="15" t="s">
        <v>375</v>
      </c>
      <c r="T1" s="15" t="s">
        <v>376</v>
      </c>
      <c r="U1" s="15" t="s">
        <v>377</v>
      </c>
      <c r="V1" s="38" t="s">
        <v>396</v>
      </c>
      <c r="W1" s="15" t="s">
        <v>7959</v>
      </c>
    </row>
    <row r="2" spans="1:23" ht="90" x14ac:dyDescent="0.25">
      <c r="A2" s="1">
        <f ca="1">+CELL("fila",Tabla2[[#This Row],[Item]])-1</f>
        <v>1</v>
      </c>
      <c r="B2" s="1" t="s">
        <v>128</v>
      </c>
      <c r="C2" s="2" t="s">
        <v>60</v>
      </c>
      <c r="D2" s="11" t="s">
        <v>81</v>
      </c>
      <c r="E2" s="2" t="s">
        <v>129</v>
      </c>
      <c r="F2" s="2" t="s">
        <v>96</v>
      </c>
      <c r="G2" s="2" t="s">
        <v>84</v>
      </c>
      <c r="H2" s="2" t="s">
        <v>130</v>
      </c>
      <c r="I2" s="3" t="s">
        <v>98</v>
      </c>
      <c r="J2" s="12" t="s">
        <v>279</v>
      </c>
      <c r="K2" s="11" t="str">
        <f>+IF(Tabla2[[#This Row],[Categoría Colciencias]]="R","Reconocido",IF(Tabla2[[#This Row],[Categoría Colciencias]]="G","Registrado",IF(Tabla2[[#This Row],[Categoría Colciencias]]="S","Sin registrar",Tabla2[[#This Row],[Categoría Colciencias]])))</f>
        <v>Registrado</v>
      </c>
      <c r="L2" s="11" t="s">
        <v>336</v>
      </c>
      <c r="M2" s="11" t="s">
        <v>4</v>
      </c>
      <c r="N2" s="11" t="s">
        <v>81</v>
      </c>
      <c r="O2" s="11">
        <f>+VLOOKUP(Tabla2[[#This Row],[CATEGORIA COLCIENCIAS 2015]],ESTADISTICAS!$B$57:$C$65,2,FALSE)-VLOOKUP(Tabla2[[#This Row],[RESULTADOS PRELIMINARES 2017]],ESTADISTICAS!$B$57:$C$65,2,FALSE)</f>
        <v>-5</v>
      </c>
      <c r="P2" s="11" t="s">
        <v>357</v>
      </c>
      <c r="Q2" s="11" t="s">
        <v>81</v>
      </c>
      <c r="R2" s="11">
        <f>+VLOOKUP(Tabla2[[#This Row],[CATEGORIA COLCIENCIAS 2015]],ESTADISTICAS!$B$57:$C$65,2,FALSE)-VLOOKUP(Tabla2[[#This Row],[RESULTADOS DEFINITIVOS 2017]],ESTADISTICAS!$B$57:$C$65,2,FALSE)</f>
        <v>-5</v>
      </c>
      <c r="S2" s="11" t="s">
        <v>357</v>
      </c>
      <c r="T2" s="11"/>
      <c r="U2" s="11"/>
      <c r="V2" s="54" t="s">
        <v>7965</v>
      </c>
      <c r="W2" s="11"/>
    </row>
    <row r="3" spans="1:23" ht="38.25" x14ac:dyDescent="0.25">
      <c r="A3" s="1">
        <f ca="1">+CELL("fila",Tabla2[[#This Row],[Item]])-1</f>
        <v>2</v>
      </c>
      <c r="B3" s="1" t="s">
        <v>116</v>
      </c>
      <c r="C3" s="2" t="s">
        <v>117</v>
      </c>
      <c r="D3" s="2"/>
      <c r="E3" s="2" t="s">
        <v>118</v>
      </c>
      <c r="F3" s="2" t="s">
        <v>96</v>
      </c>
      <c r="G3" s="2" t="s">
        <v>90</v>
      </c>
      <c r="H3" s="2" t="s">
        <v>119</v>
      </c>
      <c r="I3" s="3" t="s">
        <v>98</v>
      </c>
      <c r="J3" s="3" t="s">
        <v>278</v>
      </c>
      <c r="K3" s="2">
        <f>+IF(Tabla2[[#This Row],[Categoría Colciencias]]="R","Reconocido",IF(Tabla2[[#This Row],[Categoría Colciencias]]="G","Registrado",IF(Tabla2[[#This Row],[Categoría Colciencias]]="S","Sin registrar",Tabla2[[#This Row],[Categoría Colciencias]])))</f>
        <v>0</v>
      </c>
      <c r="L3" s="2" t="s">
        <v>336</v>
      </c>
      <c r="M3" s="2" t="s">
        <v>88</v>
      </c>
      <c r="N3" s="2" t="s">
        <v>88</v>
      </c>
      <c r="O3" s="11">
        <f>+VLOOKUP(Tabla2[[#This Row],[CATEGORIA COLCIENCIAS 2015]],ESTADISTICAS!$B$57:$C$65,2,FALSE)-VLOOKUP(Tabla2[[#This Row],[RESULTADOS PRELIMINARES 2017]],ESTADISTICAS!$B$57:$C$65,2,FALSE)</f>
        <v>0</v>
      </c>
      <c r="P3" s="2"/>
      <c r="Q3" s="2"/>
      <c r="R3" s="11" t="e">
        <f>+VLOOKUP(Tabla2[[#This Row],[CATEGORIA COLCIENCIAS 2015]],ESTADISTICAS!$B$57:$C$65,2,FALSE)-VLOOKUP(Tabla2[[#This Row],[RESULTADOS DEFINITIVOS 2017]],ESTADISTICAS!$B$57:$C$65,2,FALSE)</f>
        <v>#N/A</v>
      </c>
      <c r="S3" s="2"/>
      <c r="T3" s="2"/>
      <c r="U3" s="2"/>
      <c r="V3" s="2" t="s">
        <v>7976</v>
      </c>
      <c r="W3" s="2"/>
    </row>
    <row r="4" spans="1:23" ht="38.25" x14ac:dyDescent="0.25">
      <c r="A4" s="1">
        <f ca="1">+CELL("fila",Tabla2[[#This Row],[Item]])-1</f>
        <v>3</v>
      </c>
      <c r="B4" s="1"/>
      <c r="C4" s="2" t="s">
        <v>293</v>
      </c>
      <c r="D4" s="2"/>
      <c r="E4" s="2" t="s">
        <v>311</v>
      </c>
      <c r="F4" s="2" t="s">
        <v>298</v>
      </c>
      <c r="G4" s="2" t="s">
        <v>90</v>
      </c>
      <c r="H4" s="2" t="s">
        <v>325</v>
      </c>
      <c r="I4" s="3" t="s">
        <v>98</v>
      </c>
      <c r="J4" s="3" t="s">
        <v>278</v>
      </c>
      <c r="K4" s="2">
        <f>+IF(Tabla2[[#This Row],[Categoría Colciencias]]="R","Reconocido",IF(Tabla2[[#This Row],[Categoría Colciencias]]="G","Registrado",IF(Tabla2[[#This Row],[Categoría Colciencias]]="S","Sin registrar",Tabla2[[#This Row],[Categoría Colciencias]])))</f>
        <v>0</v>
      </c>
      <c r="L4" s="2" t="s">
        <v>336</v>
      </c>
      <c r="M4" s="2" t="s">
        <v>88</v>
      </c>
      <c r="N4" s="2" t="s">
        <v>88</v>
      </c>
      <c r="O4" s="11">
        <f>+VLOOKUP(Tabla2[[#This Row],[CATEGORIA COLCIENCIAS 2015]],ESTADISTICAS!$B$57:$C$65,2,FALSE)-VLOOKUP(Tabla2[[#This Row],[RESULTADOS PRELIMINARES 2017]],ESTADISTICAS!$B$57:$C$65,2,FALSE)</f>
        <v>0</v>
      </c>
      <c r="P4" s="2"/>
      <c r="Q4" s="2"/>
      <c r="R4" s="11" t="e">
        <f>+VLOOKUP(Tabla2[[#This Row],[CATEGORIA COLCIENCIAS 2015]],ESTADISTICAS!$B$57:$C$65,2,FALSE)-VLOOKUP(Tabla2[[#This Row],[RESULTADOS DEFINITIVOS 2017]],ESTADISTICAS!$B$57:$C$65,2,FALSE)</f>
        <v>#N/A</v>
      </c>
      <c r="S4" s="2"/>
      <c r="T4" s="2"/>
      <c r="U4" s="2"/>
      <c r="V4" s="2" t="s">
        <v>7976</v>
      </c>
      <c r="W4" s="2"/>
    </row>
    <row r="5" spans="1:23" ht="90" x14ac:dyDescent="0.25">
      <c r="A5" s="1">
        <f ca="1">+CELL("fila",Tabla2[[#This Row],[Item]])-1</f>
        <v>4</v>
      </c>
      <c r="B5" s="1" t="s">
        <v>159</v>
      </c>
      <c r="C5" s="2" t="s">
        <v>7</v>
      </c>
      <c r="D5" s="2" t="s">
        <v>153</v>
      </c>
      <c r="E5" s="2" t="s">
        <v>160</v>
      </c>
      <c r="F5" s="2" t="s">
        <v>96</v>
      </c>
      <c r="G5" s="2" t="s">
        <v>23</v>
      </c>
      <c r="H5" s="2" t="s">
        <v>161</v>
      </c>
      <c r="I5" s="3" t="s">
        <v>140</v>
      </c>
      <c r="J5" s="3" t="s">
        <v>279</v>
      </c>
      <c r="K5" s="2" t="str">
        <f>+IF(Tabla2[[#This Row],[Categoría Colciencias]]="R","Reconocido",IF(Tabla2[[#This Row],[Categoría Colciencias]]="G","Registrado",IF(Tabla2[[#This Row],[Categoría Colciencias]]="S","Sin registrar",Tabla2[[#This Row],[Categoría Colciencias]])))</f>
        <v>Reconocido</v>
      </c>
      <c r="L5" s="2" t="s">
        <v>338</v>
      </c>
      <c r="M5" s="2" t="s">
        <v>6</v>
      </c>
      <c r="N5" s="2" t="s">
        <v>153</v>
      </c>
      <c r="O5" s="11">
        <f>+VLOOKUP(Tabla2[[#This Row],[CATEGORIA COLCIENCIAS 2015]],ESTADISTICAS!$B$57:$C$65,2,FALSE)-VLOOKUP(Tabla2[[#This Row],[RESULTADOS PRELIMINARES 2017]],ESTADISTICAS!$B$57:$C$65,2,FALSE)</f>
        <v>-5</v>
      </c>
      <c r="P5" s="2" t="s">
        <v>278</v>
      </c>
      <c r="Q5" s="2" t="s">
        <v>153</v>
      </c>
      <c r="R5" s="11">
        <f>+VLOOKUP(Tabla2[[#This Row],[CATEGORIA COLCIENCIAS 2015]],ESTADISTICAS!$B$57:$C$65,2,FALSE)-VLOOKUP(Tabla2[[#This Row],[RESULTADOS DEFINITIVOS 2017]],ESTADISTICAS!$B$57:$C$65,2,FALSE)</f>
        <v>-5</v>
      </c>
      <c r="S5" s="2" t="s">
        <v>278</v>
      </c>
      <c r="T5" s="2" t="s">
        <v>279</v>
      </c>
      <c r="U5" s="2" t="s">
        <v>279</v>
      </c>
      <c r="V5" s="69" t="s">
        <v>7966</v>
      </c>
      <c r="W5" s="2"/>
    </row>
    <row r="6" spans="1:23" ht="90" x14ac:dyDescent="0.25">
      <c r="A6" s="1">
        <f ca="1">+CELL("fila",Tabla2[[#This Row],[Item]])-1</f>
        <v>5</v>
      </c>
      <c r="B6" s="1" t="s">
        <v>199</v>
      </c>
      <c r="C6" s="2" t="s">
        <v>47</v>
      </c>
      <c r="D6" s="2" t="s">
        <v>153</v>
      </c>
      <c r="E6" s="2" t="s">
        <v>200</v>
      </c>
      <c r="F6" s="2" t="s">
        <v>96</v>
      </c>
      <c r="G6" s="2" t="s">
        <v>23</v>
      </c>
      <c r="H6" s="2" t="s">
        <v>201</v>
      </c>
      <c r="I6" s="3" t="s">
        <v>176</v>
      </c>
      <c r="J6" s="3" t="s">
        <v>279</v>
      </c>
      <c r="K6" s="2" t="str">
        <f>+IF(Tabla2[[#This Row],[Categoría Colciencias]]="R","Reconocido",IF(Tabla2[[#This Row],[Categoría Colciencias]]="G","Registrado",IF(Tabla2[[#This Row],[Categoría Colciencias]]="S","Sin registrar",Tabla2[[#This Row],[Categoría Colciencias]])))</f>
        <v>Reconocido</v>
      </c>
      <c r="L6" s="2" t="s">
        <v>339</v>
      </c>
      <c r="M6" s="2" t="s">
        <v>4</v>
      </c>
      <c r="N6" s="2" t="s">
        <v>153</v>
      </c>
      <c r="O6" s="11">
        <f>+VLOOKUP(Tabla2[[#This Row],[CATEGORIA COLCIENCIAS 2015]],ESTADISTICAS!$B$57:$C$65,2,FALSE)-VLOOKUP(Tabla2[[#This Row],[RESULTADOS PRELIMINARES 2017]],ESTADISTICAS!$B$57:$C$65,2,FALSE)</f>
        <v>-4</v>
      </c>
      <c r="P6" s="2" t="s">
        <v>278</v>
      </c>
      <c r="Q6" s="2" t="s">
        <v>153</v>
      </c>
      <c r="R6" s="11">
        <f>+VLOOKUP(Tabla2[[#This Row],[CATEGORIA COLCIENCIAS 2015]],ESTADISTICAS!$B$57:$C$65,2,FALSE)-VLOOKUP(Tabla2[[#This Row],[RESULTADOS DEFINITIVOS 2017]],ESTADISTICAS!$B$57:$C$65,2,FALSE)</f>
        <v>-4</v>
      </c>
      <c r="S6" s="2" t="s">
        <v>278</v>
      </c>
      <c r="T6" s="2" t="s">
        <v>279</v>
      </c>
      <c r="U6" s="2" t="s">
        <v>279</v>
      </c>
      <c r="V6" s="69" t="s">
        <v>7967</v>
      </c>
      <c r="W6" s="2"/>
    </row>
    <row r="7" spans="1:23" ht="90" x14ac:dyDescent="0.25">
      <c r="A7" s="1">
        <f ca="1">+CELL("fila",Tabla2[[#This Row],[Item]])-1</f>
        <v>6</v>
      </c>
      <c r="B7" s="1" t="s">
        <v>227</v>
      </c>
      <c r="C7" s="2" t="s">
        <v>20</v>
      </c>
      <c r="D7" s="2" t="s">
        <v>153</v>
      </c>
      <c r="E7" s="2" t="s">
        <v>228</v>
      </c>
      <c r="F7" s="2" t="s">
        <v>83</v>
      </c>
      <c r="G7" s="2" t="s">
        <v>23</v>
      </c>
      <c r="H7" s="2" t="s">
        <v>350</v>
      </c>
      <c r="I7" s="3" t="s">
        <v>226</v>
      </c>
      <c r="J7" s="3" t="s">
        <v>279</v>
      </c>
      <c r="K7" s="2" t="str">
        <f>+IF(Tabla2[[#This Row],[Categoría Colciencias]]="R","Reconocido",IF(Tabla2[[#This Row],[Categoría Colciencias]]="G","Registrado",IF(Tabla2[[#This Row],[Categoría Colciencias]]="S","Sin registrar",Tabla2[[#This Row],[Categoría Colciencias]])))</f>
        <v>Reconocido</v>
      </c>
      <c r="L7" s="2" t="s">
        <v>337</v>
      </c>
      <c r="M7" s="2" t="s">
        <v>10</v>
      </c>
      <c r="N7" s="2" t="s">
        <v>153</v>
      </c>
      <c r="O7" s="11">
        <f>+VLOOKUP(Tabla2[[#This Row],[CATEGORIA COLCIENCIAS 2015]],ESTADISTICAS!$B$57:$C$65,2,FALSE)-VLOOKUP(Tabla2[[#This Row],[RESULTADOS PRELIMINARES 2017]],ESTADISTICAS!$B$57:$C$65,2,FALSE)</f>
        <v>-3</v>
      </c>
      <c r="P7" s="2" t="s">
        <v>278</v>
      </c>
      <c r="Q7" s="2" t="s">
        <v>153</v>
      </c>
      <c r="R7" s="11">
        <f>+VLOOKUP(Tabla2[[#This Row],[CATEGORIA COLCIENCIAS 2015]],ESTADISTICAS!$B$57:$C$65,2,FALSE)-VLOOKUP(Tabla2[[#This Row],[RESULTADOS DEFINITIVOS 2017]],ESTADISTICAS!$B$57:$C$65,2,FALSE)</f>
        <v>-3</v>
      </c>
      <c r="S7" s="2" t="s">
        <v>278</v>
      </c>
      <c r="T7" s="2" t="s">
        <v>279</v>
      </c>
      <c r="U7" s="2" t="s">
        <v>279</v>
      </c>
      <c r="V7" s="69" t="s">
        <v>7968</v>
      </c>
      <c r="W7" s="2"/>
    </row>
    <row r="8" spans="1:23" ht="90" x14ac:dyDescent="0.25">
      <c r="A8" s="1">
        <f ca="1">+CELL("fila",Tabla2[[#This Row],[Item]])-1</f>
        <v>7</v>
      </c>
      <c r="B8" s="1" t="s">
        <v>108</v>
      </c>
      <c r="C8" s="2" t="s">
        <v>27</v>
      </c>
      <c r="D8" s="2" t="s">
        <v>81</v>
      </c>
      <c r="E8" s="2" t="s">
        <v>109</v>
      </c>
      <c r="F8" s="2" t="s">
        <v>96</v>
      </c>
      <c r="G8" s="2" t="s">
        <v>84</v>
      </c>
      <c r="H8" s="2" t="s">
        <v>348</v>
      </c>
      <c r="I8" s="3" t="s">
        <v>98</v>
      </c>
      <c r="J8" s="3" t="s">
        <v>279</v>
      </c>
      <c r="K8" s="2" t="str">
        <f>+IF(Tabla2[[#This Row],[Categoría Colciencias]]="R","Reconocido",IF(Tabla2[[#This Row],[Categoría Colciencias]]="G","Registrado",IF(Tabla2[[#This Row],[Categoría Colciencias]]="S","Sin registrar",Tabla2[[#This Row],[Categoría Colciencias]])))</f>
        <v>Registrado</v>
      </c>
      <c r="L8" s="2" t="s">
        <v>336</v>
      </c>
      <c r="M8" s="2" t="s">
        <v>13</v>
      </c>
      <c r="N8" s="2" t="s">
        <v>81</v>
      </c>
      <c r="O8" s="11">
        <f>+VLOOKUP(Tabla2[[#This Row],[CATEGORIA COLCIENCIAS 2015]],ESTADISTICAS!$B$57:$C$65,2,FALSE)-VLOOKUP(Tabla2[[#This Row],[RESULTADOS PRELIMINARES 2017]],ESTADISTICAS!$B$57:$C$65,2,FALSE)</f>
        <v>-3</v>
      </c>
      <c r="P8" s="2" t="s">
        <v>357</v>
      </c>
      <c r="Q8" s="2" t="s">
        <v>81</v>
      </c>
      <c r="R8" s="11">
        <f>+VLOOKUP(Tabla2[[#This Row],[CATEGORIA COLCIENCIAS 2015]],ESTADISTICAS!$B$57:$C$65,2,FALSE)-VLOOKUP(Tabla2[[#This Row],[RESULTADOS DEFINITIVOS 2017]],ESTADISTICAS!$B$57:$C$65,2,FALSE)</f>
        <v>-3</v>
      </c>
      <c r="S8" s="2" t="s">
        <v>357</v>
      </c>
      <c r="T8" s="2"/>
      <c r="U8" s="2"/>
      <c r="V8" s="69" t="s">
        <v>7969</v>
      </c>
      <c r="W8" s="2"/>
    </row>
    <row r="9" spans="1:23" ht="90" x14ac:dyDescent="0.25">
      <c r="A9" s="1">
        <f ca="1">+CELL("fila",Tabla2[[#This Row],[Item]])-1</f>
        <v>8</v>
      </c>
      <c r="B9" s="1" t="s">
        <v>122</v>
      </c>
      <c r="C9" s="2" t="s">
        <v>43</v>
      </c>
      <c r="D9" s="2" t="s">
        <v>13</v>
      </c>
      <c r="E9" s="2" t="s">
        <v>123</v>
      </c>
      <c r="F9" s="2" t="s">
        <v>96</v>
      </c>
      <c r="G9" s="2" t="s">
        <v>104</v>
      </c>
      <c r="H9" s="2" t="s">
        <v>349</v>
      </c>
      <c r="I9" s="3" t="s">
        <v>98</v>
      </c>
      <c r="J9" s="3" t="s">
        <v>279</v>
      </c>
      <c r="K9" s="2" t="str">
        <f>+IF(Tabla2[[#This Row],[Categoría Colciencias]]="R","Reconocido",IF(Tabla2[[#This Row],[Categoría Colciencias]]="G","Registrado",IF(Tabla2[[#This Row],[Categoría Colciencias]]="S","Sin registrar",Tabla2[[#This Row],[Categoría Colciencias]])))</f>
        <v>C</v>
      </c>
      <c r="L9" s="2" t="s">
        <v>336</v>
      </c>
      <c r="M9" s="2" t="s">
        <v>13</v>
      </c>
      <c r="N9" s="2" t="s">
        <v>81</v>
      </c>
      <c r="O9" s="11">
        <f>+VLOOKUP(Tabla2[[#This Row],[CATEGORIA COLCIENCIAS 2015]],ESTADISTICAS!$B$57:$C$65,2,FALSE)-VLOOKUP(Tabla2[[#This Row],[RESULTADOS PRELIMINARES 2017]],ESTADISTICAS!$B$57:$C$65,2,FALSE)</f>
        <v>-3</v>
      </c>
      <c r="P9" s="2" t="s">
        <v>357</v>
      </c>
      <c r="Q9" s="2" t="s">
        <v>13</v>
      </c>
      <c r="R9" s="11">
        <f>+VLOOKUP(Tabla2[[#This Row],[CATEGORIA COLCIENCIAS 2015]],ESTADISTICAS!$B$57:$C$65,2,FALSE)-VLOOKUP(Tabla2[[#This Row],[RESULTADOS DEFINITIVOS 2017]],ESTADISTICAS!$B$57:$C$65,2,FALSE)</f>
        <v>0</v>
      </c>
      <c r="S9" s="2" t="s">
        <v>279</v>
      </c>
      <c r="T9" s="2" t="s">
        <v>279</v>
      </c>
      <c r="U9" s="2" t="s">
        <v>278</v>
      </c>
      <c r="V9" s="69" t="s">
        <v>7970</v>
      </c>
      <c r="W9" s="2"/>
    </row>
    <row r="10" spans="1:23" ht="90" x14ac:dyDescent="0.25">
      <c r="A10" s="1">
        <f ca="1">+CELL("fila",Tabla2[[#This Row],[Item]])-1</f>
        <v>9</v>
      </c>
      <c r="B10" s="1" t="s">
        <v>245</v>
      </c>
      <c r="C10" s="2" t="s">
        <v>24</v>
      </c>
      <c r="D10" s="2" t="s">
        <v>81</v>
      </c>
      <c r="E10" s="2" t="s">
        <v>25</v>
      </c>
      <c r="F10" s="2" t="s">
        <v>96</v>
      </c>
      <c r="G10" s="2" t="s">
        <v>84</v>
      </c>
      <c r="H10" s="2" t="s">
        <v>246</v>
      </c>
      <c r="I10" s="3" t="s">
        <v>226</v>
      </c>
      <c r="J10" s="3" t="s">
        <v>279</v>
      </c>
      <c r="K10" s="2" t="str">
        <f>+IF(Tabla2[[#This Row],[Categoría Colciencias]]="R","Reconocido",IF(Tabla2[[#This Row],[Categoría Colciencias]]="G","Registrado",IF(Tabla2[[#This Row],[Categoría Colciencias]]="S","Sin registrar",Tabla2[[#This Row],[Categoría Colciencias]])))</f>
        <v>Registrado</v>
      </c>
      <c r="L10" s="2" t="s">
        <v>337</v>
      </c>
      <c r="M10" s="2" t="s">
        <v>13</v>
      </c>
      <c r="N10" s="2" t="s">
        <v>81</v>
      </c>
      <c r="O10" s="11">
        <f>+VLOOKUP(Tabla2[[#This Row],[CATEGORIA COLCIENCIAS 2015]],ESTADISTICAS!$B$57:$C$65,2,FALSE)-VLOOKUP(Tabla2[[#This Row],[RESULTADOS PRELIMINARES 2017]],ESTADISTICAS!$B$57:$C$65,2,FALSE)</f>
        <v>-3</v>
      </c>
      <c r="P10" s="2" t="s">
        <v>357</v>
      </c>
      <c r="Q10" s="2" t="s">
        <v>81</v>
      </c>
      <c r="R10" s="11">
        <f>+VLOOKUP(Tabla2[[#This Row],[CATEGORIA COLCIENCIAS 2015]],ESTADISTICAS!$B$57:$C$65,2,FALSE)-VLOOKUP(Tabla2[[#This Row],[RESULTADOS DEFINITIVOS 2017]],ESTADISTICAS!$B$57:$C$65,2,FALSE)</f>
        <v>-3</v>
      </c>
      <c r="S10" s="2" t="s">
        <v>357</v>
      </c>
      <c r="T10" s="2"/>
      <c r="U10" s="2"/>
      <c r="V10" s="69" t="s">
        <v>7971</v>
      </c>
      <c r="W10" s="2"/>
    </row>
    <row r="11" spans="1:23" ht="90" x14ac:dyDescent="0.25">
      <c r="A11" s="1">
        <f ca="1">+CELL("fila",Tabla2[[#This Row],[Item]])-1</f>
        <v>10</v>
      </c>
      <c r="B11" s="1"/>
      <c r="C11" s="2" t="s">
        <v>55</v>
      </c>
      <c r="D11" s="2" t="s">
        <v>153</v>
      </c>
      <c r="E11" s="13" t="s">
        <v>303</v>
      </c>
      <c r="F11" s="2" t="s">
        <v>96</v>
      </c>
      <c r="G11" s="2" t="s">
        <v>23</v>
      </c>
      <c r="H11" s="2" t="s">
        <v>40</v>
      </c>
      <c r="I11" s="3" t="s">
        <v>329</v>
      </c>
      <c r="J11" s="3" t="s">
        <v>279</v>
      </c>
      <c r="K11" s="2" t="str">
        <f>+IF(Tabla2[[#This Row],[Categoría Colciencias]]="R","Reconocido",IF(Tabla2[[#This Row],[Categoría Colciencias]]="G","Registrado",IF(Tabla2[[#This Row],[Categoría Colciencias]]="S","Sin registrar",Tabla2[[#This Row],[Categoría Colciencias]])))</f>
        <v>Reconocido</v>
      </c>
      <c r="L11" s="2" t="s">
        <v>329</v>
      </c>
      <c r="M11" s="2" t="s">
        <v>13</v>
      </c>
      <c r="N11" s="2" t="s">
        <v>153</v>
      </c>
      <c r="O11" s="11">
        <f>+VLOOKUP(Tabla2[[#This Row],[CATEGORIA COLCIENCIAS 2015]],ESTADISTICAS!$B$57:$C$65,2,FALSE)-VLOOKUP(Tabla2[[#This Row],[RESULTADOS PRELIMINARES 2017]],ESTADISTICAS!$B$57:$C$65,2,FALSE)</f>
        <v>-2</v>
      </c>
      <c r="P11" s="2" t="s">
        <v>278</v>
      </c>
      <c r="Q11" s="2" t="s">
        <v>153</v>
      </c>
      <c r="R11" s="11">
        <f>+VLOOKUP(Tabla2[[#This Row],[CATEGORIA COLCIENCIAS 2015]],ESTADISTICAS!$B$57:$C$65,2,FALSE)-VLOOKUP(Tabla2[[#This Row],[RESULTADOS DEFINITIVOS 2017]],ESTADISTICAS!$B$57:$C$65,2,FALSE)</f>
        <v>-2</v>
      </c>
      <c r="S11" s="2" t="s">
        <v>278</v>
      </c>
      <c r="T11" s="2" t="s">
        <v>279</v>
      </c>
      <c r="U11" s="2" t="s">
        <v>279</v>
      </c>
      <c r="V11" s="69" t="s">
        <v>7972</v>
      </c>
      <c r="W11" s="2"/>
    </row>
    <row r="12" spans="1:23" ht="90" x14ac:dyDescent="0.25">
      <c r="A12" s="1">
        <f ca="1">+CELL("fila",Tabla2[[#This Row],[Item]])-1</f>
        <v>11</v>
      </c>
      <c r="B12" s="1" t="s">
        <v>247</v>
      </c>
      <c r="C12" s="2" t="s">
        <v>1</v>
      </c>
      <c r="D12" s="2" t="s">
        <v>81</v>
      </c>
      <c r="E12" s="2" t="s">
        <v>248</v>
      </c>
      <c r="F12" s="2" t="s">
        <v>96</v>
      </c>
      <c r="G12" s="2" t="s">
        <v>84</v>
      </c>
      <c r="H12" s="2" t="s">
        <v>249</v>
      </c>
      <c r="I12" s="3" t="s">
        <v>226</v>
      </c>
      <c r="J12" s="3" t="s">
        <v>279</v>
      </c>
      <c r="K12" s="2" t="str">
        <f>+IF(Tabla2[[#This Row],[Categoría Colciencias]]="R","Reconocido",IF(Tabla2[[#This Row],[Categoría Colciencias]]="G","Registrado",IF(Tabla2[[#This Row],[Categoría Colciencias]]="S","Sin registrar",Tabla2[[#This Row],[Categoría Colciencias]])))</f>
        <v>Registrado</v>
      </c>
      <c r="L12" s="2" t="s">
        <v>337</v>
      </c>
      <c r="M12" s="2" t="s">
        <v>2</v>
      </c>
      <c r="N12" s="2" t="s">
        <v>81</v>
      </c>
      <c r="O12" s="11">
        <f>+VLOOKUP(Tabla2[[#This Row],[CATEGORIA COLCIENCIAS 2015]],ESTADISTICAS!$B$57:$C$65,2,FALSE)-VLOOKUP(Tabla2[[#This Row],[RESULTADOS PRELIMINARES 2017]],ESTADISTICAS!$B$57:$C$65,2,FALSE)</f>
        <v>-2</v>
      </c>
      <c r="P12" s="2" t="s">
        <v>357</v>
      </c>
      <c r="Q12" s="2" t="s">
        <v>81</v>
      </c>
      <c r="R12" s="11">
        <f>+VLOOKUP(Tabla2[[#This Row],[CATEGORIA COLCIENCIAS 2015]],ESTADISTICAS!$B$57:$C$65,2,FALSE)-VLOOKUP(Tabla2[[#This Row],[RESULTADOS DEFINITIVOS 2017]],ESTADISTICAS!$B$57:$C$65,2,FALSE)</f>
        <v>-2</v>
      </c>
      <c r="S12" s="2" t="s">
        <v>357</v>
      </c>
      <c r="T12" s="2"/>
      <c r="U12" s="2"/>
      <c r="V12" s="69" t="s">
        <v>7973</v>
      </c>
      <c r="W12" s="2"/>
    </row>
    <row r="13" spans="1:23" ht="90" x14ac:dyDescent="0.25">
      <c r="A13" s="1">
        <f ca="1">+CELL("fila",Tabla2[[#This Row],[Item]])-1</f>
        <v>12</v>
      </c>
      <c r="B13" s="1" t="s">
        <v>126</v>
      </c>
      <c r="C13" s="2" t="s">
        <v>8</v>
      </c>
      <c r="D13" s="2" t="s">
        <v>10</v>
      </c>
      <c r="E13" s="2" t="s">
        <v>9</v>
      </c>
      <c r="F13" s="2" t="s">
        <v>96</v>
      </c>
      <c r="G13" s="2" t="s">
        <v>104</v>
      </c>
      <c r="H13" s="2" t="s">
        <v>127</v>
      </c>
      <c r="I13" s="3" t="s">
        <v>98</v>
      </c>
      <c r="J13" s="3" t="s">
        <v>279</v>
      </c>
      <c r="K13" s="2" t="str">
        <f>+IF(Tabla2[[#This Row],[Categoría Colciencias]]="R","Reconocido",IF(Tabla2[[#This Row],[Categoría Colciencias]]="G","Registrado",IF(Tabla2[[#This Row],[Categoría Colciencias]]="S","Sin registrar",Tabla2[[#This Row],[Categoría Colciencias]])))</f>
        <v>B</v>
      </c>
      <c r="L13" s="2" t="s">
        <v>336</v>
      </c>
      <c r="M13" s="2" t="s">
        <v>10</v>
      </c>
      <c r="N13" s="2" t="s">
        <v>13</v>
      </c>
      <c r="O13" s="11">
        <f>+VLOOKUP(Tabla2[[#This Row],[CATEGORIA COLCIENCIAS 2015]],ESTADISTICAS!$B$57:$C$65,2,FALSE)-VLOOKUP(Tabla2[[#This Row],[RESULTADOS PRELIMINARES 2017]],ESTADISTICAS!$B$57:$C$65,2,FALSE)</f>
        <v>-1</v>
      </c>
      <c r="P13" s="2" t="s">
        <v>279</v>
      </c>
      <c r="Q13" s="2" t="s">
        <v>10</v>
      </c>
      <c r="R13" s="11">
        <f>+VLOOKUP(Tabla2[[#This Row],[CATEGORIA COLCIENCIAS 2015]],ESTADISTICAS!$B$57:$C$65,2,FALSE)-VLOOKUP(Tabla2[[#This Row],[RESULTADOS DEFINITIVOS 2017]],ESTADISTICAS!$B$57:$C$65,2,FALSE)</f>
        <v>0</v>
      </c>
      <c r="S13" s="2" t="s">
        <v>279</v>
      </c>
      <c r="T13" s="2" t="s">
        <v>279</v>
      </c>
      <c r="U13" s="2" t="s">
        <v>278</v>
      </c>
      <c r="V13" s="69" t="s">
        <v>7974</v>
      </c>
      <c r="W13" s="2"/>
    </row>
    <row r="14" spans="1:23" ht="38.25" x14ac:dyDescent="0.25">
      <c r="A14" s="1">
        <f ca="1">+CELL("fila",Tabla2[[#This Row],[Item]])-1</f>
        <v>13</v>
      </c>
      <c r="B14" s="1" t="s">
        <v>152</v>
      </c>
      <c r="C14" s="2" t="s">
        <v>21</v>
      </c>
      <c r="D14" s="2" t="s">
        <v>81</v>
      </c>
      <c r="E14" s="2" t="s">
        <v>22</v>
      </c>
      <c r="F14" s="2" t="s">
        <v>83</v>
      </c>
      <c r="G14" s="2" t="s">
        <v>84</v>
      </c>
      <c r="H14" s="2" t="s">
        <v>154</v>
      </c>
      <c r="I14" s="3" t="s">
        <v>140</v>
      </c>
      <c r="J14" s="3" t="s">
        <v>279</v>
      </c>
      <c r="K14" s="2" t="str">
        <f>+IF(Tabla2[[#This Row],[Categoría Colciencias]]="R","Reconocido",IF(Tabla2[[#This Row],[Categoría Colciencias]]="G","Registrado",IF(Tabla2[[#This Row],[Categoría Colciencias]]="S","Sin registrar",Tabla2[[#This Row],[Categoría Colciencias]])))</f>
        <v>Registrado</v>
      </c>
      <c r="L14" s="2" t="s">
        <v>338</v>
      </c>
      <c r="M14" s="2" t="s">
        <v>153</v>
      </c>
      <c r="N14" s="2" t="s">
        <v>81</v>
      </c>
      <c r="O14" s="11">
        <f>+VLOOKUP(Tabla2[[#This Row],[CATEGORIA COLCIENCIAS 2015]],ESTADISTICAS!$B$57:$C$65,2,FALSE)-VLOOKUP(Tabla2[[#This Row],[RESULTADOS PRELIMINARES 2017]],ESTADISTICAS!$B$57:$C$65,2,FALSE)</f>
        <v>-1</v>
      </c>
      <c r="P14" s="2" t="s">
        <v>357</v>
      </c>
      <c r="Q14" s="2" t="s">
        <v>81</v>
      </c>
      <c r="R14" s="11">
        <f>+VLOOKUP(Tabla2[[#This Row],[CATEGORIA COLCIENCIAS 2015]],ESTADISTICAS!$B$57:$C$65,2,FALSE)-VLOOKUP(Tabla2[[#This Row],[RESULTADOS DEFINITIVOS 2017]],ESTADISTICAS!$B$57:$C$65,2,FALSE)</f>
        <v>-1</v>
      </c>
      <c r="S14" s="2" t="s">
        <v>357</v>
      </c>
      <c r="T14" s="2"/>
      <c r="U14" s="2"/>
      <c r="V14" s="2" t="s">
        <v>7976</v>
      </c>
      <c r="W14" s="2"/>
    </row>
    <row r="15" spans="1:23" ht="90" x14ac:dyDescent="0.25">
      <c r="A15" s="1">
        <f ca="1">+CELL("fila",Tabla2[[#This Row],[Item]])-1</f>
        <v>14</v>
      </c>
      <c r="B15" s="1" t="s">
        <v>134</v>
      </c>
      <c r="C15" s="2" t="s">
        <v>17</v>
      </c>
      <c r="D15" s="2"/>
      <c r="E15" s="13" t="s">
        <v>135</v>
      </c>
      <c r="F15" s="2" t="s">
        <v>83</v>
      </c>
      <c r="G15" s="2" t="s">
        <v>104</v>
      </c>
      <c r="H15" s="2" t="s">
        <v>136</v>
      </c>
      <c r="I15" s="3" t="s">
        <v>98</v>
      </c>
      <c r="J15" s="3" t="s">
        <v>278</v>
      </c>
      <c r="K15" s="2">
        <f>+IF(Tabla2[[#This Row],[Categoría Colciencias]]="R","Reconocido",IF(Tabla2[[#This Row],[Categoría Colciencias]]="G","Registrado",IF(Tabla2[[#This Row],[Categoría Colciencias]]="S","Sin registrar",Tabla2[[#This Row],[Categoría Colciencias]])))</f>
        <v>0</v>
      </c>
      <c r="L15" s="2" t="s">
        <v>336</v>
      </c>
      <c r="M15" s="2" t="s">
        <v>2</v>
      </c>
      <c r="N15" s="13" t="s">
        <v>13</v>
      </c>
      <c r="O15" s="11">
        <f>+VLOOKUP(Tabla2[[#This Row],[CATEGORIA COLCIENCIAS 2015]],ESTADISTICAS!$B$57:$C$65,2,FALSE)-VLOOKUP(Tabla2[[#This Row],[RESULTADOS PRELIMINARES 2017]],ESTADISTICAS!$B$57:$C$65,2,FALSE)</f>
        <v>1</v>
      </c>
      <c r="P15" s="2" t="s">
        <v>279</v>
      </c>
      <c r="Q15" s="2"/>
      <c r="R15" s="11" t="e">
        <f>+VLOOKUP(Tabla2[[#This Row],[CATEGORIA COLCIENCIAS 2015]],ESTADISTICAS!$B$57:$C$65,2,FALSE)-VLOOKUP(Tabla2[[#This Row],[RESULTADOS DEFINITIVOS 2017]],ESTADISTICAS!$B$57:$C$65,2,FALSE)</f>
        <v>#N/A</v>
      </c>
      <c r="S15" s="2"/>
      <c r="T15" s="2"/>
      <c r="U15" s="2"/>
      <c r="V15" s="69" t="s">
        <v>7977</v>
      </c>
      <c r="W15" s="2"/>
    </row>
    <row r="16" spans="1:23" ht="90" x14ac:dyDescent="0.25">
      <c r="A16" s="1">
        <f ca="1">+CELL("fila",Tabla2[[#This Row],[Item]])-1</f>
        <v>15</v>
      </c>
      <c r="B16" s="1" t="s">
        <v>113</v>
      </c>
      <c r="C16" s="2" t="s">
        <v>18</v>
      </c>
      <c r="D16" s="2" t="s">
        <v>4</v>
      </c>
      <c r="E16" s="2" t="s">
        <v>114</v>
      </c>
      <c r="F16" s="2" t="s">
        <v>96</v>
      </c>
      <c r="G16" s="2" t="s">
        <v>104</v>
      </c>
      <c r="H16" s="2" t="s">
        <v>115</v>
      </c>
      <c r="I16" s="3" t="s">
        <v>98</v>
      </c>
      <c r="J16" s="3" t="s">
        <v>279</v>
      </c>
      <c r="K16" s="2" t="str">
        <f>+IF(Tabla2[[#This Row],[Categoría Colciencias]]="R","Reconocido",IF(Tabla2[[#This Row],[Categoría Colciencias]]="G","Registrado",IF(Tabla2[[#This Row],[Categoría Colciencias]]="S","Sin registrar",Tabla2[[#This Row],[Categoría Colciencias]])))</f>
        <v>A</v>
      </c>
      <c r="L16" s="2" t="s">
        <v>336</v>
      </c>
      <c r="M16" s="2" t="s">
        <v>4</v>
      </c>
      <c r="N16" s="2" t="s">
        <v>4</v>
      </c>
      <c r="O16" s="11">
        <f>+VLOOKUP(Tabla2[[#This Row],[CATEGORIA COLCIENCIAS 2015]],ESTADISTICAS!$B$57:$C$65,2,FALSE)-VLOOKUP(Tabla2[[#This Row],[RESULTADOS PRELIMINARES 2017]],ESTADISTICAS!$B$57:$C$65,2,FALSE)</f>
        <v>0</v>
      </c>
      <c r="P16" s="2" t="s">
        <v>279</v>
      </c>
      <c r="Q16" s="2" t="s">
        <v>4</v>
      </c>
      <c r="R16" s="11">
        <f>+VLOOKUP(Tabla2[[#This Row],[CATEGORIA COLCIENCIAS 2015]],ESTADISTICAS!$B$57:$C$65,2,FALSE)-VLOOKUP(Tabla2[[#This Row],[RESULTADOS DEFINITIVOS 2017]],ESTADISTICAS!$B$57:$C$65,2,FALSE)</f>
        <v>0</v>
      </c>
      <c r="S16" s="2" t="s">
        <v>279</v>
      </c>
      <c r="T16" s="2" t="s">
        <v>279</v>
      </c>
      <c r="U16" s="2" t="s">
        <v>278</v>
      </c>
      <c r="V16" s="69" t="s">
        <v>7978</v>
      </c>
      <c r="W16" s="2"/>
    </row>
    <row r="17" spans="1:23" ht="90" x14ac:dyDescent="0.25">
      <c r="A17" s="1">
        <f ca="1">+CELL("fila",Tabla2[[#This Row],[Item]])-1</f>
        <v>16</v>
      </c>
      <c r="B17" s="1" t="s">
        <v>208</v>
      </c>
      <c r="C17" s="2" t="s">
        <v>3</v>
      </c>
      <c r="D17" s="2" t="s">
        <v>4</v>
      </c>
      <c r="E17" s="2" t="s">
        <v>209</v>
      </c>
      <c r="F17" s="2" t="s">
        <v>96</v>
      </c>
      <c r="G17" s="2" t="s">
        <v>104</v>
      </c>
      <c r="H17" s="2" t="s">
        <v>210</v>
      </c>
      <c r="I17" s="3" t="s">
        <v>176</v>
      </c>
      <c r="J17" s="3" t="s">
        <v>279</v>
      </c>
      <c r="K17" s="2" t="str">
        <f>+IF(Tabla2[[#This Row],[Categoría Colciencias]]="R","Reconocido",IF(Tabla2[[#This Row],[Categoría Colciencias]]="G","Registrado",IF(Tabla2[[#This Row],[Categoría Colciencias]]="S","Sin registrar",Tabla2[[#This Row],[Categoría Colciencias]])))</f>
        <v>A</v>
      </c>
      <c r="L17" s="2" t="s">
        <v>339</v>
      </c>
      <c r="M17" s="2" t="s">
        <v>4</v>
      </c>
      <c r="N17" s="2" t="s">
        <v>4</v>
      </c>
      <c r="O17" s="11">
        <f>+VLOOKUP(Tabla2[[#This Row],[CATEGORIA COLCIENCIAS 2015]],ESTADISTICAS!$B$57:$C$65,2,FALSE)-VLOOKUP(Tabla2[[#This Row],[RESULTADOS PRELIMINARES 2017]],ESTADISTICAS!$B$57:$C$65,2,FALSE)</f>
        <v>0</v>
      </c>
      <c r="P17" s="2" t="s">
        <v>279</v>
      </c>
      <c r="Q17" s="2" t="s">
        <v>4</v>
      </c>
      <c r="R17" s="11">
        <f>+VLOOKUP(Tabla2[[#This Row],[CATEGORIA COLCIENCIAS 2015]],ESTADISTICAS!$B$57:$C$65,2,FALSE)-VLOOKUP(Tabla2[[#This Row],[RESULTADOS DEFINITIVOS 2017]],ESTADISTICAS!$B$57:$C$65,2,FALSE)</f>
        <v>0</v>
      </c>
      <c r="S17" s="2" t="s">
        <v>279</v>
      </c>
      <c r="T17" s="2" t="s">
        <v>279</v>
      </c>
      <c r="U17" s="2" t="s">
        <v>278</v>
      </c>
      <c r="V17" s="69" t="s">
        <v>7979</v>
      </c>
      <c r="W17" s="2"/>
    </row>
    <row r="18" spans="1:23" ht="90" x14ac:dyDescent="0.25">
      <c r="A18" s="1">
        <f ca="1">+CELL("fila",Tabla2[[#This Row],[Item]])-1</f>
        <v>17</v>
      </c>
      <c r="B18" s="1" t="s">
        <v>270</v>
      </c>
      <c r="C18" s="2" t="s">
        <v>271</v>
      </c>
      <c r="D18" s="2" t="s">
        <v>4</v>
      </c>
      <c r="E18" s="13" t="s">
        <v>272</v>
      </c>
      <c r="F18" s="2" t="s">
        <v>83</v>
      </c>
      <c r="G18" s="2" t="s">
        <v>104</v>
      </c>
      <c r="H18" s="2" t="s">
        <v>273</v>
      </c>
      <c r="I18" s="3" t="s">
        <v>274</v>
      </c>
      <c r="J18" s="3" t="s">
        <v>279</v>
      </c>
      <c r="K18" s="2" t="str">
        <f>+IF(Tabla2[[#This Row],[Categoría Colciencias]]="R","Reconocido",IF(Tabla2[[#This Row],[Categoría Colciencias]]="G","Registrado",IF(Tabla2[[#This Row],[Categoría Colciencias]]="S","Sin registrar",Tabla2[[#This Row],[Categoría Colciencias]])))</f>
        <v>A</v>
      </c>
      <c r="L18" s="2" t="s">
        <v>329</v>
      </c>
      <c r="M18" s="2" t="s">
        <v>4</v>
      </c>
      <c r="N18" s="2" t="s">
        <v>4</v>
      </c>
      <c r="O18" s="11">
        <f>+VLOOKUP(Tabla2[[#This Row],[CATEGORIA COLCIENCIAS 2015]],ESTADISTICAS!$B$57:$C$65,2,FALSE)-VLOOKUP(Tabla2[[#This Row],[RESULTADOS PRELIMINARES 2017]],ESTADISTICAS!$B$57:$C$65,2,FALSE)</f>
        <v>0</v>
      </c>
      <c r="P18" s="2" t="s">
        <v>279</v>
      </c>
      <c r="Q18" s="2" t="s">
        <v>4</v>
      </c>
      <c r="R18" s="11">
        <f>+VLOOKUP(Tabla2[[#This Row],[CATEGORIA COLCIENCIAS 2015]],ESTADISTICAS!$B$57:$C$65,2,FALSE)-VLOOKUP(Tabla2[[#This Row],[RESULTADOS DEFINITIVOS 2017]],ESTADISTICAS!$B$57:$C$65,2,FALSE)</f>
        <v>0</v>
      </c>
      <c r="S18" s="2" t="s">
        <v>279</v>
      </c>
      <c r="T18" s="2" t="s">
        <v>279</v>
      </c>
      <c r="U18" s="2" t="s">
        <v>278</v>
      </c>
      <c r="V18" s="69" t="s">
        <v>7980</v>
      </c>
      <c r="W18" s="2"/>
    </row>
    <row r="19" spans="1:23" ht="90" x14ac:dyDescent="0.25">
      <c r="A19" s="1">
        <f ca="1">+CELL("fila",Tabla2[[#This Row],[Item]])-1</f>
        <v>18</v>
      </c>
      <c r="B19" s="1" t="s">
        <v>102</v>
      </c>
      <c r="C19" s="2" t="s">
        <v>19</v>
      </c>
      <c r="D19" s="2" t="s">
        <v>6</v>
      </c>
      <c r="E19" s="2" t="s">
        <v>103</v>
      </c>
      <c r="F19" s="2" t="s">
        <v>96</v>
      </c>
      <c r="G19" s="2" t="s">
        <v>104</v>
      </c>
      <c r="H19" s="2" t="s">
        <v>105</v>
      </c>
      <c r="I19" s="3" t="s">
        <v>98</v>
      </c>
      <c r="J19" s="3" t="s">
        <v>279</v>
      </c>
      <c r="K19" s="2" t="str">
        <f>+IF(Tabla2[[#This Row],[Categoría Colciencias]]="R","Reconocido",IF(Tabla2[[#This Row],[Categoría Colciencias]]="G","Registrado",IF(Tabla2[[#This Row],[Categoría Colciencias]]="S","Sin registrar",Tabla2[[#This Row],[Categoría Colciencias]])))</f>
        <v>A1</v>
      </c>
      <c r="L19" s="2" t="s">
        <v>336</v>
      </c>
      <c r="M19" s="2" t="s">
        <v>6</v>
      </c>
      <c r="N19" s="2" t="s">
        <v>6</v>
      </c>
      <c r="O19" s="11">
        <f>+VLOOKUP(Tabla2[[#This Row],[CATEGORIA COLCIENCIAS 2015]],ESTADISTICAS!$B$57:$C$65,2,FALSE)-VLOOKUP(Tabla2[[#This Row],[RESULTADOS PRELIMINARES 2017]],ESTADISTICAS!$B$57:$C$65,2,FALSE)</f>
        <v>0</v>
      </c>
      <c r="P19" s="2" t="s">
        <v>279</v>
      </c>
      <c r="Q19" s="2" t="s">
        <v>6</v>
      </c>
      <c r="R19" s="11">
        <f>+VLOOKUP(Tabla2[[#This Row],[CATEGORIA COLCIENCIAS 2015]],ESTADISTICAS!$B$57:$C$65,2,FALSE)-VLOOKUP(Tabla2[[#This Row],[RESULTADOS DEFINITIVOS 2017]],ESTADISTICAS!$B$57:$C$65,2,FALSE)</f>
        <v>0</v>
      </c>
      <c r="S19" s="2" t="s">
        <v>279</v>
      </c>
      <c r="T19" s="2" t="s">
        <v>279</v>
      </c>
      <c r="U19" s="2" t="s">
        <v>278</v>
      </c>
      <c r="V19" s="69" t="s">
        <v>7981</v>
      </c>
      <c r="W19" s="2"/>
    </row>
    <row r="20" spans="1:23" ht="90" x14ac:dyDescent="0.25">
      <c r="A20" s="1">
        <f ca="1">+CELL("fila",Tabla2[[#This Row],[Item]])-1</f>
        <v>19</v>
      </c>
      <c r="B20" s="1" t="s">
        <v>131</v>
      </c>
      <c r="C20" s="2" t="s">
        <v>58</v>
      </c>
      <c r="D20" s="2" t="s">
        <v>6</v>
      </c>
      <c r="E20" s="2" t="s">
        <v>132</v>
      </c>
      <c r="F20" s="2" t="s">
        <v>96</v>
      </c>
      <c r="G20" s="2" t="s">
        <v>104</v>
      </c>
      <c r="H20" s="2" t="s">
        <v>133</v>
      </c>
      <c r="I20" s="3" t="s">
        <v>98</v>
      </c>
      <c r="J20" s="3" t="s">
        <v>279</v>
      </c>
      <c r="K20" s="2" t="str">
        <f>+IF(Tabla2[[#This Row],[Categoría Colciencias]]="R","Reconocido",IF(Tabla2[[#This Row],[Categoría Colciencias]]="G","Registrado",IF(Tabla2[[#This Row],[Categoría Colciencias]]="S","Sin registrar",Tabla2[[#This Row],[Categoría Colciencias]])))</f>
        <v>A1</v>
      </c>
      <c r="L20" s="2" t="s">
        <v>336</v>
      </c>
      <c r="M20" s="2" t="s">
        <v>6</v>
      </c>
      <c r="N20" s="2" t="s">
        <v>6</v>
      </c>
      <c r="O20" s="11">
        <f>+VLOOKUP(Tabla2[[#This Row],[CATEGORIA COLCIENCIAS 2015]],ESTADISTICAS!$B$57:$C$65,2,FALSE)-VLOOKUP(Tabla2[[#This Row],[RESULTADOS PRELIMINARES 2017]],ESTADISTICAS!$B$57:$C$65,2,FALSE)</f>
        <v>0</v>
      </c>
      <c r="P20" s="2" t="s">
        <v>279</v>
      </c>
      <c r="Q20" s="2" t="s">
        <v>6</v>
      </c>
      <c r="R20" s="11">
        <f>+VLOOKUP(Tabla2[[#This Row],[CATEGORIA COLCIENCIAS 2015]],ESTADISTICAS!$B$57:$C$65,2,FALSE)-VLOOKUP(Tabla2[[#This Row],[RESULTADOS DEFINITIVOS 2017]],ESTADISTICAS!$B$57:$C$65,2,FALSE)</f>
        <v>0</v>
      </c>
      <c r="S20" s="2" t="s">
        <v>279</v>
      </c>
      <c r="T20" s="2" t="s">
        <v>279</v>
      </c>
      <c r="U20" s="2" t="s">
        <v>278</v>
      </c>
      <c r="V20" s="69" t="s">
        <v>7982</v>
      </c>
      <c r="W20" s="2"/>
    </row>
    <row r="21" spans="1:23" ht="90" x14ac:dyDescent="0.25">
      <c r="A21" s="1">
        <f ca="1">+CELL("fila",Tabla2[[#This Row],[Item]])-1</f>
        <v>20</v>
      </c>
      <c r="B21" s="1" t="s">
        <v>257</v>
      </c>
      <c r="C21" s="2" t="s">
        <v>28</v>
      </c>
      <c r="D21" s="2" t="s">
        <v>6</v>
      </c>
      <c r="E21" s="2" t="s">
        <v>29</v>
      </c>
      <c r="F21" s="2" t="s">
        <v>96</v>
      </c>
      <c r="G21" s="2" t="s">
        <v>104</v>
      </c>
      <c r="H21" s="2" t="s">
        <v>258</v>
      </c>
      <c r="I21" s="3" t="s">
        <v>226</v>
      </c>
      <c r="J21" s="3" t="s">
        <v>279</v>
      </c>
      <c r="K21" s="2" t="str">
        <f>+IF(Tabla2[[#This Row],[Categoría Colciencias]]="R","Reconocido",IF(Tabla2[[#This Row],[Categoría Colciencias]]="G","Registrado",IF(Tabla2[[#This Row],[Categoría Colciencias]]="S","Sin registrar",Tabla2[[#This Row],[Categoría Colciencias]])))</f>
        <v>A1</v>
      </c>
      <c r="L21" s="2" t="s">
        <v>337</v>
      </c>
      <c r="M21" s="2" t="s">
        <v>6</v>
      </c>
      <c r="N21" s="2" t="s">
        <v>6</v>
      </c>
      <c r="O21" s="11">
        <f>+VLOOKUP(Tabla2[[#This Row],[CATEGORIA COLCIENCIAS 2015]],ESTADISTICAS!$B$57:$C$65,2,FALSE)-VLOOKUP(Tabla2[[#This Row],[RESULTADOS PRELIMINARES 2017]],ESTADISTICAS!$B$57:$C$65,2,FALSE)</f>
        <v>0</v>
      </c>
      <c r="P21" s="2" t="s">
        <v>279</v>
      </c>
      <c r="Q21" s="2" t="s">
        <v>6</v>
      </c>
      <c r="R21" s="11">
        <f>+VLOOKUP(Tabla2[[#This Row],[CATEGORIA COLCIENCIAS 2015]],ESTADISTICAS!$B$57:$C$65,2,FALSE)-VLOOKUP(Tabla2[[#This Row],[RESULTADOS DEFINITIVOS 2017]],ESTADISTICAS!$B$57:$C$65,2,FALSE)</f>
        <v>0</v>
      </c>
      <c r="S21" s="2" t="s">
        <v>279</v>
      </c>
      <c r="T21" s="2" t="s">
        <v>279</v>
      </c>
      <c r="U21" s="2" t="s">
        <v>278</v>
      </c>
      <c r="V21" s="69" t="s">
        <v>7983</v>
      </c>
      <c r="W21" s="2"/>
    </row>
    <row r="22" spans="1:23" ht="90" x14ac:dyDescent="0.25">
      <c r="A22" s="1">
        <f ca="1">+CELL("fila",Tabla2[[#This Row],[Item]])-1</f>
        <v>21</v>
      </c>
      <c r="B22" s="1" t="s">
        <v>162</v>
      </c>
      <c r="C22" s="2" t="s">
        <v>14</v>
      </c>
      <c r="D22" s="2" t="s">
        <v>6</v>
      </c>
      <c r="E22" s="2" t="s">
        <v>163</v>
      </c>
      <c r="F22" s="2" t="s">
        <v>96</v>
      </c>
      <c r="G22" s="2" t="s">
        <v>104</v>
      </c>
      <c r="H22" s="2" t="s">
        <v>164</v>
      </c>
      <c r="I22" s="3" t="s">
        <v>140</v>
      </c>
      <c r="J22" s="3" t="s">
        <v>279</v>
      </c>
      <c r="K22" s="2" t="str">
        <f>+IF(Tabla2[[#This Row],[Categoría Colciencias]]="R","Reconocido",IF(Tabla2[[#This Row],[Categoría Colciencias]]="G","Registrado",IF(Tabla2[[#This Row],[Categoría Colciencias]]="S","Sin registrar",Tabla2[[#This Row],[Categoría Colciencias]])))</f>
        <v>A1</v>
      </c>
      <c r="L22" s="2" t="s">
        <v>338</v>
      </c>
      <c r="M22" s="2" t="s">
        <v>6</v>
      </c>
      <c r="N22" s="2" t="s">
        <v>6</v>
      </c>
      <c r="O22" s="11">
        <f>+VLOOKUP(Tabla2[[#This Row],[CATEGORIA COLCIENCIAS 2015]],ESTADISTICAS!$B$57:$C$65,2,FALSE)-VLOOKUP(Tabla2[[#This Row],[RESULTADOS PRELIMINARES 2017]],ESTADISTICAS!$B$57:$C$65,2,FALSE)</f>
        <v>0</v>
      </c>
      <c r="P22" s="2" t="s">
        <v>279</v>
      </c>
      <c r="Q22" s="2" t="s">
        <v>6</v>
      </c>
      <c r="R22" s="11">
        <f>+VLOOKUP(Tabla2[[#This Row],[CATEGORIA COLCIENCIAS 2015]],ESTADISTICAS!$B$57:$C$65,2,FALSE)-VLOOKUP(Tabla2[[#This Row],[RESULTADOS DEFINITIVOS 2017]],ESTADISTICAS!$B$57:$C$65,2,FALSE)</f>
        <v>0</v>
      </c>
      <c r="S22" s="2" t="s">
        <v>279</v>
      </c>
      <c r="T22" s="2" t="s">
        <v>279</v>
      </c>
      <c r="U22" s="2" t="s">
        <v>278</v>
      </c>
      <c r="V22" s="69" t="s">
        <v>7984</v>
      </c>
      <c r="W22" s="2"/>
    </row>
    <row r="23" spans="1:23" ht="90" x14ac:dyDescent="0.25">
      <c r="A23" s="1">
        <f ca="1">+CELL("fila",Tabla2[[#This Row],[Item]])-1</f>
        <v>22</v>
      </c>
      <c r="B23" s="1" t="s">
        <v>196</v>
      </c>
      <c r="C23" s="2" t="s">
        <v>26</v>
      </c>
      <c r="D23" s="2" t="s">
        <v>6</v>
      </c>
      <c r="E23" s="2" t="s">
        <v>197</v>
      </c>
      <c r="F23" s="2" t="s">
        <v>96</v>
      </c>
      <c r="G23" s="2" t="s">
        <v>104</v>
      </c>
      <c r="H23" s="2" t="s">
        <v>198</v>
      </c>
      <c r="I23" s="3" t="s">
        <v>176</v>
      </c>
      <c r="J23" s="3" t="s">
        <v>279</v>
      </c>
      <c r="K23" s="2" t="str">
        <f>+IF(Tabla2[[#This Row],[Categoría Colciencias]]="R","Reconocido",IF(Tabla2[[#This Row],[Categoría Colciencias]]="G","Registrado",IF(Tabla2[[#This Row],[Categoría Colciencias]]="S","Sin registrar",Tabla2[[#This Row],[Categoría Colciencias]])))</f>
        <v>A1</v>
      </c>
      <c r="L23" s="2" t="s">
        <v>339</v>
      </c>
      <c r="M23" s="2" t="s">
        <v>6</v>
      </c>
      <c r="N23" s="2" t="s">
        <v>6</v>
      </c>
      <c r="O23" s="11">
        <f>+VLOOKUP(Tabla2[[#This Row],[CATEGORIA COLCIENCIAS 2015]],ESTADISTICAS!$B$57:$C$65,2,FALSE)-VLOOKUP(Tabla2[[#This Row],[RESULTADOS PRELIMINARES 2017]],ESTADISTICAS!$B$57:$C$65,2,FALSE)</f>
        <v>0</v>
      </c>
      <c r="P23" s="2" t="s">
        <v>279</v>
      </c>
      <c r="Q23" s="2" t="s">
        <v>6</v>
      </c>
      <c r="R23" s="11">
        <f>+VLOOKUP(Tabla2[[#This Row],[CATEGORIA COLCIENCIAS 2015]],ESTADISTICAS!$B$57:$C$65,2,FALSE)-VLOOKUP(Tabla2[[#This Row],[RESULTADOS DEFINITIVOS 2017]],ESTADISTICAS!$B$57:$C$65,2,FALSE)</f>
        <v>0</v>
      </c>
      <c r="S23" s="2" t="s">
        <v>279</v>
      </c>
      <c r="T23" s="2" t="s">
        <v>279</v>
      </c>
      <c r="U23" s="2" t="s">
        <v>278</v>
      </c>
      <c r="V23" s="69" t="s">
        <v>7985</v>
      </c>
      <c r="W23" s="2"/>
    </row>
    <row r="24" spans="1:23" ht="90" x14ac:dyDescent="0.25">
      <c r="A24" s="1">
        <f ca="1">+CELL("fila",Tabla2[[#This Row],[Item]])-1</f>
        <v>23</v>
      </c>
      <c r="B24" s="1" t="s">
        <v>177</v>
      </c>
      <c r="C24" s="2" t="s">
        <v>39</v>
      </c>
      <c r="D24" s="2" t="s">
        <v>6</v>
      </c>
      <c r="E24" s="2" t="s">
        <v>178</v>
      </c>
      <c r="F24" s="2" t="s">
        <v>96</v>
      </c>
      <c r="G24" s="2" t="s">
        <v>104</v>
      </c>
      <c r="H24" s="2" t="s">
        <v>179</v>
      </c>
      <c r="I24" s="3" t="s">
        <v>176</v>
      </c>
      <c r="J24" s="3" t="s">
        <v>279</v>
      </c>
      <c r="K24" s="2" t="str">
        <f>+IF(Tabla2[[#This Row],[Categoría Colciencias]]="R","Reconocido",IF(Tabla2[[#This Row],[Categoría Colciencias]]="G","Registrado",IF(Tabla2[[#This Row],[Categoría Colciencias]]="S","Sin registrar",Tabla2[[#This Row],[Categoría Colciencias]])))</f>
        <v>A1</v>
      </c>
      <c r="L24" s="2" t="s">
        <v>339</v>
      </c>
      <c r="M24" s="2" t="s">
        <v>6</v>
      </c>
      <c r="N24" s="2" t="s">
        <v>6</v>
      </c>
      <c r="O24" s="11">
        <f>+VLOOKUP(Tabla2[[#This Row],[CATEGORIA COLCIENCIAS 2015]],ESTADISTICAS!$B$57:$C$65,2,FALSE)-VLOOKUP(Tabla2[[#This Row],[RESULTADOS PRELIMINARES 2017]],ESTADISTICAS!$B$57:$C$65,2,FALSE)</f>
        <v>0</v>
      </c>
      <c r="P24" s="2" t="s">
        <v>279</v>
      </c>
      <c r="Q24" s="2" t="s">
        <v>6</v>
      </c>
      <c r="R24" s="11">
        <f>+VLOOKUP(Tabla2[[#This Row],[CATEGORIA COLCIENCIAS 2015]],ESTADISTICAS!$B$57:$C$65,2,FALSE)-VLOOKUP(Tabla2[[#This Row],[RESULTADOS DEFINITIVOS 2017]],ESTADISTICAS!$B$57:$C$65,2,FALSE)</f>
        <v>0</v>
      </c>
      <c r="S24" s="2" t="s">
        <v>279</v>
      </c>
      <c r="T24" s="2" t="s">
        <v>279</v>
      </c>
      <c r="U24" s="2" t="s">
        <v>278</v>
      </c>
      <c r="V24" s="69" t="s">
        <v>7986</v>
      </c>
      <c r="W24" s="2"/>
    </row>
    <row r="25" spans="1:23" ht="90" x14ac:dyDescent="0.25">
      <c r="A25" s="1">
        <f ca="1">+CELL("fila",Tabla2[[#This Row],[Item]])-1</f>
        <v>24</v>
      </c>
      <c r="B25" s="1" t="s">
        <v>216</v>
      </c>
      <c r="C25" s="2" t="s">
        <v>67</v>
      </c>
      <c r="D25" s="2" t="s">
        <v>6</v>
      </c>
      <c r="E25" s="2" t="s">
        <v>217</v>
      </c>
      <c r="F25" s="2" t="s">
        <v>96</v>
      </c>
      <c r="G25" s="2" t="s">
        <v>104</v>
      </c>
      <c r="H25" s="2" t="s">
        <v>218</v>
      </c>
      <c r="I25" s="3" t="s">
        <v>215</v>
      </c>
      <c r="J25" s="3" t="s">
        <v>279</v>
      </c>
      <c r="K25" s="2" t="str">
        <f>+IF(Tabla2[[#This Row],[Categoría Colciencias]]="R","Reconocido",IF(Tabla2[[#This Row],[Categoría Colciencias]]="G","Registrado",IF(Tabla2[[#This Row],[Categoría Colciencias]]="S","Sin registrar",Tabla2[[#This Row],[Categoría Colciencias]])))</f>
        <v>A1</v>
      </c>
      <c r="L25" s="2" t="s">
        <v>340</v>
      </c>
      <c r="M25" s="2" t="s">
        <v>6</v>
      </c>
      <c r="N25" s="2" t="s">
        <v>6</v>
      </c>
      <c r="O25" s="11">
        <f>+VLOOKUP(Tabla2[[#This Row],[CATEGORIA COLCIENCIAS 2015]],ESTADISTICAS!$B$57:$C$65,2,FALSE)-VLOOKUP(Tabla2[[#This Row],[RESULTADOS PRELIMINARES 2017]],ESTADISTICAS!$B$57:$C$65,2,FALSE)</f>
        <v>0</v>
      </c>
      <c r="P25" s="2" t="s">
        <v>279</v>
      </c>
      <c r="Q25" s="2" t="s">
        <v>6</v>
      </c>
      <c r="R25" s="11">
        <f>+VLOOKUP(Tabla2[[#This Row],[CATEGORIA COLCIENCIAS 2015]],ESTADISTICAS!$B$57:$C$65,2,FALSE)-VLOOKUP(Tabla2[[#This Row],[RESULTADOS DEFINITIVOS 2017]],ESTADISTICAS!$B$57:$C$65,2,FALSE)</f>
        <v>0</v>
      </c>
      <c r="S25" s="2" t="s">
        <v>279</v>
      </c>
      <c r="T25" s="2" t="s">
        <v>279</v>
      </c>
      <c r="U25" s="2" t="s">
        <v>278</v>
      </c>
      <c r="V25" s="69" t="s">
        <v>7987</v>
      </c>
      <c r="W25" s="2"/>
    </row>
    <row r="26" spans="1:23" ht="90" x14ac:dyDescent="0.25">
      <c r="A26" s="1">
        <f ca="1">+CELL("fila",Tabla2[[#This Row],[Item]])-1</f>
        <v>25</v>
      </c>
      <c r="B26" s="1" t="s">
        <v>219</v>
      </c>
      <c r="C26" s="2" t="s">
        <v>5</v>
      </c>
      <c r="D26" s="2" t="s">
        <v>6</v>
      </c>
      <c r="E26" s="2" t="s">
        <v>220</v>
      </c>
      <c r="F26" s="2" t="s">
        <v>96</v>
      </c>
      <c r="G26" s="2" t="s">
        <v>104</v>
      </c>
      <c r="H26" s="2" t="s">
        <v>221</v>
      </c>
      <c r="I26" s="3" t="s">
        <v>215</v>
      </c>
      <c r="J26" s="3" t="s">
        <v>279</v>
      </c>
      <c r="K26" s="2" t="str">
        <f>+IF(Tabla2[[#This Row],[Categoría Colciencias]]="R","Reconocido",IF(Tabla2[[#This Row],[Categoría Colciencias]]="G","Registrado",IF(Tabla2[[#This Row],[Categoría Colciencias]]="S","Sin registrar",Tabla2[[#This Row],[Categoría Colciencias]])))</f>
        <v>A1</v>
      </c>
      <c r="L26" s="2" t="s">
        <v>340</v>
      </c>
      <c r="M26" s="2" t="s">
        <v>6</v>
      </c>
      <c r="N26" s="2" t="s">
        <v>6</v>
      </c>
      <c r="O26" s="11">
        <f>+VLOOKUP(Tabla2[[#This Row],[CATEGORIA COLCIENCIAS 2015]],ESTADISTICAS!$B$57:$C$65,2,FALSE)-VLOOKUP(Tabla2[[#This Row],[RESULTADOS PRELIMINARES 2017]],ESTADISTICAS!$B$57:$C$65,2,FALSE)</f>
        <v>0</v>
      </c>
      <c r="P26" s="2" t="s">
        <v>279</v>
      </c>
      <c r="Q26" s="2" t="s">
        <v>6</v>
      </c>
      <c r="R26" s="11">
        <f>+VLOOKUP(Tabla2[[#This Row],[CATEGORIA COLCIENCIAS 2015]],ESTADISTICAS!$B$57:$C$65,2,FALSE)-VLOOKUP(Tabla2[[#This Row],[RESULTADOS DEFINITIVOS 2017]],ESTADISTICAS!$B$57:$C$65,2,FALSE)</f>
        <v>0</v>
      </c>
      <c r="S26" s="2" t="s">
        <v>279</v>
      </c>
      <c r="T26" s="2" t="s">
        <v>279</v>
      </c>
      <c r="U26" s="2" t="s">
        <v>278</v>
      </c>
      <c r="V26" s="69" t="s">
        <v>7988</v>
      </c>
      <c r="W26" s="2"/>
    </row>
    <row r="27" spans="1:23" ht="90" x14ac:dyDescent="0.25">
      <c r="A27" s="1">
        <f ca="1">+CELL("fila",Tabla2[[#This Row],[Item]])-1</f>
        <v>26</v>
      </c>
      <c r="B27" s="1"/>
      <c r="C27" s="2" t="s">
        <v>282</v>
      </c>
      <c r="D27" s="2" t="s">
        <v>6</v>
      </c>
      <c r="E27" s="2" t="s">
        <v>299</v>
      </c>
      <c r="F27" s="2" t="s">
        <v>96</v>
      </c>
      <c r="G27" s="2" t="s">
        <v>104</v>
      </c>
      <c r="H27" s="2" t="s">
        <v>333</v>
      </c>
      <c r="I27" s="3" t="s">
        <v>329</v>
      </c>
      <c r="J27" s="3" t="s">
        <v>279</v>
      </c>
      <c r="K27" s="2" t="str">
        <f>+IF(Tabla2[[#This Row],[Categoría Colciencias]]="R","Reconocido",IF(Tabla2[[#This Row],[Categoría Colciencias]]="G","Registrado",IF(Tabla2[[#This Row],[Categoría Colciencias]]="S","Sin registrar",Tabla2[[#This Row],[Categoría Colciencias]])))</f>
        <v>A1</v>
      </c>
      <c r="L27" s="2" t="s">
        <v>329</v>
      </c>
      <c r="M27" s="2" t="s">
        <v>6</v>
      </c>
      <c r="N27" s="2" t="s">
        <v>6</v>
      </c>
      <c r="O27" s="11">
        <f>+VLOOKUP(Tabla2[[#This Row],[CATEGORIA COLCIENCIAS 2015]],ESTADISTICAS!$B$57:$C$65,2,FALSE)-VLOOKUP(Tabla2[[#This Row],[RESULTADOS PRELIMINARES 2017]],ESTADISTICAS!$B$57:$C$65,2,FALSE)</f>
        <v>0</v>
      </c>
      <c r="P27" s="2" t="s">
        <v>279</v>
      </c>
      <c r="Q27" s="2" t="s">
        <v>6</v>
      </c>
      <c r="R27" s="11">
        <f>+VLOOKUP(Tabla2[[#This Row],[CATEGORIA COLCIENCIAS 2015]],ESTADISTICAS!$B$57:$C$65,2,FALSE)-VLOOKUP(Tabla2[[#This Row],[RESULTADOS DEFINITIVOS 2017]],ESTADISTICAS!$B$57:$C$65,2,FALSE)</f>
        <v>0</v>
      </c>
      <c r="S27" s="2" t="s">
        <v>279</v>
      </c>
      <c r="T27" s="2" t="s">
        <v>279</v>
      </c>
      <c r="U27" s="2" t="s">
        <v>278</v>
      </c>
      <c r="V27" s="69" t="s">
        <v>7989</v>
      </c>
      <c r="W27" s="2"/>
    </row>
    <row r="28" spans="1:23" ht="90" x14ac:dyDescent="0.25">
      <c r="A28" s="1">
        <f ca="1">+CELL("fila",Tabla2[[#This Row],[Item]])-1</f>
        <v>27</v>
      </c>
      <c r="B28" s="1"/>
      <c r="C28" s="2" t="s">
        <v>283</v>
      </c>
      <c r="D28" s="2" t="s">
        <v>6</v>
      </c>
      <c r="E28" s="2" t="s">
        <v>300</v>
      </c>
      <c r="F28" s="2" t="s">
        <v>96</v>
      </c>
      <c r="G28" s="2" t="s">
        <v>104</v>
      </c>
      <c r="H28" s="2" t="s">
        <v>319</v>
      </c>
      <c r="I28" s="3" t="s">
        <v>329</v>
      </c>
      <c r="J28" s="3" t="s">
        <v>279</v>
      </c>
      <c r="K28" s="2" t="str">
        <f>+IF(Tabla2[[#This Row],[Categoría Colciencias]]="R","Reconocido",IF(Tabla2[[#This Row],[Categoría Colciencias]]="G","Registrado",IF(Tabla2[[#This Row],[Categoría Colciencias]]="S","Sin registrar",Tabla2[[#This Row],[Categoría Colciencias]])))</f>
        <v>A1</v>
      </c>
      <c r="L28" s="2" t="s">
        <v>329</v>
      </c>
      <c r="M28" s="2" t="s">
        <v>6</v>
      </c>
      <c r="N28" s="2" t="s">
        <v>6</v>
      </c>
      <c r="O28" s="11">
        <f>+VLOOKUP(Tabla2[[#This Row],[CATEGORIA COLCIENCIAS 2015]],ESTADISTICAS!$B$57:$C$65,2,FALSE)-VLOOKUP(Tabla2[[#This Row],[RESULTADOS PRELIMINARES 2017]],ESTADISTICAS!$B$57:$C$65,2,FALSE)</f>
        <v>0</v>
      </c>
      <c r="P28" s="2" t="s">
        <v>279</v>
      </c>
      <c r="Q28" s="2" t="s">
        <v>6</v>
      </c>
      <c r="R28" s="11">
        <f>+VLOOKUP(Tabla2[[#This Row],[CATEGORIA COLCIENCIAS 2015]],ESTADISTICAS!$B$57:$C$65,2,FALSE)-VLOOKUP(Tabla2[[#This Row],[RESULTADOS DEFINITIVOS 2017]],ESTADISTICAS!$B$57:$C$65,2,FALSE)</f>
        <v>0</v>
      </c>
      <c r="S28" s="2" t="s">
        <v>279</v>
      </c>
      <c r="T28" s="2" t="s">
        <v>279</v>
      </c>
      <c r="U28" s="2" t="s">
        <v>278</v>
      </c>
      <c r="V28" s="69" t="s">
        <v>7990</v>
      </c>
      <c r="W28" s="2"/>
    </row>
    <row r="29" spans="1:23" ht="90" x14ac:dyDescent="0.25">
      <c r="A29" s="1">
        <f ca="1">+CELL("fila",Tabla2[[#This Row],[Item]])-1</f>
        <v>28</v>
      </c>
      <c r="B29" s="1"/>
      <c r="C29" s="2" t="s">
        <v>284</v>
      </c>
      <c r="D29" s="2" t="s">
        <v>6</v>
      </c>
      <c r="E29" s="13" t="s">
        <v>301</v>
      </c>
      <c r="F29" s="2" t="s">
        <v>96</v>
      </c>
      <c r="G29" s="2" t="s">
        <v>104</v>
      </c>
      <c r="H29" s="2" t="s">
        <v>332</v>
      </c>
      <c r="I29" s="3" t="s">
        <v>329</v>
      </c>
      <c r="J29" s="3" t="s">
        <v>279</v>
      </c>
      <c r="K29" s="2" t="str">
        <f>+IF(Tabla2[[#This Row],[Categoría Colciencias]]="R","Reconocido",IF(Tabla2[[#This Row],[Categoría Colciencias]]="G","Registrado",IF(Tabla2[[#This Row],[Categoría Colciencias]]="S","Sin registrar",Tabla2[[#This Row],[Categoría Colciencias]])))</f>
        <v>A1</v>
      </c>
      <c r="L29" s="2" t="s">
        <v>329</v>
      </c>
      <c r="M29" s="2" t="s">
        <v>6</v>
      </c>
      <c r="N29" s="2" t="s">
        <v>6</v>
      </c>
      <c r="O29" s="11">
        <f>+VLOOKUP(Tabla2[[#This Row],[CATEGORIA COLCIENCIAS 2015]],ESTADISTICAS!$B$57:$C$65,2,FALSE)-VLOOKUP(Tabla2[[#This Row],[RESULTADOS PRELIMINARES 2017]],ESTADISTICAS!$B$57:$C$65,2,FALSE)</f>
        <v>0</v>
      </c>
      <c r="P29" s="2" t="s">
        <v>279</v>
      </c>
      <c r="Q29" s="2" t="s">
        <v>6</v>
      </c>
      <c r="R29" s="11">
        <f>+VLOOKUP(Tabla2[[#This Row],[CATEGORIA COLCIENCIAS 2015]],ESTADISTICAS!$B$57:$C$65,2,FALSE)-VLOOKUP(Tabla2[[#This Row],[RESULTADOS DEFINITIVOS 2017]],ESTADISTICAS!$B$57:$C$65,2,FALSE)</f>
        <v>0</v>
      </c>
      <c r="S29" s="2" t="s">
        <v>279</v>
      </c>
      <c r="T29" s="2" t="s">
        <v>279</v>
      </c>
      <c r="U29" s="2" t="s">
        <v>278</v>
      </c>
      <c r="V29" s="69" t="s">
        <v>7991</v>
      </c>
      <c r="W29" s="2"/>
    </row>
    <row r="30" spans="1:23" ht="90" x14ac:dyDescent="0.25">
      <c r="A30" s="1">
        <f ca="1">+CELL("fila",Tabla2[[#This Row],[Item]])-1</f>
        <v>29</v>
      </c>
      <c r="B30" s="1" t="s">
        <v>124</v>
      </c>
      <c r="C30" s="2" t="s">
        <v>56</v>
      </c>
      <c r="D30" s="2" t="s">
        <v>10</v>
      </c>
      <c r="E30" s="2" t="s">
        <v>125</v>
      </c>
      <c r="F30" s="2" t="s">
        <v>96</v>
      </c>
      <c r="G30" s="2" t="s">
        <v>104</v>
      </c>
      <c r="H30" s="2" t="s">
        <v>112</v>
      </c>
      <c r="I30" s="3" t="s">
        <v>98</v>
      </c>
      <c r="J30" s="3" t="s">
        <v>279</v>
      </c>
      <c r="K30" s="2" t="str">
        <f>+IF(Tabla2[[#This Row],[Categoría Colciencias]]="R","Reconocido",IF(Tabla2[[#This Row],[Categoría Colciencias]]="G","Registrado",IF(Tabla2[[#This Row],[Categoría Colciencias]]="S","Sin registrar",Tabla2[[#This Row],[Categoría Colciencias]])))</f>
        <v>B</v>
      </c>
      <c r="L30" s="2" t="s">
        <v>336</v>
      </c>
      <c r="M30" s="2" t="s">
        <v>10</v>
      </c>
      <c r="N30" s="2" t="s">
        <v>10</v>
      </c>
      <c r="O30" s="11">
        <f>+VLOOKUP(Tabla2[[#This Row],[CATEGORIA COLCIENCIAS 2015]],ESTADISTICAS!$B$57:$C$65,2,FALSE)-VLOOKUP(Tabla2[[#This Row],[RESULTADOS PRELIMINARES 2017]],ESTADISTICAS!$B$57:$C$65,2,FALSE)</f>
        <v>0</v>
      </c>
      <c r="P30" s="2" t="s">
        <v>279</v>
      </c>
      <c r="Q30" s="2" t="s">
        <v>10</v>
      </c>
      <c r="R30" s="11">
        <f>+VLOOKUP(Tabla2[[#This Row],[CATEGORIA COLCIENCIAS 2015]],ESTADISTICAS!$B$57:$C$65,2,FALSE)-VLOOKUP(Tabla2[[#This Row],[RESULTADOS DEFINITIVOS 2017]],ESTADISTICAS!$B$57:$C$65,2,FALSE)</f>
        <v>0</v>
      </c>
      <c r="S30" s="2" t="s">
        <v>279</v>
      </c>
      <c r="T30" s="2" t="s">
        <v>279</v>
      </c>
      <c r="U30" s="2" t="s">
        <v>278</v>
      </c>
      <c r="V30" s="69" t="s">
        <v>7992</v>
      </c>
      <c r="W30" s="2"/>
    </row>
    <row r="31" spans="1:23" ht="90" x14ac:dyDescent="0.25">
      <c r="A31" s="1">
        <f ca="1">+CELL("fila",Tabla2[[#This Row],[Item]])-1</f>
        <v>30</v>
      </c>
      <c r="B31" s="1" t="s">
        <v>110</v>
      </c>
      <c r="C31" s="2" t="s">
        <v>48</v>
      </c>
      <c r="D31" s="2" t="s">
        <v>10</v>
      </c>
      <c r="E31" s="2" t="s">
        <v>111</v>
      </c>
      <c r="F31" s="2" t="s">
        <v>96</v>
      </c>
      <c r="G31" s="2" t="s">
        <v>104</v>
      </c>
      <c r="H31" s="2" t="s">
        <v>112</v>
      </c>
      <c r="I31" s="3" t="s">
        <v>98</v>
      </c>
      <c r="J31" s="3" t="s">
        <v>279</v>
      </c>
      <c r="K31" s="2" t="str">
        <f>+IF(Tabla2[[#This Row],[Categoría Colciencias]]="R","Reconocido",IF(Tabla2[[#This Row],[Categoría Colciencias]]="G","Registrado",IF(Tabla2[[#This Row],[Categoría Colciencias]]="S","Sin registrar",Tabla2[[#This Row],[Categoría Colciencias]])))</f>
        <v>B</v>
      </c>
      <c r="L31" s="2" t="s">
        <v>336</v>
      </c>
      <c r="M31" s="2" t="s">
        <v>10</v>
      </c>
      <c r="N31" s="2" t="s">
        <v>10</v>
      </c>
      <c r="O31" s="11">
        <f>+VLOOKUP(Tabla2[[#This Row],[CATEGORIA COLCIENCIAS 2015]],ESTADISTICAS!$B$57:$C$65,2,FALSE)-VLOOKUP(Tabla2[[#This Row],[RESULTADOS PRELIMINARES 2017]],ESTADISTICAS!$B$57:$C$65,2,FALSE)</f>
        <v>0</v>
      </c>
      <c r="P31" s="2" t="s">
        <v>279</v>
      </c>
      <c r="Q31" s="2" t="s">
        <v>10</v>
      </c>
      <c r="R31" s="11">
        <f>+VLOOKUP(Tabla2[[#This Row],[CATEGORIA COLCIENCIAS 2015]],ESTADISTICAS!$B$57:$C$65,2,FALSE)-VLOOKUP(Tabla2[[#This Row],[RESULTADOS DEFINITIVOS 2017]],ESTADISTICAS!$B$57:$C$65,2,FALSE)</f>
        <v>0</v>
      </c>
      <c r="S31" s="2" t="s">
        <v>279</v>
      </c>
      <c r="T31" s="2" t="s">
        <v>279</v>
      </c>
      <c r="U31" s="2" t="s">
        <v>278</v>
      </c>
      <c r="V31" s="69" t="s">
        <v>7993</v>
      </c>
      <c r="W31" s="2"/>
    </row>
    <row r="32" spans="1:23" ht="90" x14ac:dyDescent="0.25">
      <c r="A32" s="1">
        <f ca="1">+CELL("fila",Tabla2[[#This Row],[Item]])-1</f>
        <v>31</v>
      </c>
      <c r="B32" s="1" t="s">
        <v>239</v>
      </c>
      <c r="C32" s="2" t="s">
        <v>45</v>
      </c>
      <c r="D32" s="2" t="s">
        <v>10</v>
      </c>
      <c r="E32" s="2" t="s">
        <v>240</v>
      </c>
      <c r="F32" s="2" t="s">
        <v>96</v>
      </c>
      <c r="G32" s="2" t="s">
        <v>104</v>
      </c>
      <c r="H32" s="2" t="s">
        <v>241</v>
      </c>
      <c r="I32" s="3" t="s">
        <v>226</v>
      </c>
      <c r="J32" s="3" t="s">
        <v>279</v>
      </c>
      <c r="K32" s="2" t="str">
        <f>+IF(Tabla2[[#This Row],[Categoría Colciencias]]="R","Reconocido",IF(Tabla2[[#This Row],[Categoría Colciencias]]="G","Registrado",IF(Tabla2[[#This Row],[Categoría Colciencias]]="S","Sin registrar",Tabla2[[#This Row],[Categoría Colciencias]])))</f>
        <v>B</v>
      </c>
      <c r="L32" s="2" t="s">
        <v>337</v>
      </c>
      <c r="M32" s="2" t="s">
        <v>10</v>
      </c>
      <c r="N32" s="2" t="s">
        <v>10</v>
      </c>
      <c r="O32" s="11">
        <f>+VLOOKUP(Tabla2[[#This Row],[CATEGORIA COLCIENCIAS 2015]],ESTADISTICAS!$B$57:$C$65,2,FALSE)-VLOOKUP(Tabla2[[#This Row],[RESULTADOS PRELIMINARES 2017]],ESTADISTICAS!$B$57:$C$65,2,FALSE)</f>
        <v>0</v>
      </c>
      <c r="P32" s="2" t="s">
        <v>279</v>
      </c>
      <c r="Q32" s="2" t="s">
        <v>10</v>
      </c>
      <c r="R32" s="11">
        <f>+VLOOKUP(Tabla2[[#This Row],[CATEGORIA COLCIENCIAS 2015]],ESTADISTICAS!$B$57:$C$65,2,FALSE)-VLOOKUP(Tabla2[[#This Row],[RESULTADOS DEFINITIVOS 2017]],ESTADISTICAS!$B$57:$C$65,2,FALSE)</f>
        <v>0</v>
      </c>
      <c r="S32" s="2" t="s">
        <v>279</v>
      </c>
      <c r="T32" s="2" t="s">
        <v>279</v>
      </c>
      <c r="U32" s="2" t="s">
        <v>278</v>
      </c>
      <c r="V32" s="69" t="s">
        <v>7994</v>
      </c>
      <c r="W32" s="2"/>
    </row>
    <row r="33" spans="1:23" ht="90.75" thickBot="1" x14ac:dyDescent="0.3">
      <c r="A33" s="1">
        <f ca="1">+CELL("fila",Tabla2[[#This Row],[Item]])-1</f>
        <v>32</v>
      </c>
      <c r="B33" s="1" t="s">
        <v>168</v>
      </c>
      <c r="C33" s="2" t="s">
        <v>53</v>
      </c>
      <c r="D33" s="2" t="s">
        <v>10</v>
      </c>
      <c r="E33" s="2" t="s">
        <v>169</v>
      </c>
      <c r="F33" s="2" t="s">
        <v>96</v>
      </c>
      <c r="G33" s="2" t="s">
        <v>104</v>
      </c>
      <c r="H33" s="2" t="s">
        <v>170</v>
      </c>
      <c r="I33" s="3" t="s">
        <v>140</v>
      </c>
      <c r="J33" s="3" t="s">
        <v>279</v>
      </c>
      <c r="K33" s="2" t="str">
        <f>+IF(Tabla2[[#This Row],[Categoría Colciencias]]="R","Reconocido",IF(Tabla2[[#This Row],[Categoría Colciencias]]="G","Registrado",IF(Tabla2[[#This Row],[Categoría Colciencias]]="S","Sin registrar",Tabla2[[#This Row],[Categoría Colciencias]])))</f>
        <v>B</v>
      </c>
      <c r="L33" s="2" t="s">
        <v>338</v>
      </c>
      <c r="M33" s="2" t="s">
        <v>10</v>
      </c>
      <c r="N33" s="2" t="s">
        <v>10</v>
      </c>
      <c r="O33" s="11">
        <f>+VLOOKUP(Tabla2[[#This Row],[CATEGORIA COLCIENCIAS 2015]],ESTADISTICAS!$B$57:$C$65,2,FALSE)-VLOOKUP(Tabla2[[#This Row],[RESULTADOS PRELIMINARES 2017]],ESTADISTICAS!$B$57:$C$65,2,FALSE)</f>
        <v>0</v>
      </c>
      <c r="P33" s="2" t="s">
        <v>279</v>
      </c>
      <c r="Q33" s="2" t="s">
        <v>10</v>
      </c>
      <c r="R33" s="11">
        <f>+VLOOKUP(Tabla2[[#This Row],[CATEGORIA COLCIENCIAS 2015]],ESTADISTICAS!$B$57:$C$65,2,FALSE)-VLOOKUP(Tabla2[[#This Row],[RESULTADOS DEFINITIVOS 2017]],ESTADISTICAS!$B$57:$C$65,2,FALSE)</f>
        <v>0</v>
      </c>
      <c r="S33" s="2" t="s">
        <v>279</v>
      </c>
      <c r="T33" s="2" t="s">
        <v>279</v>
      </c>
      <c r="U33" s="2" t="s">
        <v>278</v>
      </c>
      <c r="V33" s="69" t="s">
        <v>7995</v>
      </c>
      <c r="W33" s="2"/>
    </row>
    <row r="34" spans="1:23" ht="90.75" thickBot="1" x14ac:dyDescent="0.3">
      <c r="A34" s="1">
        <f ca="1">+CELL("fila",Tabla2[[#This Row],[Item]])-1</f>
        <v>33</v>
      </c>
      <c r="B34" s="1" t="s">
        <v>155</v>
      </c>
      <c r="C34" s="2" t="s">
        <v>15</v>
      </c>
      <c r="D34" s="2" t="s">
        <v>10</v>
      </c>
      <c r="E34" s="2" t="s">
        <v>16</v>
      </c>
      <c r="F34" s="2" t="s">
        <v>96</v>
      </c>
      <c r="G34" s="2" t="s">
        <v>104</v>
      </c>
      <c r="H34" s="2" t="s">
        <v>156</v>
      </c>
      <c r="I34" s="3" t="s">
        <v>140</v>
      </c>
      <c r="J34" s="3" t="s">
        <v>279</v>
      </c>
      <c r="K34" s="2" t="str">
        <f>+IF(Tabla2[[#This Row],[Categoría Colciencias]]="R","Reconocido",IF(Tabla2[[#This Row],[Categoría Colciencias]]="G","Registrado",IF(Tabla2[[#This Row],[Categoría Colciencias]]="S","Sin registrar",Tabla2[[#This Row],[Categoría Colciencias]])))</f>
        <v>B</v>
      </c>
      <c r="L34" s="2" t="s">
        <v>338</v>
      </c>
      <c r="M34" s="2" t="s">
        <v>10</v>
      </c>
      <c r="N34" s="2" t="s">
        <v>10</v>
      </c>
      <c r="O34" s="11">
        <f>+VLOOKUP(Tabla2[[#This Row],[CATEGORIA COLCIENCIAS 2015]],ESTADISTICAS!$B$57:$C$65,2,FALSE)-VLOOKUP(Tabla2[[#This Row],[RESULTADOS PRELIMINARES 2017]],ESTADISTICAS!$B$57:$C$65,2,FALSE)</f>
        <v>0</v>
      </c>
      <c r="P34" s="2" t="s">
        <v>279</v>
      </c>
      <c r="Q34" s="2" t="s">
        <v>10</v>
      </c>
      <c r="R34" s="11">
        <f>+VLOOKUP(Tabla2[[#This Row],[CATEGORIA COLCIENCIAS 2015]],ESTADISTICAS!$B$57:$C$65,2,FALSE)-VLOOKUP(Tabla2[[#This Row],[RESULTADOS DEFINITIVOS 2017]],ESTADISTICAS!$B$57:$C$65,2,FALSE)</f>
        <v>0</v>
      </c>
      <c r="S34" s="2" t="s">
        <v>279</v>
      </c>
      <c r="T34" s="2" t="s">
        <v>279</v>
      </c>
      <c r="U34" s="2" t="s">
        <v>278</v>
      </c>
      <c r="V34" s="95" t="s">
        <v>7996</v>
      </c>
      <c r="W34" s="2"/>
    </row>
    <row r="35" spans="1:23" ht="90" x14ac:dyDescent="0.25">
      <c r="A35" s="1">
        <f ca="1">+CELL("fila",Tabla2[[#This Row],[Item]])-1</f>
        <v>34</v>
      </c>
      <c r="B35" s="1" t="s">
        <v>222</v>
      </c>
      <c r="C35" s="2" t="s">
        <v>64</v>
      </c>
      <c r="D35" s="2" t="s">
        <v>10</v>
      </c>
      <c r="E35" s="2" t="s">
        <v>65</v>
      </c>
      <c r="F35" s="2" t="s">
        <v>96</v>
      </c>
      <c r="G35" s="2" t="s">
        <v>104</v>
      </c>
      <c r="H35" s="2" t="s">
        <v>223</v>
      </c>
      <c r="I35" s="3" t="s">
        <v>215</v>
      </c>
      <c r="J35" s="3" t="s">
        <v>279</v>
      </c>
      <c r="K35" s="2" t="str">
        <f>+IF(Tabla2[[#This Row],[Categoría Colciencias]]="R","Reconocido",IF(Tabla2[[#This Row],[Categoría Colciencias]]="G","Registrado",IF(Tabla2[[#This Row],[Categoría Colciencias]]="S","Sin registrar",Tabla2[[#This Row],[Categoría Colciencias]])))</f>
        <v>B</v>
      </c>
      <c r="L35" s="2" t="s">
        <v>340</v>
      </c>
      <c r="M35" s="2" t="s">
        <v>10</v>
      </c>
      <c r="N35" s="2" t="s">
        <v>10</v>
      </c>
      <c r="O35" s="11">
        <f>+VLOOKUP(Tabla2[[#This Row],[CATEGORIA COLCIENCIAS 2015]],ESTADISTICAS!$B$57:$C$65,2,FALSE)-VLOOKUP(Tabla2[[#This Row],[RESULTADOS PRELIMINARES 2017]],ESTADISTICAS!$B$57:$C$65,2,FALSE)</f>
        <v>0</v>
      </c>
      <c r="P35" s="2" t="s">
        <v>279</v>
      </c>
      <c r="Q35" s="2" t="s">
        <v>10</v>
      </c>
      <c r="R35" s="11">
        <f>+VLOOKUP(Tabla2[[#This Row],[CATEGORIA COLCIENCIAS 2015]],ESTADISTICAS!$B$57:$C$65,2,FALSE)-VLOOKUP(Tabla2[[#This Row],[RESULTADOS DEFINITIVOS 2017]],ESTADISTICAS!$B$57:$C$65,2,FALSE)</f>
        <v>0</v>
      </c>
      <c r="S35" s="2" t="s">
        <v>279</v>
      </c>
      <c r="T35" s="2" t="s">
        <v>279</v>
      </c>
      <c r="U35" s="2" t="s">
        <v>278</v>
      </c>
      <c r="V35" s="69" t="s">
        <v>7997</v>
      </c>
      <c r="W35" s="2"/>
    </row>
    <row r="36" spans="1:23" ht="90" x14ac:dyDescent="0.25">
      <c r="A36" s="1">
        <f ca="1">+CELL("fila",Tabla2[[#This Row],[Item]])-1</f>
        <v>35</v>
      </c>
      <c r="B36" s="1" t="s">
        <v>205</v>
      </c>
      <c r="C36" s="2" t="s">
        <v>54</v>
      </c>
      <c r="D36" s="2" t="s">
        <v>13</v>
      </c>
      <c r="E36" s="2" t="s">
        <v>206</v>
      </c>
      <c r="F36" s="2" t="s">
        <v>96</v>
      </c>
      <c r="G36" s="2" t="s">
        <v>104</v>
      </c>
      <c r="H36" s="2" t="s">
        <v>207</v>
      </c>
      <c r="I36" s="3" t="s">
        <v>176</v>
      </c>
      <c r="J36" s="3" t="s">
        <v>279</v>
      </c>
      <c r="K36" s="2" t="str">
        <f>+IF(Tabla2[[#This Row],[Categoría Colciencias]]="R","Reconocido",IF(Tabla2[[#This Row],[Categoría Colciencias]]="G","Registrado",IF(Tabla2[[#This Row],[Categoría Colciencias]]="S","Sin registrar",Tabla2[[#This Row],[Categoría Colciencias]])))</f>
        <v>C</v>
      </c>
      <c r="L36" s="2" t="s">
        <v>339</v>
      </c>
      <c r="M36" s="2" t="s">
        <v>13</v>
      </c>
      <c r="N36" s="2" t="s">
        <v>13</v>
      </c>
      <c r="O36" s="11">
        <f>+VLOOKUP(Tabla2[[#This Row],[CATEGORIA COLCIENCIAS 2015]],ESTADISTICAS!$B$57:$C$65,2,FALSE)-VLOOKUP(Tabla2[[#This Row],[RESULTADOS PRELIMINARES 2017]],ESTADISTICAS!$B$57:$C$65,2,FALSE)</f>
        <v>0</v>
      </c>
      <c r="P36" s="2" t="s">
        <v>279</v>
      </c>
      <c r="Q36" s="2" t="s">
        <v>13</v>
      </c>
      <c r="R36" s="11">
        <f>+VLOOKUP(Tabla2[[#This Row],[CATEGORIA COLCIENCIAS 2015]],ESTADISTICAS!$B$57:$C$65,2,FALSE)-VLOOKUP(Tabla2[[#This Row],[RESULTADOS DEFINITIVOS 2017]],ESTADISTICAS!$B$57:$C$65,2,FALSE)</f>
        <v>0</v>
      </c>
      <c r="S36" s="2" t="s">
        <v>279</v>
      </c>
      <c r="T36" s="2" t="s">
        <v>279</v>
      </c>
      <c r="U36" s="2" t="s">
        <v>278</v>
      </c>
      <c r="V36" s="69" t="s">
        <v>7998</v>
      </c>
      <c r="W36" s="2"/>
    </row>
    <row r="37" spans="1:23" ht="90" x14ac:dyDescent="0.25">
      <c r="A37" s="1">
        <f ca="1">+CELL("fila",Tabla2[[#This Row],[Item]])-1</f>
        <v>36</v>
      </c>
      <c r="B37" s="1" t="s">
        <v>190</v>
      </c>
      <c r="C37" s="2" t="s">
        <v>34</v>
      </c>
      <c r="D37" s="2" t="s">
        <v>13</v>
      </c>
      <c r="E37" s="2" t="s">
        <v>191</v>
      </c>
      <c r="F37" s="2" t="s">
        <v>96</v>
      </c>
      <c r="G37" s="2" t="s">
        <v>104</v>
      </c>
      <c r="H37" s="2" t="s">
        <v>192</v>
      </c>
      <c r="I37" s="3" t="s">
        <v>176</v>
      </c>
      <c r="J37" s="3" t="s">
        <v>279</v>
      </c>
      <c r="K37" s="2" t="str">
        <f>+IF(Tabla2[[#This Row],[Categoría Colciencias]]="R","Reconocido",IF(Tabla2[[#This Row],[Categoría Colciencias]]="G","Registrado",IF(Tabla2[[#This Row],[Categoría Colciencias]]="S","Sin registrar",Tabla2[[#This Row],[Categoría Colciencias]])))</f>
        <v>C</v>
      </c>
      <c r="L37" s="2" t="s">
        <v>339</v>
      </c>
      <c r="M37" s="2" t="s">
        <v>13</v>
      </c>
      <c r="N37" s="2" t="s">
        <v>13</v>
      </c>
      <c r="O37" s="11">
        <f>+VLOOKUP(Tabla2[[#This Row],[CATEGORIA COLCIENCIAS 2015]],ESTADISTICAS!$B$57:$C$65,2,FALSE)-VLOOKUP(Tabla2[[#This Row],[RESULTADOS PRELIMINARES 2017]],ESTADISTICAS!$B$57:$C$65,2,FALSE)</f>
        <v>0</v>
      </c>
      <c r="P37" s="2" t="s">
        <v>279</v>
      </c>
      <c r="Q37" s="2" t="s">
        <v>13</v>
      </c>
      <c r="R37" s="11">
        <f>+VLOOKUP(Tabla2[[#This Row],[CATEGORIA COLCIENCIAS 2015]],ESTADISTICAS!$B$57:$C$65,2,FALSE)-VLOOKUP(Tabla2[[#This Row],[RESULTADOS DEFINITIVOS 2017]],ESTADISTICAS!$B$57:$C$65,2,FALSE)</f>
        <v>0</v>
      </c>
      <c r="S37" s="2" t="s">
        <v>279</v>
      </c>
      <c r="T37" s="2" t="s">
        <v>279</v>
      </c>
      <c r="U37" s="2" t="s">
        <v>278</v>
      </c>
      <c r="V37" s="69" t="s">
        <v>7999</v>
      </c>
      <c r="W37" s="2"/>
    </row>
    <row r="38" spans="1:23" ht="38.25" x14ac:dyDescent="0.25">
      <c r="A38" s="1">
        <f ca="1">+CELL("fila",Tabla2[[#This Row],[Item]])-1</f>
        <v>37</v>
      </c>
      <c r="B38" s="1" t="s">
        <v>106</v>
      </c>
      <c r="C38" s="2" t="s">
        <v>71</v>
      </c>
      <c r="D38" s="2" t="s">
        <v>81</v>
      </c>
      <c r="E38" s="2" t="s">
        <v>70</v>
      </c>
      <c r="F38" s="2" t="s">
        <v>96</v>
      </c>
      <c r="G38" s="2" t="s">
        <v>84</v>
      </c>
      <c r="H38" s="2" t="s">
        <v>107</v>
      </c>
      <c r="I38" s="3" t="s">
        <v>98</v>
      </c>
      <c r="J38" s="3" t="s">
        <v>279</v>
      </c>
      <c r="K38" s="2" t="str">
        <f>+IF(Tabla2[[#This Row],[Categoría Colciencias]]="R","Reconocido",IF(Tabla2[[#This Row],[Categoría Colciencias]]="G","Registrado",IF(Tabla2[[#This Row],[Categoría Colciencias]]="S","Sin registrar",Tabla2[[#This Row],[Categoría Colciencias]])))</f>
        <v>Registrado</v>
      </c>
      <c r="L38" s="2" t="s">
        <v>336</v>
      </c>
      <c r="M38" s="2" t="s">
        <v>81</v>
      </c>
      <c r="N38" s="2" t="s">
        <v>81</v>
      </c>
      <c r="O38" s="11">
        <f>+VLOOKUP(Tabla2[[#This Row],[CATEGORIA COLCIENCIAS 2015]],ESTADISTICAS!$B$57:$C$65,2,FALSE)-VLOOKUP(Tabla2[[#This Row],[RESULTADOS PRELIMINARES 2017]],ESTADISTICAS!$B$57:$C$65,2,FALSE)</f>
        <v>0</v>
      </c>
      <c r="P38" s="2" t="s">
        <v>279</v>
      </c>
      <c r="Q38" s="2" t="s">
        <v>81</v>
      </c>
      <c r="R38" s="11">
        <f>+VLOOKUP(Tabla2[[#This Row],[CATEGORIA COLCIENCIAS 2015]],ESTADISTICAS!$B$57:$C$65,2,FALSE)-VLOOKUP(Tabla2[[#This Row],[RESULTADOS DEFINITIVOS 2017]],ESTADISTICAS!$B$57:$C$65,2,FALSE)</f>
        <v>0</v>
      </c>
      <c r="S38" s="2" t="s">
        <v>279</v>
      </c>
      <c r="T38" s="2"/>
      <c r="U38" s="2"/>
      <c r="V38" s="2" t="s">
        <v>7976</v>
      </c>
      <c r="W38" s="2"/>
    </row>
    <row r="39" spans="1:23" ht="38.25" x14ac:dyDescent="0.25">
      <c r="A39" s="1">
        <f ca="1">+CELL("fila",Tabla2[[#This Row],[Item]])-1</f>
        <v>38</v>
      </c>
      <c r="B39" s="1" t="s">
        <v>224</v>
      </c>
      <c r="C39" s="2" t="s">
        <v>50</v>
      </c>
      <c r="D39" s="2" t="s">
        <v>81</v>
      </c>
      <c r="E39" s="2" t="s">
        <v>51</v>
      </c>
      <c r="F39" s="2" t="s">
        <v>83</v>
      </c>
      <c r="G39" s="2" t="s">
        <v>84</v>
      </c>
      <c r="H39" s="2" t="s">
        <v>225</v>
      </c>
      <c r="I39" s="3" t="s">
        <v>226</v>
      </c>
      <c r="J39" s="3" t="s">
        <v>279</v>
      </c>
      <c r="K39" s="2" t="str">
        <f>+IF(Tabla2[[#This Row],[Categoría Colciencias]]="R","Reconocido",IF(Tabla2[[#This Row],[Categoría Colciencias]]="G","Registrado",IF(Tabla2[[#This Row],[Categoría Colciencias]]="S","Sin registrar",Tabla2[[#This Row],[Categoría Colciencias]])))</f>
        <v>Registrado</v>
      </c>
      <c r="L39" s="2" t="s">
        <v>337</v>
      </c>
      <c r="M39" s="2" t="s">
        <v>81</v>
      </c>
      <c r="N39" s="2" t="s">
        <v>81</v>
      </c>
      <c r="O39" s="11">
        <f>+VLOOKUP(Tabla2[[#This Row],[CATEGORIA COLCIENCIAS 2015]],ESTADISTICAS!$B$57:$C$65,2,FALSE)-VLOOKUP(Tabla2[[#This Row],[RESULTADOS PRELIMINARES 2017]],ESTADISTICAS!$B$57:$C$65,2,FALSE)</f>
        <v>0</v>
      </c>
      <c r="P39" s="2" t="s">
        <v>279</v>
      </c>
      <c r="Q39" s="2" t="s">
        <v>81</v>
      </c>
      <c r="R39" s="11">
        <f>+VLOOKUP(Tabla2[[#This Row],[CATEGORIA COLCIENCIAS 2015]],ESTADISTICAS!$B$57:$C$65,2,FALSE)-VLOOKUP(Tabla2[[#This Row],[RESULTADOS DEFINITIVOS 2017]],ESTADISTICAS!$B$57:$C$65,2,FALSE)</f>
        <v>0</v>
      </c>
      <c r="S39" s="2" t="s">
        <v>279</v>
      </c>
      <c r="T39" s="2"/>
      <c r="U39" s="2"/>
      <c r="V39" s="2" t="s">
        <v>7976</v>
      </c>
      <c r="W39" s="2"/>
    </row>
    <row r="40" spans="1:23" ht="38.25" x14ac:dyDescent="0.25">
      <c r="A40" s="1">
        <f ca="1">+CELL("fila",Tabla2[[#This Row],[Item]])-1</f>
        <v>39</v>
      </c>
      <c r="B40" s="1" t="s">
        <v>137</v>
      </c>
      <c r="C40" s="2" t="s">
        <v>11</v>
      </c>
      <c r="D40" s="2" t="s">
        <v>81</v>
      </c>
      <c r="E40" s="2" t="s">
        <v>138</v>
      </c>
      <c r="F40" s="2" t="s">
        <v>83</v>
      </c>
      <c r="G40" s="2" t="s">
        <v>84</v>
      </c>
      <c r="H40" s="2" t="s">
        <v>139</v>
      </c>
      <c r="I40" s="3" t="s">
        <v>140</v>
      </c>
      <c r="J40" s="3" t="s">
        <v>279</v>
      </c>
      <c r="K40" s="2" t="str">
        <f>+IF(Tabla2[[#This Row],[Categoría Colciencias]]="R","Reconocido",IF(Tabla2[[#This Row],[Categoría Colciencias]]="G","Registrado",IF(Tabla2[[#This Row],[Categoría Colciencias]]="S","Sin registrar",Tabla2[[#This Row],[Categoría Colciencias]])))</f>
        <v>Registrado</v>
      </c>
      <c r="L40" s="2" t="s">
        <v>338</v>
      </c>
      <c r="M40" s="2" t="s">
        <v>81</v>
      </c>
      <c r="N40" s="2" t="s">
        <v>81</v>
      </c>
      <c r="O40" s="11">
        <f>+VLOOKUP(Tabla2[[#This Row],[CATEGORIA COLCIENCIAS 2015]],ESTADISTICAS!$B$57:$C$65,2,FALSE)-VLOOKUP(Tabla2[[#This Row],[RESULTADOS PRELIMINARES 2017]],ESTADISTICAS!$B$57:$C$65,2,FALSE)</f>
        <v>0</v>
      </c>
      <c r="P40" s="2" t="s">
        <v>357</v>
      </c>
      <c r="Q40" s="2" t="s">
        <v>81</v>
      </c>
      <c r="R40" s="11">
        <f>+VLOOKUP(Tabla2[[#This Row],[CATEGORIA COLCIENCIAS 2015]],ESTADISTICAS!$B$57:$C$65,2,FALSE)-VLOOKUP(Tabla2[[#This Row],[RESULTADOS DEFINITIVOS 2017]],ESTADISTICAS!$B$57:$C$65,2,FALSE)</f>
        <v>0</v>
      </c>
      <c r="S40" s="2" t="s">
        <v>357</v>
      </c>
      <c r="T40" s="2"/>
      <c r="U40" s="2"/>
      <c r="V40" s="2" t="s">
        <v>7976</v>
      </c>
      <c r="W40" s="2"/>
    </row>
    <row r="41" spans="1:23" ht="38.25" x14ac:dyDescent="0.25">
      <c r="A41" s="1">
        <f ca="1">+CELL("fila",Tabla2[[#This Row],[Item]])-1</f>
        <v>40</v>
      </c>
      <c r="B41" s="1" t="s">
        <v>148</v>
      </c>
      <c r="C41" s="2" t="s">
        <v>149</v>
      </c>
      <c r="D41" s="2" t="s">
        <v>81</v>
      </c>
      <c r="E41" s="2" t="s">
        <v>150</v>
      </c>
      <c r="F41" s="2" t="s">
        <v>83</v>
      </c>
      <c r="G41" s="2" t="s">
        <v>84</v>
      </c>
      <c r="H41" s="2" t="s">
        <v>151</v>
      </c>
      <c r="I41" s="3" t="s">
        <v>140</v>
      </c>
      <c r="J41" s="3" t="s">
        <v>279</v>
      </c>
      <c r="K41" s="2" t="str">
        <f>+IF(Tabla2[[#This Row],[Categoría Colciencias]]="R","Reconocido",IF(Tabla2[[#This Row],[Categoría Colciencias]]="G","Registrado",IF(Tabla2[[#This Row],[Categoría Colciencias]]="S","Sin registrar",Tabla2[[#This Row],[Categoría Colciencias]])))</f>
        <v>Registrado</v>
      </c>
      <c r="L41" s="2" t="s">
        <v>338</v>
      </c>
      <c r="M41" s="2" t="s">
        <v>81</v>
      </c>
      <c r="N41" s="2" t="s">
        <v>81</v>
      </c>
      <c r="O41" s="11">
        <f>+VLOOKUP(Tabla2[[#This Row],[CATEGORIA COLCIENCIAS 2015]],ESTADISTICAS!$B$57:$C$65,2,FALSE)-VLOOKUP(Tabla2[[#This Row],[RESULTADOS PRELIMINARES 2017]],ESTADISTICAS!$B$57:$C$65,2,FALSE)</f>
        <v>0</v>
      </c>
      <c r="P41" s="2" t="s">
        <v>357</v>
      </c>
      <c r="Q41" s="2" t="s">
        <v>81</v>
      </c>
      <c r="R41" s="11">
        <f>+VLOOKUP(Tabla2[[#This Row],[CATEGORIA COLCIENCIAS 2015]],ESTADISTICAS!$B$57:$C$65,2,FALSE)-VLOOKUP(Tabla2[[#This Row],[RESULTADOS DEFINITIVOS 2017]],ESTADISTICAS!$B$57:$C$65,2,FALSE)</f>
        <v>0</v>
      </c>
      <c r="S41" s="2" t="s">
        <v>357</v>
      </c>
      <c r="T41" s="2"/>
      <c r="U41" s="2"/>
      <c r="V41" s="2" t="s">
        <v>7976</v>
      </c>
      <c r="W41" s="2"/>
    </row>
    <row r="42" spans="1:23" ht="38.25" x14ac:dyDescent="0.25">
      <c r="A42" s="1">
        <f ca="1">+CELL("fila",Tabla2[[#This Row],[Item]])-1</f>
        <v>41</v>
      </c>
      <c r="B42" s="1" t="s">
        <v>141</v>
      </c>
      <c r="C42" s="2" t="s">
        <v>46</v>
      </c>
      <c r="D42" s="2" t="s">
        <v>81</v>
      </c>
      <c r="E42" s="2" t="s">
        <v>142</v>
      </c>
      <c r="F42" s="2" t="s">
        <v>96</v>
      </c>
      <c r="G42" s="2" t="s">
        <v>84</v>
      </c>
      <c r="H42" s="2" t="s">
        <v>143</v>
      </c>
      <c r="I42" s="3" t="s">
        <v>140</v>
      </c>
      <c r="J42" s="3" t="s">
        <v>279</v>
      </c>
      <c r="K42" s="2" t="str">
        <f>+IF(Tabla2[[#This Row],[Categoría Colciencias]]="R","Reconocido",IF(Tabla2[[#This Row],[Categoría Colciencias]]="G","Registrado",IF(Tabla2[[#This Row],[Categoría Colciencias]]="S","Sin registrar",Tabla2[[#This Row],[Categoría Colciencias]])))</f>
        <v>Registrado</v>
      </c>
      <c r="L42" s="2" t="s">
        <v>338</v>
      </c>
      <c r="M42" s="2" t="s">
        <v>81</v>
      </c>
      <c r="N42" s="2" t="s">
        <v>81</v>
      </c>
      <c r="O42" s="11">
        <f>+VLOOKUP(Tabla2[[#This Row],[CATEGORIA COLCIENCIAS 2015]],ESTADISTICAS!$B$57:$C$65,2,FALSE)-VLOOKUP(Tabla2[[#This Row],[RESULTADOS PRELIMINARES 2017]],ESTADISTICAS!$B$57:$C$65,2,FALSE)</f>
        <v>0</v>
      </c>
      <c r="P42" s="2" t="s">
        <v>357</v>
      </c>
      <c r="Q42" s="2" t="s">
        <v>81</v>
      </c>
      <c r="R42" s="11">
        <f>+VLOOKUP(Tabla2[[#This Row],[CATEGORIA COLCIENCIAS 2015]],ESTADISTICAS!$B$57:$C$65,2,FALSE)-VLOOKUP(Tabla2[[#This Row],[RESULTADOS DEFINITIVOS 2017]],ESTADISTICAS!$B$57:$C$65,2,FALSE)</f>
        <v>0</v>
      </c>
      <c r="S42" s="2" t="s">
        <v>357</v>
      </c>
      <c r="T42" s="2"/>
      <c r="U42" s="2"/>
      <c r="V42" s="2" t="s">
        <v>7976</v>
      </c>
      <c r="W42" s="2"/>
    </row>
    <row r="43" spans="1:23" ht="38.25" x14ac:dyDescent="0.25">
      <c r="A43" s="1">
        <f ca="1">+CELL("fila",Tabla2[[#This Row],[Item]])-1</f>
        <v>42</v>
      </c>
      <c r="B43" s="1" t="s">
        <v>171</v>
      </c>
      <c r="C43" s="2" t="s">
        <v>62</v>
      </c>
      <c r="D43" s="2" t="s">
        <v>81</v>
      </c>
      <c r="E43" s="2" t="s">
        <v>63</v>
      </c>
      <c r="F43" s="2" t="s">
        <v>96</v>
      </c>
      <c r="G43" s="2" t="s">
        <v>84</v>
      </c>
      <c r="H43" s="2" t="s">
        <v>172</v>
      </c>
      <c r="I43" s="3" t="s">
        <v>140</v>
      </c>
      <c r="J43" s="3" t="s">
        <v>279</v>
      </c>
      <c r="K43" s="2" t="str">
        <f>+IF(Tabla2[[#This Row],[Categoría Colciencias]]="R","Reconocido",IF(Tabla2[[#This Row],[Categoría Colciencias]]="G","Registrado",IF(Tabla2[[#This Row],[Categoría Colciencias]]="S","Sin registrar",Tabla2[[#This Row],[Categoría Colciencias]])))</f>
        <v>Registrado</v>
      </c>
      <c r="L43" s="2" t="s">
        <v>338</v>
      </c>
      <c r="M43" s="2" t="s">
        <v>81</v>
      </c>
      <c r="N43" s="2" t="s">
        <v>81</v>
      </c>
      <c r="O43" s="11">
        <f>+VLOOKUP(Tabla2[[#This Row],[CATEGORIA COLCIENCIAS 2015]],ESTADISTICAS!$B$57:$C$65,2,FALSE)-VLOOKUP(Tabla2[[#This Row],[RESULTADOS PRELIMINARES 2017]],ESTADISTICAS!$B$57:$C$65,2,FALSE)</f>
        <v>0</v>
      </c>
      <c r="P43" s="2" t="s">
        <v>357</v>
      </c>
      <c r="Q43" s="2" t="s">
        <v>81</v>
      </c>
      <c r="R43" s="11">
        <f>+VLOOKUP(Tabla2[[#This Row],[CATEGORIA COLCIENCIAS 2015]],ESTADISTICAS!$B$57:$C$65,2,FALSE)-VLOOKUP(Tabla2[[#This Row],[RESULTADOS DEFINITIVOS 2017]],ESTADISTICAS!$B$57:$C$65,2,FALSE)</f>
        <v>0</v>
      </c>
      <c r="S43" s="2" t="s">
        <v>357</v>
      </c>
      <c r="T43" s="2"/>
      <c r="U43" s="2"/>
      <c r="V43" s="2" t="s">
        <v>7976</v>
      </c>
      <c r="W43" s="2"/>
    </row>
    <row r="44" spans="1:23" ht="38.25" x14ac:dyDescent="0.25">
      <c r="A44" s="1">
        <f ca="1">+CELL("fila",Tabla2[[#This Row],[Item]])-1</f>
        <v>43</v>
      </c>
      <c r="B44" s="1" t="s">
        <v>180</v>
      </c>
      <c r="C44" s="2" t="s">
        <v>37</v>
      </c>
      <c r="D44" s="2" t="s">
        <v>81</v>
      </c>
      <c r="E44" s="2" t="s">
        <v>38</v>
      </c>
      <c r="F44" s="2" t="s">
        <v>96</v>
      </c>
      <c r="G44" s="2" t="s">
        <v>84</v>
      </c>
      <c r="H44" s="2" t="s">
        <v>181</v>
      </c>
      <c r="I44" s="3" t="s">
        <v>176</v>
      </c>
      <c r="J44" s="3" t="s">
        <v>279</v>
      </c>
      <c r="K44" s="2" t="str">
        <f>+IF(Tabla2[[#This Row],[Categoría Colciencias]]="R","Reconocido",IF(Tabla2[[#This Row],[Categoría Colciencias]]="G","Registrado",IF(Tabla2[[#This Row],[Categoría Colciencias]]="S","Sin registrar",Tabla2[[#This Row],[Categoría Colciencias]])))</f>
        <v>Registrado</v>
      </c>
      <c r="L44" s="2" t="s">
        <v>339</v>
      </c>
      <c r="M44" s="2" t="s">
        <v>81</v>
      </c>
      <c r="N44" s="2" t="s">
        <v>81</v>
      </c>
      <c r="O44" s="11">
        <f>+VLOOKUP(Tabla2[[#This Row],[CATEGORIA COLCIENCIAS 2015]],ESTADISTICAS!$B$57:$C$65,2,FALSE)-VLOOKUP(Tabla2[[#This Row],[RESULTADOS PRELIMINARES 2017]],ESTADISTICAS!$B$57:$C$65,2,FALSE)</f>
        <v>0</v>
      </c>
      <c r="P44" s="2" t="s">
        <v>357</v>
      </c>
      <c r="Q44" s="2" t="s">
        <v>81</v>
      </c>
      <c r="R44" s="11">
        <f>+VLOOKUP(Tabla2[[#This Row],[CATEGORIA COLCIENCIAS 2015]],ESTADISTICAS!$B$57:$C$65,2,FALSE)-VLOOKUP(Tabla2[[#This Row],[RESULTADOS DEFINITIVOS 2017]],ESTADISTICAS!$B$57:$C$65,2,FALSE)</f>
        <v>0</v>
      </c>
      <c r="S44" s="2" t="s">
        <v>357</v>
      </c>
      <c r="T44" s="2"/>
      <c r="U44" s="2"/>
      <c r="V44" s="2" t="s">
        <v>7976</v>
      </c>
      <c r="W44" s="2"/>
    </row>
    <row r="45" spans="1:23" ht="38.25" x14ac:dyDescent="0.25">
      <c r="A45" s="1">
        <f ca="1">+CELL("fila",Tabla2[[#This Row],[Item]])-1</f>
        <v>44</v>
      </c>
      <c r="B45" s="1" t="s">
        <v>182</v>
      </c>
      <c r="C45" s="2" t="s">
        <v>183</v>
      </c>
      <c r="D45" s="2" t="s">
        <v>81</v>
      </c>
      <c r="E45" s="2" t="s">
        <v>184</v>
      </c>
      <c r="F45" s="2" t="s">
        <v>83</v>
      </c>
      <c r="G45" s="2" t="s">
        <v>84</v>
      </c>
      <c r="H45" s="2" t="s">
        <v>185</v>
      </c>
      <c r="I45" s="3" t="s">
        <v>176</v>
      </c>
      <c r="J45" s="3" t="s">
        <v>279</v>
      </c>
      <c r="K45" s="2" t="str">
        <f>+IF(Tabla2[[#This Row],[Categoría Colciencias]]="R","Reconocido",IF(Tabla2[[#This Row],[Categoría Colciencias]]="G","Registrado",IF(Tabla2[[#This Row],[Categoría Colciencias]]="S","Sin registrar",Tabla2[[#This Row],[Categoría Colciencias]])))</f>
        <v>Registrado</v>
      </c>
      <c r="L45" s="2" t="s">
        <v>339</v>
      </c>
      <c r="M45" s="2" t="s">
        <v>81</v>
      </c>
      <c r="N45" s="2" t="s">
        <v>81</v>
      </c>
      <c r="O45" s="11">
        <f>+VLOOKUP(Tabla2[[#This Row],[CATEGORIA COLCIENCIAS 2015]],ESTADISTICAS!$B$57:$C$65,2,FALSE)-VLOOKUP(Tabla2[[#This Row],[RESULTADOS PRELIMINARES 2017]],ESTADISTICAS!$B$57:$C$65,2,FALSE)</f>
        <v>0</v>
      </c>
      <c r="P45" s="2" t="s">
        <v>357</v>
      </c>
      <c r="Q45" s="2" t="s">
        <v>81</v>
      </c>
      <c r="R45" s="11">
        <f>+VLOOKUP(Tabla2[[#This Row],[CATEGORIA COLCIENCIAS 2015]],ESTADISTICAS!$B$57:$C$65,2,FALSE)-VLOOKUP(Tabla2[[#This Row],[RESULTADOS DEFINITIVOS 2017]],ESTADISTICAS!$B$57:$C$65,2,FALSE)</f>
        <v>0</v>
      </c>
      <c r="S45" s="2" t="s">
        <v>357</v>
      </c>
      <c r="T45" s="2"/>
      <c r="U45" s="2"/>
      <c r="V45" s="2" t="s">
        <v>7976</v>
      </c>
      <c r="W45" s="2"/>
    </row>
    <row r="46" spans="1:23" ht="38.25" x14ac:dyDescent="0.25">
      <c r="A46" s="1">
        <f ca="1">+CELL("fila",Tabla2[[#This Row],[Item]])-1</f>
        <v>45</v>
      </c>
      <c r="B46" s="1" t="s">
        <v>211</v>
      </c>
      <c r="C46" s="2" t="s">
        <v>32</v>
      </c>
      <c r="D46" s="2" t="s">
        <v>81</v>
      </c>
      <c r="E46" s="2" t="s">
        <v>33</v>
      </c>
      <c r="F46" s="2" t="s">
        <v>96</v>
      </c>
      <c r="G46" s="2" t="s">
        <v>84</v>
      </c>
      <c r="H46" s="2" t="s">
        <v>181</v>
      </c>
      <c r="I46" s="3" t="s">
        <v>176</v>
      </c>
      <c r="J46" s="3" t="s">
        <v>279</v>
      </c>
      <c r="K46" s="2" t="str">
        <f>+IF(Tabla2[[#This Row],[Categoría Colciencias]]="R","Reconocido",IF(Tabla2[[#This Row],[Categoría Colciencias]]="G","Registrado",IF(Tabla2[[#This Row],[Categoría Colciencias]]="S","Sin registrar",Tabla2[[#This Row],[Categoría Colciencias]])))</f>
        <v>Registrado</v>
      </c>
      <c r="L46" s="2" t="s">
        <v>339</v>
      </c>
      <c r="M46" s="2" t="s">
        <v>81</v>
      </c>
      <c r="N46" s="2" t="s">
        <v>81</v>
      </c>
      <c r="O46" s="11">
        <f>+VLOOKUP(Tabla2[[#This Row],[CATEGORIA COLCIENCIAS 2015]],ESTADISTICAS!$B$57:$C$65,2,FALSE)-VLOOKUP(Tabla2[[#This Row],[RESULTADOS PRELIMINARES 2017]],ESTADISTICAS!$B$57:$C$65,2,FALSE)</f>
        <v>0</v>
      </c>
      <c r="P46" s="2" t="s">
        <v>357</v>
      </c>
      <c r="Q46" s="2" t="s">
        <v>81</v>
      </c>
      <c r="R46" s="11">
        <f>+VLOOKUP(Tabla2[[#This Row],[CATEGORIA COLCIENCIAS 2015]],ESTADISTICAS!$B$57:$C$65,2,FALSE)-VLOOKUP(Tabla2[[#This Row],[RESULTADOS DEFINITIVOS 2017]],ESTADISTICAS!$B$57:$C$65,2,FALSE)</f>
        <v>0</v>
      </c>
      <c r="S46" s="2" t="s">
        <v>357</v>
      </c>
      <c r="T46" s="2"/>
      <c r="U46" s="2"/>
      <c r="V46" s="2" t="s">
        <v>7976</v>
      </c>
      <c r="W46" s="2"/>
    </row>
    <row r="47" spans="1:23" ht="90" x14ac:dyDescent="0.25">
      <c r="A47" s="1">
        <f ca="1">+CELL("fila",Tabla2[[#This Row],[Item]])-1</f>
        <v>46</v>
      </c>
      <c r="B47" s="1" t="s">
        <v>250</v>
      </c>
      <c r="C47" s="2" t="s">
        <v>35</v>
      </c>
      <c r="D47" s="2" t="s">
        <v>153</v>
      </c>
      <c r="E47" s="2" t="s">
        <v>36</v>
      </c>
      <c r="F47" s="2" t="s">
        <v>96</v>
      </c>
      <c r="G47" s="2" t="s">
        <v>23</v>
      </c>
      <c r="H47" s="2" t="s">
        <v>251</v>
      </c>
      <c r="I47" s="3" t="s">
        <v>226</v>
      </c>
      <c r="J47" s="3" t="s">
        <v>279</v>
      </c>
      <c r="K47" s="2" t="str">
        <f>+IF(Tabla2[[#This Row],[Categoría Colciencias]]="R","Reconocido",IF(Tabla2[[#This Row],[Categoría Colciencias]]="G","Registrado",IF(Tabla2[[#This Row],[Categoría Colciencias]]="S","Sin registrar",Tabla2[[#This Row],[Categoría Colciencias]])))</f>
        <v>Reconocido</v>
      </c>
      <c r="L47" s="2" t="s">
        <v>337</v>
      </c>
      <c r="M47" s="2" t="s">
        <v>153</v>
      </c>
      <c r="N47" s="2" t="s">
        <v>153</v>
      </c>
      <c r="O47" s="11">
        <f>+VLOOKUP(Tabla2[[#This Row],[CATEGORIA COLCIENCIAS 2015]],ESTADISTICAS!$B$57:$C$65,2,FALSE)-VLOOKUP(Tabla2[[#This Row],[RESULTADOS PRELIMINARES 2017]],ESTADISTICAS!$B$57:$C$65,2,FALSE)</f>
        <v>0</v>
      </c>
      <c r="P47" s="2" t="s">
        <v>278</v>
      </c>
      <c r="Q47" s="2" t="s">
        <v>153</v>
      </c>
      <c r="R47" s="11">
        <f>+VLOOKUP(Tabla2[[#This Row],[CATEGORIA COLCIENCIAS 2015]],ESTADISTICAS!$B$57:$C$65,2,FALSE)-VLOOKUP(Tabla2[[#This Row],[RESULTADOS DEFINITIVOS 2017]],ESTADISTICAS!$B$57:$C$65,2,FALSE)</f>
        <v>0</v>
      </c>
      <c r="S47" s="2" t="s">
        <v>278</v>
      </c>
      <c r="T47" s="2" t="s">
        <v>279</v>
      </c>
      <c r="U47" s="2" t="s">
        <v>278</v>
      </c>
      <c r="V47" s="69" t="s">
        <v>8000</v>
      </c>
      <c r="W47" s="2"/>
    </row>
    <row r="48" spans="1:23" ht="90" x14ac:dyDescent="0.25">
      <c r="A48" s="1">
        <f ca="1">+CELL("fila",Tabla2[[#This Row],[Item]])-1</f>
        <v>47</v>
      </c>
      <c r="B48" s="1" t="s">
        <v>242</v>
      </c>
      <c r="C48" s="2" t="s">
        <v>30</v>
      </c>
      <c r="D48" s="2" t="s">
        <v>153</v>
      </c>
      <c r="E48" s="2" t="s">
        <v>243</v>
      </c>
      <c r="F48" s="2" t="s">
        <v>96</v>
      </c>
      <c r="G48" s="2" t="s">
        <v>23</v>
      </c>
      <c r="H48" s="2" t="s">
        <v>244</v>
      </c>
      <c r="I48" s="3" t="s">
        <v>226</v>
      </c>
      <c r="J48" s="3" t="s">
        <v>279</v>
      </c>
      <c r="K48" s="2" t="str">
        <f>+IF(Tabla2[[#This Row],[Categoría Colciencias]]="R","Reconocido",IF(Tabla2[[#This Row],[Categoría Colciencias]]="G","Registrado",IF(Tabla2[[#This Row],[Categoría Colciencias]]="S","Sin registrar",Tabla2[[#This Row],[Categoría Colciencias]])))</f>
        <v>Reconocido</v>
      </c>
      <c r="L48" s="2" t="s">
        <v>337</v>
      </c>
      <c r="M48" s="2" t="s">
        <v>153</v>
      </c>
      <c r="N48" s="2" t="s">
        <v>153</v>
      </c>
      <c r="O48" s="11">
        <f>+VLOOKUP(Tabla2[[#This Row],[CATEGORIA COLCIENCIAS 2015]],ESTADISTICAS!$B$57:$C$65,2,FALSE)-VLOOKUP(Tabla2[[#This Row],[RESULTADOS PRELIMINARES 2017]],ESTADISTICAS!$B$57:$C$65,2,FALSE)</f>
        <v>0</v>
      </c>
      <c r="P48" s="2" t="s">
        <v>278</v>
      </c>
      <c r="Q48" s="2" t="s">
        <v>153</v>
      </c>
      <c r="R48" s="11">
        <f>+VLOOKUP(Tabla2[[#This Row],[CATEGORIA COLCIENCIAS 2015]],ESTADISTICAS!$B$57:$C$65,2,FALSE)-VLOOKUP(Tabla2[[#This Row],[RESULTADOS DEFINITIVOS 2017]],ESTADISTICAS!$B$57:$C$65,2,FALSE)</f>
        <v>0</v>
      </c>
      <c r="S48" s="2" t="s">
        <v>278</v>
      </c>
      <c r="T48" s="2" t="s">
        <v>279</v>
      </c>
      <c r="U48" s="2" t="s">
        <v>278</v>
      </c>
      <c r="V48" s="69" t="s">
        <v>8001</v>
      </c>
      <c r="W48" s="2"/>
    </row>
    <row r="49" spans="1:23" ht="38.25" x14ac:dyDescent="0.25">
      <c r="A49" s="1">
        <f ca="1">+CELL("fila",Tabla2[[#This Row],[Item]])-1</f>
        <v>48</v>
      </c>
      <c r="B49" s="1" t="s">
        <v>99</v>
      </c>
      <c r="C49" s="2" t="s">
        <v>94</v>
      </c>
      <c r="D49" s="2" t="s">
        <v>88</v>
      </c>
      <c r="E49" s="13" t="s">
        <v>100</v>
      </c>
      <c r="F49" s="2" t="s">
        <v>83</v>
      </c>
      <c r="G49" s="2" t="s">
        <v>90</v>
      </c>
      <c r="H49" s="2" t="s">
        <v>101</v>
      </c>
      <c r="I49" s="3" t="s">
        <v>98</v>
      </c>
      <c r="J49" s="3" t="s">
        <v>279</v>
      </c>
      <c r="K49" s="2" t="str">
        <f>+IF(Tabla2[[#This Row],[Categoría Colciencias]]="R","Reconocido",IF(Tabla2[[#This Row],[Categoría Colciencias]]="G","Registrado",IF(Tabla2[[#This Row],[Categoría Colciencias]]="S","Sin registrar",Tabla2[[#This Row],[Categoría Colciencias]])))</f>
        <v>Sin registrar</v>
      </c>
      <c r="L49" s="2" t="s">
        <v>336</v>
      </c>
      <c r="M49" s="2" t="s">
        <v>88</v>
      </c>
      <c r="N49" s="2" t="s">
        <v>88</v>
      </c>
      <c r="O49" s="11">
        <f>+VLOOKUP(Tabla2[[#This Row],[CATEGORIA COLCIENCIAS 2015]],ESTADISTICAS!$B$57:$C$65,2,FALSE)-VLOOKUP(Tabla2[[#This Row],[RESULTADOS PRELIMINARES 2017]],ESTADISTICAS!$B$57:$C$65,2,FALSE)</f>
        <v>0</v>
      </c>
      <c r="P49" s="2" t="s">
        <v>342</v>
      </c>
      <c r="Q49" s="2" t="s">
        <v>88</v>
      </c>
      <c r="R49" s="11">
        <f>+VLOOKUP(Tabla2[[#This Row],[CATEGORIA COLCIENCIAS 2015]],ESTADISTICAS!$B$57:$C$65,2,FALSE)-VLOOKUP(Tabla2[[#This Row],[RESULTADOS DEFINITIVOS 2017]],ESTADISTICAS!$B$57:$C$65,2,FALSE)</f>
        <v>0</v>
      </c>
      <c r="S49" s="2" t="s">
        <v>342</v>
      </c>
      <c r="T49" s="2"/>
      <c r="U49" s="2"/>
      <c r="V49" s="2" t="s">
        <v>7976</v>
      </c>
      <c r="W49" s="2"/>
    </row>
    <row r="50" spans="1:23" ht="38.25" x14ac:dyDescent="0.25">
      <c r="A50" s="1">
        <f ca="1">+CELL("fila",Tabla2[[#This Row],[Item]])-1</f>
        <v>49</v>
      </c>
      <c r="B50" s="1" t="s">
        <v>264</v>
      </c>
      <c r="C50" s="2" t="s">
        <v>94</v>
      </c>
      <c r="D50" s="2" t="s">
        <v>88</v>
      </c>
      <c r="E50" s="13" t="s">
        <v>265</v>
      </c>
      <c r="F50" s="2" t="s">
        <v>96</v>
      </c>
      <c r="G50" s="2" t="s">
        <v>90</v>
      </c>
      <c r="H50" s="2" t="s">
        <v>266</v>
      </c>
      <c r="I50" s="3" t="s">
        <v>226</v>
      </c>
      <c r="J50" s="3" t="s">
        <v>279</v>
      </c>
      <c r="K50" s="2" t="str">
        <f>+IF(Tabla2[[#This Row],[Categoría Colciencias]]="R","Reconocido",IF(Tabla2[[#This Row],[Categoría Colciencias]]="G","Registrado",IF(Tabla2[[#This Row],[Categoría Colciencias]]="S","Sin registrar",Tabla2[[#This Row],[Categoría Colciencias]])))</f>
        <v>Sin registrar</v>
      </c>
      <c r="L50" s="2" t="s">
        <v>337</v>
      </c>
      <c r="M50" s="2" t="s">
        <v>88</v>
      </c>
      <c r="N50" s="2" t="s">
        <v>88</v>
      </c>
      <c r="O50" s="11">
        <f>+VLOOKUP(Tabla2[[#This Row],[CATEGORIA COLCIENCIAS 2015]],ESTADISTICAS!$B$57:$C$65,2,FALSE)-VLOOKUP(Tabla2[[#This Row],[RESULTADOS PRELIMINARES 2017]],ESTADISTICAS!$B$57:$C$65,2,FALSE)</f>
        <v>0</v>
      </c>
      <c r="P50" s="2" t="s">
        <v>342</v>
      </c>
      <c r="Q50" s="2" t="s">
        <v>88</v>
      </c>
      <c r="R50" s="11">
        <f>+VLOOKUP(Tabla2[[#This Row],[CATEGORIA COLCIENCIAS 2015]],ESTADISTICAS!$B$57:$C$65,2,FALSE)-VLOOKUP(Tabla2[[#This Row],[RESULTADOS DEFINITIVOS 2017]],ESTADISTICAS!$B$57:$C$65,2,FALSE)</f>
        <v>0</v>
      </c>
      <c r="S50" s="2" t="s">
        <v>342</v>
      </c>
      <c r="T50" s="2"/>
      <c r="U50" s="2"/>
      <c r="V50" s="2" t="s">
        <v>7976</v>
      </c>
      <c r="W50" s="2"/>
    </row>
    <row r="51" spans="1:23" ht="38.25" x14ac:dyDescent="0.25">
      <c r="A51" s="1">
        <f ca="1">+CELL("fila",Tabla2[[#This Row],[Item]])-1</f>
        <v>50</v>
      </c>
      <c r="B51" s="1" t="s">
        <v>79</v>
      </c>
      <c r="C51" s="2" t="s">
        <v>80</v>
      </c>
      <c r="D51" s="2"/>
      <c r="E51" s="13" t="s">
        <v>82</v>
      </c>
      <c r="F51" s="2" t="s">
        <v>83</v>
      </c>
      <c r="G51" s="2" t="s">
        <v>84</v>
      </c>
      <c r="H51" s="2" t="s">
        <v>85</v>
      </c>
      <c r="I51" s="3" t="s">
        <v>86</v>
      </c>
      <c r="J51" s="3" t="s">
        <v>342</v>
      </c>
      <c r="K51" s="2">
        <f>+IF(Tabla2[[#This Row],[Categoría Colciencias]]="R","Reconocido",IF(Tabla2[[#This Row],[Categoría Colciencias]]="G","Registrado",IF(Tabla2[[#This Row],[Categoría Colciencias]]="S","Sin registrar",Tabla2[[#This Row],[Categoría Colciencias]])))</f>
        <v>0</v>
      </c>
      <c r="L51" s="2" t="s">
        <v>329</v>
      </c>
      <c r="M51" s="2" t="s">
        <v>81</v>
      </c>
      <c r="N51" s="2" t="s">
        <v>88</v>
      </c>
      <c r="O51" s="11">
        <f>+VLOOKUP(Tabla2[[#This Row],[CATEGORIA COLCIENCIAS 2015]],ESTADISTICAS!$B$57:$C$65,2,FALSE)-VLOOKUP(Tabla2[[#This Row],[RESULTADOS PRELIMINARES 2017]],ESTADISTICAS!$B$57:$C$65,2,FALSE)</f>
        <v>-1</v>
      </c>
      <c r="P51" s="2"/>
      <c r="Q51" s="2"/>
      <c r="R51" s="11" t="e">
        <f>+VLOOKUP(Tabla2[[#This Row],[CATEGORIA COLCIENCIAS 2015]],ESTADISTICAS!$B$57:$C$65,2,FALSE)-VLOOKUP(Tabla2[[#This Row],[RESULTADOS DEFINITIVOS 2017]],ESTADISTICAS!$B$57:$C$65,2,FALSE)</f>
        <v>#N/A</v>
      </c>
      <c r="S51" s="2"/>
      <c r="T51" s="2"/>
      <c r="U51" s="2"/>
      <c r="V51" s="2" t="s">
        <v>7976</v>
      </c>
      <c r="W51" s="2"/>
    </row>
    <row r="52" spans="1:23" ht="38.25" x14ac:dyDescent="0.25">
      <c r="A52" s="1">
        <f ca="1">+CELL("fila",Tabla2[[#This Row],[Item]])-1</f>
        <v>51</v>
      </c>
      <c r="B52" s="1"/>
      <c r="C52" s="2" t="s">
        <v>287</v>
      </c>
      <c r="D52" s="2"/>
      <c r="E52" s="2" t="s">
        <v>305</v>
      </c>
      <c r="F52" s="2" t="s">
        <v>298</v>
      </c>
      <c r="G52" s="2" t="s">
        <v>90</v>
      </c>
      <c r="H52" s="2" t="s">
        <v>321</v>
      </c>
      <c r="I52" s="3" t="s">
        <v>215</v>
      </c>
      <c r="J52" s="3" t="s">
        <v>278</v>
      </c>
      <c r="K52" s="2">
        <f>+IF(Tabla2[[#This Row],[Categoría Colciencias]]="R","Reconocido",IF(Tabla2[[#This Row],[Categoría Colciencias]]="G","Registrado",IF(Tabla2[[#This Row],[Categoría Colciencias]]="S","Sin registrar",Tabla2[[#This Row],[Categoría Colciencias]])))</f>
        <v>0</v>
      </c>
      <c r="L52" s="2" t="s">
        <v>340</v>
      </c>
      <c r="M52" s="2" t="s">
        <v>81</v>
      </c>
      <c r="N52" s="2" t="s">
        <v>88</v>
      </c>
      <c r="O52" s="11">
        <f>+VLOOKUP(Tabla2[[#This Row],[CATEGORIA COLCIENCIAS 2015]],ESTADISTICAS!$B$57:$C$65,2,FALSE)-VLOOKUP(Tabla2[[#This Row],[RESULTADOS PRELIMINARES 2017]],ESTADISTICAS!$B$57:$C$65,2,FALSE)</f>
        <v>-1</v>
      </c>
      <c r="P52" s="2"/>
      <c r="Q52" s="2"/>
      <c r="R52" s="11" t="e">
        <f>+VLOOKUP(Tabla2[[#This Row],[CATEGORIA COLCIENCIAS 2015]],ESTADISTICAS!$B$57:$C$65,2,FALSE)-VLOOKUP(Tabla2[[#This Row],[RESULTADOS DEFINITIVOS 2017]],ESTADISTICAS!$B$57:$C$65,2,FALSE)</f>
        <v>#N/A</v>
      </c>
      <c r="S52" s="2"/>
      <c r="T52" s="2"/>
      <c r="U52" s="2"/>
      <c r="V52" s="2" t="s">
        <v>7976</v>
      </c>
      <c r="W52" s="2"/>
    </row>
    <row r="53" spans="1:23" ht="38.25" x14ac:dyDescent="0.25">
      <c r="A53" s="1">
        <f ca="1">+CELL("fila",Tabla2[[#This Row],[Item]])-1</f>
        <v>52</v>
      </c>
      <c r="B53" s="1"/>
      <c r="C53" s="2" t="s">
        <v>288</v>
      </c>
      <c r="D53" s="2"/>
      <c r="E53" s="2" t="s">
        <v>306</v>
      </c>
      <c r="F53" s="2" t="s">
        <v>298</v>
      </c>
      <c r="G53" s="2" t="s">
        <v>90</v>
      </c>
      <c r="H53" s="2" t="s">
        <v>322</v>
      </c>
      <c r="I53" s="3" t="s">
        <v>226</v>
      </c>
      <c r="J53" s="3" t="s">
        <v>278</v>
      </c>
      <c r="K53" s="2">
        <f>+IF(Tabla2[[#This Row],[Categoría Colciencias]]="R","Reconocido",IF(Tabla2[[#This Row],[Categoría Colciencias]]="G","Registrado",IF(Tabla2[[#This Row],[Categoría Colciencias]]="S","Sin registrar",Tabla2[[#This Row],[Categoría Colciencias]])))</f>
        <v>0</v>
      </c>
      <c r="L53" s="2" t="s">
        <v>337</v>
      </c>
      <c r="M53" s="2" t="s">
        <v>81</v>
      </c>
      <c r="N53" s="2" t="s">
        <v>88</v>
      </c>
      <c r="O53" s="11">
        <f>+VLOOKUP(Tabla2[[#This Row],[CATEGORIA COLCIENCIAS 2015]],ESTADISTICAS!$B$57:$C$65,2,FALSE)-VLOOKUP(Tabla2[[#This Row],[RESULTADOS PRELIMINARES 2017]],ESTADISTICAS!$B$57:$C$65,2,FALSE)</f>
        <v>-1</v>
      </c>
      <c r="P53" s="2"/>
      <c r="Q53" s="2"/>
      <c r="R53" s="11" t="e">
        <f>+VLOOKUP(Tabla2[[#This Row],[CATEGORIA COLCIENCIAS 2015]],ESTADISTICAS!$B$57:$C$65,2,FALSE)-VLOOKUP(Tabla2[[#This Row],[RESULTADOS DEFINITIVOS 2017]],ESTADISTICAS!$B$57:$C$65,2,FALSE)</f>
        <v>#N/A</v>
      </c>
      <c r="S53" s="2"/>
      <c r="T53" s="2"/>
      <c r="U53" s="2"/>
      <c r="V53" s="2" t="s">
        <v>7976</v>
      </c>
      <c r="W53" s="2"/>
    </row>
    <row r="54" spans="1:23" ht="38.25" x14ac:dyDescent="0.25">
      <c r="A54" s="1">
        <f ca="1">+CELL("fila",Tabla2[[#This Row],[Item]])-1</f>
        <v>53</v>
      </c>
      <c r="B54" s="1"/>
      <c r="C54" s="2" t="s">
        <v>289</v>
      </c>
      <c r="D54" s="2"/>
      <c r="E54" s="2" t="s">
        <v>307</v>
      </c>
      <c r="F54" s="2" t="s">
        <v>298</v>
      </c>
      <c r="G54" s="2" t="s">
        <v>90</v>
      </c>
      <c r="H54" s="2" t="s">
        <v>323</v>
      </c>
      <c r="I54" s="3" t="s">
        <v>226</v>
      </c>
      <c r="J54" s="3" t="s">
        <v>278</v>
      </c>
      <c r="K54" s="2">
        <f>+IF(Tabla2[[#This Row],[Categoría Colciencias]]="R","Reconocido",IF(Tabla2[[#This Row],[Categoría Colciencias]]="G","Registrado",IF(Tabla2[[#This Row],[Categoría Colciencias]]="S","Sin registrar",Tabla2[[#This Row],[Categoría Colciencias]])))</f>
        <v>0</v>
      </c>
      <c r="L54" s="2" t="s">
        <v>337</v>
      </c>
      <c r="M54" s="2" t="s">
        <v>81</v>
      </c>
      <c r="N54" s="2" t="s">
        <v>88</v>
      </c>
      <c r="O54" s="11">
        <f>+VLOOKUP(Tabla2[[#This Row],[CATEGORIA COLCIENCIAS 2015]],ESTADISTICAS!$B$57:$C$65,2,FALSE)-VLOOKUP(Tabla2[[#This Row],[RESULTADOS PRELIMINARES 2017]],ESTADISTICAS!$B$57:$C$65,2,FALSE)</f>
        <v>-1</v>
      </c>
      <c r="P54" s="2"/>
      <c r="Q54" s="2"/>
      <c r="R54" s="11" t="e">
        <f>+VLOOKUP(Tabla2[[#This Row],[CATEGORIA COLCIENCIAS 2015]],ESTADISTICAS!$B$57:$C$65,2,FALSE)-VLOOKUP(Tabla2[[#This Row],[RESULTADOS DEFINITIVOS 2017]],ESTADISTICAS!$B$57:$C$65,2,FALSE)</f>
        <v>#N/A</v>
      </c>
      <c r="S54" s="2"/>
      <c r="T54" s="2"/>
      <c r="U54" s="2"/>
      <c r="V54" s="2" t="s">
        <v>7976</v>
      </c>
      <c r="W54" s="2"/>
    </row>
    <row r="55" spans="1:23" ht="38.25" x14ac:dyDescent="0.25">
      <c r="A55" s="1">
        <f ca="1">+CELL("fila",Tabla2[[#This Row],[Item]])-1</f>
        <v>54</v>
      </c>
      <c r="B55" s="1"/>
      <c r="C55" s="2" t="s">
        <v>290</v>
      </c>
      <c r="D55" s="2"/>
      <c r="E55" s="2" t="s">
        <v>308</v>
      </c>
      <c r="F55" s="2" t="s">
        <v>298</v>
      </c>
      <c r="G55" s="2" t="s">
        <v>90</v>
      </c>
      <c r="H55" s="2" t="s">
        <v>324</v>
      </c>
      <c r="I55" s="3" t="s">
        <v>226</v>
      </c>
      <c r="J55" s="3" t="s">
        <v>278</v>
      </c>
      <c r="K55" s="2">
        <f>+IF(Tabla2[[#This Row],[Categoría Colciencias]]="R","Reconocido",IF(Tabla2[[#This Row],[Categoría Colciencias]]="G","Registrado",IF(Tabla2[[#This Row],[Categoría Colciencias]]="S","Sin registrar",Tabla2[[#This Row],[Categoría Colciencias]])))</f>
        <v>0</v>
      </c>
      <c r="L55" s="2" t="s">
        <v>337</v>
      </c>
      <c r="M55" s="2" t="s">
        <v>81</v>
      </c>
      <c r="N55" s="2" t="s">
        <v>88</v>
      </c>
      <c r="O55" s="11">
        <f>+VLOOKUP(Tabla2[[#This Row],[CATEGORIA COLCIENCIAS 2015]],ESTADISTICAS!$B$57:$C$65,2,FALSE)-VLOOKUP(Tabla2[[#This Row],[RESULTADOS PRELIMINARES 2017]],ESTADISTICAS!$B$57:$C$65,2,FALSE)</f>
        <v>-1</v>
      </c>
      <c r="P55" s="2"/>
      <c r="Q55" s="2"/>
      <c r="R55" s="11" t="e">
        <f>+VLOOKUP(Tabla2[[#This Row],[CATEGORIA COLCIENCIAS 2015]],ESTADISTICAS!$B$57:$C$65,2,FALSE)-VLOOKUP(Tabla2[[#This Row],[RESULTADOS DEFINITIVOS 2017]],ESTADISTICAS!$B$57:$C$65,2,FALSE)</f>
        <v>#N/A</v>
      </c>
      <c r="S55" s="2"/>
      <c r="T55" s="2"/>
      <c r="U55" s="2"/>
      <c r="V55" s="2" t="s">
        <v>7976</v>
      </c>
      <c r="W55" s="2"/>
    </row>
    <row r="56" spans="1:23" ht="38.25" x14ac:dyDescent="0.25">
      <c r="A56" s="1">
        <f ca="1">+CELL("fila",Tabla2[[#This Row],[Item]])-1</f>
        <v>55</v>
      </c>
      <c r="B56" s="1"/>
      <c r="C56" s="2" t="s">
        <v>291</v>
      </c>
      <c r="D56" s="2"/>
      <c r="E56" s="2" t="s">
        <v>309</v>
      </c>
      <c r="F56" s="2" t="s">
        <v>298</v>
      </c>
      <c r="G56" s="2" t="s">
        <v>90</v>
      </c>
      <c r="H56" s="2" t="s">
        <v>323</v>
      </c>
      <c r="I56" s="3" t="s">
        <v>226</v>
      </c>
      <c r="J56" s="3" t="s">
        <v>278</v>
      </c>
      <c r="K56" s="2">
        <f>+IF(Tabla2[[#This Row],[Categoría Colciencias]]="R","Reconocido",IF(Tabla2[[#This Row],[Categoría Colciencias]]="G","Registrado",IF(Tabla2[[#This Row],[Categoría Colciencias]]="S","Sin registrar",Tabla2[[#This Row],[Categoría Colciencias]])))</f>
        <v>0</v>
      </c>
      <c r="L56" s="2" t="s">
        <v>337</v>
      </c>
      <c r="M56" s="2" t="s">
        <v>81</v>
      </c>
      <c r="N56" s="2" t="s">
        <v>88</v>
      </c>
      <c r="O56" s="11">
        <f>+VLOOKUP(Tabla2[[#This Row],[CATEGORIA COLCIENCIAS 2015]],ESTADISTICAS!$B$57:$C$65,2,FALSE)-VLOOKUP(Tabla2[[#This Row],[RESULTADOS PRELIMINARES 2017]],ESTADISTICAS!$B$57:$C$65,2,FALSE)</f>
        <v>-1</v>
      </c>
      <c r="P56" s="2"/>
      <c r="Q56" s="2"/>
      <c r="R56" s="11" t="e">
        <f>+VLOOKUP(Tabla2[[#This Row],[CATEGORIA COLCIENCIAS 2015]],ESTADISTICAS!$B$57:$C$65,2,FALSE)-VLOOKUP(Tabla2[[#This Row],[RESULTADOS DEFINITIVOS 2017]],ESTADISTICAS!$B$57:$C$65,2,FALSE)</f>
        <v>#N/A</v>
      </c>
      <c r="S56" s="2"/>
      <c r="T56" s="2"/>
      <c r="U56" s="2"/>
      <c r="V56" s="2" t="s">
        <v>7976</v>
      </c>
      <c r="W56" s="2"/>
    </row>
    <row r="57" spans="1:23" ht="51" x14ac:dyDescent="0.25">
      <c r="A57" s="1">
        <f ca="1">+CELL("fila",Tabla2[[#This Row],[Item]])-1</f>
        <v>56</v>
      </c>
      <c r="B57" s="1"/>
      <c r="C57" s="2" t="s">
        <v>292</v>
      </c>
      <c r="D57" s="2"/>
      <c r="E57" s="2" t="s">
        <v>310</v>
      </c>
      <c r="F57" s="2" t="s">
        <v>298</v>
      </c>
      <c r="G57" s="2" t="s">
        <v>90</v>
      </c>
      <c r="H57" s="2" t="s">
        <v>334</v>
      </c>
      <c r="I57" s="3" t="s">
        <v>215</v>
      </c>
      <c r="J57" s="3" t="s">
        <v>278</v>
      </c>
      <c r="K57" s="2">
        <f>+IF(Tabla2[[#This Row],[Categoría Colciencias]]="R","Reconocido",IF(Tabla2[[#This Row],[Categoría Colciencias]]="G","Registrado",IF(Tabla2[[#This Row],[Categoría Colciencias]]="S","Sin registrar",Tabla2[[#This Row],[Categoría Colciencias]])))</f>
        <v>0</v>
      </c>
      <c r="L57" s="2" t="s">
        <v>340</v>
      </c>
      <c r="M57" s="2" t="s">
        <v>81</v>
      </c>
      <c r="N57" s="2" t="s">
        <v>88</v>
      </c>
      <c r="O57" s="11">
        <f>+VLOOKUP(Tabla2[[#This Row],[CATEGORIA COLCIENCIAS 2015]],ESTADISTICAS!$B$57:$C$65,2,FALSE)-VLOOKUP(Tabla2[[#This Row],[RESULTADOS PRELIMINARES 2017]],ESTADISTICAS!$B$57:$C$65,2,FALSE)</f>
        <v>-1</v>
      </c>
      <c r="P57" s="2"/>
      <c r="Q57" s="2"/>
      <c r="R57" s="11" t="e">
        <f>+VLOOKUP(Tabla2[[#This Row],[CATEGORIA COLCIENCIAS 2015]],ESTADISTICAS!$B$57:$C$65,2,FALSE)-VLOOKUP(Tabla2[[#This Row],[RESULTADOS DEFINITIVOS 2017]],ESTADISTICAS!$B$57:$C$65,2,FALSE)</f>
        <v>#N/A</v>
      </c>
      <c r="S57" s="2"/>
      <c r="T57" s="2"/>
      <c r="U57" s="2"/>
      <c r="V57" s="2" t="s">
        <v>7976</v>
      </c>
      <c r="W57" s="2"/>
    </row>
    <row r="58" spans="1:23" ht="38.25" x14ac:dyDescent="0.25">
      <c r="A58" s="1">
        <f ca="1">+CELL("fila",Tabla2[[#This Row],[Item]])-1</f>
        <v>57</v>
      </c>
      <c r="B58" s="1"/>
      <c r="C58" s="2" t="s">
        <v>294</v>
      </c>
      <c r="D58" s="2"/>
      <c r="E58" s="2" t="s">
        <v>312</v>
      </c>
      <c r="F58" s="2" t="s">
        <v>298</v>
      </c>
      <c r="G58" s="2" t="s">
        <v>90</v>
      </c>
      <c r="H58" s="2" t="s">
        <v>335</v>
      </c>
      <c r="I58" s="3" t="s">
        <v>140</v>
      </c>
      <c r="J58" s="3" t="s">
        <v>278</v>
      </c>
      <c r="K58" s="2">
        <f>+IF(Tabla2[[#This Row],[Categoría Colciencias]]="R","Reconocido",IF(Tabla2[[#This Row],[Categoría Colciencias]]="G","Registrado",IF(Tabla2[[#This Row],[Categoría Colciencias]]="S","Sin registrar",Tabla2[[#This Row],[Categoría Colciencias]])))</f>
        <v>0</v>
      </c>
      <c r="L58" s="2" t="s">
        <v>338</v>
      </c>
      <c r="M58" s="2" t="s">
        <v>81</v>
      </c>
      <c r="N58" s="2" t="s">
        <v>88</v>
      </c>
      <c r="O58" s="11">
        <f>+VLOOKUP(Tabla2[[#This Row],[CATEGORIA COLCIENCIAS 2015]],ESTADISTICAS!$B$57:$C$65,2,FALSE)-VLOOKUP(Tabla2[[#This Row],[RESULTADOS PRELIMINARES 2017]],ESTADISTICAS!$B$57:$C$65,2,FALSE)</f>
        <v>-1</v>
      </c>
      <c r="P58" s="2"/>
      <c r="Q58" s="2"/>
      <c r="R58" s="11" t="e">
        <f>+VLOOKUP(Tabla2[[#This Row],[CATEGORIA COLCIENCIAS 2015]],ESTADISTICAS!$B$57:$C$65,2,FALSE)-VLOOKUP(Tabla2[[#This Row],[RESULTADOS DEFINITIVOS 2017]],ESTADISTICAS!$B$57:$C$65,2,FALSE)</f>
        <v>#N/A</v>
      </c>
      <c r="S58" s="2"/>
      <c r="T58" s="2"/>
      <c r="U58" s="2"/>
      <c r="V58" s="2" t="s">
        <v>7976</v>
      </c>
      <c r="W58" s="2"/>
    </row>
    <row r="59" spans="1:23" ht="38.25" x14ac:dyDescent="0.25">
      <c r="A59" s="1">
        <f ca="1">+CELL("fila",Tabla2[[#This Row],[Item]])-1</f>
        <v>58</v>
      </c>
      <c r="B59" t="s">
        <v>7964</v>
      </c>
      <c r="C59" s="2" t="s">
        <v>296</v>
      </c>
      <c r="D59" s="2"/>
      <c r="E59" s="2" t="s">
        <v>314</v>
      </c>
      <c r="F59" s="2" t="s">
        <v>298</v>
      </c>
      <c r="G59" s="2" t="s">
        <v>90</v>
      </c>
      <c r="H59" s="2" t="s">
        <v>327</v>
      </c>
      <c r="I59" s="3" t="s">
        <v>226</v>
      </c>
      <c r="J59" s="3" t="s">
        <v>278</v>
      </c>
      <c r="K59" s="2">
        <f>+IF(Tabla2[[#This Row],[Categoría Colciencias]]="R","Reconocido",IF(Tabla2[[#This Row],[Categoría Colciencias]]="G","Registrado",IF(Tabla2[[#This Row],[Categoría Colciencias]]="S","Sin registrar",Tabla2[[#This Row],[Categoría Colciencias]])))</f>
        <v>0</v>
      </c>
      <c r="L59" s="2" t="s">
        <v>337</v>
      </c>
      <c r="M59" s="2" t="s">
        <v>81</v>
      </c>
      <c r="N59" s="2" t="s">
        <v>88</v>
      </c>
      <c r="O59" s="11">
        <f>+VLOOKUP(Tabla2[[#This Row],[CATEGORIA COLCIENCIAS 2015]],ESTADISTICAS!$B$57:$C$65,2,FALSE)-VLOOKUP(Tabla2[[#This Row],[RESULTADOS PRELIMINARES 2017]],ESTADISTICAS!$B$57:$C$65,2,FALSE)</f>
        <v>-1</v>
      </c>
      <c r="P59" s="2"/>
      <c r="Q59" s="2"/>
      <c r="R59" s="11" t="e">
        <f>+VLOOKUP(Tabla2[[#This Row],[CATEGORIA COLCIENCIAS 2015]],ESTADISTICAS!$B$57:$C$65,2,FALSE)-VLOOKUP(Tabla2[[#This Row],[RESULTADOS DEFINITIVOS 2017]],ESTADISTICAS!$B$57:$C$65,2,FALSE)</f>
        <v>#N/A</v>
      </c>
      <c r="S59" s="2"/>
      <c r="T59" s="2"/>
      <c r="U59" s="2"/>
      <c r="V59" s="2" t="s">
        <v>7976</v>
      </c>
      <c r="W59" s="2"/>
    </row>
    <row r="60" spans="1:23" ht="38.25" x14ac:dyDescent="0.25">
      <c r="A60" s="1">
        <f ca="1">+CELL("fila",Tabla2[[#This Row],[Item]])-1</f>
        <v>59</v>
      </c>
      <c r="B60" s="1" t="s">
        <v>229</v>
      </c>
      <c r="C60" s="2" t="s">
        <v>230</v>
      </c>
      <c r="D60" s="2" t="s">
        <v>88</v>
      </c>
      <c r="E60" s="13" t="s">
        <v>231</v>
      </c>
      <c r="F60" s="2" t="s">
        <v>83</v>
      </c>
      <c r="G60" s="2" t="s">
        <v>90</v>
      </c>
      <c r="H60" s="2" t="s">
        <v>232</v>
      </c>
      <c r="I60" s="3" t="s">
        <v>226</v>
      </c>
      <c r="J60" s="3" t="s">
        <v>279</v>
      </c>
      <c r="K60" s="2" t="str">
        <f>+IF(Tabla2[[#This Row],[Categoría Colciencias]]="R","Reconocido",IF(Tabla2[[#This Row],[Categoría Colciencias]]="G","Registrado",IF(Tabla2[[#This Row],[Categoría Colciencias]]="S","Sin registrar",Tabla2[[#This Row],[Categoría Colciencias]])))</f>
        <v>Sin registrar</v>
      </c>
      <c r="L60" s="2" t="s">
        <v>337</v>
      </c>
      <c r="M60" s="2" t="s">
        <v>88</v>
      </c>
      <c r="N60" s="2" t="s">
        <v>88</v>
      </c>
      <c r="O60" s="11">
        <f>+VLOOKUP(Tabla2[[#This Row],[CATEGORIA COLCIENCIAS 2015]],ESTADISTICAS!$B$57:$C$65,2,FALSE)-VLOOKUP(Tabla2[[#This Row],[RESULTADOS PRELIMINARES 2017]],ESTADISTICAS!$B$57:$C$65,2,FALSE)</f>
        <v>0</v>
      </c>
      <c r="P60" s="2" t="s">
        <v>342</v>
      </c>
      <c r="Q60" s="2" t="s">
        <v>88</v>
      </c>
      <c r="R60" s="11">
        <f>+VLOOKUP(Tabla2[[#This Row],[CATEGORIA COLCIENCIAS 2015]],ESTADISTICAS!$B$57:$C$65,2,FALSE)-VLOOKUP(Tabla2[[#This Row],[RESULTADOS DEFINITIVOS 2017]],ESTADISTICAS!$B$57:$C$65,2,FALSE)</f>
        <v>0</v>
      </c>
      <c r="S60" s="2" t="s">
        <v>342</v>
      </c>
      <c r="T60" s="2"/>
      <c r="U60" s="2"/>
      <c r="V60" s="2" t="s">
        <v>7976</v>
      </c>
      <c r="W60" s="2"/>
    </row>
    <row r="61" spans="1:23" ht="38.25" x14ac:dyDescent="0.25">
      <c r="A61" s="1">
        <f ca="1">+CELL("fila",Tabla2[[#This Row],[Item]])-1</f>
        <v>60</v>
      </c>
      <c r="B61" s="1" t="s">
        <v>93</v>
      </c>
      <c r="C61" s="2" t="s">
        <v>94</v>
      </c>
      <c r="D61" s="2"/>
      <c r="E61" s="19" t="s">
        <v>95</v>
      </c>
      <c r="F61" s="2" t="s">
        <v>96</v>
      </c>
      <c r="G61" s="2" t="s">
        <v>90</v>
      </c>
      <c r="H61" s="2" t="s">
        <v>97</v>
      </c>
      <c r="I61" s="3" t="s">
        <v>98</v>
      </c>
      <c r="J61" s="3" t="s">
        <v>278</v>
      </c>
      <c r="K61" s="2">
        <f>+IF(Tabla2[[#This Row],[Categoría Colciencias]]="R","Reconocido",IF(Tabla2[[#This Row],[Categoría Colciencias]]="G","Registrado",IF(Tabla2[[#This Row],[Categoría Colciencias]]="S","Sin registrar",Tabla2[[#This Row],[Categoría Colciencias]])))</f>
        <v>0</v>
      </c>
      <c r="L61" s="2" t="s">
        <v>336</v>
      </c>
      <c r="M61" s="2" t="s">
        <v>88</v>
      </c>
      <c r="N61" s="19" t="s">
        <v>13</v>
      </c>
      <c r="O61" s="11">
        <f>+VLOOKUP(Tabla2[[#This Row],[CATEGORIA COLCIENCIAS 2015]],ESTADISTICAS!$B$57:$C$65,2,FALSE)-VLOOKUP(Tabla2[[#This Row],[RESULTADOS PRELIMINARES 2017]],ESTADISTICAS!$B$57:$C$65,2,FALSE)</f>
        <v>4</v>
      </c>
      <c r="P61" s="2"/>
      <c r="Q61" s="2"/>
      <c r="R61" s="11" t="e">
        <f>+VLOOKUP(Tabla2[[#This Row],[CATEGORIA COLCIENCIAS 2015]],ESTADISTICAS!$B$57:$C$65,2,FALSE)-VLOOKUP(Tabla2[[#This Row],[RESULTADOS DEFINITIVOS 2017]],ESTADISTICAS!$B$57:$C$65,2,FALSE)</f>
        <v>#N/A</v>
      </c>
      <c r="S61" s="2"/>
      <c r="T61" s="2"/>
      <c r="U61" s="2"/>
      <c r="V61" s="2" t="s">
        <v>7976</v>
      </c>
      <c r="W61" s="2"/>
    </row>
    <row r="62" spans="1:23" ht="38.25" x14ac:dyDescent="0.25">
      <c r="A62" s="1">
        <f ca="1">+CELL("fila",Tabla2[[#This Row],[Item]])-1</f>
        <v>61</v>
      </c>
      <c r="B62" s="1"/>
      <c r="C62" s="2" t="s">
        <v>295</v>
      </c>
      <c r="D62" s="2"/>
      <c r="E62" s="2" t="s">
        <v>313</v>
      </c>
      <c r="F62" s="2" t="s">
        <v>298</v>
      </c>
      <c r="G62" s="2" t="s">
        <v>90</v>
      </c>
      <c r="H62" s="2" t="s">
        <v>326</v>
      </c>
      <c r="I62" s="3" t="s">
        <v>226</v>
      </c>
      <c r="J62" s="3" t="s">
        <v>278</v>
      </c>
      <c r="K62" s="2">
        <f>+IF(Tabla2[[#This Row],[Categoría Colciencias]]="R","Reconocido",IF(Tabla2[[#This Row],[Categoría Colciencias]]="G","Registrado",IF(Tabla2[[#This Row],[Categoría Colciencias]]="S","Sin registrar",Tabla2[[#This Row],[Categoría Colciencias]])))</f>
        <v>0</v>
      </c>
      <c r="L62" s="2" t="s">
        <v>337</v>
      </c>
      <c r="M62" s="2" t="s">
        <v>88</v>
      </c>
      <c r="N62" s="2" t="s">
        <v>88</v>
      </c>
      <c r="O62" s="11">
        <f>+VLOOKUP(Tabla2[[#This Row],[CATEGORIA COLCIENCIAS 2015]],ESTADISTICAS!$B$57:$C$65,2,FALSE)-VLOOKUP(Tabla2[[#This Row],[RESULTADOS PRELIMINARES 2017]],ESTADISTICAS!$B$57:$C$65,2,FALSE)</f>
        <v>0</v>
      </c>
      <c r="P62" s="2"/>
      <c r="Q62" s="2"/>
      <c r="R62" s="11" t="e">
        <f>+VLOOKUP(Tabla2[[#This Row],[CATEGORIA COLCIENCIAS 2015]],ESTADISTICAS!$B$57:$C$65,2,FALSE)-VLOOKUP(Tabla2[[#This Row],[RESULTADOS DEFINITIVOS 2017]],ESTADISTICAS!$B$57:$C$65,2,FALSE)</f>
        <v>#N/A</v>
      </c>
      <c r="S62" s="2"/>
      <c r="T62" s="2"/>
      <c r="U62" s="2"/>
      <c r="V62" s="2" t="s">
        <v>7976</v>
      </c>
      <c r="W62" s="2"/>
    </row>
    <row r="63" spans="1:23" ht="38.25" x14ac:dyDescent="0.25">
      <c r="A63" s="1">
        <f ca="1">+CELL("fila",Tabla2[[#This Row],[Item]])-1</f>
        <v>62</v>
      </c>
      <c r="B63" s="1"/>
      <c r="C63" s="2" t="s">
        <v>297</v>
      </c>
      <c r="D63" s="2"/>
      <c r="E63" s="2" t="s">
        <v>315</v>
      </c>
      <c r="F63" s="2" t="s">
        <v>298</v>
      </c>
      <c r="G63" s="2" t="s">
        <v>90</v>
      </c>
      <c r="H63" s="2" t="s">
        <v>328</v>
      </c>
      <c r="I63" s="3" t="s">
        <v>215</v>
      </c>
      <c r="J63" s="3" t="s">
        <v>278</v>
      </c>
      <c r="K63" s="2">
        <f>+IF(Tabla2[[#This Row],[Categoría Colciencias]]="R","Reconocido",IF(Tabla2[[#This Row],[Categoría Colciencias]]="G","Registrado",IF(Tabla2[[#This Row],[Categoría Colciencias]]="S","Sin registrar",Tabla2[[#This Row],[Categoría Colciencias]])))</f>
        <v>0</v>
      </c>
      <c r="L63" s="2" t="s">
        <v>340</v>
      </c>
      <c r="M63" s="2" t="s">
        <v>88</v>
      </c>
      <c r="N63" s="2" t="s">
        <v>88</v>
      </c>
      <c r="O63" s="11">
        <f>+VLOOKUP(Tabla2[[#This Row],[CATEGORIA COLCIENCIAS 2015]],ESTADISTICAS!$B$57:$C$65,2,FALSE)-VLOOKUP(Tabla2[[#This Row],[RESULTADOS PRELIMINARES 2017]],ESTADISTICAS!$B$57:$C$65,2,FALSE)</f>
        <v>0</v>
      </c>
      <c r="P63" s="2"/>
      <c r="Q63" s="2"/>
      <c r="R63" s="11" t="e">
        <f>+VLOOKUP(Tabla2[[#This Row],[CATEGORIA COLCIENCIAS 2015]],ESTADISTICAS!$B$57:$C$65,2,FALSE)-VLOOKUP(Tabla2[[#This Row],[RESULTADOS DEFINITIVOS 2017]],ESTADISTICAS!$B$57:$C$65,2,FALSE)</f>
        <v>#N/A</v>
      </c>
      <c r="S63" s="2"/>
      <c r="T63" s="2"/>
      <c r="U63" s="2"/>
      <c r="V63" s="2" t="s">
        <v>7976</v>
      </c>
      <c r="W63" s="2"/>
    </row>
    <row r="64" spans="1:23" ht="38.25" x14ac:dyDescent="0.25">
      <c r="A64" s="1">
        <f ca="1">+CELL("fila",Tabla2[[#This Row],[Item]])-1</f>
        <v>63</v>
      </c>
      <c r="B64" s="1" t="s">
        <v>144</v>
      </c>
      <c r="C64" s="2" t="s">
        <v>145</v>
      </c>
      <c r="D64" s="2" t="s">
        <v>88</v>
      </c>
      <c r="E64" s="13" t="s">
        <v>146</v>
      </c>
      <c r="F64" s="2" t="s">
        <v>83</v>
      </c>
      <c r="G64" s="2" t="s">
        <v>90</v>
      </c>
      <c r="H64" s="2" t="s">
        <v>147</v>
      </c>
      <c r="I64" s="3" t="s">
        <v>140</v>
      </c>
      <c r="J64" s="3" t="s">
        <v>279</v>
      </c>
      <c r="K64" s="2" t="str">
        <f>+IF(Tabla2[[#This Row],[Categoría Colciencias]]="R","Reconocido",IF(Tabla2[[#This Row],[Categoría Colciencias]]="G","Registrado",IF(Tabla2[[#This Row],[Categoría Colciencias]]="S","Sin registrar",Tabla2[[#This Row],[Categoría Colciencias]])))</f>
        <v>Sin registrar</v>
      </c>
      <c r="L64" s="2" t="s">
        <v>338</v>
      </c>
      <c r="M64" s="2" t="s">
        <v>88</v>
      </c>
      <c r="N64" s="2" t="s">
        <v>88</v>
      </c>
      <c r="O64" s="11">
        <f>+VLOOKUP(Tabla2[[#This Row],[CATEGORIA COLCIENCIAS 2015]],ESTADISTICAS!$B$57:$C$65,2,FALSE)-VLOOKUP(Tabla2[[#This Row],[RESULTADOS PRELIMINARES 2017]],ESTADISTICAS!$B$57:$C$65,2,FALSE)</f>
        <v>0</v>
      </c>
      <c r="P64" s="2" t="s">
        <v>342</v>
      </c>
      <c r="Q64" s="2" t="s">
        <v>88</v>
      </c>
      <c r="R64" s="11">
        <f>+VLOOKUP(Tabla2[[#This Row],[CATEGORIA COLCIENCIAS 2015]],ESTADISTICAS!$B$57:$C$65,2,FALSE)-VLOOKUP(Tabla2[[#This Row],[RESULTADOS DEFINITIVOS 2017]],ESTADISTICAS!$B$57:$C$65,2,FALSE)</f>
        <v>0</v>
      </c>
      <c r="S64" s="2" t="s">
        <v>342</v>
      </c>
      <c r="T64" s="2"/>
      <c r="U64" s="2"/>
      <c r="V64" s="2" t="s">
        <v>7976</v>
      </c>
      <c r="W64" s="2"/>
    </row>
    <row r="65" spans="1:23" ht="38.25" x14ac:dyDescent="0.25">
      <c r="A65" s="1">
        <f ca="1">+CELL("fila",Tabla2[[#This Row],[Item]])-1</f>
        <v>64</v>
      </c>
      <c r="B65" s="1" t="s">
        <v>186</v>
      </c>
      <c r="C65" s="2" t="s">
        <v>187</v>
      </c>
      <c r="D65" s="2" t="s">
        <v>88</v>
      </c>
      <c r="E65" s="13" t="s">
        <v>188</v>
      </c>
      <c r="F65" s="2" t="s">
        <v>83</v>
      </c>
      <c r="G65" s="2" t="s">
        <v>90</v>
      </c>
      <c r="H65" s="2" t="s">
        <v>189</v>
      </c>
      <c r="I65" s="3" t="s">
        <v>176</v>
      </c>
      <c r="J65" s="3" t="s">
        <v>279</v>
      </c>
      <c r="K65" s="2" t="str">
        <f>+IF(Tabla2[[#This Row],[Categoría Colciencias]]="R","Reconocido",IF(Tabla2[[#This Row],[Categoría Colciencias]]="G","Registrado",IF(Tabla2[[#This Row],[Categoría Colciencias]]="S","Sin registrar",Tabla2[[#This Row],[Categoría Colciencias]])))</f>
        <v>Sin registrar</v>
      </c>
      <c r="L65" s="2" t="s">
        <v>339</v>
      </c>
      <c r="M65" s="2" t="s">
        <v>88</v>
      </c>
      <c r="N65" s="2" t="s">
        <v>88</v>
      </c>
      <c r="O65" s="11">
        <f>+VLOOKUP(Tabla2[[#This Row],[CATEGORIA COLCIENCIAS 2015]],ESTADISTICAS!$B$57:$C$65,2,FALSE)-VLOOKUP(Tabla2[[#This Row],[RESULTADOS PRELIMINARES 2017]],ESTADISTICAS!$B$57:$C$65,2,FALSE)</f>
        <v>0</v>
      </c>
      <c r="P65" s="2" t="s">
        <v>342</v>
      </c>
      <c r="Q65" s="2" t="s">
        <v>88</v>
      </c>
      <c r="R65" s="11">
        <f>+VLOOKUP(Tabla2[[#This Row],[CATEGORIA COLCIENCIAS 2015]],ESTADISTICAS!$B$57:$C$65,2,FALSE)-VLOOKUP(Tabla2[[#This Row],[RESULTADOS DEFINITIVOS 2017]],ESTADISTICAS!$B$57:$C$65,2,FALSE)</f>
        <v>0</v>
      </c>
      <c r="S65" s="2" t="s">
        <v>342</v>
      </c>
      <c r="T65" s="2"/>
      <c r="U65" s="2"/>
      <c r="V65" s="2" t="s">
        <v>7976</v>
      </c>
      <c r="W65" s="2"/>
    </row>
    <row r="66" spans="1:23" ht="90" x14ac:dyDescent="0.25">
      <c r="A66" s="4">
        <f ca="1">+CELL("fila",Tabla2[[#This Row],[Item]])-1</f>
        <v>65</v>
      </c>
      <c r="B66" s="4" t="s">
        <v>255</v>
      </c>
      <c r="C66" s="5" t="s">
        <v>41</v>
      </c>
      <c r="D66" s="2" t="s">
        <v>4</v>
      </c>
      <c r="E66" s="5" t="s">
        <v>256</v>
      </c>
      <c r="F66" s="5" t="s">
        <v>96</v>
      </c>
      <c r="G66" s="5" t="s">
        <v>104</v>
      </c>
      <c r="H66" s="5" t="s">
        <v>344</v>
      </c>
      <c r="I66" s="6" t="s">
        <v>226</v>
      </c>
      <c r="J66" s="6" t="s">
        <v>279</v>
      </c>
      <c r="K66" s="5" t="str">
        <f>+IF(Tabla2[[#This Row],[Categoría Colciencias]]="R","Reconocido",IF(Tabla2[[#This Row],[Categoría Colciencias]]="G","Registrado",IF(Tabla2[[#This Row],[Categoría Colciencias]]="S","Sin registrar",Tabla2[[#This Row],[Categoría Colciencias]])))</f>
        <v>A</v>
      </c>
      <c r="L66" s="2" t="s">
        <v>337</v>
      </c>
      <c r="M66" s="2" t="s">
        <v>4</v>
      </c>
      <c r="N66" s="2" t="s">
        <v>6</v>
      </c>
      <c r="O66" s="11">
        <f>+VLOOKUP(Tabla2[[#This Row],[CATEGORIA COLCIENCIAS 2015]],ESTADISTICAS!$B$57:$C$65,2,FALSE)-VLOOKUP(Tabla2[[#This Row],[RESULTADOS PRELIMINARES 2017]],ESTADISTICAS!$B$57:$C$65,2,FALSE)</f>
        <v>1</v>
      </c>
      <c r="P66" s="2" t="s">
        <v>279</v>
      </c>
      <c r="Q66" s="2" t="s">
        <v>4</v>
      </c>
      <c r="R66" s="11">
        <f>+VLOOKUP(Tabla2[[#This Row],[CATEGORIA COLCIENCIAS 2015]],ESTADISTICAS!$B$57:$C$65,2,FALSE)-VLOOKUP(Tabla2[[#This Row],[RESULTADOS DEFINITIVOS 2017]],ESTADISTICAS!$B$57:$C$65,2,FALSE)</f>
        <v>0</v>
      </c>
      <c r="S66" s="2" t="s">
        <v>279</v>
      </c>
      <c r="T66" s="2" t="s">
        <v>279</v>
      </c>
      <c r="U66" s="2" t="s">
        <v>278</v>
      </c>
      <c r="V66" s="69" t="s">
        <v>8002</v>
      </c>
      <c r="W66" s="2"/>
    </row>
    <row r="67" spans="1:23" ht="90" x14ac:dyDescent="0.25">
      <c r="A67" s="1">
        <f ca="1">+CELL("fila",Tabla2[[#This Row],[Item]])-1</f>
        <v>66</v>
      </c>
      <c r="B67" s="1" t="s">
        <v>193</v>
      </c>
      <c r="C67" s="2" t="s">
        <v>42</v>
      </c>
      <c r="D67" s="2" t="s">
        <v>4</v>
      </c>
      <c r="E67" s="2" t="s">
        <v>194</v>
      </c>
      <c r="F67" s="2" t="s">
        <v>96</v>
      </c>
      <c r="G67" s="2" t="s">
        <v>104</v>
      </c>
      <c r="H67" s="2" t="s">
        <v>195</v>
      </c>
      <c r="I67" s="3" t="s">
        <v>176</v>
      </c>
      <c r="J67" s="3" t="s">
        <v>279</v>
      </c>
      <c r="K67" s="2" t="str">
        <f>+IF(Tabla2[[#This Row],[Categoría Colciencias]]="R","Reconocido",IF(Tabla2[[#This Row],[Categoría Colciencias]]="G","Registrado",IF(Tabla2[[#This Row],[Categoría Colciencias]]="S","Sin registrar",Tabla2[[#This Row],[Categoría Colciencias]])))</f>
        <v>A</v>
      </c>
      <c r="L67" s="2" t="s">
        <v>339</v>
      </c>
      <c r="M67" s="2" t="s">
        <v>10</v>
      </c>
      <c r="N67" s="2" t="s">
        <v>4</v>
      </c>
      <c r="O67" s="11">
        <f>+VLOOKUP(Tabla2[[#This Row],[CATEGORIA COLCIENCIAS 2015]],ESTADISTICAS!$B$57:$C$65,2,FALSE)-VLOOKUP(Tabla2[[#This Row],[RESULTADOS PRELIMINARES 2017]],ESTADISTICAS!$B$57:$C$65,2,FALSE)</f>
        <v>1</v>
      </c>
      <c r="P67" s="2" t="s">
        <v>279</v>
      </c>
      <c r="Q67" s="2" t="s">
        <v>4</v>
      </c>
      <c r="R67" s="11">
        <f>+VLOOKUP(Tabla2[[#This Row],[CATEGORIA COLCIENCIAS 2015]],ESTADISTICAS!$B$57:$C$65,2,FALSE)-VLOOKUP(Tabla2[[#This Row],[RESULTADOS DEFINITIVOS 2017]],ESTADISTICAS!$B$57:$C$65,2,FALSE)</f>
        <v>1</v>
      </c>
      <c r="S67" s="2" t="s">
        <v>279</v>
      </c>
      <c r="T67" s="2" t="s">
        <v>279</v>
      </c>
      <c r="U67" s="2" t="s">
        <v>278</v>
      </c>
      <c r="V67" s="69" t="s">
        <v>8003</v>
      </c>
      <c r="W67" s="2"/>
    </row>
    <row r="68" spans="1:23" ht="90" x14ac:dyDescent="0.25">
      <c r="A68" s="1">
        <f ca="1">+CELL("fila",Tabla2[[#This Row],[Item]])-1</f>
        <v>67</v>
      </c>
      <c r="B68" s="1" t="s">
        <v>173</v>
      </c>
      <c r="C68" s="2" t="s">
        <v>31</v>
      </c>
      <c r="D68" s="2" t="s">
        <v>10</v>
      </c>
      <c r="E68" s="2" t="s">
        <v>174</v>
      </c>
      <c r="F68" s="2" t="s">
        <v>96</v>
      </c>
      <c r="G68" s="2" t="s">
        <v>104</v>
      </c>
      <c r="H68" s="2" t="s">
        <v>175</v>
      </c>
      <c r="I68" s="3" t="s">
        <v>176</v>
      </c>
      <c r="J68" s="3" t="s">
        <v>279</v>
      </c>
      <c r="K68" s="2" t="str">
        <f>+IF(Tabla2[[#This Row],[Categoría Colciencias]]="R","Reconocido",IF(Tabla2[[#This Row],[Categoría Colciencias]]="G","Registrado",IF(Tabla2[[#This Row],[Categoría Colciencias]]="S","Sin registrar",Tabla2[[#This Row],[Categoría Colciencias]])))</f>
        <v>B</v>
      </c>
      <c r="L68" s="2" t="s">
        <v>339</v>
      </c>
      <c r="M68" s="2" t="s">
        <v>13</v>
      </c>
      <c r="N68" s="2" t="s">
        <v>10</v>
      </c>
      <c r="O68" s="11">
        <f>+VLOOKUP(Tabla2[[#This Row],[CATEGORIA COLCIENCIAS 2015]],ESTADISTICAS!$B$57:$C$65,2,FALSE)-VLOOKUP(Tabla2[[#This Row],[RESULTADOS PRELIMINARES 2017]],ESTADISTICAS!$B$57:$C$65,2,FALSE)</f>
        <v>1</v>
      </c>
      <c r="P68" s="2" t="s">
        <v>279</v>
      </c>
      <c r="Q68" s="2" t="s">
        <v>10</v>
      </c>
      <c r="R68" s="11">
        <f>+VLOOKUP(Tabla2[[#This Row],[CATEGORIA COLCIENCIAS 2015]],ESTADISTICAS!$B$57:$C$65,2,FALSE)-VLOOKUP(Tabla2[[#This Row],[RESULTADOS DEFINITIVOS 2017]],ESTADISTICAS!$B$57:$C$65,2,FALSE)</f>
        <v>1</v>
      </c>
      <c r="S68" s="2" t="s">
        <v>279</v>
      </c>
      <c r="T68" s="2" t="s">
        <v>279</v>
      </c>
      <c r="U68" s="2" t="s">
        <v>278</v>
      </c>
      <c r="V68" s="69" t="s">
        <v>8004</v>
      </c>
      <c r="W68" s="2"/>
    </row>
    <row r="69" spans="1:23" ht="90" x14ac:dyDescent="0.25">
      <c r="A69" s="1">
        <f ca="1">+CELL("fila",Tabla2[[#This Row],[Item]])-1</f>
        <v>68</v>
      </c>
      <c r="B69" s="1"/>
      <c r="C69" s="2" t="s">
        <v>286</v>
      </c>
      <c r="D69" s="2" t="s">
        <v>4</v>
      </c>
      <c r="E69" s="2" t="s">
        <v>304</v>
      </c>
      <c r="F69" s="2" t="s">
        <v>96</v>
      </c>
      <c r="G69" s="2" t="s">
        <v>104</v>
      </c>
      <c r="H69" s="2" t="s">
        <v>320</v>
      </c>
      <c r="I69" s="3" t="s">
        <v>329</v>
      </c>
      <c r="J69" s="3" t="s">
        <v>279</v>
      </c>
      <c r="K69" s="2" t="str">
        <f>+IF(Tabla2[[#This Row],[Categoría Colciencias]]="R","Reconocido",IF(Tabla2[[#This Row],[Categoría Colciencias]]="G","Registrado",IF(Tabla2[[#This Row],[Categoría Colciencias]]="S","Sin registrar",Tabla2[[#This Row],[Categoría Colciencias]])))</f>
        <v>A</v>
      </c>
      <c r="L69" s="2" t="s">
        <v>329</v>
      </c>
      <c r="M69" s="2" t="s">
        <v>13</v>
      </c>
      <c r="N69" s="2" t="s">
        <v>10</v>
      </c>
      <c r="O69" s="11">
        <f>+VLOOKUP(Tabla2[[#This Row],[CATEGORIA COLCIENCIAS 2015]],ESTADISTICAS!$B$57:$C$65,2,FALSE)-VLOOKUP(Tabla2[[#This Row],[RESULTADOS PRELIMINARES 2017]],ESTADISTICAS!$B$57:$C$65,2,FALSE)</f>
        <v>1</v>
      </c>
      <c r="P69" s="2" t="s">
        <v>279</v>
      </c>
      <c r="Q69" s="2" t="s">
        <v>4</v>
      </c>
      <c r="R69" s="11">
        <f>+VLOOKUP(Tabla2[[#This Row],[CATEGORIA COLCIENCIAS 2015]],ESTADISTICAS!$B$57:$C$65,2,FALSE)-VLOOKUP(Tabla2[[#This Row],[RESULTADOS DEFINITIVOS 2017]],ESTADISTICAS!$B$57:$C$65,2,FALSE)</f>
        <v>2</v>
      </c>
      <c r="S69" s="2" t="s">
        <v>279</v>
      </c>
      <c r="T69" s="2" t="s">
        <v>279</v>
      </c>
      <c r="U69" s="2" t="s">
        <v>278</v>
      </c>
      <c r="V69" s="69" t="s">
        <v>8005</v>
      </c>
      <c r="W69" s="2"/>
    </row>
    <row r="70" spans="1:23" ht="90" x14ac:dyDescent="0.25">
      <c r="A70" s="1">
        <f ca="1">+CELL("fila",Tabla2[[#This Row],[Item]])-1</f>
        <v>69</v>
      </c>
      <c r="B70" s="1" t="s">
        <v>93</v>
      </c>
      <c r="C70" s="2" t="s">
        <v>17</v>
      </c>
      <c r="D70" s="2" t="s">
        <v>13</v>
      </c>
      <c r="E70" s="13" t="s">
        <v>95</v>
      </c>
      <c r="F70" s="2" t="s">
        <v>96</v>
      </c>
      <c r="G70" s="2" t="s">
        <v>104</v>
      </c>
      <c r="H70" s="2" t="s">
        <v>97</v>
      </c>
      <c r="I70" s="3" t="s">
        <v>98</v>
      </c>
      <c r="J70" s="3" t="s">
        <v>279</v>
      </c>
      <c r="K70" s="2" t="str">
        <f>+IF(Tabla2[[#This Row],[Categoría Colciencias]]="R","Reconocido",IF(Tabla2[[#This Row],[Categoría Colciencias]]="G","Registrado",IF(Tabla2[[#This Row],[Categoría Colciencias]]="S","Sin registrar",Tabla2[[#This Row],[Categoría Colciencias]])))</f>
        <v>C</v>
      </c>
      <c r="L70" s="2" t="s">
        <v>336</v>
      </c>
      <c r="M70" s="2" t="s">
        <v>2</v>
      </c>
      <c r="N70" s="13" t="s">
        <v>13</v>
      </c>
      <c r="O70" s="11">
        <f>+VLOOKUP(Tabla2[[#This Row],[CATEGORIA COLCIENCIAS 2015]],ESTADISTICAS!$B$57:$C$65,2,FALSE)-VLOOKUP(Tabla2[[#This Row],[RESULTADOS PRELIMINARES 2017]],ESTADISTICAS!$B$57:$C$65,2,FALSE)</f>
        <v>1</v>
      </c>
      <c r="P70" s="2" t="s">
        <v>279</v>
      </c>
      <c r="Q70" s="2" t="s">
        <v>13</v>
      </c>
      <c r="R70" s="11">
        <f>+VLOOKUP(Tabla2[[#This Row],[CATEGORIA COLCIENCIAS 2015]],ESTADISTICAS!$B$57:$C$65,2,FALSE)-VLOOKUP(Tabla2[[#This Row],[RESULTADOS DEFINITIVOS 2017]],ESTADISTICAS!$B$57:$C$65,2,FALSE)</f>
        <v>1</v>
      </c>
      <c r="S70" s="2" t="s">
        <v>279</v>
      </c>
      <c r="T70" s="2" t="s">
        <v>279</v>
      </c>
      <c r="U70" s="2" t="s">
        <v>278</v>
      </c>
      <c r="V70" s="69" t="s">
        <v>7977</v>
      </c>
      <c r="W70" s="2"/>
    </row>
    <row r="71" spans="1:23" ht="90" x14ac:dyDescent="0.25">
      <c r="A71" s="1">
        <f ca="1">+CELL("fila",Tabla2[[#This Row],[Item]])-1</f>
        <v>70</v>
      </c>
      <c r="B71" s="1" t="s">
        <v>212</v>
      </c>
      <c r="C71" s="2" t="s">
        <v>49</v>
      </c>
      <c r="D71" s="2" t="s">
        <v>13</v>
      </c>
      <c r="E71" s="2" t="s">
        <v>213</v>
      </c>
      <c r="F71" s="2" t="s">
        <v>96</v>
      </c>
      <c r="G71" s="2" t="s">
        <v>104</v>
      </c>
      <c r="H71" s="2" t="s">
        <v>214</v>
      </c>
      <c r="I71" s="3" t="s">
        <v>215</v>
      </c>
      <c r="J71" s="3" t="s">
        <v>279</v>
      </c>
      <c r="K71" s="2" t="str">
        <f>+IF(Tabla2[[#This Row],[Categoría Colciencias]]="R","Reconocido",IF(Tabla2[[#This Row],[Categoría Colciencias]]="G","Registrado",IF(Tabla2[[#This Row],[Categoría Colciencias]]="S","Sin registrar",Tabla2[[#This Row],[Categoría Colciencias]])))</f>
        <v>C</v>
      </c>
      <c r="L71" s="2" t="s">
        <v>340</v>
      </c>
      <c r="M71" s="2" t="s">
        <v>2</v>
      </c>
      <c r="N71" s="2" t="s">
        <v>13</v>
      </c>
      <c r="O71" s="11">
        <f>+VLOOKUP(Tabla2[[#This Row],[CATEGORIA COLCIENCIAS 2015]],ESTADISTICAS!$B$57:$C$65,2,FALSE)-VLOOKUP(Tabla2[[#This Row],[RESULTADOS PRELIMINARES 2017]],ESTADISTICAS!$B$57:$C$65,2,FALSE)</f>
        <v>1</v>
      </c>
      <c r="P71" s="2" t="s">
        <v>279</v>
      </c>
      <c r="Q71" s="2" t="s">
        <v>13</v>
      </c>
      <c r="R71" s="11">
        <f>+VLOOKUP(Tabla2[[#This Row],[CATEGORIA COLCIENCIAS 2015]],ESTADISTICAS!$B$57:$C$65,2,FALSE)-VLOOKUP(Tabla2[[#This Row],[RESULTADOS DEFINITIVOS 2017]],ESTADISTICAS!$B$57:$C$65,2,FALSE)</f>
        <v>1</v>
      </c>
      <c r="S71" s="2" t="s">
        <v>279</v>
      </c>
      <c r="T71" s="2" t="s">
        <v>279</v>
      </c>
      <c r="U71" s="2" t="s">
        <v>278</v>
      </c>
      <c r="V71" s="69" t="s">
        <v>8006</v>
      </c>
      <c r="W71" s="2"/>
    </row>
    <row r="72" spans="1:23" ht="90" x14ac:dyDescent="0.25">
      <c r="A72" s="1">
        <f ca="1">+CELL("fila",Tabla2[[#This Row],[Item]])-1</f>
        <v>71</v>
      </c>
      <c r="B72" s="1" t="s">
        <v>259</v>
      </c>
      <c r="C72" s="2" t="s">
        <v>66</v>
      </c>
      <c r="D72" s="2" t="s">
        <v>153</v>
      </c>
      <c r="E72" s="2" t="s">
        <v>260</v>
      </c>
      <c r="F72" s="2" t="s">
        <v>96</v>
      </c>
      <c r="G72" s="2" t="s">
        <v>23</v>
      </c>
      <c r="H72" s="2" t="s">
        <v>261</v>
      </c>
      <c r="I72" s="3" t="s">
        <v>226</v>
      </c>
      <c r="J72" s="3" t="s">
        <v>279</v>
      </c>
      <c r="K72" s="2" t="str">
        <f>+IF(Tabla2[[#This Row],[Categoría Colciencias]]="R","Reconocido",IF(Tabla2[[#This Row],[Categoría Colciencias]]="G","Registrado",IF(Tabla2[[#This Row],[Categoría Colciencias]]="S","Sin registrar",Tabla2[[#This Row],[Categoría Colciencias]])))</f>
        <v>Reconocido</v>
      </c>
      <c r="L72" s="2" t="s">
        <v>337</v>
      </c>
      <c r="M72" s="2" t="s">
        <v>81</v>
      </c>
      <c r="N72" s="2" t="s">
        <v>153</v>
      </c>
      <c r="O72" s="11">
        <f>+VLOOKUP(Tabla2[[#This Row],[CATEGORIA COLCIENCIAS 2015]],ESTADISTICAS!$B$57:$C$65,2,FALSE)-VLOOKUP(Tabla2[[#This Row],[RESULTADOS PRELIMINARES 2017]],ESTADISTICAS!$B$57:$C$65,2,FALSE)</f>
        <v>1</v>
      </c>
      <c r="P72" s="2" t="s">
        <v>279</v>
      </c>
      <c r="Q72" s="2" t="s">
        <v>153</v>
      </c>
      <c r="R72" s="11">
        <f>+VLOOKUP(Tabla2[[#This Row],[CATEGORIA COLCIENCIAS 2015]],ESTADISTICAS!$B$57:$C$65,2,FALSE)-VLOOKUP(Tabla2[[#This Row],[RESULTADOS DEFINITIVOS 2017]],ESTADISTICAS!$B$57:$C$65,2,FALSE)</f>
        <v>1</v>
      </c>
      <c r="S72" s="2" t="s">
        <v>279</v>
      </c>
      <c r="T72" s="2" t="s">
        <v>279</v>
      </c>
      <c r="U72" s="2" t="s">
        <v>278</v>
      </c>
      <c r="V72" s="69" t="s">
        <v>8007</v>
      </c>
      <c r="W72" s="2"/>
    </row>
    <row r="73" spans="1:23" ht="90" x14ac:dyDescent="0.25">
      <c r="A73" s="1">
        <f ca="1">+CELL("fila",Tabla2[[#This Row],[Item]])-1</f>
        <v>72</v>
      </c>
      <c r="B73" s="1" t="s">
        <v>165</v>
      </c>
      <c r="C73" s="2" t="s">
        <v>52</v>
      </c>
      <c r="D73" s="2" t="s">
        <v>4</v>
      </c>
      <c r="E73" s="2" t="s">
        <v>166</v>
      </c>
      <c r="F73" s="2" t="s">
        <v>96</v>
      </c>
      <c r="G73" s="2" t="s">
        <v>104</v>
      </c>
      <c r="H73" s="2" t="s">
        <v>167</v>
      </c>
      <c r="I73" s="3" t="s">
        <v>140</v>
      </c>
      <c r="J73" s="3" t="s">
        <v>279</v>
      </c>
      <c r="K73" s="2" t="str">
        <f>+IF(Tabla2[[#This Row],[Categoría Colciencias]]="R","Reconocido",IF(Tabla2[[#This Row],[Categoría Colciencias]]="G","Registrado",IF(Tabla2[[#This Row],[Categoría Colciencias]]="S","Sin registrar",Tabla2[[#This Row],[Categoría Colciencias]])))</f>
        <v>A</v>
      </c>
      <c r="L73" s="2" t="s">
        <v>338</v>
      </c>
      <c r="M73" s="2" t="s">
        <v>10</v>
      </c>
      <c r="N73" s="2" t="s">
        <v>6</v>
      </c>
      <c r="O73" s="11">
        <f>+VLOOKUP(Tabla2[[#This Row],[CATEGORIA COLCIENCIAS 2015]],ESTADISTICAS!$B$57:$C$65,2,FALSE)-VLOOKUP(Tabla2[[#This Row],[RESULTADOS PRELIMINARES 2017]],ESTADISTICAS!$B$57:$C$65,2,FALSE)</f>
        <v>2</v>
      </c>
      <c r="P73" s="2" t="s">
        <v>279</v>
      </c>
      <c r="Q73" s="2" t="s">
        <v>4</v>
      </c>
      <c r="R73" s="11">
        <f>+VLOOKUP(Tabla2[[#This Row],[CATEGORIA COLCIENCIAS 2015]],ESTADISTICAS!$B$57:$C$65,2,FALSE)-VLOOKUP(Tabla2[[#This Row],[RESULTADOS DEFINITIVOS 2017]],ESTADISTICAS!$B$57:$C$65,2,FALSE)</f>
        <v>1</v>
      </c>
      <c r="S73" s="2" t="s">
        <v>279</v>
      </c>
      <c r="T73" s="2" t="s">
        <v>279</v>
      </c>
      <c r="U73" s="2" t="s">
        <v>278</v>
      </c>
      <c r="V73" s="69" t="s">
        <v>8008</v>
      </c>
      <c r="W73" s="2"/>
    </row>
    <row r="74" spans="1:23" ht="90" x14ac:dyDescent="0.25">
      <c r="A74" s="1">
        <f ca="1">+CELL("fila",Tabla2[[#This Row],[Item]])-1</f>
        <v>73</v>
      </c>
      <c r="B74" s="1"/>
      <c r="C74" s="2" t="s">
        <v>285</v>
      </c>
      <c r="D74" s="2" t="s">
        <v>6</v>
      </c>
      <c r="E74" s="2" t="s">
        <v>302</v>
      </c>
      <c r="F74" s="2" t="s">
        <v>96</v>
      </c>
      <c r="G74" s="2" t="s">
        <v>104</v>
      </c>
      <c r="H74" s="2" t="s">
        <v>331</v>
      </c>
      <c r="I74" s="6" t="s">
        <v>329</v>
      </c>
      <c r="J74" s="3" t="s">
        <v>279</v>
      </c>
      <c r="K74" s="2" t="str">
        <f>+IF(Tabla2[[#This Row],[Categoría Colciencias]]="R","Reconocido",IF(Tabla2[[#This Row],[Categoría Colciencias]]="G","Registrado",IF(Tabla2[[#This Row],[Categoría Colciencias]]="S","Sin registrar",Tabla2[[#This Row],[Categoría Colciencias]])))</f>
        <v>A1</v>
      </c>
      <c r="L74" s="2" t="s">
        <v>329</v>
      </c>
      <c r="M74" s="2" t="s">
        <v>10</v>
      </c>
      <c r="N74" s="2" t="s">
        <v>6</v>
      </c>
      <c r="O74" s="11">
        <f>+VLOOKUP(Tabla2[[#This Row],[CATEGORIA COLCIENCIAS 2015]],ESTADISTICAS!$B$57:$C$65,2,FALSE)-VLOOKUP(Tabla2[[#This Row],[RESULTADOS PRELIMINARES 2017]],ESTADISTICAS!$B$57:$C$65,2,FALSE)</f>
        <v>2</v>
      </c>
      <c r="P74" s="2" t="s">
        <v>279</v>
      </c>
      <c r="Q74" s="2" t="s">
        <v>6</v>
      </c>
      <c r="R74" s="11">
        <f>+VLOOKUP(Tabla2[[#This Row],[CATEGORIA COLCIENCIAS 2015]],ESTADISTICAS!$B$57:$C$65,2,FALSE)-VLOOKUP(Tabla2[[#This Row],[RESULTADOS DEFINITIVOS 2017]],ESTADISTICAS!$B$57:$C$65,2,FALSE)</f>
        <v>2</v>
      </c>
      <c r="S74" s="2" t="s">
        <v>279</v>
      </c>
      <c r="T74" s="2" t="s">
        <v>279</v>
      </c>
      <c r="U74" s="2" t="s">
        <v>278</v>
      </c>
      <c r="V74" s="69" t="s">
        <v>8009</v>
      </c>
      <c r="W74" s="2"/>
    </row>
    <row r="75" spans="1:23" ht="90" x14ac:dyDescent="0.25">
      <c r="A75" s="1">
        <f ca="1">+CELL("fila",Tabla2[[#This Row],[Item]])-1</f>
        <v>74</v>
      </c>
      <c r="B75" s="1" t="s">
        <v>236</v>
      </c>
      <c r="C75" s="2" t="s">
        <v>12</v>
      </c>
      <c r="D75" s="2" t="s">
        <v>4</v>
      </c>
      <c r="E75" s="2" t="s">
        <v>237</v>
      </c>
      <c r="F75" s="2" t="s">
        <v>96</v>
      </c>
      <c r="G75" s="2" t="s">
        <v>104</v>
      </c>
      <c r="H75" s="2" t="s">
        <v>238</v>
      </c>
      <c r="I75" s="6" t="s">
        <v>226</v>
      </c>
      <c r="J75" s="3" t="s">
        <v>279</v>
      </c>
      <c r="K75" s="2" t="str">
        <f>+IF(Tabla2[[#This Row],[Categoría Colciencias]]="R","Reconocido",IF(Tabla2[[#This Row],[Categoría Colciencias]]="G","Registrado",IF(Tabla2[[#This Row],[Categoría Colciencias]]="S","Sin registrar",Tabla2[[#This Row],[Categoría Colciencias]])))</f>
        <v>A</v>
      </c>
      <c r="L75" s="2" t="s">
        <v>337</v>
      </c>
      <c r="M75" s="2" t="s">
        <v>13</v>
      </c>
      <c r="N75" s="2" t="s">
        <v>4</v>
      </c>
      <c r="O75" s="11">
        <f>+VLOOKUP(Tabla2[[#This Row],[CATEGORIA COLCIENCIAS 2015]],ESTADISTICAS!$B$57:$C$65,2,FALSE)-VLOOKUP(Tabla2[[#This Row],[RESULTADOS PRELIMINARES 2017]],ESTADISTICAS!$B$57:$C$65,2,FALSE)</f>
        <v>2</v>
      </c>
      <c r="P75" s="2" t="s">
        <v>279</v>
      </c>
      <c r="Q75" s="2" t="s">
        <v>4</v>
      </c>
      <c r="R75" s="11">
        <f>+VLOOKUP(Tabla2[[#This Row],[CATEGORIA COLCIENCIAS 2015]],ESTADISTICAS!$B$57:$C$65,2,FALSE)-VLOOKUP(Tabla2[[#This Row],[RESULTADOS DEFINITIVOS 2017]],ESTADISTICAS!$B$57:$C$65,2,FALSE)</f>
        <v>2</v>
      </c>
      <c r="S75" s="2" t="s">
        <v>279</v>
      </c>
      <c r="T75" s="2" t="s">
        <v>279</v>
      </c>
      <c r="U75" s="2" t="s">
        <v>278</v>
      </c>
      <c r="V75" s="69" t="s">
        <v>8010</v>
      </c>
      <c r="W75" s="2"/>
    </row>
    <row r="76" spans="1:23" ht="90" x14ac:dyDescent="0.25">
      <c r="A76" s="1">
        <f ca="1">+CELL("fila",Tabla2[[#This Row],[Item]])-1</f>
        <v>75</v>
      </c>
      <c r="B76" s="1" t="s">
        <v>202</v>
      </c>
      <c r="C76" s="2" t="s">
        <v>61</v>
      </c>
      <c r="D76" s="2" t="s">
        <v>4</v>
      </c>
      <c r="E76" s="2" t="s">
        <v>203</v>
      </c>
      <c r="F76" s="2" t="s">
        <v>96</v>
      </c>
      <c r="G76" s="2" t="s">
        <v>104</v>
      </c>
      <c r="H76" s="2" t="s">
        <v>204</v>
      </c>
      <c r="I76" s="6" t="s">
        <v>176</v>
      </c>
      <c r="J76" s="3" t="s">
        <v>279</v>
      </c>
      <c r="K76" s="2" t="str">
        <f>+IF(Tabla2[[#This Row],[Categoría Colciencias]]="R","Reconocido",IF(Tabla2[[#This Row],[Categoría Colciencias]]="G","Registrado",IF(Tabla2[[#This Row],[Categoría Colciencias]]="S","Sin registrar",Tabla2[[#This Row],[Categoría Colciencias]])))</f>
        <v>A</v>
      </c>
      <c r="L76" s="2" t="s">
        <v>339</v>
      </c>
      <c r="M76" s="2" t="s">
        <v>13</v>
      </c>
      <c r="N76" s="2" t="s">
        <v>4</v>
      </c>
      <c r="O76" s="11">
        <f>+VLOOKUP(Tabla2[[#This Row],[CATEGORIA COLCIENCIAS 2015]],ESTADISTICAS!$B$57:$C$65,2,FALSE)-VLOOKUP(Tabla2[[#This Row],[RESULTADOS PRELIMINARES 2017]],ESTADISTICAS!$B$57:$C$65,2,FALSE)</f>
        <v>2</v>
      </c>
      <c r="P76" s="2" t="s">
        <v>279</v>
      </c>
      <c r="Q76" s="2" t="s">
        <v>4</v>
      </c>
      <c r="R76" s="11">
        <f>+VLOOKUP(Tabla2[[#This Row],[CATEGORIA COLCIENCIAS 2015]],ESTADISTICAS!$B$57:$C$65,2,FALSE)-VLOOKUP(Tabla2[[#This Row],[RESULTADOS DEFINITIVOS 2017]],ESTADISTICAS!$B$57:$C$65,2,FALSE)</f>
        <v>2</v>
      </c>
      <c r="S76" s="2" t="s">
        <v>279</v>
      </c>
      <c r="T76" s="2" t="s">
        <v>279</v>
      </c>
      <c r="U76" s="2" t="s">
        <v>278</v>
      </c>
      <c r="V76" s="69" t="s">
        <v>8011</v>
      </c>
      <c r="W76" s="2"/>
    </row>
    <row r="77" spans="1:23" ht="90" x14ac:dyDescent="0.25">
      <c r="A77" s="1">
        <f ca="1">+CELL("fila",Tabla2[[#This Row],[Item]])-1</f>
        <v>76</v>
      </c>
      <c r="B77" s="1" t="s">
        <v>252</v>
      </c>
      <c r="C77" s="2" t="s">
        <v>57</v>
      </c>
      <c r="D77" s="2" t="s">
        <v>13</v>
      </c>
      <c r="E77" s="2" t="s">
        <v>253</v>
      </c>
      <c r="F77" s="2" t="s">
        <v>96</v>
      </c>
      <c r="G77" s="2" t="s">
        <v>104</v>
      </c>
      <c r="H77" s="2" t="s">
        <v>254</v>
      </c>
      <c r="I77" s="6" t="s">
        <v>226</v>
      </c>
      <c r="J77" s="3" t="s">
        <v>279</v>
      </c>
      <c r="K77" s="2" t="str">
        <f>+IF(Tabla2[[#This Row],[Categoría Colciencias]]="R","Reconocido",IF(Tabla2[[#This Row],[Categoría Colciencias]]="G","Registrado",IF(Tabla2[[#This Row],[Categoría Colciencias]]="S","Sin registrar",Tabla2[[#This Row],[Categoría Colciencias]])))</f>
        <v>C</v>
      </c>
      <c r="L77" s="2" t="s">
        <v>337</v>
      </c>
      <c r="M77" s="2" t="s">
        <v>153</v>
      </c>
      <c r="N77" s="2" t="s">
        <v>13</v>
      </c>
      <c r="O77" s="11">
        <f>+VLOOKUP(Tabla2[[#This Row],[CATEGORIA COLCIENCIAS 2015]],ESTADISTICAS!$B$57:$C$65,2,FALSE)-VLOOKUP(Tabla2[[#This Row],[RESULTADOS PRELIMINARES 2017]],ESTADISTICAS!$B$57:$C$65,2,FALSE)</f>
        <v>2</v>
      </c>
      <c r="P77" s="2" t="s">
        <v>279</v>
      </c>
      <c r="Q77" s="2" t="s">
        <v>13</v>
      </c>
      <c r="R77" s="11">
        <f>+VLOOKUP(Tabla2[[#This Row],[CATEGORIA COLCIENCIAS 2015]],ESTADISTICAS!$B$57:$C$65,2,FALSE)-VLOOKUP(Tabla2[[#This Row],[RESULTADOS DEFINITIVOS 2017]],ESTADISTICAS!$B$57:$C$65,2,FALSE)</f>
        <v>2</v>
      </c>
      <c r="S77" s="2" t="s">
        <v>279</v>
      </c>
      <c r="T77" s="2" t="s">
        <v>279</v>
      </c>
      <c r="U77" s="2" t="s">
        <v>278</v>
      </c>
      <c r="V77" s="69" t="s">
        <v>8012</v>
      </c>
      <c r="W77" s="2"/>
    </row>
    <row r="78" spans="1:23" ht="38.25" x14ac:dyDescent="0.25">
      <c r="A78" s="1">
        <f ca="1">+CELL("fila",Tabla2[[#This Row],[Item]])-1</f>
        <v>77</v>
      </c>
      <c r="B78" s="1" t="s">
        <v>157</v>
      </c>
      <c r="C78" s="2" t="s">
        <v>57</v>
      </c>
      <c r="D78" s="2" t="s">
        <v>153</v>
      </c>
      <c r="E78" s="13" t="s">
        <v>68</v>
      </c>
      <c r="F78" s="2" t="s">
        <v>96</v>
      </c>
      <c r="G78" s="2" t="s">
        <v>23</v>
      </c>
      <c r="H78" s="2" t="s">
        <v>158</v>
      </c>
      <c r="I78" s="3" t="s">
        <v>140</v>
      </c>
      <c r="J78" s="3" t="s">
        <v>279</v>
      </c>
      <c r="K78" s="2" t="str">
        <f>+IF(Tabla2[[#This Row],[Categoría Colciencias]]="R","Reconocido",IF(Tabla2[[#This Row],[Categoría Colciencias]]="G","Registrado",IF(Tabla2[[#This Row],[Categoría Colciencias]]="S","Sin registrar",Tabla2[[#This Row],[Categoría Colciencias]])))</f>
        <v>Reconocido</v>
      </c>
      <c r="L78" s="2" t="s">
        <v>338</v>
      </c>
      <c r="M78" s="2" t="s">
        <v>153</v>
      </c>
      <c r="N78" s="2" t="s">
        <v>153</v>
      </c>
      <c r="O78" s="11">
        <f>+VLOOKUP(Tabla2[[#This Row],[CATEGORIA COLCIENCIAS 2015]],ESTADISTICAS!$B$57:$C$65,2,FALSE)-VLOOKUP(Tabla2[[#This Row],[RESULTADOS PRELIMINARES 2017]],ESTADISTICAS!$B$57:$C$65,2,FALSE)</f>
        <v>0</v>
      </c>
      <c r="P78" s="2" t="s">
        <v>279</v>
      </c>
      <c r="Q78" s="2" t="s">
        <v>153</v>
      </c>
      <c r="R78" s="11">
        <f>+VLOOKUP(Tabla2[[#This Row],[CATEGORIA COLCIENCIAS 2015]],ESTADISTICAS!$B$57:$C$65,2,FALSE)-VLOOKUP(Tabla2[[#This Row],[RESULTADOS DEFINITIVOS 2017]],ESTADISTICAS!$B$57:$C$65,2,FALSE)</f>
        <v>0</v>
      </c>
      <c r="S78" s="2" t="s">
        <v>279</v>
      </c>
      <c r="T78" s="2" t="s">
        <v>279</v>
      </c>
      <c r="U78" s="2" t="s">
        <v>278</v>
      </c>
      <c r="V78" s="2" t="s">
        <v>8013</v>
      </c>
      <c r="W78" s="2"/>
    </row>
    <row r="79" spans="1:23" ht="90" x14ac:dyDescent="0.25">
      <c r="A79" s="1">
        <f ca="1">+CELL("fila",Tabla2[[#This Row],[Item]])-1</f>
        <v>78</v>
      </c>
      <c r="B79" s="1" t="s">
        <v>87</v>
      </c>
      <c r="C79" s="2" t="s">
        <v>281</v>
      </c>
      <c r="D79" s="2"/>
      <c r="E79" s="2" t="s">
        <v>89</v>
      </c>
      <c r="F79" s="2" t="s">
        <v>83</v>
      </c>
      <c r="G79" s="2" t="s">
        <v>90</v>
      </c>
      <c r="H79" s="2" t="s">
        <v>91</v>
      </c>
      <c r="I79" s="3" t="s">
        <v>92</v>
      </c>
      <c r="J79" s="3" t="s">
        <v>342</v>
      </c>
      <c r="K79" s="2">
        <f>+IF(Tabla2[[#This Row],[Categoría Colciencias]]="R","Reconocido",IF(Tabla2[[#This Row],[Categoría Colciencias]]="G","Registrado",IF(Tabla2[[#This Row],[Categoría Colciencias]]="S","Sin registrar",Tabla2[[#This Row],[Categoría Colciencias]])))</f>
        <v>0</v>
      </c>
      <c r="L79" s="2" t="s">
        <v>92</v>
      </c>
      <c r="M79" s="2" t="s">
        <v>88</v>
      </c>
      <c r="N79" s="2" t="s">
        <v>13</v>
      </c>
      <c r="O79" s="11">
        <f>+VLOOKUP(Tabla2[[#This Row],[CATEGORIA COLCIENCIAS 2015]],ESTADISTICAS!$B$57:$C$65,2,FALSE)-VLOOKUP(Tabla2[[#This Row],[RESULTADOS PRELIMINARES 2017]],ESTADISTICAS!$B$57:$C$65,2,FALSE)</f>
        <v>4</v>
      </c>
      <c r="P79" s="2"/>
      <c r="Q79" s="2"/>
      <c r="R79" s="11" t="e">
        <f>+VLOOKUP(Tabla2[[#This Row],[CATEGORIA COLCIENCIAS 2015]],ESTADISTICAS!$B$57:$C$65,2,FALSE)-VLOOKUP(Tabla2[[#This Row],[RESULTADOS DEFINITIVOS 2017]],ESTADISTICAS!$B$57:$C$65,2,FALSE)</f>
        <v>#N/A</v>
      </c>
      <c r="S79" s="2"/>
      <c r="T79" s="2"/>
      <c r="U79" s="2"/>
      <c r="V79" s="69" t="s">
        <v>8014</v>
      </c>
      <c r="W79" s="2"/>
    </row>
    <row r="80" spans="1:23" ht="90" x14ac:dyDescent="0.25">
      <c r="A80" s="1">
        <f ca="1">+CELL("fila",Tabla2[[#This Row],[Item]])-1</f>
        <v>79</v>
      </c>
      <c r="B80" s="1" t="s">
        <v>120</v>
      </c>
      <c r="C80" s="2" t="s">
        <v>0</v>
      </c>
      <c r="D80" s="2" t="s">
        <v>13</v>
      </c>
      <c r="E80" s="2" t="s">
        <v>121</v>
      </c>
      <c r="F80" s="2" t="s">
        <v>96</v>
      </c>
      <c r="G80" s="2" t="s">
        <v>104</v>
      </c>
      <c r="H80" s="2" t="s">
        <v>119</v>
      </c>
      <c r="I80" s="3" t="s">
        <v>98</v>
      </c>
      <c r="J80" s="3" t="s">
        <v>279</v>
      </c>
      <c r="K80" s="2" t="str">
        <f>+IF(Tabla2[[#This Row],[Categoría Colciencias]]="R","Reconocido",IF(Tabla2[[#This Row],[Categoría Colciencias]]="G","Registrado",IF(Tabla2[[#This Row],[Categoría Colciencias]]="S","Sin registrar",Tabla2[[#This Row],[Categoría Colciencias]])))</f>
        <v>C</v>
      </c>
      <c r="L80" s="2" t="s">
        <v>336</v>
      </c>
      <c r="M80" s="2" t="s">
        <v>81</v>
      </c>
      <c r="N80" s="2" t="s">
        <v>13</v>
      </c>
      <c r="O80" s="11">
        <f>+VLOOKUP(Tabla2[[#This Row],[CATEGORIA COLCIENCIAS 2015]],ESTADISTICAS!$B$57:$C$65,2,FALSE)-VLOOKUP(Tabla2[[#This Row],[RESULTADOS PRELIMINARES 2017]],ESTADISTICAS!$B$57:$C$65,2,FALSE)</f>
        <v>3</v>
      </c>
      <c r="P80" s="2" t="s">
        <v>279</v>
      </c>
      <c r="Q80" s="2" t="s">
        <v>13</v>
      </c>
      <c r="R80" s="11">
        <f>+VLOOKUP(Tabla2[[#This Row],[CATEGORIA COLCIENCIAS 2015]],ESTADISTICAS!$B$57:$C$65,2,FALSE)-VLOOKUP(Tabla2[[#This Row],[RESULTADOS DEFINITIVOS 2017]],ESTADISTICAS!$B$57:$C$65,2,FALSE)</f>
        <v>3</v>
      </c>
      <c r="S80" s="2" t="s">
        <v>279</v>
      </c>
      <c r="T80" s="2" t="s">
        <v>279</v>
      </c>
      <c r="U80" s="2" t="s">
        <v>278</v>
      </c>
      <c r="V80" s="69" t="s">
        <v>7975</v>
      </c>
      <c r="W80" s="2"/>
    </row>
    <row r="81" spans="1:23" ht="90" x14ac:dyDescent="0.25">
      <c r="A81" s="1">
        <f ca="1">+CELL("fila",Tabla2[[#This Row],[Item]])-1</f>
        <v>80</v>
      </c>
      <c r="B81" s="1" t="s">
        <v>267</v>
      </c>
      <c r="C81" s="2" t="s">
        <v>59</v>
      </c>
      <c r="D81" s="2" t="s">
        <v>10</v>
      </c>
      <c r="E81" s="2" t="s">
        <v>268</v>
      </c>
      <c r="F81" s="2" t="s">
        <v>96</v>
      </c>
      <c r="G81" s="2" t="s">
        <v>104</v>
      </c>
      <c r="H81" s="2" t="s">
        <v>269</v>
      </c>
      <c r="I81" s="6" t="s">
        <v>226</v>
      </c>
      <c r="J81" s="3" t="s">
        <v>279</v>
      </c>
      <c r="K81" s="2" t="str">
        <f>+IF(Tabla2[[#This Row],[Categoría Colciencias]]="R","Reconocido",IF(Tabla2[[#This Row],[Categoría Colciencias]]="G","Registrado",IF(Tabla2[[#This Row],[Categoría Colciencias]]="S","Sin registrar",Tabla2[[#This Row],[Categoría Colciencias]])))</f>
        <v>B</v>
      </c>
      <c r="L81" s="2" t="s">
        <v>337</v>
      </c>
      <c r="M81" s="2" t="s">
        <v>81</v>
      </c>
      <c r="N81" s="2" t="s">
        <v>10</v>
      </c>
      <c r="O81" s="11">
        <f>+VLOOKUP(Tabla2[[#This Row],[CATEGORIA COLCIENCIAS 2015]],ESTADISTICAS!$B$57:$C$65,2,FALSE)-VLOOKUP(Tabla2[[#This Row],[RESULTADOS PRELIMINARES 2017]],ESTADISTICAS!$B$57:$C$65,2,FALSE)</f>
        <v>4</v>
      </c>
      <c r="P81" s="2" t="s">
        <v>279</v>
      </c>
      <c r="Q81" s="2" t="s">
        <v>10</v>
      </c>
      <c r="R81" s="11">
        <f>+VLOOKUP(Tabla2[[#This Row],[CATEGORIA COLCIENCIAS 2015]],ESTADISTICAS!$B$57:$C$65,2,FALSE)-VLOOKUP(Tabla2[[#This Row],[RESULTADOS DEFINITIVOS 2017]],ESTADISTICAS!$B$57:$C$65,2,FALSE)</f>
        <v>4</v>
      </c>
      <c r="S81" s="2" t="s">
        <v>279</v>
      </c>
      <c r="T81" s="2" t="s">
        <v>279</v>
      </c>
      <c r="U81" s="2" t="s">
        <v>278</v>
      </c>
      <c r="V81" s="69" t="s">
        <v>8015</v>
      </c>
      <c r="W81" s="2"/>
    </row>
    <row r="82" spans="1:23" ht="90" x14ac:dyDescent="0.25">
      <c r="A82" s="1">
        <f ca="1">+CELL("fila",Tabla2[[#This Row],[Item]])-1</f>
        <v>81</v>
      </c>
      <c r="B82" s="1" t="s">
        <v>233</v>
      </c>
      <c r="C82" s="2" t="s">
        <v>44</v>
      </c>
      <c r="D82" s="2" t="s">
        <v>13</v>
      </c>
      <c r="E82" s="2" t="s">
        <v>234</v>
      </c>
      <c r="F82" s="2" t="s">
        <v>96</v>
      </c>
      <c r="G82" s="2" t="s">
        <v>104</v>
      </c>
      <c r="H82" s="2" t="s">
        <v>235</v>
      </c>
      <c r="I82" s="6" t="s">
        <v>226</v>
      </c>
      <c r="J82" s="3" t="s">
        <v>279</v>
      </c>
      <c r="K82" s="2" t="str">
        <f>+IF(Tabla2[[#This Row],[Categoría Colciencias]]="R","Reconocido",IF(Tabla2[[#This Row],[Categoría Colciencias]]="G","Registrado",IF(Tabla2[[#This Row],[Categoría Colciencias]]="S","Sin registrar",Tabla2[[#This Row],[Categoría Colciencias]])))</f>
        <v>C</v>
      </c>
      <c r="L82" s="2" t="s">
        <v>337</v>
      </c>
      <c r="M82" s="2" t="s">
        <v>153</v>
      </c>
      <c r="N82" s="2" t="s">
        <v>4</v>
      </c>
      <c r="O82" s="11">
        <f>+VLOOKUP(Tabla2[[#This Row],[CATEGORIA COLCIENCIAS 2015]],ESTADISTICAS!$B$57:$C$65,2,FALSE)-VLOOKUP(Tabla2[[#This Row],[RESULTADOS PRELIMINARES 2017]],ESTADISTICAS!$B$57:$C$65,2,FALSE)</f>
        <v>4</v>
      </c>
      <c r="P82" s="2" t="s">
        <v>279</v>
      </c>
      <c r="Q82" s="2" t="s">
        <v>13</v>
      </c>
      <c r="R82" s="11">
        <f>+VLOOKUP(Tabla2[[#This Row],[CATEGORIA COLCIENCIAS 2015]],ESTADISTICAS!$B$57:$C$65,2,FALSE)-VLOOKUP(Tabla2[[#This Row],[RESULTADOS DEFINITIVOS 2017]],ESTADISTICAS!$B$57:$C$65,2,FALSE)</f>
        <v>2</v>
      </c>
      <c r="S82" s="2" t="s">
        <v>279</v>
      </c>
      <c r="T82" s="2" t="s">
        <v>279</v>
      </c>
      <c r="U82" s="2" t="s">
        <v>278</v>
      </c>
      <c r="V82" s="69" t="s">
        <v>8016</v>
      </c>
      <c r="W82" s="2"/>
    </row>
    <row r="83" spans="1:23" ht="90" x14ac:dyDescent="0.25">
      <c r="A83" s="4">
        <f ca="1">+CELL("fila",Tabla2[[#This Row],[Item]])-1</f>
        <v>82</v>
      </c>
      <c r="B83" s="4" t="s">
        <v>262</v>
      </c>
      <c r="C83" s="5" t="s">
        <v>347</v>
      </c>
      <c r="D83" s="5" t="s">
        <v>13</v>
      </c>
      <c r="E83" s="23" t="s">
        <v>69</v>
      </c>
      <c r="F83" s="2" t="s">
        <v>96</v>
      </c>
      <c r="G83" s="5" t="s">
        <v>104</v>
      </c>
      <c r="H83" s="5" t="s">
        <v>263</v>
      </c>
      <c r="I83" s="3" t="s">
        <v>226</v>
      </c>
      <c r="J83" s="6" t="s">
        <v>279</v>
      </c>
      <c r="K83" s="5" t="str">
        <f>+IF(Tabla2[[#This Row],[Categoría Colciencias]]="R","Reconocido",IF(Tabla2[[#This Row],[Categoría Colciencias]]="G","Registrado",IF(Tabla2[[#This Row],[Categoría Colciencias]]="S","Sin registrar",Tabla2[[#This Row],[Categoría Colciencias]])))</f>
        <v>C</v>
      </c>
      <c r="L83" s="5" t="s">
        <v>337</v>
      </c>
      <c r="M83" s="2" t="s">
        <v>88</v>
      </c>
      <c r="N83" s="5" t="s">
        <v>13</v>
      </c>
      <c r="O83" s="11">
        <f>+VLOOKUP(Tabla2[[#This Row],[CATEGORIA COLCIENCIAS 2015]],ESTADISTICAS!$B$57:$C$65,2,FALSE)-VLOOKUP(Tabla2[[#This Row],[RESULTADOS PRELIMINARES 2017]],ESTADISTICAS!$B$57:$C$65,2,FALSE)</f>
        <v>4</v>
      </c>
      <c r="P83" s="2" t="s">
        <v>279</v>
      </c>
      <c r="Q83" s="5" t="s">
        <v>13</v>
      </c>
      <c r="R83" s="11">
        <f>+VLOOKUP(Tabla2[[#This Row],[CATEGORIA COLCIENCIAS 2015]],ESTADISTICAS!$B$57:$C$65,2,FALSE)-VLOOKUP(Tabla2[[#This Row],[RESULTADOS DEFINITIVOS 2017]],ESTADISTICAS!$B$57:$C$65,2,FALSE)</f>
        <v>4</v>
      </c>
      <c r="S83" s="2" t="s">
        <v>279</v>
      </c>
      <c r="T83" s="2" t="s">
        <v>279</v>
      </c>
      <c r="U83" s="2" t="s">
        <v>278</v>
      </c>
      <c r="V83" s="96" t="s">
        <v>8017</v>
      </c>
      <c r="W83" s="5"/>
    </row>
  </sheetData>
  <hyperlinks>
    <hyperlink ref="V5" r:id="rId1" display="http://scienti.colciencias.gov.co:8080/gruplac/jsp/visualiza/visualizagr.jsp?nro=00000000000422"/>
    <hyperlink ref="V6" r:id="rId2" display="http://scienti.colciencias.gov.co:8080/gruplac/jsp/visualiza/visualizagr.jsp?nro=00000000006208"/>
    <hyperlink ref="V7" r:id="rId3" display="http://scienti.colciencias.gov.co:8080/gruplac/jsp/visualiza/visualizagr.jsp?nro=00000000000633"/>
    <hyperlink ref="V8" r:id="rId4" display="http://scienti.colciencias.gov.co:8080/gruplac/jsp/visualiza/visualizagr.jsp?nro=00000000008037"/>
    <hyperlink ref="V9" r:id="rId5" display="http://scienti.colciencias.gov.co:8080/gruplac/jsp/visualiza/visualizagr.jsp?nro=00000000001686"/>
    <hyperlink ref="V10" r:id="rId6" display="http://scienti.colciencias.gov.co:8080/gruplac/jsp/visualiza/visualizagr.jsp?nro=00000000001093"/>
    <hyperlink ref="V11" r:id="rId7" display="http://scienti.colciencias.gov.co:8080/gruplac/jsp/visualiza/visualizagr.jsp?nro=00000000008499"/>
    <hyperlink ref="V12" r:id="rId8" display="http://scienti.colciencias.gov.co:8080/gruplac/jsp/visualiza/visualizagr.jsp?nro=00000000015681"/>
    <hyperlink ref="V13" r:id="rId9" display="http://scienti.colciencias.gov.co:8080/gruplac/jsp/visualiza/visualizagr.jsp?nro=00000000000516"/>
    <hyperlink ref="V2" r:id="rId10"/>
    <hyperlink ref="V80" r:id="rId11"/>
    <hyperlink ref="V15" r:id="rId12"/>
    <hyperlink ref="V16" r:id="rId13"/>
    <hyperlink ref="V17" r:id="rId14"/>
    <hyperlink ref="V18" r:id="rId15"/>
    <hyperlink ref="V19" r:id="rId16"/>
    <hyperlink ref="V20" r:id="rId17"/>
    <hyperlink ref="V21" r:id="rId18"/>
    <hyperlink ref="V22" r:id="rId19"/>
    <hyperlink ref="V23" r:id="rId20"/>
    <hyperlink ref="V24" r:id="rId21"/>
    <hyperlink ref="V25" r:id="rId22"/>
    <hyperlink ref="V26" r:id="rId23"/>
    <hyperlink ref="V27" r:id="rId24"/>
    <hyperlink ref="V28" r:id="rId25"/>
    <hyperlink ref="V29" r:id="rId26"/>
    <hyperlink ref="V30" r:id="rId27"/>
    <hyperlink ref="V31" r:id="rId28"/>
    <hyperlink ref="V32" r:id="rId29"/>
    <hyperlink ref="V33" r:id="rId30"/>
    <hyperlink ref="V34" r:id="rId31"/>
    <hyperlink ref="V35" r:id="rId32"/>
    <hyperlink ref="V36" r:id="rId33"/>
    <hyperlink ref="V37" r:id="rId34"/>
    <hyperlink ref="V47" r:id="rId35"/>
    <hyperlink ref="V48" r:id="rId36"/>
    <hyperlink ref="V66" r:id="rId37"/>
    <hyperlink ref="V67" r:id="rId38"/>
    <hyperlink ref="V68" r:id="rId39"/>
    <hyperlink ref="V69" r:id="rId40"/>
    <hyperlink ref="V70" r:id="rId41"/>
    <hyperlink ref="V71" r:id="rId42"/>
    <hyperlink ref="V72" r:id="rId43"/>
    <hyperlink ref="V73" r:id="rId44"/>
    <hyperlink ref="V74" r:id="rId45"/>
    <hyperlink ref="V75" r:id="rId46"/>
    <hyperlink ref="V76" r:id="rId47"/>
    <hyperlink ref="V77" r:id="rId48"/>
    <hyperlink ref="V79" r:id="rId49"/>
    <hyperlink ref="V81" r:id="rId50"/>
    <hyperlink ref="V82" r:id="rId51"/>
    <hyperlink ref="V83" r:id="rId52"/>
  </hyperlinks>
  <printOptions horizontalCentered="1"/>
  <pageMargins left="0.39370078740157483" right="0.39370078740157483" top="0.39370078740157483" bottom="0.39370078740157483" header="0.31496062992125984" footer="0.31496062992125984"/>
  <pageSetup scale="25" orientation="portrait" r:id="rId53"/>
  <tableParts count="1">
    <tablePart r:id="rId54"/>
  </tableParts>
  <extLst>
    <ext xmlns:x14="http://schemas.microsoft.com/office/spreadsheetml/2009/9/main" uri="{78C0D931-6437-407d-A8EE-F0AAD7539E65}">
      <x14:conditionalFormattings>
        <x14:conditionalFormatting xmlns:xm="http://schemas.microsoft.com/office/excel/2006/main">
          <x14:cfRule type="iconSet" priority="6" id="{B1068AC0-A275-43E7-9265-70BECB30ADF7}">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O2:O83</xm:sqref>
        </x14:conditionalFormatting>
        <x14:conditionalFormatting xmlns:xm="http://schemas.microsoft.com/office/excel/2006/main">
          <x14:cfRule type="iconSet" priority="5" id="{878B379F-6299-45DB-BABB-836106A9A8B7}">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R2:R66</xm:sqref>
        </x14:conditionalFormatting>
        <x14:conditionalFormatting xmlns:xm="http://schemas.microsoft.com/office/excel/2006/main">
          <x14:cfRule type="iconSet" priority="4" id="{BEB10289-9028-4CA3-B7FD-B34322522A02}">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R67:R74</xm:sqref>
        </x14:conditionalFormatting>
        <x14:conditionalFormatting xmlns:xm="http://schemas.microsoft.com/office/excel/2006/main">
          <x14:cfRule type="iconSet" priority="3" id="{71DAC18B-9EE9-48B7-8C06-D89CA1A4F960}">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R75:R76</xm:sqref>
        </x14:conditionalFormatting>
        <x14:conditionalFormatting xmlns:xm="http://schemas.microsoft.com/office/excel/2006/main">
          <x14:cfRule type="iconSet" priority="2" id="{1C6CD441-B64B-44ED-9744-97CD2B808B00}">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R77:R82</xm:sqref>
        </x14:conditionalFormatting>
        <x14:conditionalFormatting xmlns:xm="http://schemas.microsoft.com/office/excel/2006/main">
          <x14:cfRule type="iconSet" priority="1" id="{8C8B20BE-050E-4EAC-A2E1-BDA911BA9178}">
            <x14:iconSet iconSet="3Triangles" showValue="0" custom="1">
              <x14:cfvo type="percent">
                <xm:f>0</xm:f>
              </x14:cfvo>
              <x14:cfvo type="num">
                <xm:f>0</xm:f>
              </x14:cfvo>
              <x14:cfvo type="num" gte="0">
                <xm:f>0</xm:f>
              </x14:cfvo>
              <x14:cfIcon iconSet="3Arrows" iconId="0"/>
              <x14:cfIcon iconSet="3TrafficLights1" iconId="1"/>
              <x14:cfIcon iconSet="3Arrows" iconId="2"/>
            </x14:iconSet>
          </x14:cfRule>
          <xm:sqref>R83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2"/>
  <sheetViews>
    <sheetView workbookViewId="0">
      <pane ySplit="1" topLeftCell="A49" activePane="bottomLeft" state="frozen"/>
      <selection pane="bottomLeft" activeCell="B58" sqref="B58"/>
    </sheetView>
  </sheetViews>
  <sheetFormatPr baseColWidth="10" defaultColWidth="0" defaultRowHeight="15" zeroHeight="1" x14ac:dyDescent="0.25"/>
  <cols>
    <col min="1" max="1" width="17.5703125" customWidth="1"/>
    <col min="2" max="2" width="36.5703125" customWidth="1"/>
    <col min="3" max="3" width="46.7109375" customWidth="1"/>
    <col min="4" max="16384" width="11.42578125" hidden="1"/>
  </cols>
  <sheetData>
    <row r="1" spans="1:3" ht="15.75" thickBot="1" x14ac:dyDescent="0.3">
      <c r="A1" s="39" t="s">
        <v>378</v>
      </c>
      <c r="B1" s="40" t="s">
        <v>379</v>
      </c>
      <c r="C1" s="46" t="s">
        <v>380</v>
      </c>
    </row>
    <row r="2" spans="1:3" ht="39" thickTop="1" x14ac:dyDescent="0.25">
      <c r="A2" s="42">
        <f ca="1">+CELL("fila",A2)-1</f>
        <v>1</v>
      </c>
      <c r="B2" s="52" t="s">
        <v>129</v>
      </c>
      <c r="C2" s="52" t="s">
        <v>399</v>
      </c>
    </row>
    <row r="3" spans="1:3" ht="38.25" x14ac:dyDescent="0.25">
      <c r="A3" s="42">
        <f t="shared" ref="A3:A70" ca="1" si="0">+CELL("fila",A3)-1</f>
        <v>2</v>
      </c>
      <c r="B3" s="52" t="s">
        <v>129</v>
      </c>
      <c r="C3" s="52" t="s">
        <v>400</v>
      </c>
    </row>
    <row r="4" spans="1:3" ht="38.25" x14ac:dyDescent="0.25">
      <c r="A4" s="42">
        <f t="shared" ca="1" si="0"/>
        <v>3</v>
      </c>
      <c r="B4" s="52" t="s">
        <v>129</v>
      </c>
      <c r="C4" s="52" t="s">
        <v>401</v>
      </c>
    </row>
    <row r="5" spans="1:3" ht="38.25" x14ac:dyDescent="0.25">
      <c r="A5" s="42">
        <f t="shared" ca="1" si="0"/>
        <v>4</v>
      </c>
      <c r="B5" s="52" t="s">
        <v>129</v>
      </c>
      <c r="C5" s="52" t="s">
        <v>402</v>
      </c>
    </row>
    <row r="6" spans="1:3" ht="38.25" x14ac:dyDescent="0.25">
      <c r="A6" s="42">
        <f t="shared" ca="1" si="0"/>
        <v>5</v>
      </c>
      <c r="B6" s="52" t="s">
        <v>819</v>
      </c>
      <c r="C6" s="52" t="s">
        <v>818</v>
      </c>
    </row>
    <row r="7" spans="1:3" ht="38.25" x14ac:dyDescent="0.25">
      <c r="A7" s="42">
        <f t="shared" ca="1" si="0"/>
        <v>6</v>
      </c>
      <c r="B7" s="52" t="s">
        <v>819</v>
      </c>
      <c r="C7" s="52" t="s">
        <v>807</v>
      </c>
    </row>
    <row r="8" spans="1:3" ht="38.25" x14ac:dyDescent="0.25">
      <c r="A8" s="42">
        <f t="shared" ca="1" si="0"/>
        <v>7</v>
      </c>
      <c r="B8" s="52" t="s">
        <v>819</v>
      </c>
      <c r="C8" s="52" t="s">
        <v>808</v>
      </c>
    </row>
    <row r="9" spans="1:3" ht="38.25" x14ac:dyDescent="0.25">
      <c r="A9" s="42">
        <f t="shared" ca="1" si="0"/>
        <v>8</v>
      </c>
      <c r="B9" s="52" t="s">
        <v>819</v>
      </c>
      <c r="C9" s="52" t="s">
        <v>809</v>
      </c>
    </row>
    <row r="10" spans="1:3" ht="38.25" x14ac:dyDescent="0.25">
      <c r="A10" s="42">
        <f t="shared" ca="1" si="0"/>
        <v>9</v>
      </c>
      <c r="B10" s="52" t="s">
        <v>819</v>
      </c>
      <c r="C10" s="52" t="s">
        <v>810</v>
      </c>
    </row>
    <row r="11" spans="1:3" ht="38.25" x14ac:dyDescent="0.25">
      <c r="A11" s="42">
        <f t="shared" ca="1" si="0"/>
        <v>10</v>
      </c>
      <c r="B11" s="52" t="s">
        <v>819</v>
      </c>
      <c r="C11" s="52" t="s">
        <v>811</v>
      </c>
    </row>
    <row r="12" spans="1:3" ht="38.25" x14ac:dyDescent="0.25">
      <c r="A12" s="42">
        <f t="shared" ca="1" si="0"/>
        <v>11</v>
      </c>
      <c r="B12" s="52" t="s">
        <v>819</v>
      </c>
      <c r="C12" s="52" t="s">
        <v>812</v>
      </c>
    </row>
    <row r="13" spans="1:3" ht="38.25" x14ac:dyDescent="0.25">
      <c r="A13" s="42">
        <f t="shared" ca="1" si="0"/>
        <v>12</v>
      </c>
      <c r="B13" s="52" t="s">
        <v>819</v>
      </c>
      <c r="C13" s="52" t="s">
        <v>813</v>
      </c>
    </row>
    <row r="14" spans="1:3" ht="38.25" x14ac:dyDescent="0.25">
      <c r="A14" s="42">
        <f t="shared" ca="1" si="0"/>
        <v>13</v>
      </c>
      <c r="B14" s="52" t="s">
        <v>819</v>
      </c>
      <c r="C14" s="52" t="s">
        <v>814</v>
      </c>
    </row>
    <row r="15" spans="1:3" ht="38.25" x14ac:dyDescent="0.25">
      <c r="A15" s="42">
        <f t="shared" ca="1" si="0"/>
        <v>14</v>
      </c>
      <c r="B15" s="52" t="s">
        <v>819</v>
      </c>
      <c r="C15" s="52" t="s">
        <v>815</v>
      </c>
    </row>
    <row r="16" spans="1:3" ht="38.25" x14ac:dyDescent="0.25">
      <c r="A16" s="42">
        <f t="shared" ca="1" si="0"/>
        <v>15</v>
      </c>
      <c r="B16" s="52" t="s">
        <v>819</v>
      </c>
      <c r="C16" s="52" t="s">
        <v>817</v>
      </c>
    </row>
    <row r="17" spans="1:3" ht="38.25" x14ac:dyDescent="0.25">
      <c r="A17" s="42">
        <f t="shared" ca="1" si="0"/>
        <v>16</v>
      </c>
      <c r="B17" s="52" t="s">
        <v>819</v>
      </c>
      <c r="C17" s="52" t="s">
        <v>816</v>
      </c>
    </row>
    <row r="18" spans="1:3" ht="25.5" x14ac:dyDescent="0.25">
      <c r="A18" s="42">
        <f t="shared" ca="1" si="0"/>
        <v>17</v>
      </c>
      <c r="B18" s="52" t="s">
        <v>2848</v>
      </c>
      <c r="C18" s="52" t="s">
        <v>2849</v>
      </c>
    </row>
    <row r="19" spans="1:3" ht="25.5" x14ac:dyDescent="0.25">
      <c r="A19" s="42">
        <f t="shared" ca="1" si="0"/>
        <v>18</v>
      </c>
      <c r="B19" s="52" t="s">
        <v>2848</v>
      </c>
      <c r="C19" s="52" t="s">
        <v>2850</v>
      </c>
    </row>
    <row r="20" spans="1:3" ht="25.5" x14ac:dyDescent="0.25">
      <c r="A20" s="42">
        <f t="shared" ca="1" si="0"/>
        <v>19</v>
      </c>
      <c r="B20" s="52" t="s">
        <v>2848</v>
      </c>
      <c r="C20" s="52" t="s">
        <v>2851</v>
      </c>
    </row>
    <row r="21" spans="1:3" ht="25.5" x14ac:dyDescent="0.25">
      <c r="A21" s="42">
        <f t="shared" ca="1" si="0"/>
        <v>20</v>
      </c>
      <c r="B21" s="52" t="s">
        <v>2848</v>
      </c>
      <c r="C21" s="52" t="s">
        <v>2852</v>
      </c>
    </row>
    <row r="22" spans="1:3" ht="25.5" x14ac:dyDescent="0.25">
      <c r="A22" s="42">
        <f t="shared" ca="1" si="0"/>
        <v>21</v>
      </c>
      <c r="B22" s="52" t="s">
        <v>2848</v>
      </c>
      <c r="C22" s="52" t="s">
        <v>2853</v>
      </c>
    </row>
    <row r="23" spans="1:3" ht="25.5" x14ac:dyDescent="0.25">
      <c r="A23" s="42">
        <f t="shared" ca="1" si="0"/>
        <v>22</v>
      </c>
      <c r="B23" s="52" t="s">
        <v>2848</v>
      </c>
      <c r="C23" s="52" t="s">
        <v>2854</v>
      </c>
    </row>
    <row r="24" spans="1:3" ht="25.5" x14ac:dyDescent="0.25">
      <c r="A24" s="42">
        <f t="shared" ca="1" si="0"/>
        <v>23</v>
      </c>
      <c r="B24" s="52" t="s">
        <v>2848</v>
      </c>
      <c r="C24" s="52" t="s">
        <v>2855</v>
      </c>
    </row>
    <row r="25" spans="1:3" ht="25.5" x14ac:dyDescent="0.25">
      <c r="A25" s="42">
        <f t="shared" ca="1" si="0"/>
        <v>24</v>
      </c>
      <c r="B25" s="52" t="s">
        <v>228</v>
      </c>
      <c r="C25" s="52" t="s">
        <v>3586</v>
      </c>
    </row>
    <row r="26" spans="1:3" ht="25.5" x14ac:dyDescent="0.25">
      <c r="A26" s="42">
        <f t="shared" ca="1" si="0"/>
        <v>25</v>
      </c>
      <c r="B26" s="52" t="s">
        <v>228</v>
      </c>
      <c r="C26" s="52" t="s">
        <v>3587</v>
      </c>
    </row>
    <row r="27" spans="1:3" ht="25.5" x14ac:dyDescent="0.25">
      <c r="A27" s="42">
        <f t="shared" ca="1" si="0"/>
        <v>26</v>
      </c>
      <c r="B27" s="52" t="s">
        <v>228</v>
      </c>
      <c r="C27" s="52" t="s">
        <v>3588</v>
      </c>
    </row>
    <row r="28" spans="1:3" ht="25.5" x14ac:dyDescent="0.25">
      <c r="A28" s="42">
        <f t="shared" ca="1" si="0"/>
        <v>27</v>
      </c>
      <c r="B28" s="52" t="s">
        <v>228</v>
      </c>
      <c r="C28" s="52" t="s">
        <v>3589</v>
      </c>
    </row>
    <row r="29" spans="1:3" ht="25.5" x14ac:dyDescent="0.25">
      <c r="A29" s="42">
        <f t="shared" ca="1" si="0"/>
        <v>28</v>
      </c>
      <c r="B29" s="52" t="s">
        <v>228</v>
      </c>
      <c r="C29" s="52" t="s">
        <v>3590</v>
      </c>
    </row>
    <row r="30" spans="1:3" ht="25.5" x14ac:dyDescent="0.25">
      <c r="A30" s="42">
        <f t="shared" ca="1" si="0"/>
        <v>29</v>
      </c>
      <c r="B30" s="52" t="s">
        <v>228</v>
      </c>
      <c r="C30" s="52" t="s">
        <v>3591</v>
      </c>
    </row>
    <row r="31" spans="1:3" ht="25.5" x14ac:dyDescent="0.25">
      <c r="A31" s="42">
        <f t="shared" ca="1" si="0"/>
        <v>30</v>
      </c>
      <c r="B31" s="52" t="s">
        <v>228</v>
      </c>
      <c r="C31" s="52" t="s">
        <v>3592</v>
      </c>
    </row>
    <row r="32" spans="1:3" ht="25.5" x14ac:dyDescent="0.25">
      <c r="A32" s="42">
        <f t="shared" ca="1" si="0"/>
        <v>31</v>
      </c>
      <c r="B32" s="52" t="s">
        <v>4293</v>
      </c>
      <c r="C32" s="52" t="s">
        <v>4294</v>
      </c>
    </row>
    <row r="33" spans="1:3" ht="25.5" x14ac:dyDescent="0.25">
      <c r="A33" s="85">
        <f t="shared" ref="A33:A50" ca="1" si="1">+CELL("fila",A33)-1</f>
        <v>32</v>
      </c>
      <c r="B33" s="52" t="s">
        <v>4293</v>
      </c>
      <c r="C33" s="52" t="s">
        <v>4295</v>
      </c>
    </row>
    <row r="34" spans="1:3" ht="25.5" x14ac:dyDescent="0.25">
      <c r="A34" s="85">
        <f t="shared" ca="1" si="1"/>
        <v>33</v>
      </c>
      <c r="B34" s="52" t="s">
        <v>4293</v>
      </c>
      <c r="C34" s="52" t="s">
        <v>4296</v>
      </c>
    </row>
    <row r="35" spans="1:3" ht="25.5" x14ac:dyDescent="0.25">
      <c r="A35" s="85">
        <f t="shared" ca="1" si="1"/>
        <v>34</v>
      </c>
      <c r="B35" s="52" t="s">
        <v>4293</v>
      </c>
      <c r="C35" s="52" t="s">
        <v>4297</v>
      </c>
    </row>
    <row r="36" spans="1:3" ht="25.5" x14ac:dyDescent="0.25">
      <c r="A36" s="85">
        <f t="shared" ca="1" si="1"/>
        <v>35</v>
      </c>
      <c r="B36" s="52" t="s">
        <v>4293</v>
      </c>
      <c r="C36" s="52" t="s">
        <v>4298</v>
      </c>
    </row>
    <row r="37" spans="1:3" ht="25.5" x14ac:dyDescent="0.25">
      <c r="A37" s="85">
        <f t="shared" ca="1" si="1"/>
        <v>36</v>
      </c>
      <c r="B37" s="52" t="s">
        <v>4293</v>
      </c>
      <c r="C37" s="52" t="s">
        <v>4299</v>
      </c>
    </row>
    <row r="38" spans="1:3" ht="25.5" x14ac:dyDescent="0.25">
      <c r="A38" s="85">
        <f t="shared" ca="1" si="1"/>
        <v>37</v>
      </c>
      <c r="B38" s="52" t="s">
        <v>4293</v>
      </c>
      <c r="C38" s="52" t="s">
        <v>4300</v>
      </c>
    </row>
    <row r="39" spans="1:3" ht="25.5" x14ac:dyDescent="0.25">
      <c r="A39" s="85">
        <f t="shared" ca="1" si="1"/>
        <v>38</v>
      </c>
      <c r="B39" s="52" t="s">
        <v>5397</v>
      </c>
      <c r="C39" s="52" t="s">
        <v>5398</v>
      </c>
    </row>
    <row r="40" spans="1:3" ht="25.5" x14ac:dyDescent="0.25">
      <c r="A40" s="85">
        <f t="shared" ca="1" si="1"/>
        <v>39</v>
      </c>
      <c r="B40" s="52" t="s">
        <v>5397</v>
      </c>
      <c r="C40" s="52" t="s">
        <v>5399</v>
      </c>
    </row>
    <row r="41" spans="1:3" ht="25.5" x14ac:dyDescent="0.25">
      <c r="A41" s="85">
        <f t="shared" ca="1" si="1"/>
        <v>40</v>
      </c>
      <c r="B41" s="52" t="s">
        <v>5397</v>
      </c>
      <c r="C41" s="52" t="s">
        <v>5400</v>
      </c>
    </row>
    <row r="42" spans="1:3" ht="25.5" x14ac:dyDescent="0.25">
      <c r="A42" s="85">
        <f t="shared" ca="1" si="1"/>
        <v>41</v>
      </c>
      <c r="B42" s="52" t="s">
        <v>5397</v>
      </c>
      <c r="C42" s="52" t="s">
        <v>5401</v>
      </c>
    </row>
    <row r="43" spans="1:3" x14ac:dyDescent="0.25">
      <c r="A43" s="85">
        <f t="shared" ca="1" si="1"/>
        <v>42</v>
      </c>
      <c r="B43" s="52" t="s">
        <v>25</v>
      </c>
      <c r="C43" s="52" t="s">
        <v>5615</v>
      </c>
    </row>
    <row r="44" spans="1:3" x14ac:dyDescent="0.25">
      <c r="A44" s="85">
        <f t="shared" ca="1" si="1"/>
        <v>43</v>
      </c>
      <c r="B44" s="52" t="s">
        <v>25</v>
      </c>
      <c r="C44" s="52" t="s">
        <v>5616</v>
      </c>
    </row>
    <row r="45" spans="1:3" x14ac:dyDescent="0.25">
      <c r="A45" s="85">
        <f t="shared" ca="1" si="1"/>
        <v>44</v>
      </c>
      <c r="B45" s="52" t="s">
        <v>25</v>
      </c>
      <c r="C45" s="52" t="s">
        <v>5617</v>
      </c>
    </row>
    <row r="46" spans="1:3" ht="38.25" x14ac:dyDescent="0.25">
      <c r="A46" s="85">
        <f t="shared" ca="1" si="1"/>
        <v>45</v>
      </c>
      <c r="B46" s="52" t="s">
        <v>6434</v>
      </c>
      <c r="C46" s="52" t="s">
        <v>6433</v>
      </c>
    </row>
    <row r="47" spans="1:3" ht="38.25" x14ac:dyDescent="0.25">
      <c r="A47" s="85">
        <f t="shared" ca="1" si="1"/>
        <v>46</v>
      </c>
      <c r="B47" s="52" t="s">
        <v>6434</v>
      </c>
      <c r="C47" s="55" t="s">
        <v>6435</v>
      </c>
    </row>
    <row r="48" spans="1:3" ht="38.25" x14ac:dyDescent="0.25">
      <c r="A48" s="85">
        <f t="shared" ca="1" si="1"/>
        <v>47</v>
      </c>
      <c r="B48" s="52" t="s">
        <v>6434</v>
      </c>
      <c r="C48" s="52" t="s">
        <v>6436</v>
      </c>
    </row>
    <row r="49" spans="1:3" ht="38.25" x14ac:dyDescent="0.25">
      <c r="A49" s="85">
        <f t="shared" ca="1" si="1"/>
        <v>48</v>
      </c>
      <c r="B49" s="52" t="s">
        <v>6434</v>
      </c>
      <c r="C49" s="55" t="s">
        <v>6437</v>
      </c>
    </row>
    <row r="50" spans="1:3" ht="38.25" x14ac:dyDescent="0.25">
      <c r="A50" s="85">
        <f t="shared" ca="1" si="1"/>
        <v>49</v>
      </c>
      <c r="B50" s="52" t="s">
        <v>6434</v>
      </c>
      <c r="C50" s="52" t="s">
        <v>6438</v>
      </c>
    </row>
    <row r="51" spans="1:3" ht="38.25" x14ac:dyDescent="0.25">
      <c r="A51" s="85">
        <f t="shared" ref="A51:A59" ca="1" si="2">+CELL("fila",A51)-1</f>
        <v>50</v>
      </c>
      <c r="B51" s="52" t="s">
        <v>6831</v>
      </c>
      <c r="C51" s="55" t="s">
        <v>6832</v>
      </c>
    </row>
    <row r="52" spans="1:3" ht="38.25" x14ac:dyDescent="0.25">
      <c r="A52" s="85">
        <f t="shared" ca="1" si="2"/>
        <v>51</v>
      </c>
      <c r="B52" s="52" t="s">
        <v>6831</v>
      </c>
      <c r="C52" s="52" t="s">
        <v>6833</v>
      </c>
    </row>
    <row r="53" spans="1:3" ht="38.25" x14ac:dyDescent="0.25">
      <c r="A53" s="85">
        <f t="shared" ca="1" si="2"/>
        <v>52</v>
      </c>
      <c r="B53" s="52" t="s">
        <v>6831</v>
      </c>
      <c r="C53" s="55" t="s">
        <v>6834</v>
      </c>
    </row>
    <row r="54" spans="1:3" ht="38.25" x14ac:dyDescent="0.25">
      <c r="A54" s="85">
        <f t="shared" ca="1" si="2"/>
        <v>53</v>
      </c>
      <c r="B54" s="52" t="s">
        <v>6831</v>
      </c>
      <c r="C54" s="52" t="s">
        <v>6835</v>
      </c>
    </row>
    <row r="55" spans="1:3" ht="25.5" x14ac:dyDescent="0.25">
      <c r="A55" s="85">
        <f t="shared" ca="1" si="2"/>
        <v>54</v>
      </c>
      <c r="B55" s="52" t="s">
        <v>9</v>
      </c>
      <c r="C55" s="55" t="s">
        <v>6921</v>
      </c>
    </row>
    <row r="56" spans="1:3" ht="25.5" x14ac:dyDescent="0.25">
      <c r="A56" s="85">
        <f t="shared" ca="1" si="2"/>
        <v>55</v>
      </c>
      <c r="B56" s="52" t="s">
        <v>9</v>
      </c>
      <c r="C56" s="52" t="s">
        <v>6922</v>
      </c>
    </row>
    <row r="57" spans="1:3" ht="30" x14ac:dyDescent="0.25">
      <c r="A57" s="85">
        <f t="shared" ca="1" si="2"/>
        <v>56</v>
      </c>
      <c r="B57" s="52" t="s">
        <v>9</v>
      </c>
      <c r="C57" s="55" t="s">
        <v>6923</v>
      </c>
    </row>
    <row r="58" spans="1:3" ht="25.5" x14ac:dyDescent="0.25">
      <c r="A58" s="85">
        <f t="shared" ca="1" si="2"/>
        <v>57</v>
      </c>
      <c r="B58" s="52" t="s">
        <v>9</v>
      </c>
      <c r="C58" s="52" t="s">
        <v>6924</v>
      </c>
    </row>
    <row r="59" spans="1:3" x14ac:dyDescent="0.25">
      <c r="A59" s="85">
        <f t="shared" ca="1" si="2"/>
        <v>58</v>
      </c>
      <c r="B59" s="55"/>
      <c r="C59" s="43"/>
    </row>
    <row r="60" spans="1:3" x14ac:dyDescent="0.25">
      <c r="A60" s="42">
        <f t="shared" ca="1" si="0"/>
        <v>59</v>
      </c>
      <c r="B60" s="42"/>
      <c r="C60" s="43"/>
    </row>
    <row r="61" spans="1:3" x14ac:dyDescent="0.25">
      <c r="A61" s="85">
        <f t="shared" ref="A61:A64" ca="1" si="3">+CELL("fila",A61)-1</f>
        <v>60</v>
      </c>
      <c r="B61" s="42"/>
      <c r="C61" s="43"/>
    </row>
    <row r="62" spans="1:3" x14ac:dyDescent="0.25">
      <c r="A62" s="85">
        <f t="shared" ca="1" si="3"/>
        <v>61</v>
      </c>
      <c r="B62" s="42"/>
      <c r="C62" s="43"/>
    </row>
    <row r="63" spans="1:3" x14ac:dyDescent="0.25">
      <c r="A63" s="85">
        <f t="shared" ca="1" si="3"/>
        <v>62</v>
      </c>
      <c r="B63" s="42"/>
      <c r="C63" s="43"/>
    </row>
    <row r="64" spans="1:3" x14ac:dyDescent="0.25">
      <c r="A64" s="85">
        <f t="shared" ca="1" si="3"/>
        <v>63</v>
      </c>
      <c r="B64" s="42"/>
      <c r="C64" s="43"/>
    </row>
    <row r="65" spans="1:3" x14ac:dyDescent="0.25">
      <c r="A65" s="85">
        <f ca="1">+CELL("fila",A65)-1</f>
        <v>64</v>
      </c>
      <c r="B65" s="42"/>
      <c r="C65" s="43"/>
    </row>
    <row r="66" spans="1:3" x14ac:dyDescent="0.25">
      <c r="A66" s="42">
        <f t="shared" ca="1" si="0"/>
        <v>65</v>
      </c>
      <c r="B66" s="42"/>
      <c r="C66" s="43"/>
    </row>
    <row r="67" spans="1:3" x14ac:dyDescent="0.25">
      <c r="A67" s="42">
        <f t="shared" ca="1" si="0"/>
        <v>66</v>
      </c>
      <c r="B67" s="42"/>
      <c r="C67" s="43"/>
    </row>
    <row r="68" spans="1:3" x14ac:dyDescent="0.25">
      <c r="A68" s="85">
        <f ca="1">+CELL("fila",A68)-1</f>
        <v>67</v>
      </c>
      <c r="B68" s="42"/>
      <c r="C68" s="43"/>
    </row>
    <row r="69" spans="1:3" x14ac:dyDescent="0.25">
      <c r="A69" s="85">
        <f ca="1">+CELL("fila",A69)-1</f>
        <v>68</v>
      </c>
      <c r="B69" s="42"/>
      <c r="C69" s="43"/>
    </row>
    <row r="70" spans="1:3" x14ac:dyDescent="0.25">
      <c r="A70" s="42">
        <f t="shared" ca="1" si="0"/>
        <v>69</v>
      </c>
      <c r="B70" s="42"/>
      <c r="C70" s="43"/>
    </row>
    <row r="71" spans="1:3" hidden="1" x14ac:dyDescent="0.25"/>
    <row r="72" spans="1:3" hidden="1" x14ac:dyDescent="0.25"/>
  </sheetData>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8"/>
  <sheetViews>
    <sheetView workbookViewId="0">
      <pane ySplit="1" topLeftCell="A2" activePane="bottomLeft" state="frozen"/>
      <selection pane="bottomLeft" activeCell="B8" sqref="B8"/>
    </sheetView>
  </sheetViews>
  <sheetFormatPr baseColWidth="10" defaultColWidth="0" defaultRowHeight="15" customHeight="1" zeroHeight="1" x14ac:dyDescent="0.25"/>
  <cols>
    <col min="1" max="1" width="17.5703125" customWidth="1"/>
    <col min="2" max="2" width="36.5703125" customWidth="1"/>
    <col min="3" max="3" width="46.7109375" customWidth="1"/>
    <col min="4" max="16384" width="11.42578125" hidden="1"/>
  </cols>
  <sheetData>
    <row r="1" spans="1:3" ht="15.75" thickBot="1" x14ac:dyDescent="0.3">
      <c r="A1" s="39" t="s">
        <v>378</v>
      </c>
      <c r="B1" s="40" t="s">
        <v>379</v>
      </c>
      <c r="C1" s="41" t="s">
        <v>395</v>
      </c>
    </row>
    <row r="2" spans="1:3" ht="39" thickTop="1" x14ac:dyDescent="0.25">
      <c r="A2" s="42">
        <f t="shared" ref="A2:A36" ca="1" si="0">+CELL("fila",A2)-1</f>
        <v>1</v>
      </c>
      <c r="B2" s="52" t="s">
        <v>819</v>
      </c>
      <c r="C2" s="68" t="s">
        <v>820</v>
      </c>
    </row>
    <row r="3" spans="1:3" ht="38.25" x14ac:dyDescent="0.25">
      <c r="A3" s="42">
        <f t="shared" ca="1" si="0"/>
        <v>2</v>
      </c>
      <c r="B3" s="52" t="s">
        <v>819</v>
      </c>
      <c r="C3" s="43" t="s">
        <v>821</v>
      </c>
    </row>
    <row r="4" spans="1:3" ht="38.25" x14ac:dyDescent="0.25">
      <c r="A4" s="42">
        <f t="shared" ca="1" si="0"/>
        <v>3</v>
      </c>
      <c r="B4" s="52" t="s">
        <v>819</v>
      </c>
      <c r="C4" s="43" t="s">
        <v>822</v>
      </c>
    </row>
    <row r="5" spans="1:3" ht="38.25" x14ac:dyDescent="0.25">
      <c r="A5" s="42">
        <f t="shared" ca="1" si="0"/>
        <v>4</v>
      </c>
      <c r="B5" s="52" t="s">
        <v>819</v>
      </c>
      <c r="C5" s="43" t="s">
        <v>823</v>
      </c>
    </row>
    <row r="6" spans="1:3" ht="38.25" x14ac:dyDescent="0.25">
      <c r="A6" s="42">
        <f t="shared" ca="1" si="0"/>
        <v>5</v>
      </c>
      <c r="B6" s="52" t="s">
        <v>819</v>
      </c>
      <c r="C6" s="43" t="s">
        <v>824</v>
      </c>
    </row>
    <row r="7" spans="1:3" ht="25.5" x14ac:dyDescent="0.25">
      <c r="A7" s="42">
        <f t="shared" ca="1" si="0"/>
        <v>6</v>
      </c>
      <c r="B7" s="52" t="s">
        <v>4293</v>
      </c>
      <c r="C7" s="86" t="s">
        <v>4301</v>
      </c>
    </row>
    <row r="8" spans="1:3" ht="25.5" x14ac:dyDescent="0.25">
      <c r="A8" s="42">
        <f t="shared" ca="1" si="0"/>
        <v>7</v>
      </c>
      <c r="B8" s="52" t="s">
        <v>9</v>
      </c>
      <c r="C8" s="56" t="s">
        <v>6925</v>
      </c>
    </row>
    <row r="9" spans="1:3" x14ac:dyDescent="0.25">
      <c r="A9" s="42">
        <f t="shared" ca="1" si="0"/>
        <v>8</v>
      </c>
      <c r="B9" s="42"/>
      <c r="C9" s="43"/>
    </row>
    <row r="10" spans="1:3" x14ac:dyDescent="0.25">
      <c r="A10" s="42">
        <f t="shared" ca="1" si="0"/>
        <v>9</v>
      </c>
      <c r="B10" s="42"/>
      <c r="C10" s="43"/>
    </row>
    <row r="11" spans="1:3" x14ac:dyDescent="0.25">
      <c r="A11" s="42">
        <f t="shared" ca="1" si="0"/>
        <v>10</v>
      </c>
      <c r="B11" s="42"/>
      <c r="C11" s="43"/>
    </row>
    <row r="12" spans="1:3" x14ac:dyDescent="0.25">
      <c r="A12" s="42">
        <f t="shared" ca="1" si="0"/>
        <v>11</v>
      </c>
      <c r="B12" s="42"/>
      <c r="C12" s="43"/>
    </row>
    <row r="13" spans="1:3" x14ac:dyDescent="0.25">
      <c r="A13" s="42">
        <f t="shared" ca="1" si="0"/>
        <v>12</v>
      </c>
      <c r="B13" s="42"/>
      <c r="C13" s="43"/>
    </row>
    <row r="14" spans="1:3" x14ac:dyDescent="0.25">
      <c r="A14" s="42">
        <f t="shared" ca="1" si="0"/>
        <v>13</v>
      </c>
      <c r="B14" s="42"/>
      <c r="C14" s="43"/>
    </row>
    <row r="15" spans="1:3" x14ac:dyDescent="0.25">
      <c r="A15" s="42">
        <f t="shared" ca="1" si="0"/>
        <v>14</v>
      </c>
      <c r="B15" s="42"/>
      <c r="C15" s="43"/>
    </row>
    <row r="16" spans="1:3" x14ac:dyDescent="0.25">
      <c r="A16" s="42">
        <f t="shared" ca="1" si="0"/>
        <v>15</v>
      </c>
      <c r="B16" s="42"/>
      <c r="C16" s="43"/>
    </row>
    <row r="17" spans="1:3" x14ac:dyDescent="0.25">
      <c r="A17" s="42">
        <f t="shared" ca="1" si="0"/>
        <v>16</v>
      </c>
      <c r="B17" s="42"/>
      <c r="C17" s="43"/>
    </row>
    <row r="18" spans="1:3" x14ac:dyDescent="0.25">
      <c r="A18" s="42">
        <f t="shared" ca="1" si="0"/>
        <v>17</v>
      </c>
      <c r="B18" s="42"/>
      <c r="C18" s="43"/>
    </row>
    <row r="19" spans="1:3" x14ac:dyDescent="0.25">
      <c r="A19" s="42">
        <f t="shared" ca="1" si="0"/>
        <v>18</v>
      </c>
      <c r="B19" s="42"/>
      <c r="C19" s="43"/>
    </row>
    <row r="20" spans="1:3" x14ac:dyDescent="0.25">
      <c r="A20" s="42">
        <f t="shared" ca="1" si="0"/>
        <v>19</v>
      </c>
      <c r="B20" s="42"/>
      <c r="C20" s="43"/>
    </row>
    <row r="21" spans="1:3" x14ac:dyDescent="0.25">
      <c r="A21" s="42">
        <f t="shared" ca="1" si="0"/>
        <v>20</v>
      </c>
      <c r="B21" s="42"/>
      <c r="C21" s="43"/>
    </row>
    <row r="22" spans="1:3" x14ac:dyDescent="0.25">
      <c r="A22" s="42">
        <f t="shared" ca="1" si="0"/>
        <v>21</v>
      </c>
      <c r="B22" s="42"/>
      <c r="C22" s="43"/>
    </row>
    <row r="23" spans="1:3" x14ac:dyDescent="0.25">
      <c r="A23" s="42">
        <f t="shared" ca="1" si="0"/>
        <v>22</v>
      </c>
      <c r="B23" s="42"/>
      <c r="C23" s="43"/>
    </row>
    <row r="24" spans="1:3" x14ac:dyDescent="0.25">
      <c r="A24" s="42">
        <f t="shared" ca="1" si="0"/>
        <v>23</v>
      </c>
      <c r="B24" s="42"/>
      <c r="C24" s="43"/>
    </row>
    <row r="25" spans="1:3" x14ac:dyDescent="0.25">
      <c r="A25" s="42">
        <f t="shared" ca="1" si="0"/>
        <v>24</v>
      </c>
      <c r="B25" s="42"/>
      <c r="C25" s="43"/>
    </row>
    <row r="26" spans="1:3" x14ac:dyDescent="0.25">
      <c r="A26" s="42">
        <f t="shared" ca="1" si="0"/>
        <v>25</v>
      </c>
      <c r="B26" s="42"/>
      <c r="C26" s="43"/>
    </row>
    <row r="27" spans="1:3" x14ac:dyDescent="0.25">
      <c r="A27" s="42">
        <f t="shared" ca="1" si="0"/>
        <v>26</v>
      </c>
      <c r="B27" s="42"/>
      <c r="C27" s="43"/>
    </row>
    <row r="28" spans="1:3" x14ac:dyDescent="0.25">
      <c r="A28" s="42">
        <f t="shared" ca="1" si="0"/>
        <v>27</v>
      </c>
      <c r="B28" s="42"/>
      <c r="C28" s="43"/>
    </row>
    <row r="29" spans="1:3" x14ac:dyDescent="0.25">
      <c r="A29" s="42">
        <f t="shared" ca="1" si="0"/>
        <v>28</v>
      </c>
      <c r="B29" s="42"/>
      <c r="C29" s="43"/>
    </row>
    <row r="30" spans="1:3" x14ac:dyDescent="0.25">
      <c r="A30" s="42">
        <f t="shared" ca="1" si="0"/>
        <v>29</v>
      </c>
      <c r="B30" s="42"/>
      <c r="C30" s="43"/>
    </row>
    <row r="31" spans="1:3" x14ac:dyDescent="0.25">
      <c r="A31" s="42">
        <f t="shared" ca="1" si="0"/>
        <v>30</v>
      </c>
      <c r="B31" s="42"/>
      <c r="C31" s="43"/>
    </row>
    <row r="32" spans="1:3" x14ac:dyDescent="0.25">
      <c r="A32" s="42">
        <f t="shared" ca="1" si="0"/>
        <v>31</v>
      </c>
      <c r="B32" s="42"/>
      <c r="C32" s="43"/>
    </row>
    <row r="33" spans="1:3" x14ac:dyDescent="0.25">
      <c r="A33" s="42">
        <f t="shared" ca="1" si="0"/>
        <v>32</v>
      </c>
      <c r="B33" s="42"/>
      <c r="C33" s="43"/>
    </row>
    <row r="34" spans="1:3" x14ac:dyDescent="0.25">
      <c r="A34" s="42">
        <f t="shared" ca="1" si="0"/>
        <v>33</v>
      </c>
      <c r="B34" s="42"/>
      <c r="C34" s="43"/>
    </row>
    <row r="35" spans="1:3" x14ac:dyDescent="0.25">
      <c r="A35" s="42">
        <f t="shared" ca="1" si="0"/>
        <v>34</v>
      </c>
      <c r="B35" s="42"/>
      <c r="C35" s="43"/>
    </row>
    <row r="36" spans="1:3" x14ac:dyDescent="0.25">
      <c r="A36" s="42">
        <f t="shared" ca="1" si="0"/>
        <v>35</v>
      </c>
      <c r="B36" s="42"/>
      <c r="C36" s="43"/>
    </row>
    <row r="37" spans="1:3" hidden="1" x14ac:dyDescent="0.25"/>
    <row r="38" spans="1:3" hidden="1" x14ac:dyDescent="0.25"/>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40"/>
  <sheetViews>
    <sheetView workbookViewId="0">
      <pane ySplit="1" topLeftCell="A516" activePane="bottomLeft" state="frozen"/>
      <selection activeCell="B1" sqref="B1"/>
      <selection pane="bottomLeft" activeCell="B523" sqref="B523"/>
    </sheetView>
  </sheetViews>
  <sheetFormatPr baseColWidth="10" defaultColWidth="0" defaultRowHeight="42.75" customHeight="1" x14ac:dyDescent="0.25"/>
  <cols>
    <col min="1" max="1" width="15.140625" customWidth="1"/>
    <col min="2" max="2" width="37.85546875" customWidth="1"/>
    <col min="3" max="3" width="30.140625" customWidth="1"/>
    <col min="4" max="4" width="15.85546875" bestFit="1" customWidth="1"/>
    <col min="5" max="5" width="21.140625" bestFit="1" customWidth="1"/>
    <col min="6" max="6" width="26.85546875" bestFit="1" customWidth="1"/>
    <col min="7" max="16384" width="11.42578125" hidden="1"/>
  </cols>
  <sheetData>
    <row r="1" spans="1:6" ht="42.75" customHeight="1" thickBot="1" x14ac:dyDescent="0.3">
      <c r="A1" s="44" t="s">
        <v>381</v>
      </c>
      <c r="B1" s="45" t="s">
        <v>379</v>
      </c>
      <c r="C1" s="46" t="s">
        <v>382</v>
      </c>
      <c r="D1" s="47" t="s">
        <v>392</v>
      </c>
      <c r="E1" s="47" t="s">
        <v>393</v>
      </c>
      <c r="F1" s="47" t="s">
        <v>394</v>
      </c>
    </row>
    <row r="2" spans="1:6" ht="42.75" customHeight="1" thickTop="1" x14ac:dyDescent="0.25">
      <c r="A2" s="48">
        <f ca="1">+CELL("fila",A2)-1</f>
        <v>1</v>
      </c>
      <c r="B2" s="52" t="s">
        <v>129</v>
      </c>
      <c r="C2" s="53" t="s">
        <v>398</v>
      </c>
      <c r="D2" s="53" t="s">
        <v>403</v>
      </c>
      <c r="E2" s="53">
        <v>40</v>
      </c>
      <c r="F2" s="53" t="s">
        <v>404</v>
      </c>
    </row>
    <row r="3" spans="1:6" ht="42.75" customHeight="1" x14ac:dyDescent="0.25">
      <c r="A3" s="48">
        <f t="shared" ref="A3:A35" ca="1" si="0">+CELL("fila",A3)-1</f>
        <v>2</v>
      </c>
      <c r="B3" s="52" t="s">
        <v>129</v>
      </c>
      <c r="C3" s="53" t="s">
        <v>434</v>
      </c>
      <c r="D3" s="53" t="s">
        <v>403</v>
      </c>
      <c r="E3" s="53">
        <v>5</v>
      </c>
      <c r="F3" s="53" t="s">
        <v>405</v>
      </c>
    </row>
    <row r="4" spans="1:6" ht="42.75" customHeight="1" x14ac:dyDescent="0.25">
      <c r="A4" s="48">
        <f t="shared" ca="1" si="0"/>
        <v>3</v>
      </c>
      <c r="B4" s="52" t="s">
        <v>129</v>
      </c>
      <c r="C4" s="53" t="s">
        <v>435</v>
      </c>
      <c r="D4" s="53" t="s">
        <v>403</v>
      </c>
      <c r="E4" s="53">
        <v>10</v>
      </c>
      <c r="F4" s="53" t="s">
        <v>406</v>
      </c>
    </row>
    <row r="5" spans="1:6" ht="42.75" customHeight="1" x14ac:dyDescent="0.25">
      <c r="A5" s="48">
        <f t="shared" ca="1" si="0"/>
        <v>4</v>
      </c>
      <c r="B5" s="52" t="s">
        <v>129</v>
      </c>
      <c r="C5" s="53" t="s">
        <v>470</v>
      </c>
      <c r="D5" s="53" t="s">
        <v>403</v>
      </c>
      <c r="E5" s="53">
        <v>0</v>
      </c>
      <c r="F5" s="53" t="s">
        <v>407</v>
      </c>
    </row>
    <row r="6" spans="1:6" ht="42.75" customHeight="1" x14ac:dyDescent="0.25">
      <c r="A6" s="48">
        <f t="shared" ca="1" si="0"/>
        <v>5</v>
      </c>
      <c r="B6" s="52" t="s">
        <v>129</v>
      </c>
      <c r="C6" s="53" t="s">
        <v>436</v>
      </c>
      <c r="D6" s="53" t="s">
        <v>403</v>
      </c>
      <c r="E6" s="53">
        <v>6</v>
      </c>
      <c r="F6" s="53" t="s">
        <v>408</v>
      </c>
    </row>
    <row r="7" spans="1:6" ht="42.75" customHeight="1" x14ac:dyDescent="0.25">
      <c r="A7" s="48">
        <f t="shared" ca="1" si="0"/>
        <v>6</v>
      </c>
      <c r="B7" s="52" t="s">
        <v>129</v>
      </c>
      <c r="C7" s="53" t="s">
        <v>437</v>
      </c>
      <c r="D7" s="53" t="s">
        <v>403</v>
      </c>
      <c r="E7" s="53">
        <v>8</v>
      </c>
      <c r="F7" s="53" t="s">
        <v>409</v>
      </c>
    </row>
    <row r="8" spans="1:6" ht="42.75" customHeight="1" x14ac:dyDescent="0.25">
      <c r="A8" s="48">
        <f t="shared" ca="1" si="0"/>
        <v>7</v>
      </c>
      <c r="B8" s="52" t="s">
        <v>129</v>
      </c>
      <c r="C8" s="53" t="s">
        <v>438</v>
      </c>
      <c r="D8" s="53" t="s">
        <v>403</v>
      </c>
      <c r="E8" s="53">
        <v>0</v>
      </c>
      <c r="F8" s="53" t="s">
        <v>410</v>
      </c>
    </row>
    <row r="9" spans="1:6" ht="42.75" customHeight="1" x14ac:dyDescent="0.25">
      <c r="A9" s="48">
        <f t="shared" ca="1" si="0"/>
        <v>8</v>
      </c>
      <c r="B9" s="52" t="s">
        <v>129</v>
      </c>
      <c r="C9" s="53" t="s">
        <v>439</v>
      </c>
      <c r="D9" s="53" t="s">
        <v>403</v>
      </c>
      <c r="E9" s="53">
        <v>12</v>
      </c>
      <c r="F9" s="53" t="s">
        <v>411</v>
      </c>
    </row>
    <row r="10" spans="1:6" ht="42.75" customHeight="1" x14ac:dyDescent="0.25">
      <c r="A10" s="48">
        <f t="shared" ca="1" si="0"/>
        <v>9</v>
      </c>
      <c r="B10" s="52" t="s">
        <v>129</v>
      </c>
      <c r="C10" s="53" t="s">
        <v>440</v>
      </c>
      <c r="D10" s="53" t="s">
        <v>403</v>
      </c>
      <c r="E10" s="53">
        <v>8</v>
      </c>
      <c r="F10" s="53" t="s">
        <v>406</v>
      </c>
    </row>
    <row r="11" spans="1:6" ht="42.75" customHeight="1" x14ac:dyDescent="0.25">
      <c r="A11" s="48">
        <f t="shared" ca="1" si="0"/>
        <v>10</v>
      </c>
      <c r="B11" s="52" t="s">
        <v>129</v>
      </c>
      <c r="C11" s="53" t="s">
        <v>441</v>
      </c>
      <c r="D11" s="53" t="s">
        <v>403</v>
      </c>
      <c r="E11" s="53">
        <v>8</v>
      </c>
      <c r="F11" s="53" t="s">
        <v>409</v>
      </c>
    </row>
    <row r="12" spans="1:6" ht="42.75" customHeight="1" x14ac:dyDescent="0.25">
      <c r="A12" s="48">
        <f t="shared" ca="1" si="0"/>
        <v>11</v>
      </c>
      <c r="B12" s="52" t="s">
        <v>129</v>
      </c>
      <c r="C12" s="53" t="s">
        <v>442</v>
      </c>
      <c r="D12" s="53" t="s">
        <v>403</v>
      </c>
      <c r="E12" s="53">
        <v>4</v>
      </c>
      <c r="F12" s="53" t="s">
        <v>412</v>
      </c>
    </row>
    <row r="13" spans="1:6" ht="42.75" customHeight="1" x14ac:dyDescent="0.25">
      <c r="A13" s="48">
        <f t="shared" ca="1" si="0"/>
        <v>12</v>
      </c>
      <c r="B13" s="52" t="s">
        <v>129</v>
      </c>
      <c r="C13" s="53" t="s">
        <v>443</v>
      </c>
      <c r="D13" s="53" t="s">
        <v>403</v>
      </c>
      <c r="E13" s="53">
        <v>4</v>
      </c>
      <c r="F13" s="53" t="s">
        <v>406</v>
      </c>
    </row>
    <row r="14" spans="1:6" ht="42.75" customHeight="1" x14ac:dyDescent="0.25">
      <c r="A14" s="48">
        <f t="shared" ca="1" si="0"/>
        <v>13</v>
      </c>
      <c r="B14" s="52" t="s">
        <v>129</v>
      </c>
      <c r="C14" s="53" t="s">
        <v>444</v>
      </c>
      <c r="D14" s="53" t="s">
        <v>403</v>
      </c>
      <c r="E14" s="53">
        <v>4</v>
      </c>
      <c r="F14" s="53" t="s">
        <v>413</v>
      </c>
    </row>
    <row r="15" spans="1:6" ht="42.75" customHeight="1" x14ac:dyDescent="0.25">
      <c r="A15" s="48">
        <f t="shared" ca="1" si="0"/>
        <v>14</v>
      </c>
      <c r="B15" s="52" t="s">
        <v>129</v>
      </c>
      <c r="C15" s="53" t="s">
        <v>445</v>
      </c>
      <c r="D15" s="53" t="s">
        <v>403</v>
      </c>
      <c r="E15" s="53">
        <v>0</v>
      </c>
      <c r="F15" s="53" t="s">
        <v>414</v>
      </c>
    </row>
    <row r="16" spans="1:6" ht="42.75" customHeight="1" x14ac:dyDescent="0.25">
      <c r="A16" s="48">
        <f t="shared" ca="1" si="0"/>
        <v>15</v>
      </c>
      <c r="B16" s="52" t="s">
        <v>129</v>
      </c>
      <c r="C16" s="53" t="s">
        <v>446</v>
      </c>
      <c r="D16" s="53" t="s">
        <v>403</v>
      </c>
      <c r="E16" s="53">
        <v>20</v>
      </c>
      <c r="F16" s="53" t="s">
        <v>415</v>
      </c>
    </row>
    <row r="17" spans="1:6" ht="42.75" customHeight="1" x14ac:dyDescent="0.25">
      <c r="A17" s="48">
        <f t="shared" ca="1" si="0"/>
        <v>16</v>
      </c>
      <c r="B17" s="52" t="s">
        <v>129</v>
      </c>
      <c r="C17" s="53" t="s">
        <v>471</v>
      </c>
      <c r="D17" s="53" t="s">
        <v>403</v>
      </c>
      <c r="E17" s="53">
        <v>0</v>
      </c>
      <c r="F17" s="53" t="s">
        <v>416</v>
      </c>
    </row>
    <row r="18" spans="1:6" ht="42.75" customHeight="1" x14ac:dyDescent="0.25">
      <c r="A18" s="48">
        <f t="shared" ca="1" si="0"/>
        <v>17</v>
      </c>
      <c r="B18" s="52" t="s">
        <v>129</v>
      </c>
      <c r="C18" s="53" t="s">
        <v>472</v>
      </c>
      <c r="D18" s="53" t="s">
        <v>403</v>
      </c>
      <c r="E18" s="53">
        <v>8</v>
      </c>
      <c r="F18" s="53" t="s">
        <v>406</v>
      </c>
    </row>
    <row r="19" spans="1:6" ht="42.75" customHeight="1" x14ac:dyDescent="0.25">
      <c r="A19" s="48">
        <f t="shared" ca="1" si="0"/>
        <v>18</v>
      </c>
      <c r="B19" s="52" t="s">
        <v>129</v>
      </c>
      <c r="C19" s="53" t="s">
        <v>447</v>
      </c>
      <c r="D19" s="53" t="s">
        <v>403</v>
      </c>
      <c r="E19" s="53">
        <v>4</v>
      </c>
      <c r="F19" s="53" t="s">
        <v>417</v>
      </c>
    </row>
    <row r="20" spans="1:6" ht="42.75" customHeight="1" x14ac:dyDescent="0.25">
      <c r="A20" s="48">
        <f t="shared" ca="1" si="0"/>
        <v>19</v>
      </c>
      <c r="B20" s="52" t="s">
        <v>129</v>
      </c>
      <c r="C20" s="53" t="s">
        <v>448</v>
      </c>
      <c r="D20" s="53" t="s">
        <v>403</v>
      </c>
      <c r="E20" s="53">
        <v>2</v>
      </c>
      <c r="F20" s="53" t="s">
        <v>418</v>
      </c>
    </row>
    <row r="21" spans="1:6" ht="42.75" customHeight="1" x14ac:dyDescent="0.25">
      <c r="A21" s="48">
        <f t="shared" ca="1" si="0"/>
        <v>20</v>
      </c>
      <c r="B21" s="52" t="s">
        <v>129</v>
      </c>
      <c r="C21" s="53" t="s">
        <v>449</v>
      </c>
      <c r="D21" s="53" t="s">
        <v>403</v>
      </c>
      <c r="E21" s="53">
        <v>5</v>
      </c>
      <c r="F21" s="53" t="s">
        <v>419</v>
      </c>
    </row>
    <row r="22" spans="1:6" ht="42.75" customHeight="1" x14ac:dyDescent="0.25">
      <c r="A22" s="48">
        <f t="shared" ca="1" si="0"/>
        <v>21</v>
      </c>
      <c r="B22" s="52" t="s">
        <v>129</v>
      </c>
      <c r="C22" s="53" t="s">
        <v>473</v>
      </c>
      <c r="D22" s="53" t="s">
        <v>403</v>
      </c>
      <c r="E22" s="53">
        <v>0</v>
      </c>
      <c r="F22" s="53" t="s">
        <v>420</v>
      </c>
    </row>
    <row r="23" spans="1:6" ht="42.75" customHeight="1" x14ac:dyDescent="0.25">
      <c r="A23" s="48">
        <f t="shared" ca="1" si="0"/>
        <v>22</v>
      </c>
      <c r="B23" s="52" t="s">
        <v>129</v>
      </c>
      <c r="C23" s="53" t="s">
        <v>450</v>
      </c>
      <c r="D23" s="53" t="s">
        <v>403</v>
      </c>
      <c r="E23" s="53">
        <v>0</v>
      </c>
      <c r="F23" s="53" t="s">
        <v>416</v>
      </c>
    </row>
    <row r="24" spans="1:6" ht="42.75" customHeight="1" x14ac:dyDescent="0.25">
      <c r="A24" s="48">
        <f t="shared" ca="1" si="0"/>
        <v>23</v>
      </c>
      <c r="B24" s="52" t="s">
        <v>129</v>
      </c>
      <c r="C24" s="53" t="s">
        <v>451</v>
      </c>
      <c r="D24" s="53" t="s">
        <v>403</v>
      </c>
      <c r="E24" s="53">
        <v>8</v>
      </c>
      <c r="F24" s="53" t="s">
        <v>421</v>
      </c>
    </row>
    <row r="25" spans="1:6" ht="42.75" customHeight="1" x14ac:dyDescent="0.25">
      <c r="A25" s="48">
        <f t="shared" ca="1" si="0"/>
        <v>24</v>
      </c>
      <c r="B25" s="52" t="s">
        <v>129</v>
      </c>
      <c r="C25" s="53" t="s">
        <v>452</v>
      </c>
      <c r="D25" s="53" t="s">
        <v>403</v>
      </c>
      <c r="E25" s="53">
        <v>4</v>
      </c>
      <c r="F25" s="53" t="s">
        <v>406</v>
      </c>
    </row>
    <row r="26" spans="1:6" ht="42.75" customHeight="1" x14ac:dyDescent="0.25">
      <c r="A26" s="48">
        <f t="shared" ca="1" si="0"/>
        <v>25</v>
      </c>
      <c r="B26" s="52" t="s">
        <v>129</v>
      </c>
      <c r="C26" s="53" t="s">
        <v>453</v>
      </c>
      <c r="D26" s="53" t="s">
        <v>403</v>
      </c>
      <c r="E26" s="53">
        <v>10</v>
      </c>
      <c r="F26" s="53" t="s">
        <v>422</v>
      </c>
    </row>
    <row r="27" spans="1:6" ht="42.75" customHeight="1" x14ac:dyDescent="0.25">
      <c r="A27" s="48">
        <f t="shared" ca="1" si="0"/>
        <v>26</v>
      </c>
      <c r="B27" s="52" t="s">
        <v>129</v>
      </c>
      <c r="C27" s="53" t="s">
        <v>454</v>
      </c>
      <c r="D27" s="53" t="s">
        <v>403</v>
      </c>
      <c r="E27" s="53">
        <v>8</v>
      </c>
      <c r="F27" s="53" t="s">
        <v>423</v>
      </c>
    </row>
    <row r="28" spans="1:6" ht="42.75" customHeight="1" x14ac:dyDescent="0.25">
      <c r="A28" s="48">
        <f t="shared" ca="1" si="0"/>
        <v>27</v>
      </c>
      <c r="B28" s="52" t="s">
        <v>129</v>
      </c>
      <c r="C28" s="53" t="s">
        <v>476</v>
      </c>
      <c r="D28" s="53" t="s">
        <v>403</v>
      </c>
      <c r="E28" s="53">
        <v>0</v>
      </c>
      <c r="F28" s="53" t="s">
        <v>424</v>
      </c>
    </row>
    <row r="29" spans="1:6" ht="42.75" customHeight="1" x14ac:dyDescent="0.25">
      <c r="A29" s="48">
        <f t="shared" ca="1" si="0"/>
        <v>28</v>
      </c>
      <c r="B29" s="52" t="s">
        <v>129</v>
      </c>
      <c r="C29" s="53" t="s">
        <v>455</v>
      </c>
      <c r="D29" s="53" t="s">
        <v>403</v>
      </c>
      <c r="E29" s="53">
        <v>4</v>
      </c>
      <c r="F29" s="53" t="s">
        <v>412</v>
      </c>
    </row>
    <row r="30" spans="1:6" ht="42.75" customHeight="1" x14ac:dyDescent="0.25">
      <c r="A30" s="48">
        <f ca="1">+CELL("fila",A30)-1</f>
        <v>29</v>
      </c>
      <c r="B30" s="52" t="s">
        <v>129</v>
      </c>
      <c r="C30" s="53" t="s">
        <v>456</v>
      </c>
      <c r="D30" s="53" t="s">
        <v>403</v>
      </c>
      <c r="E30" s="53">
        <v>0</v>
      </c>
      <c r="F30" s="53" t="s">
        <v>425</v>
      </c>
    </row>
    <row r="31" spans="1:6" ht="42.75" customHeight="1" x14ac:dyDescent="0.25">
      <c r="A31" s="48">
        <f t="shared" ca="1" si="0"/>
        <v>30</v>
      </c>
      <c r="B31" s="52" t="s">
        <v>129</v>
      </c>
      <c r="C31" s="53" t="s">
        <v>457</v>
      </c>
      <c r="D31" s="53" t="s">
        <v>403</v>
      </c>
      <c r="E31" s="53">
        <v>4</v>
      </c>
      <c r="F31" s="53" t="s">
        <v>412</v>
      </c>
    </row>
    <row r="32" spans="1:6" ht="42.75" customHeight="1" x14ac:dyDescent="0.25">
      <c r="A32" s="48">
        <f t="shared" ca="1" si="0"/>
        <v>31</v>
      </c>
      <c r="B32" s="52" t="s">
        <v>129</v>
      </c>
      <c r="C32" s="53" t="s">
        <v>458</v>
      </c>
      <c r="D32" s="53" t="s">
        <v>403</v>
      </c>
      <c r="E32" s="53">
        <v>10</v>
      </c>
      <c r="F32" s="53" t="s">
        <v>426</v>
      </c>
    </row>
    <row r="33" spans="1:6" ht="42.75" customHeight="1" x14ac:dyDescent="0.25">
      <c r="A33" s="48">
        <f t="shared" ca="1" si="0"/>
        <v>32</v>
      </c>
      <c r="B33" s="52" t="s">
        <v>129</v>
      </c>
      <c r="C33" s="53" t="s">
        <v>474</v>
      </c>
      <c r="D33" s="53" t="s">
        <v>403</v>
      </c>
      <c r="E33" s="53">
        <v>0</v>
      </c>
      <c r="F33" s="53" t="s">
        <v>427</v>
      </c>
    </row>
    <row r="34" spans="1:6" ht="42.75" customHeight="1" x14ac:dyDescent="0.25">
      <c r="A34" s="48">
        <f t="shared" ca="1" si="0"/>
        <v>33</v>
      </c>
      <c r="B34" s="52" t="s">
        <v>129</v>
      </c>
      <c r="C34" s="53" t="s">
        <v>459</v>
      </c>
      <c r="D34" s="53" t="s">
        <v>403</v>
      </c>
      <c r="E34" s="53">
        <v>4</v>
      </c>
      <c r="F34" s="53" t="s">
        <v>412</v>
      </c>
    </row>
    <row r="35" spans="1:6" ht="42.75" customHeight="1" x14ac:dyDescent="0.25">
      <c r="A35" s="48">
        <f t="shared" ca="1" si="0"/>
        <v>34</v>
      </c>
      <c r="B35" s="52" t="s">
        <v>129</v>
      </c>
      <c r="C35" s="53" t="s">
        <v>460</v>
      </c>
      <c r="D35" s="53" t="s">
        <v>403</v>
      </c>
      <c r="E35" s="53">
        <v>4</v>
      </c>
      <c r="F35" s="53" t="s">
        <v>408</v>
      </c>
    </row>
    <row r="36" spans="1:6" ht="52.5" customHeight="1" x14ac:dyDescent="0.25">
      <c r="A36" s="48">
        <f ca="1">+CELL("fila",A36)-1</f>
        <v>35</v>
      </c>
      <c r="B36" s="52" t="s">
        <v>129</v>
      </c>
      <c r="C36" s="53" t="s">
        <v>461</v>
      </c>
      <c r="D36" s="53" t="s">
        <v>403</v>
      </c>
      <c r="E36" s="53">
        <v>20</v>
      </c>
      <c r="F36" s="53" t="s">
        <v>422</v>
      </c>
    </row>
    <row r="37" spans="1:6" ht="42.75" customHeight="1" x14ac:dyDescent="0.25">
      <c r="A37" s="48">
        <f t="shared" ref="A37:A45" ca="1" si="1">+CELL("fila",A37)-1</f>
        <v>36</v>
      </c>
      <c r="B37" s="52" t="s">
        <v>129</v>
      </c>
      <c r="C37" s="53" t="s">
        <v>462</v>
      </c>
      <c r="D37" s="53" t="s">
        <v>403</v>
      </c>
      <c r="E37" s="53">
        <v>10</v>
      </c>
      <c r="F37" s="53" t="s">
        <v>428</v>
      </c>
    </row>
    <row r="38" spans="1:6" ht="42.75" customHeight="1" x14ac:dyDescent="0.25">
      <c r="A38" s="48">
        <f t="shared" ca="1" si="1"/>
        <v>37</v>
      </c>
      <c r="B38" s="52" t="s">
        <v>129</v>
      </c>
      <c r="C38" s="53" t="s">
        <v>463</v>
      </c>
      <c r="D38" s="53" t="s">
        <v>403</v>
      </c>
      <c r="E38" s="53">
        <v>48</v>
      </c>
      <c r="F38" s="53" t="s">
        <v>429</v>
      </c>
    </row>
    <row r="39" spans="1:6" ht="42.75" customHeight="1" x14ac:dyDescent="0.25">
      <c r="A39" s="48">
        <f t="shared" ca="1" si="1"/>
        <v>38</v>
      </c>
      <c r="B39" s="52" t="s">
        <v>129</v>
      </c>
      <c r="C39" s="53" t="s">
        <v>475</v>
      </c>
      <c r="D39" s="53" t="s">
        <v>403</v>
      </c>
      <c r="E39" s="53">
        <v>4</v>
      </c>
      <c r="F39" s="53" t="s">
        <v>412</v>
      </c>
    </row>
    <row r="40" spans="1:6" ht="42.75" customHeight="1" x14ac:dyDescent="0.25">
      <c r="A40" s="48">
        <f t="shared" ca="1" si="1"/>
        <v>39</v>
      </c>
      <c r="B40" s="52" t="s">
        <v>129</v>
      </c>
      <c r="C40" s="53" t="s">
        <v>464</v>
      </c>
      <c r="D40" s="53" t="s">
        <v>403</v>
      </c>
      <c r="E40" s="53">
        <v>0</v>
      </c>
      <c r="F40" s="53" t="s">
        <v>430</v>
      </c>
    </row>
    <row r="41" spans="1:6" ht="42.75" customHeight="1" x14ac:dyDescent="0.25">
      <c r="A41" s="48">
        <f t="shared" ca="1" si="1"/>
        <v>40</v>
      </c>
      <c r="B41" s="52" t="s">
        <v>129</v>
      </c>
      <c r="C41" s="53" t="s">
        <v>465</v>
      </c>
      <c r="D41" s="53" t="s">
        <v>403</v>
      </c>
      <c r="E41" s="53">
        <v>0</v>
      </c>
      <c r="F41" s="53" t="s">
        <v>431</v>
      </c>
    </row>
    <row r="42" spans="1:6" ht="42.75" customHeight="1" x14ac:dyDescent="0.25">
      <c r="A42" s="48">
        <f t="shared" ca="1" si="1"/>
        <v>41</v>
      </c>
      <c r="B42" s="52" t="s">
        <v>129</v>
      </c>
      <c r="C42" s="53" t="s">
        <v>466</v>
      </c>
      <c r="D42" s="53" t="s">
        <v>403</v>
      </c>
      <c r="E42" s="53">
        <v>4</v>
      </c>
      <c r="F42" s="53" t="s">
        <v>406</v>
      </c>
    </row>
    <row r="43" spans="1:6" ht="42.75" customHeight="1" x14ac:dyDescent="0.25">
      <c r="A43" s="48">
        <f t="shared" ca="1" si="1"/>
        <v>42</v>
      </c>
      <c r="B43" s="52" t="s">
        <v>129</v>
      </c>
      <c r="C43" s="53" t="s">
        <v>467</v>
      </c>
      <c r="D43" s="53" t="s">
        <v>403</v>
      </c>
      <c r="E43" s="53">
        <v>20</v>
      </c>
      <c r="F43" s="53" t="s">
        <v>432</v>
      </c>
    </row>
    <row r="44" spans="1:6" ht="42.75" customHeight="1" x14ac:dyDescent="0.25">
      <c r="A44" s="48">
        <f t="shared" ca="1" si="1"/>
        <v>43</v>
      </c>
      <c r="B44" s="52" t="s">
        <v>129</v>
      </c>
      <c r="C44" s="53" t="s">
        <v>468</v>
      </c>
      <c r="D44" s="53" t="s">
        <v>403</v>
      </c>
      <c r="E44" s="53">
        <v>8</v>
      </c>
      <c r="F44" s="53" t="s">
        <v>433</v>
      </c>
    </row>
    <row r="45" spans="1:6" ht="42.75" customHeight="1" x14ac:dyDescent="0.25">
      <c r="A45" s="48">
        <f t="shared" ca="1" si="1"/>
        <v>44</v>
      </c>
      <c r="B45" s="52" t="s">
        <v>129</v>
      </c>
      <c r="C45" s="53" t="s">
        <v>469</v>
      </c>
      <c r="D45" s="53" t="s">
        <v>403</v>
      </c>
      <c r="E45" s="53">
        <v>5</v>
      </c>
      <c r="F45" s="53" t="s">
        <v>409</v>
      </c>
    </row>
    <row r="46" spans="1:6" ht="42.75" customHeight="1" x14ac:dyDescent="0.25">
      <c r="A46" s="48">
        <v>45</v>
      </c>
      <c r="B46" s="52" t="s">
        <v>819</v>
      </c>
      <c r="C46" s="55" t="s">
        <v>806</v>
      </c>
      <c r="D46" s="55" t="s">
        <v>403</v>
      </c>
      <c r="E46" s="55">
        <v>40</v>
      </c>
      <c r="F46" s="55" t="s">
        <v>825</v>
      </c>
    </row>
    <row r="47" spans="1:6" ht="42.75" customHeight="1" x14ac:dyDescent="0.25">
      <c r="A47" s="48">
        <f t="shared" ref="A47:A78" ca="1" si="2">+CELL("fila",A47)-1</f>
        <v>46</v>
      </c>
      <c r="B47" s="52" t="s">
        <v>819</v>
      </c>
      <c r="C47" s="55" t="s">
        <v>878</v>
      </c>
      <c r="D47" s="55" t="s">
        <v>403</v>
      </c>
      <c r="E47" s="55">
        <v>40</v>
      </c>
      <c r="F47" s="55" t="s">
        <v>826</v>
      </c>
    </row>
    <row r="48" spans="1:6" ht="42.75" customHeight="1" x14ac:dyDescent="0.25">
      <c r="A48" s="48">
        <f t="shared" ca="1" si="2"/>
        <v>47</v>
      </c>
      <c r="B48" s="52" t="s">
        <v>819</v>
      </c>
      <c r="C48" s="55" t="s">
        <v>879</v>
      </c>
      <c r="D48" s="55" t="s">
        <v>403</v>
      </c>
      <c r="E48" s="55">
        <v>2</v>
      </c>
      <c r="F48" s="55" t="s">
        <v>826</v>
      </c>
    </row>
    <row r="49" spans="1:6" ht="42.75" customHeight="1" x14ac:dyDescent="0.25">
      <c r="A49" s="48">
        <f t="shared" ca="1" si="2"/>
        <v>48</v>
      </c>
      <c r="B49" s="52" t="s">
        <v>819</v>
      </c>
      <c r="C49" s="55" t="s">
        <v>880</v>
      </c>
      <c r="D49" s="55" t="s">
        <v>403</v>
      </c>
      <c r="E49" s="55">
        <v>10</v>
      </c>
      <c r="F49" s="55" t="s">
        <v>772</v>
      </c>
    </row>
    <row r="50" spans="1:6" ht="42.75" customHeight="1" x14ac:dyDescent="0.25">
      <c r="A50" s="48">
        <f t="shared" ca="1" si="2"/>
        <v>49</v>
      </c>
      <c r="B50" s="52" t="s">
        <v>819</v>
      </c>
      <c r="C50" s="55" t="s">
        <v>151</v>
      </c>
      <c r="D50" s="55" t="s">
        <v>403</v>
      </c>
      <c r="E50" s="55">
        <v>40</v>
      </c>
      <c r="F50" s="55" t="s">
        <v>826</v>
      </c>
    </row>
    <row r="51" spans="1:6" ht="42.75" customHeight="1" x14ac:dyDescent="0.25">
      <c r="A51" s="48">
        <f t="shared" ca="1" si="2"/>
        <v>50</v>
      </c>
      <c r="B51" s="52" t="s">
        <v>819</v>
      </c>
      <c r="C51" s="55" t="s">
        <v>881</v>
      </c>
      <c r="D51" s="55" t="s">
        <v>403</v>
      </c>
      <c r="E51" s="55">
        <v>25</v>
      </c>
      <c r="F51" s="55" t="s">
        <v>827</v>
      </c>
    </row>
    <row r="52" spans="1:6" ht="42.75" customHeight="1" x14ac:dyDescent="0.25">
      <c r="A52" s="48">
        <f t="shared" ca="1" si="2"/>
        <v>51</v>
      </c>
      <c r="B52" s="52" t="s">
        <v>819</v>
      </c>
      <c r="C52" s="55" t="s">
        <v>882</v>
      </c>
      <c r="D52" s="55" t="s">
        <v>403</v>
      </c>
      <c r="E52" s="55">
        <v>4</v>
      </c>
      <c r="F52" s="55" t="s">
        <v>828</v>
      </c>
    </row>
    <row r="53" spans="1:6" ht="42.75" customHeight="1" x14ac:dyDescent="0.25">
      <c r="A53" s="48">
        <f t="shared" ca="1" si="2"/>
        <v>52</v>
      </c>
      <c r="B53" s="52" t="s">
        <v>819</v>
      </c>
      <c r="C53" s="55" t="s">
        <v>883</v>
      </c>
      <c r="D53" s="55" t="s">
        <v>403</v>
      </c>
      <c r="E53" s="55">
        <v>40</v>
      </c>
      <c r="F53" s="55" t="s">
        <v>829</v>
      </c>
    </row>
    <row r="54" spans="1:6" ht="42.75" customHeight="1" x14ac:dyDescent="0.25">
      <c r="A54" s="48">
        <f t="shared" ca="1" si="2"/>
        <v>53</v>
      </c>
      <c r="B54" s="52" t="s">
        <v>819</v>
      </c>
      <c r="C54" s="55" t="s">
        <v>884</v>
      </c>
      <c r="D54" s="55" t="s">
        <v>403</v>
      </c>
      <c r="E54" s="55">
        <v>8</v>
      </c>
      <c r="F54" s="55" t="s">
        <v>422</v>
      </c>
    </row>
    <row r="55" spans="1:6" ht="42.75" customHeight="1" x14ac:dyDescent="0.25">
      <c r="A55" s="48">
        <f t="shared" ca="1" si="2"/>
        <v>54</v>
      </c>
      <c r="B55" s="52" t="s">
        <v>819</v>
      </c>
      <c r="C55" s="55" t="s">
        <v>885</v>
      </c>
      <c r="D55" s="55" t="s">
        <v>403</v>
      </c>
      <c r="E55" s="55">
        <v>40</v>
      </c>
      <c r="F55" s="55" t="s">
        <v>830</v>
      </c>
    </row>
    <row r="56" spans="1:6" ht="42.75" customHeight="1" x14ac:dyDescent="0.25">
      <c r="A56" s="48">
        <f t="shared" ca="1" si="2"/>
        <v>55</v>
      </c>
      <c r="B56" s="52" t="s">
        <v>819</v>
      </c>
      <c r="C56" s="55" t="s">
        <v>886</v>
      </c>
      <c r="D56" s="55" t="s">
        <v>403</v>
      </c>
      <c r="E56" s="55">
        <v>2</v>
      </c>
      <c r="F56" s="55" t="s">
        <v>831</v>
      </c>
    </row>
    <row r="57" spans="1:6" ht="42.75" customHeight="1" x14ac:dyDescent="0.25">
      <c r="A57" s="48">
        <f t="shared" ca="1" si="2"/>
        <v>56</v>
      </c>
      <c r="B57" s="52" t="s">
        <v>819</v>
      </c>
      <c r="C57" s="55" t="s">
        <v>887</v>
      </c>
      <c r="D57" s="55" t="s">
        <v>403</v>
      </c>
      <c r="E57" s="55">
        <v>25</v>
      </c>
      <c r="F57" s="55" t="s">
        <v>832</v>
      </c>
    </row>
    <row r="58" spans="1:6" ht="42.75" customHeight="1" x14ac:dyDescent="0.25">
      <c r="A58" s="48">
        <f t="shared" ca="1" si="2"/>
        <v>57</v>
      </c>
      <c r="B58" s="52" t="s">
        <v>819</v>
      </c>
      <c r="C58" s="55" t="s">
        <v>888</v>
      </c>
      <c r="D58" s="55" t="s">
        <v>403</v>
      </c>
      <c r="E58" s="55">
        <v>40</v>
      </c>
      <c r="F58" s="55" t="s">
        <v>833</v>
      </c>
    </row>
    <row r="59" spans="1:6" ht="42.75" customHeight="1" x14ac:dyDescent="0.25">
      <c r="A59" s="48">
        <f t="shared" ca="1" si="2"/>
        <v>58</v>
      </c>
      <c r="B59" s="52" t="s">
        <v>819</v>
      </c>
      <c r="C59" s="55" t="s">
        <v>889</v>
      </c>
      <c r="D59" s="55" t="s">
        <v>403</v>
      </c>
      <c r="E59" s="55">
        <v>6</v>
      </c>
      <c r="F59" s="55" t="s">
        <v>834</v>
      </c>
    </row>
    <row r="60" spans="1:6" ht="42.75" customHeight="1" x14ac:dyDescent="0.25">
      <c r="A60" s="48">
        <f t="shared" ca="1" si="2"/>
        <v>59</v>
      </c>
      <c r="B60" s="52" t="s">
        <v>819</v>
      </c>
      <c r="C60" s="55" t="s">
        <v>890</v>
      </c>
      <c r="D60" s="55" t="s">
        <v>403</v>
      </c>
      <c r="E60" s="55">
        <v>25</v>
      </c>
      <c r="F60" s="55" t="s">
        <v>801</v>
      </c>
    </row>
    <row r="61" spans="1:6" ht="42.75" customHeight="1" x14ac:dyDescent="0.25">
      <c r="A61" s="48">
        <f t="shared" ca="1" si="2"/>
        <v>60</v>
      </c>
      <c r="B61" s="52" t="s">
        <v>819</v>
      </c>
      <c r="C61" s="55" t="s">
        <v>891</v>
      </c>
      <c r="D61" s="55" t="s">
        <v>403</v>
      </c>
      <c r="E61" s="55">
        <v>10</v>
      </c>
      <c r="F61" s="55" t="s">
        <v>835</v>
      </c>
    </row>
    <row r="62" spans="1:6" ht="42.75" customHeight="1" x14ac:dyDescent="0.25">
      <c r="A62" s="48">
        <f t="shared" ca="1" si="2"/>
        <v>61</v>
      </c>
      <c r="B62" s="52" t="s">
        <v>819</v>
      </c>
      <c r="C62" s="55" t="s">
        <v>892</v>
      </c>
      <c r="D62" s="55" t="s">
        <v>403</v>
      </c>
      <c r="E62" s="55">
        <v>10</v>
      </c>
      <c r="F62" s="55" t="s">
        <v>836</v>
      </c>
    </row>
    <row r="63" spans="1:6" ht="42.75" customHeight="1" x14ac:dyDescent="0.25">
      <c r="A63" s="48">
        <f t="shared" ca="1" si="2"/>
        <v>62</v>
      </c>
      <c r="B63" s="52" t="s">
        <v>819</v>
      </c>
      <c r="C63" s="55" t="s">
        <v>893</v>
      </c>
      <c r="D63" s="55" t="s">
        <v>403</v>
      </c>
      <c r="E63" s="55">
        <v>10</v>
      </c>
      <c r="F63" s="55" t="s">
        <v>837</v>
      </c>
    </row>
    <row r="64" spans="1:6" ht="42.75" customHeight="1" x14ac:dyDescent="0.25">
      <c r="A64" s="48">
        <f t="shared" ca="1" si="2"/>
        <v>63</v>
      </c>
      <c r="B64" s="52" t="s">
        <v>819</v>
      </c>
      <c r="C64" s="55" t="s">
        <v>894</v>
      </c>
      <c r="D64" s="55" t="s">
        <v>403</v>
      </c>
      <c r="E64" s="55">
        <v>10</v>
      </c>
      <c r="F64" s="55" t="s">
        <v>838</v>
      </c>
    </row>
    <row r="65" spans="1:6" ht="42.75" customHeight="1" x14ac:dyDescent="0.25">
      <c r="A65" s="48">
        <f t="shared" ca="1" si="2"/>
        <v>64</v>
      </c>
      <c r="B65" s="52" t="s">
        <v>819</v>
      </c>
      <c r="C65" s="55" t="s">
        <v>895</v>
      </c>
      <c r="D65" s="55" t="s">
        <v>403</v>
      </c>
      <c r="E65" s="55">
        <v>10</v>
      </c>
      <c r="F65" s="55" t="s">
        <v>839</v>
      </c>
    </row>
    <row r="66" spans="1:6" ht="42.75" customHeight="1" x14ac:dyDescent="0.25">
      <c r="A66" s="48">
        <f t="shared" ca="1" si="2"/>
        <v>65</v>
      </c>
      <c r="B66" s="52" t="s">
        <v>819</v>
      </c>
      <c r="C66" s="55" t="s">
        <v>896</v>
      </c>
      <c r="D66" s="55" t="s">
        <v>403</v>
      </c>
      <c r="E66" s="55">
        <v>8</v>
      </c>
      <c r="F66" s="55" t="s">
        <v>840</v>
      </c>
    </row>
    <row r="67" spans="1:6" ht="42.75" customHeight="1" x14ac:dyDescent="0.25">
      <c r="A67" s="48">
        <f t="shared" ca="1" si="2"/>
        <v>66</v>
      </c>
      <c r="B67" s="52" t="s">
        <v>819</v>
      </c>
      <c r="C67" s="55" t="s">
        <v>897</v>
      </c>
      <c r="D67" s="55" t="s">
        <v>403</v>
      </c>
      <c r="E67" s="55">
        <v>10</v>
      </c>
      <c r="F67" s="55" t="s">
        <v>837</v>
      </c>
    </row>
    <row r="68" spans="1:6" ht="42.75" customHeight="1" x14ac:dyDescent="0.25">
      <c r="A68" s="48">
        <f t="shared" ca="1" si="2"/>
        <v>67</v>
      </c>
      <c r="B68" s="52" t="s">
        <v>819</v>
      </c>
      <c r="C68" s="55" t="s">
        <v>898</v>
      </c>
      <c r="D68" s="55" t="s">
        <v>403</v>
      </c>
      <c r="E68" s="55">
        <v>10</v>
      </c>
      <c r="F68" s="55" t="s">
        <v>839</v>
      </c>
    </row>
    <row r="69" spans="1:6" ht="42.75" customHeight="1" x14ac:dyDescent="0.25">
      <c r="A69" s="48">
        <f t="shared" ca="1" si="2"/>
        <v>68</v>
      </c>
      <c r="B69" s="52" t="s">
        <v>819</v>
      </c>
      <c r="C69" s="55" t="s">
        <v>899</v>
      </c>
      <c r="D69" s="55" t="s">
        <v>403</v>
      </c>
      <c r="E69" s="55">
        <v>30</v>
      </c>
      <c r="F69" s="55" t="s">
        <v>841</v>
      </c>
    </row>
    <row r="70" spans="1:6" ht="42.75" customHeight="1" x14ac:dyDescent="0.25">
      <c r="A70" s="48">
        <f t="shared" ca="1" si="2"/>
        <v>69</v>
      </c>
      <c r="B70" s="52" t="s">
        <v>819</v>
      </c>
      <c r="C70" s="55" t="s">
        <v>900</v>
      </c>
      <c r="D70" s="55" t="s">
        <v>403</v>
      </c>
      <c r="E70" s="55">
        <v>10</v>
      </c>
      <c r="F70" s="55" t="s">
        <v>836</v>
      </c>
    </row>
    <row r="71" spans="1:6" ht="42.75" customHeight="1" x14ac:dyDescent="0.25">
      <c r="A71" s="48">
        <f t="shared" ca="1" si="2"/>
        <v>70</v>
      </c>
      <c r="B71" s="52" t="s">
        <v>819</v>
      </c>
      <c r="C71" s="55" t="s">
        <v>901</v>
      </c>
      <c r="D71" s="55" t="s">
        <v>403</v>
      </c>
      <c r="E71" s="55">
        <v>12</v>
      </c>
      <c r="F71" s="55" t="s">
        <v>826</v>
      </c>
    </row>
    <row r="72" spans="1:6" ht="42.75" customHeight="1" x14ac:dyDescent="0.25">
      <c r="A72" s="48">
        <f t="shared" ca="1" si="2"/>
        <v>71</v>
      </c>
      <c r="B72" s="52" t="s">
        <v>819</v>
      </c>
      <c r="C72" s="55" t="s">
        <v>902</v>
      </c>
      <c r="D72" s="55" t="s">
        <v>403</v>
      </c>
      <c r="E72" s="55">
        <v>10</v>
      </c>
      <c r="F72" s="55" t="s">
        <v>803</v>
      </c>
    </row>
    <row r="73" spans="1:6" ht="42.75" customHeight="1" x14ac:dyDescent="0.25">
      <c r="A73" s="48">
        <f t="shared" ca="1" si="2"/>
        <v>72</v>
      </c>
      <c r="B73" s="52" t="s">
        <v>819</v>
      </c>
      <c r="C73" s="55" t="s">
        <v>903</v>
      </c>
      <c r="D73" s="55" t="s">
        <v>403</v>
      </c>
      <c r="E73" s="55">
        <v>10</v>
      </c>
      <c r="F73" s="55" t="s">
        <v>842</v>
      </c>
    </row>
    <row r="74" spans="1:6" ht="42.75" customHeight="1" x14ac:dyDescent="0.25">
      <c r="A74" s="48">
        <f t="shared" ca="1" si="2"/>
        <v>73</v>
      </c>
      <c r="B74" s="52" t="s">
        <v>819</v>
      </c>
      <c r="C74" s="55" t="s">
        <v>904</v>
      </c>
      <c r="D74" s="55" t="s">
        <v>403</v>
      </c>
      <c r="E74" s="55">
        <v>10</v>
      </c>
      <c r="F74" s="55" t="s">
        <v>836</v>
      </c>
    </row>
    <row r="75" spans="1:6" ht="42.75" customHeight="1" x14ac:dyDescent="0.25">
      <c r="A75" s="48">
        <f t="shared" ca="1" si="2"/>
        <v>74</v>
      </c>
      <c r="B75" s="52" t="s">
        <v>819</v>
      </c>
      <c r="C75" s="55" t="s">
        <v>905</v>
      </c>
      <c r="D75" s="55" t="s">
        <v>403</v>
      </c>
      <c r="E75" s="55">
        <v>10</v>
      </c>
      <c r="F75" s="55" t="s">
        <v>843</v>
      </c>
    </row>
    <row r="76" spans="1:6" ht="42.75" customHeight="1" x14ac:dyDescent="0.25">
      <c r="A76" s="48">
        <f t="shared" ca="1" si="2"/>
        <v>75</v>
      </c>
      <c r="B76" s="52" t="s">
        <v>819</v>
      </c>
      <c r="C76" s="55" t="s">
        <v>906</v>
      </c>
      <c r="D76" s="55" t="s">
        <v>403</v>
      </c>
      <c r="E76" s="55">
        <v>40</v>
      </c>
      <c r="F76" s="55" t="s">
        <v>844</v>
      </c>
    </row>
    <row r="77" spans="1:6" ht="42.75" customHeight="1" x14ac:dyDescent="0.25">
      <c r="A77" s="48">
        <f t="shared" ca="1" si="2"/>
        <v>76</v>
      </c>
      <c r="B77" s="52" t="s">
        <v>819</v>
      </c>
      <c r="C77" s="55" t="s">
        <v>907</v>
      </c>
      <c r="D77" s="55" t="s">
        <v>403</v>
      </c>
      <c r="E77" s="55">
        <v>20</v>
      </c>
      <c r="F77" s="55" t="s">
        <v>845</v>
      </c>
    </row>
    <row r="78" spans="1:6" ht="42.75" customHeight="1" x14ac:dyDescent="0.25">
      <c r="A78" s="48">
        <f t="shared" ca="1" si="2"/>
        <v>77</v>
      </c>
      <c r="B78" s="52" t="s">
        <v>819</v>
      </c>
      <c r="C78" s="55" t="s">
        <v>908</v>
      </c>
      <c r="D78" s="55" t="s">
        <v>403</v>
      </c>
      <c r="E78" s="55">
        <v>20</v>
      </c>
      <c r="F78" s="55" t="s">
        <v>846</v>
      </c>
    </row>
    <row r="79" spans="1:6" ht="42.75" customHeight="1" x14ac:dyDescent="0.25">
      <c r="A79" s="48">
        <f t="shared" ref="A79:A110" ca="1" si="3">+CELL("fila",A79)-1</f>
        <v>78</v>
      </c>
      <c r="B79" s="52" t="s">
        <v>819</v>
      </c>
      <c r="C79" s="55" t="s">
        <v>909</v>
      </c>
      <c r="D79" s="55" t="s">
        <v>403</v>
      </c>
      <c r="E79" s="55">
        <v>40</v>
      </c>
      <c r="F79" s="55" t="s">
        <v>847</v>
      </c>
    </row>
    <row r="80" spans="1:6" ht="42.75" customHeight="1" x14ac:dyDescent="0.25">
      <c r="A80" s="48">
        <f t="shared" ca="1" si="3"/>
        <v>79</v>
      </c>
      <c r="B80" s="52" t="s">
        <v>819</v>
      </c>
      <c r="C80" s="55" t="s">
        <v>910</v>
      </c>
      <c r="D80" s="55" t="s">
        <v>403</v>
      </c>
      <c r="E80" s="55">
        <v>10</v>
      </c>
      <c r="F80" s="55" t="s">
        <v>415</v>
      </c>
    </row>
    <row r="81" spans="1:6" ht="42.75" customHeight="1" x14ac:dyDescent="0.25">
      <c r="A81" s="48">
        <f t="shared" ca="1" si="3"/>
        <v>80</v>
      </c>
      <c r="B81" s="52" t="s">
        <v>819</v>
      </c>
      <c r="C81" s="55" t="s">
        <v>911</v>
      </c>
      <c r="D81" s="55" t="s">
        <v>403</v>
      </c>
      <c r="E81" s="55">
        <v>10</v>
      </c>
      <c r="F81" s="55" t="s">
        <v>843</v>
      </c>
    </row>
    <row r="82" spans="1:6" ht="42.75" customHeight="1" x14ac:dyDescent="0.25">
      <c r="A82" s="48">
        <f t="shared" ca="1" si="3"/>
        <v>81</v>
      </c>
      <c r="B82" s="52" t="s">
        <v>819</v>
      </c>
      <c r="C82" s="55" t="s">
        <v>912</v>
      </c>
      <c r="D82" s="55" t="s">
        <v>403</v>
      </c>
      <c r="E82" s="55">
        <v>40</v>
      </c>
      <c r="F82" s="55" t="s">
        <v>848</v>
      </c>
    </row>
    <row r="83" spans="1:6" ht="42.75" customHeight="1" x14ac:dyDescent="0.25">
      <c r="A83" s="48">
        <f t="shared" ca="1" si="3"/>
        <v>82</v>
      </c>
      <c r="B83" s="52" t="s">
        <v>819</v>
      </c>
      <c r="C83" s="55" t="s">
        <v>913</v>
      </c>
      <c r="D83" s="55" t="s">
        <v>403</v>
      </c>
      <c r="E83" s="55">
        <v>40</v>
      </c>
      <c r="F83" s="55" t="s">
        <v>825</v>
      </c>
    </row>
    <row r="84" spans="1:6" ht="42.75" customHeight="1" x14ac:dyDescent="0.25">
      <c r="A84" s="48">
        <f t="shared" ca="1" si="3"/>
        <v>83</v>
      </c>
      <c r="B84" s="52" t="s">
        <v>819</v>
      </c>
      <c r="C84" s="55" t="s">
        <v>914</v>
      </c>
      <c r="D84" s="55" t="s">
        <v>403</v>
      </c>
      <c r="E84" s="55">
        <v>4</v>
      </c>
      <c r="F84" s="55" t="s">
        <v>849</v>
      </c>
    </row>
    <row r="85" spans="1:6" ht="42.75" customHeight="1" x14ac:dyDescent="0.25">
      <c r="A85" s="48">
        <f t="shared" ca="1" si="3"/>
        <v>84</v>
      </c>
      <c r="B85" s="52" t="s">
        <v>819</v>
      </c>
      <c r="C85" s="55" t="s">
        <v>915</v>
      </c>
      <c r="D85" s="55" t="s">
        <v>403</v>
      </c>
      <c r="E85" s="55">
        <v>25</v>
      </c>
      <c r="F85" s="55" t="s">
        <v>841</v>
      </c>
    </row>
    <row r="86" spans="1:6" ht="42.75" customHeight="1" x14ac:dyDescent="0.25">
      <c r="A86" s="48">
        <f t="shared" ca="1" si="3"/>
        <v>85</v>
      </c>
      <c r="B86" s="52" t="s">
        <v>819</v>
      </c>
      <c r="C86" s="55" t="s">
        <v>916</v>
      </c>
      <c r="D86" s="55" t="s">
        <v>403</v>
      </c>
      <c r="E86" s="55">
        <v>10</v>
      </c>
      <c r="F86" s="55" t="s">
        <v>850</v>
      </c>
    </row>
    <row r="87" spans="1:6" ht="42.75" customHeight="1" x14ac:dyDescent="0.25">
      <c r="A87" s="48">
        <f t="shared" ca="1" si="3"/>
        <v>86</v>
      </c>
      <c r="B87" s="52" t="s">
        <v>819</v>
      </c>
      <c r="C87" s="55" t="s">
        <v>917</v>
      </c>
      <c r="D87" s="55" t="s">
        <v>403</v>
      </c>
      <c r="E87" s="55">
        <v>10</v>
      </c>
      <c r="F87" s="55" t="s">
        <v>415</v>
      </c>
    </row>
    <row r="88" spans="1:6" ht="42.75" customHeight="1" x14ac:dyDescent="0.25">
      <c r="A88" s="48">
        <f t="shared" ca="1" si="3"/>
        <v>87</v>
      </c>
      <c r="B88" s="52" t="s">
        <v>819</v>
      </c>
      <c r="C88" s="55" t="s">
        <v>918</v>
      </c>
      <c r="D88" s="55" t="s">
        <v>403</v>
      </c>
      <c r="E88" s="55">
        <v>10</v>
      </c>
      <c r="F88" s="55" t="s">
        <v>851</v>
      </c>
    </row>
    <row r="89" spans="1:6" ht="42.75" customHeight="1" x14ac:dyDescent="0.25">
      <c r="A89" s="48">
        <f t="shared" ca="1" si="3"/>
        <v>88</v>
      </c>
      <c r="B89" s="52" t="s">
        <v>819</v>
      </c>
      <c r="C89" s="55" t="s">
        <v>919</v>
      </c>
      <c r="D89" s="55" t="s">
        <v>403</v>
      </c>
      <c r="E89" s="55">
        <v>25</v>
      </c>
      <c r="F89" s="55" t="s">
        <v>852</v>
      </c>
    </row>
    <row r="90" spans="1:6" ht="42.75" customHeight="1" x14ac:dyDescent="0.25">
      <c r="A90" s="48">
        <f t="shared" ca="1" si="3"/>
        <v>89</v>
      </c>
      <c r="B90" s="52" t="s">
        <v>819</v>
      </c>
      <c r="C90" s="55" t="s">
        <v>920</v>
      </c>
      <c r="D90" s="55" t="s">
        <v>403</v>
      </c>
      <c r="E90" s="55">
        <v>0</v>
      </c>
      <c r="F90" s="55" t="s">
        <v>853</v>
      </c>
    </row>
    <row r="91" spans="1:6" ht="42.75" customHeight="1" x14ac:dyDescent="0.25">
      <c r="A91" s="48">
        <f t="shared" ca="1" si="3"/>
        <v>90</v>
      </c>
      <c r="B91" s="52" t="s">
        <v>819</v>
      </c>
      <c r="C91" s="55" t="s">
        <v>921</v>
      </c>
      <c r="D91" s="55" t="s">
        <v>403</v>
      </c>
      <c r="E91" s="55">
        <v>10</v>
      </c>
      <c r="F91" s="55" t="s">
        <v>843</v>
      </c>
    </row>
    <row r="92" spans="1:6" ht="42.75" customHeight="1" x14ac:dyDescent="0.25">
      <c r="A92" s="48">
        <f t="shared" ca="1" si="3"/>
        <v>91</v>
      </c>
      <c r="B92" s="52" t="s">
        <v>819</v>
      </c>
      <c r="C92" s="55" t="s">
        <v>922</v>
      </c>
      <c r="D92" s="55" t="s">
        <v>403</v>
      </c>
      <c r="E92" s="55">
        <v>30</v>
      </c>
      <c r="F92" s="55" t="s">
        <v>854</v>
      </c>
    </row>
    <row r="93" spans="1:6" ht="42.75" customHeight="1" x14ac:dyDescent="0.25">
      <c r="A93" s="48">
        <f t="shared" ca="1" si="3"/>
        <v>92</v>
      </c>
      <c r="B93" s="52" t="s">
        <v>819</v>
      </c>
      <c r="C93" s="55" t="s">
        <v>923</v>
      </c>
      <c r="D93" s="55" t="s">
        <v>403</v>
      </c>
      <c r="E93" s="55">
        <v>30</v>
      </c>
      <c r="F93" s="55" t="s">
        <v>855</v>
      </c>
    </row>
    <row r="94" spans="1:6" ht="42.75" customHeight="1" x14ac:dyDescent="0.25">
      <c r="A94" s="48">
        <f t="shared" ca="1" si="3"/>
        <v>93</v>
      </c>
      <c r="B94" s="52" t="s">
        <v>819</v>
      </c>
      <c r="C94" s="55" t="s">
        <v>924</v>
      </c>
      <c r="D94" s="55" t="s">
        <v>403</v>
      </c>
      <c r="E94" s="55">
        <v>10</v>
      </c>
      <c r="F94" s="55" t="s">
        <v>837</v>
      </c>
    </row>
    <row r="95" spans="1:6" ht="42.75" customHeight="1" x14ac:dyDescent="0.25">
      <c r="A95" s="48">
        <f t="shared" ca="1" si="3"/>
        <v>94</v>
      </c>
      <c r="B95" s="52" t="s">
        <v>819</v>
      </c>
      <c r="C95" s="55" t="s">
        <v>925</v>
      </c>
      <c r="D95" s="55" t="s">
        <v>403</v>
      </c>
      <c r="E95" s="55">
        <v>20</v>
      </c>
      <c r="F95" s="55" t="s">
        <v>856</v>
      </c>
    </row>
    <row r="96" spans="1:6" ht="42.75" customHeight="1" x14ac:dyDescent="0.25">
      <c r="A96" s="48">
        <f t="shared" ca="1" si="3"/>
        <v>95</v>
      </c>
      <c r="B96" s="52" t="s">
        <v>819</v>
      </c>
      <c r="C96" s="55" t="s">
        <v>926</v>
      </c>
      <c r="D96" s="55" t="s">
        <v>403</v>
      </c>
      <c r="E96" s="55">
        <v>40</v>
      </c>
      <c r="F96" s="55" t="s">
        <v>857</v>
      </c>
    </row>
    <row r="97" spans="1:6" ht="42.75" customHeight="1" x14ac:dyDescent="0.25">
      <c r="A97" s="48">
        <f t="shared" ca="1" si="3"/>
        <v>96</v>
      </c>
      <c r="B97" s="52" t="s">
        <v>819</v>
      </c>
      <c r="C97" s="55" t="s">
        <v>927</v>
      </c>
      <c r="D97" s="55" t="s">
        <v>403</v>
      </c>
      <c r="E97" s="55">
        <v>25</v>
      </c>
      <c r="F97" s="55" t="s">
        <v>858</v>
      </c>
    </row>
    <row r="98" spans="1:6" ht="42.75" customHeight="1" x14ac:dyDescent="0.25">
      <c r="A98" s="48">
        <f t="shared" ca="1" si="3"/>
        <v>97</v>
      </c>
      <c r="B98" s="52" t="s">
        <v>819</v>
      </c>
      <c r="C98" s="55" t="s">
        <v>928</v>
      </c>
      <c r="D98" s="55" t="s">
        <v>403</v>
      </c>
      <c r="E98" s="55">
        <v>25</v>
      </c>
      <c r="F98" s="55" t="s">
        <v>859</v>
      </c>
    </row>
    <row r="99" spans="1:6" ht="42.75" customHeight="1" x14ac:dyDescent="0.25">
      <c r="A99" s="48">
        <f t="shared" ca="1" si="3"/>
        <v>98</v>
      </c>
      <c r="B99" s="52" t="s">
        <v>819</v>
      </c>
      <c r="C99" s="55" t="s">
        <v>158</v>
      </c>
      <c r="D99" s="55" t="s">
        <v>403</v>
      </c>
      <c r="E99" s="55">
        <v>6</v>
      </c>
      <c r="F99" s="55" t="s">
        <v>836</v>
      </c>
    </row>
    <row r="100" spans="1:6" ht="42.75" customHeight="1" x14ac:dyDescent="0.25">
      <c r="A100" s="48">
        <f t="shared" ca="1" si="3"/>
        <v>99</v>
      </c>
      <c r="B100" s="52" t="s">
        <v>819</v>
      </c>
      <c r="C100" s="55" t="s">
        <v>929</v>
      </c>
      <c r="D100" s="55" t="s">
        <v>403</v>
      </c>
      <c r="E100" s="55">
        <v>8</v>
      </c>
      <c r="F100" s="55" t="s">
        <v>860</v>
      </c>
    </row>
    <row r="101" spans="1:6" ht="42.75" customHeight="1" x14ac:dyDescent="0.25">
      <c r="A101" s="48">
        <f t="shared" ca="1" si="3"/>
        <v>100</v>
      </c>
      <c r="B101" s="52" t="s">
        <v>819</v>
      </c>
      <c r="C101" s="55" t="s">
        <v>930</v>
      </c>
      <c r="D101" s="55" t="s">
        <v>403</v>
      </c>
      <c r="E101" s="55">
        <v>10</v>
      </c>
      <c r="F101" s="55" t="s">
        <v>415</v>
      </c>
    </row>
    <row r="102" spans="1:6" ht="42.75" customHeight="1" x14ac:dyDescent="0.25">
      <c r="A102" s="48">
        <f t="shared" ca="1" si="3"/>
        <v>101</v>
      </c>
      <c r="B102" s="52" t="s">
        <v>819</v>
      </c>
      <c r="C102" s="55" t="s">
        <v>931</v>
      </c>
      <c r="D102" s="55" t="s">
        <v>403</v>
      </c>
      <c r="E102" s="55">
        <v>20</v>
      </c>
      <c r="F102" s="55" t="s">
        <v>861</v>
      </c>
    </row>
    <row r="103" spans="1:6" ht="42.75" customHeight="1" x14ac:dyDescent="0.25">
      <c r="A103" s="48">
        <f t="shared" ca="1" si="3"/>
        <v>102</v>
      </c>
      <c r="B103" s="52" t="s">
        <v>819</v>
      </c>
      <c r="C103" s="55" t="s">
        <v>932</v>
      </c>
      <c r="D103" s="55" t="s">
        <v>403</v>
      </c>
      <c r="E103" s="55">
        <v>4</v>
      </c>
      <c r="F103" s="55" t="s">
        <v>862</v>
      </c>
    </row>
    <row r="104" spans="1:6" ht="42.75" customHeight="1" x14ac:dyDescent="0.25">
      <c r="A104" s="48">
        <f t="shared" ca="1" si="3"/>
        <v>103</v>
      </c>
      <c r="B104" s="52" t="s">
        <v>819</v>
      </c>
      <c r="C104" s="55" t="s">
        <v>933</v>
      </c>
      <c r="D104" s="55" t="s">
        <v>403</v>
      </c>
      <c r="E104" s="55">
        <v>40</v>
      </c>
      <c r="F104" s="55" t="s">
        <v>861</v>
      </c>
    </row>
    <row r="105" spans="1:6" ht="42.75" customHeight="1" x14ac:dyDescent="0.25">
      <c r="A105" s="48">
        <f t="shared" ca="1" si="3"/>
        <v>104</v>
      </c>
      <c r="B105" s="52" t="s">
        <v>819</v>
      </c>
      <c r="C105" s="55" t="s">
        <v>934</v>
      </c>
      <c r="D105" s="55" t="s">
        <v>403</v>
      </c>
      <c r="E105" s="55"/>
      <c r="F105" s="55" t="s">
        <v>826</v>
      </c>
    </row>
    <row r="106" spans="1:6" ht="42.75" customHeight="1" x14ac:dyDescent="0.25">
      <c r="A106" s="48">
        <f t="shared" ca="1" si="3"/>
        <v>105</v>
      </c>
      <c r="B106" s="52" t="s">
        <v>819</v>
      </c>
      <c r="C106" s="55" t="s">
        <v>935</v>
      </c>
      <c r="D106" s="55" t="s">
        <v>403</v>
      </c>
      <c r="E106" s="55">
        <v>10</v>
      </c>
      <c r="F106" s="55" t="s">
        <v>863</v>
      </c>
    </row>
    <row r="107" spans="1:6" ht="42.75" customHeight="1" x14ac:dyDescent="0.25">
      <c r="A107" s="48">
        <f t="shared" ca="1" si="3"/>
        <v>106</v>
      </c>
      <c r="B107" s="52" t="s">
        <v>819</v>
      </c>
      <c r="C107" s="55" t="s">
        <v>936</v>
      </c>
      <c r="D107" s="55" t="s">
        <v>403</v>
      </c>
      <c r="E107" s="55">
        <v>10</v>
      </c>
      <c r="F107" s="55" t="s">
        <v>843</v>
      </c>
    </row>
    <row r="108" spans="1:6" ht="42.75" customHeight="1" x14ac:dyDescent="0.25">
      <c r="A108" s="48">
        <f t="shared" ca="1" si="3"/>
        <v>107</v>
      </c>
      <c r="B108" s="52" t="s">
        <v>819</v>
      </c>
      <c r="C108" s="55" t="s">
        <v>937</v>
      </c>
      <c r="D108" s="55" t="s">
        <v>403</v>
      </c>
      <c r="E108" s="55">
        <v>40</v>
      </c>
      <c r="F108" s="55" t="s">
        <v>864</v>
      </c>
    </row>
    <row r="109" spans="1:6" ht="42.75" customHeight="1" x14ac:dyDescent="0.25">
      <c r="A109" s="48">
        <f t="shared" ca="1" si="3"/>
        <v>108</v>
      </c>
      <c r="B109" s="52" t="s">
        <v>819</v>
      </c>
      <c r="C109" s="55" t="s">
        <v>938</v>
      </c>
      <c r="D109" s="55" t="s">
        <v>403</v>
      </c>
      <c r="E109" s="55">
        <v>20</v>
      </c>
      <c r="F109" s="55" t="s">
        <v>865</v>
      </c>
    </row>
    <row r="110" spans="1:6" ht="42.75" customHeight="1" x14ac:dyDescent="0.25">
      <c r="A110" s="48">
        <f t="shared" ca="1" si="3"/>
        <v>109</v>
      </c>
      <c r="B110" s="52" t="s">
        <v>819</v>
      </c>
      <c r="C110" s="55" t="s">
        <v>939</v>
      </c>
      <c r="D110" s="55" t="s">
        <v>403</v>
      </c>
      <c r="E110" s="55">
        <v>6</v>
      </c>
      <c r="F110" s="55" t="s">
        <v>866</v>
      </c>
    </row>
    <row r="111" spans="1:6" ht="42.75" customHeight="1" x14ac:dyDescent="0.25">
      <c r="A111" s="48">
        <f t="shared" ref="A111:A174" ca="1" si="4">+CELL("fila",A111)-1</f>
        <v>110</v>
      </c>
      <c r="B111" s="52" t="s">
        <v>819</v>
      </c>
      <c r="C111" s="55" t="s">
        <v>940</v>
      </c>
      <c r="D111" s="55" t="s">
        <v>403</v>
      </c>
      <c r="E111" s="55">
        <v>10</v>
      </c>
      <c r="F111" s="55" t="s">
        <v>867</v>
      </c>
    </row>
    <row r="112" spans="1:6" ht="42.75" customHeight="1" x14ac:dyDescent="0.25">
      <c r="A112" s="48">
        <f t="shared" ca="1" si="4"/>
        <v>111</v>
      </c>
      <c r="B112" s="52" t="s">
        <v>819</v>
      </c>
      <c r="C112" s="55" t="s">
        <v>941</v>
      </c>
      <c r="D112" s="55" t="s">
        <v>403</v>
      </c>
      <c r="E112" s="55">
        <v>10</v>
      </c>
      <c r="F112" s="55" t="s">
        <v>843</v>
      </c>
    </row>
    <row r="113" spans="1:6" ht="42.75" customHeight="1" x14ac:dyDescent="0.25">
      <c r="A113" s="48">
        <f t="shared" ca="1" si="4"/>
        <v>112</v>
      </c>
      <c r="B113" s="52" t="s">
        <v>819</v>
      </c>
      <c r="C113" s="55" t="s">
        <v>942</v>
      </c>
      <c r="D113" s="55" t="s">
        <v>403</v>
      </c>
      <c r="E113" s="55">
        <v>25</v>
      </c>
      <c r="F113" s="55" t="s">
        <v>868</v>
      </c>
    </row>
    <row r="114" spans="1:6" ht="42.75" customHeight="1" x14ac:dyDescent="0.25">
      <c r="A114" s="48">
        <f t="shared" ca="1" si="4"/>
        <v>113</v>
      </c>
      <c r="B114" s="52" t="s">
        <v>819</v>
      </c>
      <c r="C114" s="55" t="s">
        <v>943</v>
      </c>
      <c r="D114" s="55" t="s">
        <v>403</v>
      </c>
      <c r="E114" s="55">
        <v>10</v>
      </c>
      <c r="F114" s="55" t="s">
        <v>869</v>
      </c>
    </row>
    <row r="115" spans="1:6" ht="42.75" customHeight="1" x14ac:dyDescent="0.25">
      <c r="A115" s="48">
        <f t="shared" ca="1" si="4"/>
        <v>114</v>
      </c>
      <c r="B115" s="52" t="s">
        <v>819</v>
      </c>
      <c r="C115" s="55" t="s">
        <v>944</v>
      </c>
      <c r="D115" s="55" t="s">
        <v>403</v>
      </c>
      <c r="E115" s="55">
        <v>40</v>
      </c>
      <c r="F115" s="55" t="s">
        <v>870</v>
      </c>
    </row>
    <row r="116" spans="1:6" ht="42.75" customHeight="1" x14ac:dyDescent="0.25">
      <c r="A116" s="48">
        <f t="shared" ca="1" si="4"/>
        <v>115</v>
      </c>
      <c r="B116" s="52" t="s">
        <v>819</v>
      </c>
      <c r="C116" s="55" t="s">
        <v>945</v>
      </c>
      <c r="D116" s="55" t="s">
        <v>403</v>
      </c>
      <c r="E116" s="55">
        <v>10</v>
      </c>
      <c r="F116" s="55" t="s">
        <v>860</v>
      </c>
    </row>
    <row r="117" spans="1:6" ht="42.75" customHeight="1" x14ac:dyDescent="0.25">
      <c r="A117" s="48">
        <f t="shared" ca="1" si="4"/>
        <v>116</v>
      </c>
      <c r="B117" s="52" t="s">
        <v>819</v>
      </c>
      <c r="C117" s="55" t="s">
        <v>946</v>
      </c>
      <c r="D117" s="55" t="s">
        <v>403</v>
      </c>
      <c r="E117" s="55">
        <v>40</v>
      </c>
      <c r="F117" s="55" t="s">
        <v>871</v>
      </c>
    </row>
    <row r="118" spans="1:6" ht="42.75" customHeight="1" x14ac:dyDescent="0.25">
      <c r="A118" s="48">
        <f t="shared" ca="1" si="4"/>
        <v>117</v>
      </c>
      <c r="B118" s="52" t="s">
        <v>819</v>
      </c>
      <c r="C118" s="55" t="s">
        <v>947</v>
      </c>
      <c r="D118" s="55" t="s">
        <v>403</v>
      </c>
      <c r="E118" s="55">
        <v>10</v>
      </c>
      <c r="F118" s="55" t="s">
        <v>415</v>
      </c>
    </row>
    <row r="119" spans="1:6" ht="42.75" customHeight="1" x14ac:dyDescent="0.25">
      <c r="A119" s="48">
        <f t="shared" ca="1" si="4"/>
        <v>118</v>
      </c>
      <c r="B119" s="52" t="s">
        <v>819</v>
      </c>
      <c r="C119" s="55" t="s">
        <v>948</v>
      </c>
      <c r="D119" s="55" t="s">
        <v>403</v>
      </c>
      <c r="E119" s="55">
        <v>10</v>
      </c>
      <c r="F119" s="55" t="s">
        <v>406</v>
      </c>
    </row>
    <row r="120" spans="1:6" ht="42.75" customHeight="1" x14ac:dyDescent="0.25">
      <c r="A120" s="48">
        <f t="shared" ca="1" si="4"/>
        <v>119</v>
      </c>
      <c r="B120" s="52" t="s">
        <v>819</v>
      </c>
      <c r="C120" s="55" t="s">
        <v>949</v>
      </c>
      <c r="D120" s="55" t="s">
        <v>403</v>
      </c>
      <c r="E120" s="55">
        <v>25</v>
      </c>
      <c r="F120" s="55" t="s">
        <v>859</v>
      </c>
    </row>
    <row r="121" spans="1:6" ht="42.75" customHeight="1" x14ac:dyDescent="0.25">
      <c r="A121" s="48">
        <f t="shared" ca="1" si="4"/>
        <v>120</v>
      </c>
      <c r="B121" s="52" t="s">
        <v>819</v>
      </c>
      <c r="C121" s="55" t="s">
        <v>950</v>
      </c>
      <c r="D121" s="55" t="s">
        <v>403</v>
      </c>
      <c r="E121" s="55">
        <v>25</v>
      </c>
      <c r="F121" s="55" t="s">
        <v>872</v>
      </c>
    </row>
    <row r="122" spans="1:6" ht="42.75" customHeight="1" x14ac:dyDescent="0.25">
      <c r="A122" s="48">
        <f t="shared" ca="1" si="4"/>
        <v>121</v>
      </c>
      <c r="B122" s="52" t="s">
        <v>819</v>
      </c>
      <c r="C122" s="55" t="s">
        <v>951</v>
      </c>
      <c r="D122" s="55" t="s">
        <v>403</v>
      </c>
      <c r="E122" s="55">
        <v>20</v>
      </c>
      <c r="F122" s="55" t="s">
        <v>861</v>
      </c>
    </row>
    <row r="123" spans="1:6" ht="42.75" customHeight="1" x14ac:dyDescent="0.25">
      <c r="A123" s="48">
        <f t="shared" ca="1" si="4"/>
        <v>122</v>
      </c>
      <c r="B123" s="52" t="s">
        <v>819</v>
      </c>
      <c r="C123" s="55" t="s">
        <v>952</v>
      </c>
      <c r="D123" s="55" t="s">
        <v>403</v>
      </c>
      <c r="E123" s="55">
        <v>10</v>
      </c>
      <c r="F123" s="55" t="s">
        <v>839</v>
      </c>
    </row>
    <row r="124" spans="1:6" ht="42.75" customHeight="1" x14ac:dyDescent="0.25">
      <c r="A124" s="48">
        <f t="shared" ca="1" si="4"/>
        <v>123</v>
      </c>
      <c r="B124" s="52" t="s">
        <v>819</v>
      </c>
      <c r="C124" s="55" t="s">
        <v>953</v>
      </c>
      <c r="D124" s="55" t="s">
        <v>403</v>
      </c>
      <c r="E124" s="55">
        <v>20</v>
      </c>
      <c r="F124" s="55" t="s">
        <v>861</v>
      </c>
    </row>
    <row r="125" spans="1:6" ht="42.75" customHeight="1" x14ac:dyDescent="0.25">
      <c r="A125" s="48">
        <f t="shared" ca="1" si="4"/>
        <v>124</v>
      </c>
      <c r="B125" s="52" t="s">
        <v>819</v>
      </c>
      <c r="C125" s="55" t="s">
        <v>954</v>
      </c>
      <c r="D125" s="55" t="s">
        <v>403</v>
      </c>
      <c r="E125" s="55">
        <v>10</v>
      </c>
      <c r="F125" s="55" t="s">
        <v>837</v>
      </c>
    </row>
    <row r="126" spans="1:6" ht="42.75" customHeight="1" x14ac:dyDescent="0.25">
      <c r="A126" s="48">
        <f t="shared" ca="1" si="4"/>
        <v>125</v>
      </c>
      <c r="B126" s="52" t="s">
        <v>819</v>
      </c>
      <c r="C126" s="55" t="s">
        <v>955</v>
      </c>
      <c r="D126" s="55" t="s">
        <v>403</v>
      </c>
      <c r="E126" s="55">
        <v>40</v>
      </c>
      <c r="F126" s="55" t="s">
        <v>873</v>
      </c>
    </row>
    <row r="127" spans="1:6" ht="42.75" customHeight="1" x14ac:dyDescent="0.25">
      <c r="A127" s="48">
        <f t="shared" ca="1" si="4"/>
        <v>126</v>
      </c>
      <c r="B127" s="52" t="s">
        <v>819</v>
      </c>
      <c r="C127" s="55" t="s">
        <v>956</v>
      </c>
      <c r="D127" s="55" t="s">
        <v>403</v>
      </c>
      <c r="E127" s="55">
        <v>40</v>
      </c>
      <c r="F127" s="55" t="s">
        <v>874</v>
      </c>
    </row>
    <row r="128" spans="1:6" ht="42.75" customHeight="1" x14ac:dyDescent="0.25">
      <c r="A128" s="48">
        <f t="shared" ca="1" si="4"/>
        <v>127</v>
      </c>
      <c r="B128" s="52" t="s">
        <v>819</v>
      </c>
      <c r="C128" s="55" t="s">
        <v>957</v>
      </c>
      <c r="D128" s="55" t="s">
        <v>403</v>
      </c>
      <c r="E128" s="55">
        <v>10</v>
      </c>
      <c r="F128" s="55" t="s">
        <v>415</v>
      </c>
    </row>
    <row r="129" spans="1:6" ht="42.75" customHeight="1" x14ac:dyDescent="0.25">
      <c r="A129" s="48">
        <f t="shared" ca="1" si="4"/>
        <v>128</v>
      </c>
      <c r="B129" s="52" t="s">
        <v>819</v>
      </c>
      <c r="C129" s="55" t="s">
        <v>958</v>
      </c>
      <c r="D129" s="55" t="s">
        <v>403</v>
      </c>
      <c r="E129" s="55">
        <v>40</v>
      </c>
      <c r="F129" s="55" t="s">
        <v>875</v>
      </c>
    </row>
    <row r="130" spans="1:6" ht="42.75" customHeight="1" x14ac:dyDescent="0.25">
      <c r="A130" s="48">
        <f t="shared" ca="1" si="4"/>
        <v>129</v>
      </c>
      <c r="B130" s="52" t="s">
        <v>819</v>
      </c>
      <c r="C130" s="55" t="s">
        <v>959</v>
      </c>
      <c r="D130" s="55" t="s">
        <v>403</v>
      </c>
      <c r="E130" s="55">
        <v>8</v>
      </c>
      <c r="F130" s="55" t="s">
        <v>860</v>
      </c>
    </row>
    <row r="131" spans="1:6" ht="42.75" customHeight="1" x14ac:dyDescent="0.25">
      <c r="A131" s="48">
        <f t="shared" ca="1" si="4"/>
        <v>130</v>
      </c>
      <c r="B131" s="52" t="s">
        <v>819</v>
      </c>
      <c r="C131" s="55" t="s">
        <v>960</v>
      </c>
      <c r="D131" s="55" t="s">
        <v>403</v>
      </c>
      <c r="E131" s="55">
        <v>10</v>
      </c>
      <c r="F131" s="55" t="s">
        <v>876</v>
      </c>
    </row>
    <row r="132" spans="1:6" ht="42.75" customHeight="1" x14ac:dyDescent="0.25">
      <c r="A132" s="48">
        <f t="shared" ca="1" si="4"/>
        <v>131</v>
      </c>
      <c r="B132" s="52" t="s">
        <v>819</v>
      </c>
      <c r="C132" s="55" t="s">
        <v>961</v>
      </c>
      <c r="D132" s="55" t="s">
        <v>403</v>
      </c>
      <c r="E132" s="55">
        <v>40</v>
      </c>
      <c r="F132" s="55" t="s">
        <v>877</v>
      </c>
    </row>
    <row r="133" spans="1:6" ht="42.75" customHeight="1" x14ac:dyDescent="0.25">
      <c r="A133" s="48">
        <f t="shared" ca="1" si="4"/>
        <v>132</v>
      </c>
      <c r="B133" s="52" t="s">
        <v>2848</v>
      </c>
      <c r="C133" s="55" t="s">
        <v>201</v>
      </c>
      <c r="D133" s="55" t="s">
        <v>403</v>
      </c>
      <c r="E133" s="55">
        <v>0</v>
      </c>
      <c r="F133" s="55" t="s">
        <v>2856</v>
      </c>
    </row>
    <row r="134" spans="1:6" ht="42.75" customHeight="1" x14ac:dyDescent="0.25">
      <c r="A134" s="48">
        <f t="shared" ca="1" si="4"/>
        <v>133</v>
      </c>
      <c r="B134" s="52" t="s">
        <v>2848</v>
      </c>
      <c r="C134" s="55" t="s">
        <v>2925</v>
      </c>
      <c r="D134" s="55" t="s">
        <v>403</v>
      </c>
      <c r="E134" s="55">
        <v>4</v>
      </c>
      <c r="F134" s="55" t="s">
        <v>2856</v>
      </c>
    </row>
    <row r="135" spans="1:6" ht="42.75" customHeight="1" x14ac:dyDescent="0.25">
      <c r="A135" s="48">
        <f t="shared" ca="1" si="4"/>
        <v>134</v>
      </c>
      <c r="B135" s="52" t="s">
        <v>2848</v>
      </c>
      <c r="C135" s="55" t="s">
        <v>2926</v>
      </c>
      <c r="D135" s="55" t="s">
        <v>403</v>
      </c>
      <c r="E135" s="55">
        <v>12</v>
      </c>
      <c r="F135" s="55" t="s">
        <v>2857</v>
      </c>
    </row>
    <row r="136" spans="1:6" ht="42.75" customHeight="1" x14ac:dyDescent="0.25">
      <c r="A136" s="48">
        <f t="shared" ca="1" si="4"/>
        <v>135</v>
      </c>
      <c r="B136" s="52" t="s">
        <v>2848</v>
      </c>
      <c r="C136" s="55" t="s">
        <v>2927</v>
      </c>
      <c r="D136" s="55" t="s">
        <v>403</v>
      </c>
      <c r="E136" s="55">
        <v>20</v>
      </c>
      <c r="F136" s="55" t="s">
        <v>2858</v>
      </c>
    </row>
    <row r="137" spans="1:6" ht="42.75" customHeight="1" x14ac:dyDescent="0.25">
      <c r="A137" s="48">
        <f t="shared" ca="1" si="4"/>
        <v>136</v>
      </c>
      <c r="B137" s="52" t="s">
        <v>2848</v>
      </c>
      <c r="C137" s="55" t="s">
        <v>2928</v>
      </c>
      <c r="D137" s="55" t="s">
        <v>403</v>
      </c>
      <c r="E137" s="55">
        <v>8</v>
      </c>
      <c r="F137" s="55" t="s">
        <v>2859</v>
      </c>
    </row>
    <row r="138" spans="1:6" ht="42.75" customHeight="1" x14ac:dyDescent="0.25">
      <c r="A138" s="48">
        <f t="shared" ca="1" si="4"/>
        <v>137</v>
      </c>
      <c r="B138" s="52" t="s">
        <v>2848</v>
      </c>
      <c r="C138" s="55" t="s">
        <v>2929</v>
      </c>
      <c r="D138" s="55" t="s">
        <v>403</v>
      </c>
      <c r="E138" s="55">
        <v>2</v>
      </c>
      <c r="F138" s="55" t="s">
        <v>2860</v>
      </c>
    </row>
    <row r="139" spans="1:6" ht="42.75" customHeight="1" x14ac:dyDescent="0.25">
      <c r="A139" s="48">
        <f t="shared" ca="1" si="4"/>
        <v>138</v>
      </c>
      <c r="B139" s="52" t="s">
        <v>2848</v>
      </c>
      <c r="C139" s="55" t="s">
        <v>2930</v>
      </c>
      <c r="D139" s="55" t="s">
        <v>403</v>
      </c>
      <c r="E139" s="55">
        <v>20</v>
      </c>
      <c r="F139" s="55" t="s">
        <v>2861</v>
      </c>
    </row>
    <row r="140" spans="1:6" ht="42.75" customHeight="1" x14ac:dyDescent="0.25">
      <c r="A140" s="48">
        <f t="shared" ca="1" si="4"/>
        <v>139</v>
      </c>
      <c r="B140" s="52" t="s">
        <v>2848</v>
      </c>
      <c r="C140" s="55" t="s">
        <v>2931</v>
      </c>
      <c r="D140" s="55" t="s">
        <v>403</v>
      </c>
      <c r="E140" s="55">
        <v>14</v>
      </c>
      <c r="F140" s="55" t="s">
        <v>2862</v>
      </c>
    </row>
    <row r="141" spans="1:6" ht="42.75" customHeight="1" x14ac:dyDescent="0.25">
      <c r="A141" s="48">
        <f t="shared" ca="1" si="4"/>
        <v>140</v>
      </c>
      <c r="B141" s="52" t="s">
        <v>2848</v>
      </c>
      <c r="C141" s="55" t="s">
        <v>2932</v>
      </c>
      <c r="D141" s="55" t="s">
        <v>403</v>
      </c>
      <c r="E141" s="55">
        <v>20</v>
      </c>
      <c r="F141" s="55" t="s">
        <v>2863</v>
      </c>
    </row>
    <row r="142" spans="1:6" ht="42.75" customHeight="1" x14ac:dyDescent="0.25">
      <c r="A142" s="48">
        <f t="shared" ca="1" si="4"/>
        <v>141</v>
      </c>
      <c r="B142" s="52" t="s">
        <v>2848</v>
      </c>
      <c r="C142" s="55" t="s">
        <v>2933</v>
      </c>
      <c r="D142" s="55" t="s">
        <v>403</v>
      </c>
      <c r="E142" s="55">
        <v>0</v>
      </c>
      <c r="F142" s="55" t="s">
        <v>2864</v>
      </c>
    </row>
    <row r="143" spans="1:6" ht="42.75" customHeight="1" x14ac:dyDescent="0.25">
      <c r="A143" s="48">
        <f t="shared" ca="1" si="4"/>
        <v>142</v>
      </c>
      <c r="B143" s="52" t="s">
        <v>2848</v>
      </c>
      <c r="C143" s="55" t="s">
        <v>2934</v>
      </c>
      <c r="D143" s="55" t="s">
        <v>403</v>
      </c>
      <c r="E143" s="55">
        <v>10</v>
      </c>
      <c r="F143" s="55" t="s">
        <v>2862</v>
      </c>
    </row>
    <row r="144" spans="1:6" ht="42.75" customHeight="1" x14ac:dyDescent="0.25">
      <c r="A144" s="48">
        <f t="shared" ca="1" si="4"/>
        <v>143</v>
      </c>
      <c r="B144" s="52" t="s">
        <v>2848</v>
      </c>
      <c r="C144" s="55" t="s">
        <v>2935</v>
      </c>
      <c r="D144" s="55" t="s">
        <v>403</v>
      </c>
      <c r="E144" s="55">
        <v>20</v>
      </c>
      <c r="F144" s="55" t="s">
        <v>2865</v>
      </c>
    </row>
    <row r="145" spans="1:6" ht="42.75" customHeight="1" x14ac:dyDescent="0.25">
      <c r="A145" s="48">
        <f t="shared" ca="1" si="4"/>
        <v>144</v>
      </c>
      <c r="B145" s="52" t="s">
        <v>2848</v>
      </c>
      <c r="C145" s="55" t="s">
        <v>2936</v>
      </c>
      <c r="D145" s="55" t="s">
        <v>403</v>
      </c>
      <c r="E145" s="55">
        <v>20</v>
      </c>
      <c r="F145" s="55" t="s">
        <v>2866</v>
      </c>
    </row>
    <row r="146" spans="1:6" ht="42.75" customHeight="1" x14ac:dyDescent="0.25">
      <c r="A146" s="48">
        <f t="shared" ca="1" si="4"/>
        <v>145</v>
      </c>
      <c r="B146" s="52" t="s">
        <v>2848</v>
      </c>
      <c r="C146" s="55" t="s">
        <v>2937</v>
      </c>
      <c r="D146" s="55" t="s">
        <v>403</v>
      </c>
      <c r="E146" s="55">
        <v>25</v>
      </c>
      <c r="F146" s="55" t="s">
        <v>2867</v>
      </c>
    </row>
    <row r="147" spans="1:6" ht="42.75" customHeight="1" x14ac:dyDescent="0.25">
      <c r="A147" s="48">
        <f t="shared" ca="1" si="4"/>
        <v>146</v>
      </c>
      <c r="B147" s="52" t="s">
        <v>2848</v>
      </c>
      <c r="C147" s="55" t="s">
        <v>2938</v>
      </c>
      <c r="D147" s="55" t="s">
        <v>403</v>
      </c>
      <c r="E147" s="55">
        <v>40</v>
      </c>
      <c r="F147" s="55" t="s">
        <v>2868</v>
      </c>
    </row>
    <row r="148" spans="1:6" ht="42.75" customHeight="1" x14ac:dyDescent="0.25">
      <c r="A148" s="48">
        <f t="shared" ca="1" si="4"/>
        <v>147</v>
      </c>
      <c r="B148" s="52" t="s">
        <v>2848</v>
      </c>
      <c r="C148" s="55" t="s">
        <v>2939</v>
      </c>
      <c r="D148" s="55" t="s">
        <v>403</v>
      </c>
      <c r="E148" s="55">
        <v>20</v>
      </c>
      <c r="F148" s="55" t="s">
        <v>2869</v>
      </c>
    </row>
    <row r="149" spans="1:6" ht="42.75" customHeight="1" x14ac:dyDescent="0.25">
      <c r="A149" s="48">
        <f t="shared" ca="1" si="4"/>
        <v>148</v>
      </c>
      <c r="B149" s="52" t="s">
        <v>2848</v>
      </c>
      <c r="C149" s="55" t="s">
        <v>2940</v>
      </c>
      <c r="D149" s="55" t="s">
        <v>403</v>
      </c>
      <c r="E149" s="55">
        <v>0</v>
      </c>
      <c r="F149" s="55" t="s">
        <v>2870</v>
      </c>
    </row>
    <row r="150" spans="1:6" ht="42.75" customHeight="1" x14ac:dyDescent="0.25">
      <c r="A150" s="48">
        <f t="shared" ca="1" si="4"/>
        <v>149</v>
      </c>
      <c r="B150" s="52" t="s">
        <v>2848</v>
      </c>
      <c r="C150" s="55" t="s">
        <v>2941</v>
      </c>
      <c r="D150" s="55" t="s">
        <v>403</v>
      </c>
      <c r="E150" s="55">
        <v>5</v>
      </c>
      <c r="F150" s="55" t="s">
        <v>2871</v>
      </c>
    </row>
    <row r="151" spans="1:6" ht="42.75" customHeight="1" x14ac:dyDescent="0.25">
      <c r="A151" s="48">
        <f t="shared" ca="1" si="4"/>
        <v>150</v>
      </c>
      <c r="B151" s="52" t="s">
        <v>2848</v>
      </c>
      <c r="C151" s="55" t="s">
        <v>2942</v>
      </c>
      <c r="D151" s="55" t="s">
        <v>403</v>
      </c>
      <c r="E151" s="55">
        <v>2</v>
      </c>
      <c r="F151" s="55" t="s">
        <v>2872</v>
      </c>
    </row>
    <row r="152" spans="1:6" ht="42.75" customHeight="1" x14ac:dyDescent="0.25">
      <c r="A152" s="48">
        <f t="shared" ca="1" si="4"/>
        <v>151</v>
      </c>
      <c r="B152" s="52" t="s">
        <v>2848</v>
      </c>
      <c r="C152" s="55" t="s">
        <v>2943</v>
      </c>
      <c r="D152" s="55" t="s">
        <v>403</v>
      </c>
      <c r="E152" s="55">
        <v>10</v>
      </c>
      <c r="F152" s="55" t="s">
        <v>2873</v>
      </c>
    </row>
    <row r="153" spans="1:6" ht="42.75" customHeight="1" x14ac:dyDescent="0.25">
      <c r="A153" s="48">
        <f t="shared" ca="1" si="4"/>
        <v>152</v>
      </c>
      <c r="B153" s="52" t="s">
        <v>2848</v>
      </c>
      <c r="C153" s="55" t="s">
        <v>2944</v>
      </c>
      <c r="D153" s="55" t="s">
        <v>403</v>
      </c>
      <c r="E153" s="55">
        <v>40</v>
      </c>
      <c r="F153" s="55" t="s">
        <v>2874</v>
      </c>
    </row>
    <row r="154" spans="1:6" ht="42.75" customHeight="1" x14ac:dyDescent="0.25">
      <c r="A154" s="48">
        <f t="shared" ca="1" si="4"/>
        <v>153</v>
      </c>
      <c r="B154" s="52" t="s">
        <v>2848</v>
      </c>
      <c r="C154" s="55" t="s">
        <v>2945</v>
      </c>
      <c r="D154" s="55" t="s">
        <v>403</v>
      </c>
      <c r="E154" s="55">
        <v>20</v>
      </c>
      <c r="F154" s="55" t="s">
        <v>409</v>
      </c>
    </row>
    <row r="155" spans="1:6" ht="42.75" customHeight="1" x14ac:dyDescent="0.25">
      <c r="A155" s="48">
        <f t="shared" ca="1" si="4"/>
        <v>154</v>
      </c>
      <c r="B155" s="52" t="s">
        <v>2848</v>
      </c>
      <c r="C155" s="55" t="s">
        <v>2946</v>
      </c>
      <c r="D155" s="55" t="s">
        <v>403</v>
      </c>
      <c r="E155" s="55">
        <v>8</v>
      </c>
      <c r="F155" s="55" t="s">
        <v>2875</v>
      </c>
    </row>
    <row r="156" spans="1:6" ht="42.75" customHeight="1" x14ac:dyDescent="0.25">
      <c r="A156" s="48">
        <f t="shared" ca="1" si="4"/>
        <v>155</v>
      </c>
      <c r="B156" s="52" t="s">
        <v>2848</v>
      </c>
      <c r="C156" s="55" t="s">
        <v>2947</v>
      </c>
      <c r="D156" s="55" t="s">
        <v>403</v>
      </c>
      <c r="E156" s="55">
        <v>6</v>
      </c>
      <c r="F156" s="55" t="s">
        <v>2876</v>
      </c>
    </row>
    <row r="157" spans="1:6" ht="42.75" customHeight="1" x14ac:dyDescent="0.25">
      <c r="A157" s="48">
        <f t="shared" ca="1" si="4"/>
        <v>156</v>
      </c>
      <c r="B157" s="52" t="s">
        <v>2848</v>
      </c>
      <c r="C157" s="55" t="s">
        <v>2948</v>
      </c>
      <c r="D157" s="55" t="s">
        <v>403</v>
      </c>
      <c r="E157" s="55">
        <v>8</v>
      </c>
      <c r="F157" s="55" t="s">
        <v>2877</v>
      </c>
    </row>
    <row r="158" spans="1:6" ht="42.75" customHeight="1" x14ac:dyDescent="0.25">
      <c r="A158" s="48">
        <f t="shared" ca="1" si="4"/>
        <v>157</v>
      </c>
      <c r="B158" s="52" t="s">
        <v>2848</v>
      </c>
      <c r="C158" s="55" t="s">
        <v>2949</v>
      </c>
      <c r="D158" s="55" t="s">
        <v>403</v>
      </c>
      <c r="E158" s="55">
        <v>4</v>
      </c>
      <c r="F158" s="55" t="s">
        <v>867</v>
      </c>
    </row>
    <row r="159" spans="1:6" ht="42.75" customHeight="1" x14ac:dyDescent="0.25">
      <c r="A159" s="48">
        <f t="shared" ca="1" si="4"/>
        <v>158</v>
      </c>
      <c r="B159" s="52" t="s">
        <v>2848</v>
      </c>
      <c r="C159" s="55" t="s">
        <v>2950</v>
      </c>
      <c r="D159" s="55" t="s">
        <v>403</v>
      </c>
      <c r="E159" s="55">
        <v>20</v>
      </c>
      <c r="F159" s="55" t="s">
        <v>2878</v>
      </c>
    </row>
    <row r="160" spans="1:6" ht="42.75" customHeight="1" x14ac:dyDescent="0.25">
      <c r="A160" s="48">
        <f t="shared" ca="1" si="4"/>
        <v>159</v>
      </c>
      <c r="B160" s="52" t="s">
        <v>2848</v>
      </c>
      <c r="C160" s="55" t="s">
        <v>2951</v>
      </c>
      <c r="D160" s="55" t="s">
        <v>403</v>
      </c>
      <c r="E160" s="55">
        <v>16</v>
      </c>
      <c r="F160" s="55" t="s">
        <v>2879</v>
      </c>
    </row>
    <row r="161" spans="1:6" ht="42.75" customHeight="1" x14ac:dyDescent="0.25">
      <c r="A161" s="48">
        <f t="shared" ca="1" si="4"/>
        <v>160</v>
      </c>
      <c r="B161" s="52" t="s">
        <v>2848</v>
      </c>
      <c r="C161" s="55" t="s">
        <v>2952</v>
      </c>
      <c r="D161" s="55" t="s">
        <v>403</v>
      </c>
      <c r="E161" s="55">
        <v>20</v>
      </c>
      <c r="F161" s="55" t="s">
        <v>2863</v>
      </c>
    </row>
    <row r="162" spans="1:6" ht="42.75" customHeight="1" x14ac:dyDescent="0.25">
      <c r="A162" s="48">
        <f t="shared" ca="1" si="4"/>
        <v>161</v>
      </c>
      <c r="B162" s="52" t="s">
        <v>2848</v>
      </c>
      <c r="C162" s="55" t="s">
        <v>2953</v>
      </c>
      <c r="D162" s="55" t="s">
        <v>403</v>
      </c>
      <c r="E162" s="55">
        <v>0</v>
      </c>
      <c r="F162" s="55" t="s">
        <v>839</v>
      </c>
    </row>
    <row r="163" spans="1:6" ht="42.75" customHeight="1" x14ac:dyDescent="0.25">
      <c r="A163" s="48">
        <f t="shared" ca="1" si="4"/>
        <v>162</v>
      </c>
      <c r="B163" s="52" t="s">
        <v>2848</v>
      </c>
      <c r="C163" s="55" t="s">
        <v>2954</v>
      </c>
      <c r="D163" s="55" t="s">
        <v>403</v>
      </c>
      <c r="E163" s="55">
        <v>10</v>
      </c>
      <c r="F163" s="55" t="s">
        <v>2880</v>
      </c>
    </row>
    <row r="164" spans="1:6" ht="42.75" customHeight="1" x14ac:dyDescent="0.25">
      <c r="A164" s="48">
        <f t="shared" ca="1" si="4"/>
        <v>163</v>
      </c>
      <c r="B164" s="52" t="s">
        <v>2848</v>
      </c>
      <c r="C164" s="55" t="s">
        <v>2955</v>
      </c>
      <c r="D164" s="55" t="s">
        <v>403</v>
      </c>
      <c r="E164" s="55">
        <v>4</v>
      </c>
      <c r="F164" s="55" t="s">
        <v>2881</v>
      </c>
    </row>
    <row r="165" spans="1:6" ht="42.75" customHeight="1" x14ac:dyDescent="0.25">
      <c r="A165" s="48">
        <f t="shared" ca="1" si="4"/>
        <v>164</v>
      </c>
      <c r="B165" s="52" t="s">
        <v>2848</v>
      </c>
      <c r="C165" s="55" t="s">
        <v>2956</v>
      </c>
      <c r="D165" s="55" t="s">
        <v>403</v>
      </c>
      <c r="E165" s="55">
        <v>5</v>
      </c>
      <c r="F165" s="55" t="s">
        <v>2882</v>
      </c>
    </row>
    <row r="166" spans="1:6" ht="42.75" customHeight="1" x14ac:dyDescent="0.25">
      <c r="A166" s="48">
        <f t="shared" ca="1" si="4"/>
        <v>165</v>
      </c>
      <c r="B166" s="52" t="s">
        <v>2848</v>
      </c>
      <c r="C166" s="55" t="s">
        <v>2957</v>
      </c>
      <c r="D166" s="55" t="s">
        <v>403</v>
      </c>
      <c r="E166" s="55">
        <v>20</v>
      </c>
      <c r="F166" s="55" t="s">
        <v>2883</v>
      </c>
    </row>
    <row r="167" spans="1:6" ht="42.75" customHeight="1" x14ac:dyDescent="0.25">
      <c r="A167" s="48">
        <f t="shared" ca="1" si="4"/>
        <v>166</v>
      </c>
      <c r="B167" s="52" t="s">
        <v>2848</v>
      </c>
      <c r="C167" s="55" t="s">
        <v>2958</v>
      </c>
      <c r="D167" s="55" t="s">
        <v>403</v>
      </c>
      <c r="E167" s="55">
        <v>20</v>
      </c>
      <c r="F167" s="55" t="s">
        <v>2884</v>
      </c>
    </row>
    <row r="168" spans="1:6" ht="42.75" customHeight="1" x14ac:dyDescent="0.25">
      <c r="A168" s="48">
        <f t="shared" ca="1" si="4"/>
        <v>167</v>
      </c>
      <c r="B168" s="52" t="s">
        <v>2848</v>
      </c>
      <c r="C168" s="55" t="s">
        <v>2959</v>
      </c>
      <c r="D168" s="55" t="s">
        <v>403</v>
      </c>
      <c r="E168" s="55">
        <v>1</v>
      </c>
      <c r="F168" s="55" t="s">
        <v>2885</v>
      </c>
    </row>
    <row r="169" spans="1:6" ht="42.75" customHeight="1" x14ac:dyDescent="0.25">
      <c r="A169" s="48">
        <f t="shared" ca="1" si="4"/>
        <v>168</v>
      </c>
      <c r="B169" s="52" t="s">
        <v>2848</v>
      </c>
      <c r="C169" s="55" t="s">
        <v>2960</v>
      </c>
      <c r="D169" s="55" t="s">
        <v>403</v>
      </c>
      <c r="E169" s="55">
        <v>4</v>
      </c>
      <c r="F169" s="55" t="s">
        <v>861</v>
      </c>
    </row>
    <row r="170" spans="1:6" ht="42.75" customHeight="1" x14ac:dyDescent="0.25">
      <c r="A170" s="48">
        <f t="shared" ca="1" si="4"/>
        <v>169</v>
      </c>
      <c r="B170" s="52" t="s">
        <v>2848</v>
      </c>
      <c r="C170" s="55" t="s">
        <v>2961</v>
      </c>
      <c r="D170" s="55" t="s">
        <v>403</v>
      </c>
      <c r="E170" s="55">
        <v>6</v>
      </c>
      <c r="F170" s="55" t="s">
        <v>2871</v>
      </c>
    </row>
    <row r="171" spans="1:6" ht="42.75" customHeight="1" x14ac:dyDescent="0.25">
      <c r="A171" s="48">
        <f t="shared" ca="1" si="4"/>
        <v>170</v>
      </c>
      <c r="B171" s="52" t="s">
        <v>2848</v>
      </c>
      <c r="C171" s="55" t="s">
        <v>2962</v>
      </c>
      <c r="D171" s="55" t="s">
        <v>403</v>
      </c>
      <c r="E171" s="55">
        <v>10</v>
      </c>
      <c r="F171" s="55" t="s">
        <v>2886</v>
      </c>
    </row>
    <row r="172" spans="1:6" ht="42.75" customHeight="1" x14ac:dyDescent="0.25">
      <c r="A172" s="48">
        <f t="shared" ca="1" si="4"/>
        <v>171</v>
      </c>
      <c r="B172" s="52" t="s">
        <v>2848</v>
      </c>
      <c r="C172" s="55" t="s">
        <v>2963</v>
      </c>
      <c r="D172" s="55" t="s">
        <v>403</v>
      </c>
      <c r="E172" s="55">
        <v>20</v>
      </c>
      <c r="F172" s="55" t="s">
        <v>2887</v>
      </c>
    </row>
    <row r="173" spans="1:6" ht="42.75" customHeight="1" x14ac:dyDescent="0.25">
      <c r="A173" s="48">
        <f t="shared" ca="1" si="4"/>
        <v>172</v>
      </c>
      <c r="B173" s="52" t="s">
        <v>2848</v>
      </c>
      <c r="C173" s="55" t="s">
        <v>2964</v>
      </c>
      <c r="D173" s="55" t="s">
        <v>403</v>
      </c>
      <c r="E173" s="55">
        <v>4</v>
      </c>
      <c r="F173" s="55" t="s">
        <v>2888</v>
      </c>
    </row>
    <row r="174" spans="1:6" ht="42.75" customHeight="1" x14ac:dyDescent="0.25">
      <c r="A174" s="48">
        <f t="shared" ca="1" si="4"/>
        <v>173</v>
      </c>
      <c r="B174" s="52" t="s">
        <v>2848</v>
      </c>
      <c r="C174" s="55" t="s">
        <v>2965</v>
      </c>
      <c r="D174" s="55" t="s">
        <v>403</v>
      </c>
      <c r="E174" s="55">
        <v>0</v>
      </c>
      <c r="F174" s="55" t="s">
        <v>2864</v>
      </c>
    </row>
    <row r="175" spans="1:6" ht="42.75" customHeight="1" x14ac:dyDescent="0.25">
      <c r="A175" s="48">
        <f t="shared" ref="A175:A238" ca="1" si="5">+CELL("fila",A175)-1</f>
        <v>174</v>
      </c>
      <c r="B175" s="52" t="s">
        <v>2848</v>
      </c>
      <c r="C175" s="55" t="s">
        <v>2966</v>
      </c>
      <c r="D175" s="55" t="s">
        <v>403</v>
      </c>
      <c r="E175" s="55">
        <v>6</v>
      </c>
      <c r="F175" s="55" t="s">
        <v>2889</v>
      </c>
    </row>
    <row r="176" spans="1:6" ht="42.75" customHeight="1" x14ac:dyDescent="0.25">
      <c r="A176" s="48">
        <f t="shared" ca="1" si="5"/>
        <v>175</v>
      </c>
      <c r="B176" s="52" t="s">
        <v>2848</v>
      </c>
      <c r="C176" s="55" t="s">
        <v>2967</v>
      </c>
      <c r="D176" s="55" t="s">
        <v>403</v>
      </c>
      <c r="E176" s="55">
        <v>10</v>
      </c>
      <c r="F176" s="55" t="s">
        <v>2890</v>
      </c>
    </row>
    <row r="177" spans="1:6" ht="42.75" customHeight="1" x14ac:dyDescent="0.25">
      <c r="A177" s="48">
        <f t="shared" ca="1" si="5"/>
        <v>176</v>
      </c>
      <c r="B177" s="52" t="s">
        <v>2848</v>
      </c>
      <c r="C177" s="55" t="s">
        <v>2968</v>
      </c>
      <c r="D177" s="55" t="s">
        <v>403</v>
      </c>
      <c r="E177" s="55">
        <v>2</v>
      </c>
      <c r="F177" s="55" t="s">
        <v>2891</v>
      </c>
    </row>
    <row r="178" spans="1:6" ht="42.75" customHeight="1" x14ac:dyDescent="0.25">
      <c r="A178" s="48">
        <f t="shared" ca="1" si="5"/>
        <v>177</v>
      </c>
      <c r="B178" s="52" t="s">
        <v>2848</v>
      </c>
      <c r="C178" s="55" t="s">
        <v>2969</v>
      </c>
      <c r="D178" s="55" t="s">
        <v>403</v>
      </c>
      <c r="E178" s="55">
        <v>6</v>
      </c>
      <c r="F178" s="55" t="s">
        <v>2892</v>
      </c>
    </row>
    <row r="179" spans="1:6" ht="42.75" customHeight="1" x14ac:dyDescent="0.25">
      <c r="A179" s="48">
        <f t="shared" ca="1" si="5"/>
        <v>178</v>
      </c>
      <c r="B179" s="52" t="s">
        <v>2848</v>
      </c>
      <c r="C179" s="55" t="s">
        <v>2970</v>
      </c>
      <c r="D179" s="55" t="s">
        <v>403</v>
      </c>
      <c r="E179" s="55">
        <v>20</v>
      </c>
      <c r="F179" s="55" t="s">
        <v>2893</v>
      </c>
    </row>
    <row r="180" spans="1:6" ht="42.75" customHeight="1" x14ac:dyDescent="0.25">
      <c r="A180" s="48">
        <f t="shared" ca="1" si="5"/>
        <v>179</v>
      </c>
      <c r="B180" s="52" t="s">
        <v>2848</v>
      </c>
      <c r="C180" s="55" t="s">
        <v>2971</v>
      </c>
      <c r="D180" s="55" t="s">
        <v>403</v>
      </c>
      <c r="E180" s="55">
        <v>20</v>
      </c>
      <c r="F180" s="55" t="s">
        <v>2894</v>
      </c>
    </row>
    <row r="181" spans="1:6" ht="42.75" customHeight="1" x14ac:dyDescent="0.25">
      <c r="A181" s="48">
        <f t="shared" ca="1" si="5"/>
        <v>180</v>
      </c>
      <c r="B181" s="52" t="s">
        <v>2848</v>
      </c>
      <c r="C181" s="55" t="s">
        <v>2972</v>
      </c>
      <c r="D181" s="55" t="s">
        <v>403</v>
      </c>
      <c r="E181" s="55">
        <v>20</v>
      </c>
      <c r="F181" s="55" t="s">
        <v>2895</v>
      </c>
    </row>
    <row r="182" spans="1:6" ht="42.75" customHeight="1" x14ac:dyDescent="0.25">
      <c r="A182" s="48">
        <f t="shared" ca="1" si="5"/>
        <v>181</v>
      </c>
      <c r="B182" s="52" t="s">
        <v>2848</v>
      </c>
      <c r="C182" s="55" t="s">
        <v>2973</v>
      </c>
      <c r="D182" s="55" t="s">
        <v>403</v>
      </c>
      <c r="E182" s="55">
        <v>0</v>
      </c>
      <c r="F182" s="55" t="s">
        <v>837</v>
      </c>
    </row>
    <row r="183" spans="1:6" ht="42.75" customHeight="1" x14ac:dyDescent="0.25">
      <c r="A183" s="48">
        <f t="shared" ca="1" si="5"/>
        <v>182</v>
      </c>
      <c r="B183" s="52" t="s">
        <v>2848</v>
      </c>
      <c r="C183" s="55" t="s">
        <v>2974</v>
      </c>
      <c r="D183" s="55" t="s">
        <v>403</v>
      </c>
      <c r="E183" s="55">
        <v>10</v>
      </c>
      <c r="F183" s="55" t="s">
        <v>2896</v>
      </c>
    </row>
    <row r="184" spans="1:6" ht="42.75" customHeight="1" x14ac:dyDescent="0.25">
      <c r="A184" s="48">
        <f t="shared" ca="1" si="5"/>
        <v>183</v>
      </c>
      <c r="B184" s="52" t="s">
        <v>2848</v>
      </c>
      <c r="C184" s="55" t="s">
        <v>2975</v>
      </c>
      <c r="D184" s="55" t="s">
        <v>403</v>
      </c>
      <c r="E184" s="55">
        <v>4</v>
      </c>
      <c r="F184" s="55" t="s">
        <v>2897</v>
      </c>
    </row>
    <row r="185" spans="1:6" ht="42.75" customHeight="1" x14ac:dyDescent="0.25">
      <c r="A185" s="48">
        <f t="shared" ca="1" si="5"/>
        <v>184</v>
      </c>
      <c r="B185" s="52" t="s">
        <v>2848</v>
      </c>
      <c r="C185" s="55" t="s">
        <v>2976</v>
      </c>
      <c r="D185" s="55" t="s">
        <v>403</v>
      </c>
      <c r="E185" s="55">
        <v>8</v>
      </c>
      <c r="F185" s="55" t="s">
        <v>2898</v>
      </c>
    </row>
    <row r="186" spans="1:6" ht="42.75" customHeight="1" x14ac:dyDescent="0.25">
      <c r="A186" s="48">
        <f t="shared" ca="1" si="5"/>
        <v>185</v>
      </c>
      <c r="B186" s="52" t="s">
        <v>2848</v>
      </c>
      <c r="C186" s="55" t="s">
        <v>2977</v>
      </c>
      <c r="D186" s="55" t="s">
        <v>403</v>
      </c>
      <c r="E186" s="55">
        <v>20</v>
      </c>
      <c r="F186" s="55" t="s">
        <v>2899</v>
      </c>
    </row>
    <row r="187" spans="1:6" ht="42.75" customHeight="1" x14ac:dyDescent="0.25">
      <c r="A187" s="48">
        <f t="shared" ca="1" si="5"/>
        <v>186</v>
      </c>
      <c r="B187" s="52" t="s">
        <v>2848</v>
      </c>
      <c r="C187" s="55" t="s">
        <v>2978</v>
      </c>
      <c r="D187" s="55" t="s">
        <v>403</v>
      </c>
      <c r="E187" s="55">
        <v>2</v>
      </c>
      <c r="F187" s="55" t="s">
        <v>2856</v>
      </c>
    </row>
    <row r="188" spans="1:6" ht="42.75" customHeight="1" x14ac:dyDescent="0.25">
      <c r="A188" s="48">
        <f t="shared" ca="1" si="5"/>
        <v>187</v>
      </c>
      <c r="B188" s="52" t="s">
        <v>2848</v>
      </c>
      <c r="C188" s="55" t="s">
        <v>2979</v>
      </c>
      <c r="D188" s="55" t="s">
        <v>403</v>
      </c>
      <c r="E188" s="55">
        <v>20</v>
      </c>
      <c r="F188" s="55" t="s">
        <v>2900</v>
      </c>
    </row>
    <row r="189" spans="1:6" ht="42.75" customHeight="1" x14ac:dyDescent="0.25">
      <c r="A189" s="48">
        <f t="shared" ca="1" si="5"/>
        <v>188</v>
      </c>
      <c r="B189" s="52" t="s">
        <v>2848</v>
      </c>
      <c r="C189" s="55" t="s">
        <v>2980</v>
      </c>
      <c r="D189" s="55" t="s">
        <v>403</v>
      </c>
      <c r="E189" s="55">
        <v>10</v>
      </c>
      <c r="F189" s="55" t="s">
        <v>2901</v>
      </c>
    </row>
    <row r="190" spans="1:6" ht="42.75" customHeight="1" x14ac:dyDescent="0.25">
      <c r="A190" s="48">
        <f t="shared" ca="1" si="5"/>
        <v>189</v>
      </c>
      <c r="B190" s="52" t="s">
        <v>2848</v>
      </c>
      <c r="C190" s="55" t="s">
        <v>2981</v>
      </c>
      <c r="D190" s="55" t="s">
        <v>403</v>
      </c>
      <c r="E190" s="55">
        <v>20</v>
      </c>
      <c r="F190" s="55" t="s">
        <v>2902</v>
      </c>
    </row>
    <row r="191" spans="1:6" ht="42.75" customHeight="1" x14ac:dyDescent="0.25">
      <c r="A191" s="48">
        <f t="shared" ca="1" si="5"/>
        <v>190</v>
      </c>
      <c r="B191" s="52" t="s">
        <v>2848</v>
      </c>
      <c r="C191" s="55" t="s">
        <v>2982</v>
      </c>
      <c r="D191" s="55" t="s">
        <v>403</v>
      </c>
      <c r="E191" s="55">
        <v>4</v>
      </c>
      <c r="F191" s="55" t="s">
        <v>2903</v>
      </c>
    </row>
    <row r="192" spans="1:6" ht="42.75" customHeight="1" x14ac:dyDescent="0.25">
      <c r="A192" s="48">
        <f t="shared" ca="1" si="5"/>
        <v>191</v>
      </c>
      <c r="B192" s="52" t="s">
        <v>2848</v>
      </c>
      <c r="C192" s="55" t="s">
        <v>2983</v>
      </c>
      <c r="D192" s="55" t="s">
        <v>403</v>
      </c>
      <c r="E192" s="55">
        <v>15</v>
      </c>
      <c r="F192" s="55" t="s">
        <v>2904</v>
      </c>
    </row>
    <row r="193" spans="1:6" ht="42.75" customHeight="1" x14ac:dyDescent="0.25">
      <c r="A193" s="48">
        <f t="shared" ca="1" si="5"/>
        <v>192</v>
      </c>
      <c r="B193" s="52" t="s">
        <v>2848</v>
      </c>
      <c r="C193" s="55" t="s">
        <v>2984</v>
      </c>
      <c r="D193" s="55" t="s">
        <v>403</v>
      </c>
      <c r="E193" s="55">
        <v>12</v>
      </c>
      <c r="F193" s="55" t="s">
        <v>2905</v>
      </c>
    </row>
    <row r="194" spans="1:6" ht="42.75" customHeight="1" x14ac:dyDescent="0.25">
      <c r="A194" s="48">
        <f t="shared" ca="1" si="5"/>
        <v>193</v>
      </c>
      <c r="B194" s="52" t="s">
        <v>2848</v>
      </c>
      <c r="C194" s="55" t="s">
        <v>2985</v>
      </c>
      <c r="D194" s="55" t="s">
        <v>403</v>
      </c>
      <c r="E194" s="55">
        <v>10</v>
      </c>
      <c r="F194" s="55" t="s">
        <v>2906</v>
      </c>
    </row>
    <row r="195" spans="1:6" ht="42.75" customHeight="1" x14ac:dyDescent="0.25">
      <c r="A195" s="48">
        <f t="shared" ca="1" si="5"/>
        <v>194</v>
      </c>
      <c r="B195" s="52" t="s">
        <v>2848</v>
      </c>
      <c r="C195" s="55" t="s">
        <v>2986</v>
      </c>
      <c r="D195" s="55" t="s">
        <v>403</v>
      </c>
      <c r="E195" s="55">
        <v>5</v>
      </c>
      <c r="F195" s="55" t="s">
        <v>2907</v>
      </c>
    </row>
    <row r="196" spans="1:6" ht="42.75" customHeight="1" x14ac:dyDescent="0.25">
      <c r="A196" s="48">
        <f t="shared" ca="1" si="5"/>
        <v>195</v>
      </c>
      <c r="B196" s="52" t="s">
        <v>2848</v>
      </c>
      <c r="C196" s="55" t="s">
        <v>2987</v>
      </c>
      <c r="D196" s="55" t="s">
        <v>403</v>
      </c>
      <c r="E196" s="55">
        <v>1</v>
      </c>
      <c r="F196" s="55" t="s">
        <v>2908</v>
      </c>
    </row>
    <row r="197" spans="1:6" ht="42.75" customHeight="1" x14ac:dyDescent="0.25">
      <c r="A197" s="48">
        <f t="shared" ca="1" si="5"/>
        <v>196</v>
      </c>
      <c r="B197" s="52" t="s">
        <v>2848</v>
      </c>
      <c r="C197" s="55" t="s">
        <v>2988</v>
      </c>
      <c r="D197" s="55" t="s">
        <v>403</v>
      </c>
      <c r="E197" s="55">
        <v>25</v>
      </c>
      <c r="F197" s="55" t="s">
        <v>2909</v>
      </c>
    </row>
    <row r="198" spans="1:6" ht="42.75" customHeight="1" x14ac:dyDescent="0.25">
      <c r="A198" s="48">
        <f t="shared" ca="1" si="5"/>
        <v>197</v>
      </c>
      <c r="B198" s="52" t="s">
        <v>2848</v>
      </c>
      <c r="C198" s="55" t="s">
        <v>2989</v>
      </c>
      <c r="D198" s="55" t="s">
        <v>403</v>
      </c>
      <c r="E198" s="55">
        <v>2</v>
      </c>
      <c r="F198" s="55" t="s">
        <v>409</v>
      </c>
    </row>
    <row r="199" spans="1:6" ht="42.75" customHeight="1" x14ac:dyDescent="0.25">
      <c r="A199" s="48">
        <f t="shared" ca="1" si="5"/>
        <v>198</v>
      </c>
      <c r="B199" s="52" t="s">
        <v>2848</v>
      </c>
      <c r="C199" s="55" t="s">
        <v>2990</v>
      </c>
      <c r="D199" s="55" t="s">
        <v>403</v>
      </c>
      <c r="E199" s="55">
        <v>10</v>
      </c>
      <c r="F199" s="55" t="s">
        <v>2910</v>
      </c>
    </row>
    <row r="200" spans="1:6" ht="42.75" customHeight="1" x14ac:dyDescent="0.25">
      <c r="A200" s="48">
        <f t="shared" ca="1" si="5"/>
        <v>199</v>
      </c>
      <c r="B200" s="52" t="s">
        <v>2848</v>
      </c>
      <c r="C200" s="55" t="s">
        <v>2991</v>
      </c>
      <c r="D200" s="55" t="s">
        <v>403</v>
      </c>
      <c r="E200" s="55">
        <v>8</v>
      </c>
      <c r="F200" s="55" t="s">
        <v>2911</v>
      </c>
    </row>
    <row r="201" spans="1:6" ht="42.75" customHeight="1" x14ac:dyDescent="0.25">
      <c r="A201" s="48">
        <f t="shared" ca="1" si="5"/>
        <v>200</v>
      </c>
      <c r="B201" s="52" t="s">
        <v>2848</v>
      </c>
      <c r="C201" s="55" t="s">
        <v>2992</v>
      </c>
      <c r="D201" s="55" t="s">
        <v>403</v>
      </c>
      <c r="E201" s="55">
        <v>25</v>
      </c>
      <c r="F201" s="55" t="s">
        <v>2895</v>
      </c>
    </row>
    <row r="202" spans="1:6" ht="42.75" customHeight="1" x14ac:dyDescent="0.25">
      <c r="A202" s="48">
        <f t="shared" ca="1" si="5"/>
        <v>201</v>
      </c>
      <c r="B202" s="52" t="s">
        <v>2848</v>
      </c>
      <c r="C202" s="55" t="s">
        <v>2993</v>
      </c>
      <c r="D202" s="55" t="s">
        <v>403</v>
      </c>
      <c r="E202" s="55">
        <v>20</v>
      </c>
      <c r="F202" s="55" t="s">
        <v>2912</v>
      </c>
    </row>
    <row r="203" spans="1:6" ht="42.75" customHeight="1" x14ac:dyDescent="0.25">
      <c r="A203" s="48">
        <f t="shared" ca="1" si="5"/>
        <v>202</v>
      </c>
      <c r="B203" s="52" t="s">
        <v>2848</v>
      </c>
      <c r="C203" s="55" t="s">
        <v>2994</v>
      </c>
      <c r="D203" s="55" t="s">
        <v>403</v>
      </c>
      <c r="E203" s="55">
        <v>25</v>
      </c>
      <c r="F203" s="55" t="s">
        <v>2913</v>
      </c>
    </row>
    <row r="204" spans="1:6" ht="42.75" customHeight="1" x14ac:dyDescent="0.25">
      <c r="A204" s="48">
        <f t="shared" ca="1" si="5"/>
        <v>203</v>
      </c>
      <c r="B204" s="52" t="s">
        <v>2848</v>
      </c>
      <c r="C204" s="55" t="s">
        <v>2995</v>
      </c>
      <c r="D204" s="55" t="s">
        <v>403</v>
      </c>
      <c r="E204" s="55">
        <v>25</v>
      </c>
      <c r="F204" s="55" t="s">
        <v>2899</v>
      </c>
    </row>
    <row r="205" spans="1:6" ht="42.75" customHeight="1" x14ac:dyDescent="0.25">
      <c r="A205" s="48">
        <f t="shared" ca="1" si="5"/>
        <v>204</v>
      </c>
      <c r="B205" s="52" t="s">
        <v>2848</v>
      </c>
      <c r="C205" s="55" t="s">
        <v>2996</v>
      </c>
      <c r="D205" s="55" t="s">
        <v>403</v>
      </c>
      <c r="E205" s="55">
        <v>10</v>
      </c>
      <c r="F205" s="55" t="s">
        <v>2914</v>
      </c>
    </row>
    <row r="206" spans="1:6" ht="42.75" customHeight="1" x14ac:dyDescent="0.25">
      <c r="A206" s="48">
        <f t="shared" ca="1" si="5"/>
        <v>205</v>
      </c>
      <c r="B206" s="52" t="s">
        <v>2848</v>
      </c>
      <c r="C206" s="55" t="s">
        <v>2997</v>
      </c>
      <c r="D206" s="55" t="s">
        <v>403</v>
      </c>
      <c r="E206" s="55">
        <v>1</v>
      </c>
      <c r="F206" s="55" t="s">
        <v>2915</v>
      </c>
    </row>
    <row r="207" spans="1:6" ht="42.75" customHeight="1" x14ac:dyDescent="0.25">
      <c r="A207" s="48">
        <f t="shared" ca="1" si="5"/>
        <v>206</v>
      </c>
      <c r="B207" s="52" t="s">
        <v>2848</v>
      </c>
      <c r="C207" s="55" t="s">
        <v>2998</v>
      </c>
      <c r="D207" s="55" t="s">
        <v>403</v>
      </c>
      <c r="E207" s="55">
        <v>8</v>
      </c>
      <c r="F207" s="55" t="s">
        <v>2916</v>
      </c>
    </row>
    <row r="208" spans="1:6" ht="42.75" customHeight="1" x14ac:dyDescent="0.25">
      <c r="A208" s="48">
        <f t="shared" ca="1" si="5"/>
        <v>207</v>
      </c>
      <c r="B208" s="52" t="s">
        <v>2848</v>
      </c>
      <c r="C208" s="55" t="s">
        <v>2999</v>
      </c>
      <c r="D208" s="55" t="s">
        <v>403</v>
      </c>
      <c r="E208" s="55">
        <v>5</v>
      </c>
      <c r="F208" s="55" t="s">
        <v>2917</v>
      </c>
    </row>
    <row r="209" spans="1:6" ht="42.75" customHeight="1" x14ac:dyDescent="0.25">
      <c r="A209" s="48">
        <f t="shared" ca="1" si="5"/>
        <v>208</v>
      </c>
      <c r="B209" s="52" t="s">
        <v>2848</v>
      </c>
      <c r="C209" s="55" t="s">
        <v>3000</v>
      </c>
      <c r="D209" s="55" t="s">
        <v>403</v>
      </c>
      <c r="E209" s="55">
        <v>10</v>
      </c>
      <c r="F209" s="55" t="s">
        <v>2918</v>
      </c>
    </row>
    <row r="210" spans="1:6" ht="42.75" customHeight="1" x14ac:dyDescent="0.25">
      <c r="A210" s="48">
        <f t="shared" ca="1" si="5"/>
        <v>209</v>
      </c>
      <c r="B210" s="52" t="s">
        <v>2848</v>
      </c>
      <c r="C210" s="55" t="s">
        <v>3001</v>
      </c>
      <c r="D210" s="55" t="s">
        <v>403</v>
      </c>
      <c r="E210" s="55">
        <v>20</v>
      </c>
      <c r="F210" s="55" t="s">
        <v>409</v>
      </c>
    </row>
    <row r="211" spans="1:6" ht="42.75" customHeight="1" x14ac:dyDescent="0.25">
      <c r="A211" s="48">
        <f t="shared" ca="1" si="5"/>
        <v>210</v>
      </c>
      <c r="B211" s="52" t="s">
        <v>2848</v>
      </c>
      <c r="C211" s="55" t="s">
        <v>3002</v>
      </c>
      <c r="D211" s="55" t="s">
        <v>403</v>
      </c>
      <c r="E211" s="55">
        <v>2</v>
      </c>
      <c r="F211" s="55" t="s">
        <v>409</v>
      </c>
    </row>
    <row r="212" spans="1:6" ht="42.75" customHeight="1" x14ac:dyDescent="0.25">
      <c r="A212" s="48">
        <f t="shared" ca="1" si="5"/>
        <v>211</v>
      </c>
      <c r="B212" s="52" t="s">
        <v>2848</v>
      </c>
      <c r="C212" s="55" t="s">
        <v>3003</v>
      </c>
      <c r="D212" s="55" t="s">
        <v>403</v>
      </c>
      <c r="E212" s="55">
        <v>20</v>
      </c>
      <c r="F212" s="55" t="s">
        <v>2900</v>
      </c>
    </row>
    <row r="213" spans="1:6" ht="42.75" customHeight="1" x14ac:dyDescent="0.25">
      <c r="A213" s="48">
        <f t="shared" ca="1" si="5"/>
        <v>212</v>
      </c>
      <c r="B213" s="52" t="s">
        <v>2848</v>
      </c>
      <c r="C213" s="55" t="s">
        <v>3004</v>
      </c>
      <c r="D213" s="55" t="s">
        <v>403</v>
      </c>
      <c r="E213" s="55">
        <v>0</v>
      </c>
      <c r="F213" s="55" t="s">
        <v>2919</v>
      </c>
    </row>
    <row r="214" spans="1:6" ht="42.75" customHeight="1" x14ac:dyDescent="0.25">
      <c r="A214" s="48">
        <f t="shared" ca="1" si="5"/>
        <v>213</v>
      </c>
      <c r="B214" s="52" t="s">
        <v>2848</v>
      </c>
      <c r="C214" s="55" t="s">
        <v>3005</v>
      </c>
      <c r="D214" s="55" t="s">
        <v>403</v>
      </c>
      <c r="E214" s="55">
        <v>20</v>
      </c>
      <c r="F214" s="55" t="s">
        <v>2920</v>
      </c>
    </row>
    <row r="215" spans="1:6" ht="42.75" customHeight="1" x14ac:dyDescent="0.25">
      <c r="A215" s="48">
        <f t="shared" ca="1" si="5"/>
        <v>214</v>
      </c>
      <c r="B215" s="52" t="s">
        <v>2848</v>
      </c>
      <c r="C215" s="55" t="s">
        <v>3006</v>
      </c>
      <c r="D215" s="55" t="s">
        <v>403</v>
      </c>
      <c r="E215" s="55">
        <v>25</v>
      </c>
      <c r="F215" s="55" t="s">
        <v>2921</v>
      </c>
    </row>
    <row r="216" spans="1:6" ht="42.75" customHeight="1" x14ac:dyDescent="0.25">
      <c r="A216" s="48">
        <f t="shared" ca="1" si="5"/>
        <v>215</v>
      </c>
      <c r="B216" s="52" t="s">
        <v>2848</v>
      </c>
      <c r="C216" s="55" t="s">
        <v>3007</v>
      </c>
      <c r="D216" s="55" t="s">
        <v>403</v>
      </c>
      <c r="E216" s="55">
        <v>4</v>
      </c>
      <c r="F216" s="55" t="s">
        <v>2922</v>
      </c>
    </row>
    <row r="217" spans="1:6" ht="42.75" customHeight="1" x14ac:dyDescent="0.25">
      <c r="A217" s="48">
        <f t="shared" ca="1" si="5"/>
        <v>216</v>
      </c>
      <c r="B217" s="52" t="s">
        <v>2848</v>
      </c>
      <c r="C217" s="55" t="s">
        <v>3008</v>
      </c>
      <c r="D217" s="55" t="s">
        <v>403</v>
      </c>
      <c r="E217" s="55">
        <v>10</v>
      </c>
      <c r="F217" s="55" t="s">
        <v>2923</v>
      </c>
    </row>
    <row r="218" spans="1:6" ht="42.75" customHeight="1" x14ac:dyDescent="0.25">
      <c r="A218" s="48">
        <f t="shared" ca="1" si="5"/>
        <v>217</v>
      </c>
      <c r="B218" s="52" t="s">
        <v>2848</v>
      </c>
      <c r="C218" s="55" t="s">
        <v>3009</v>
      </c>
      <c r="D218" s="55" t="s">
        <v>403</v>
      </c>
      <c r="E218" s="55">
        <v>20</v>
      </c>
      <c r="F218" s="55" t="s">
        <v>409</v>
      </c>
    </row>
    <row r="219" spans="1:6" ht="42.75" customHeight="1" x14ac:dyDescent="0.25">
      <c r="A219" s="48">
        <f t="shared" ca="1" si="5"/>
        <v>218</v>
      </c>
      <c r="B219" s="52" t="s">
        <v>2848</v>
      </c>
      <c r="C219" s="55" t="s">
        <v>3010</v>
      </c>
      <c r="D219" s="55" t="s">
        <v>403</v>
      </c>
      <c r="E219" s="55">
        <v>20</v>
      </c>
      <c r="F219" s="55" t="s">
        <v>2900</v>
      </c>
    </row>
    <row r="220" spans="1:6" ht="42.75" customHeight="1" x14ac:dyDescent="0.25">
      <c r="A220" s="48">
        <f t="shared" ca="1" si="5"/>
        <v>219</v>
      </c>
      <c r="B220" s="52" t="s">
        <v>2848</v>
      </c>
      <c r="C220" s="55" t="s">
        <v>3011</v>
      </c>
      <c r="D220" s="55" t="s">
        <v>403</v>
      </c>
      <c r="E220" s="55">
        <v>18</v>
      </c>
      <c r="F220" s="55" t="s">
        <v>842</v>
      </c>
    </row>
    <row r="221" spans="1:6" ht="42.75" customHeight="1" x14ac:dyDescent="0.25">
      <c r="A221" s="48">
        <f t="shared" ca="1" si="5"/>
        <v>220</v>
      </c>
      <c r="B221" s="52" t="s">
        <v>2848</v>
      </c>
      <c r="C221" s="55" t="s">
        <v>3012</v>
      </c>
      <c r="D221" s="55" t="s">
        <v>403</v>
      </c>
      <c r="E221" s="55">
        <v>20</v>
      </c>
      <c r="F221" s="55" t="s">
        <v>2916</v>
      </c>
    </row>
    <row r="222" spans="1:6" ht="42.75" customHeight="1" x14ac:dyDescent="0.25">
      <c r="A222" s="48">
        <f t="shared" ca="1" si="5"/>
        <v>221</v>
      </c>
      <c r="B222" s="52" t="s">
        <v>2848</v>
      </c>
      <c r="C222" s="55" t="s">
        <v>3013</v>
      </c>
      <c r="D222" s="55" t="s">
        <v>403</v>
      </c>
      <c r="E222" s="55">
        <v>20</v>
      </c>
      <c r="F222" s="55" t="s">
        <v>2924</v>
      </c>
    </row>
    <row r="223" spans="1:6" ht="42.75" customHeight="1" x14ac:dyDescent="0.25">
      <c r="A223" s="48">
        <f t="shared" ca="1" si="5"/>
        <v>222</v>
      </c>
      <c r="B223" s="52" t="s">
        <v>2848</v>
      </c>
      <c r="C223" s="55" t="s">
        <v>3014</v>
      </c>
      <c r="D223" s="55" t="s">
        <v>403</v>
      </c>
      <c r="E223" s="55">
        <v>0</v>
      </c>
      <c r="F223" s="55" t="s">
        <v>867</v>
      </c>
    </row>
    <row r="224" spans="1:6" ht="42.75" customHeight="1" x14ac:dyDescent="0.25">
      <c r="A224" s="48">
        <f t="shared" ca="1" si="5"/>
        <v>223</v>
      </c>
      <c r="B224" s="52" t="s">
        <v>228</v>
      </c>
      <c r="C224" s="55" t="s">
        <v>3585</v>
      </c>
      <c r="D224" s="55" t="s">
        <v>403</v>
      </c>
      <c r="E224" s="55">
        <v>5</v>
      </c>
      <c r="F224" s="55" t="s">
        <v>3593</v>
      </c>
    </row>
    <row r="225" spans="1:6" ht="42.75" customHeight="1" x14ac:dyDescent="0.25">
      <c r="A225" s="48">
        <f t="shared" ca="1" si="5"/>
        <v>224</v>
      </c>
      <c r="B225" s="52" t="s">
        <v>228</v>
      </c>
      <c r="C225" s="55" t="s">
        <v>3638</v>
      </c>
      <c r="D225" s="55" t="s">
        <v>403</v>
      </c>
      <c r="E225" s="55">
        <v>8</v>
      </c>
      <c r="F225" s="55" t="s">
        <v>3594</v>
      </c>
    </row>
    <row r="226" spans="1:6" ht="42.75" customHeight="1" x14ac:dyDescent="0.25">
      <c r="A226" s="48">
        <f t="shared" ca="1" si="5"/>
        <v>225</v>
      </c>
      <c r="B226" s="52" t="s">
        <v>228</v>
      </c>
      <c r="C226" s="55" t="s">
        <v>3639</v>
      </c>
      <c r="D226" s="55" t="s">
        <v>403</v>
      </c>
      <c r="E226" s="55">
        <v>20</v>
      </c>
      <c r="F226" s="55" t="s">
        <v>3595</v>
      </c>
    </row>
    <row r="227" spans="1:6" ht="42.75" customHeight="1" x14ac:dyDescent="0.25">
      <c r="A227" s="48">
        <f t="shared" ca="1" si="5"/>
        <v>226</v>
      </c>
      <c r="B227" s="52" t="s">
        <v>228</v>
      </c>
      <c r="C227" s="55" t="s">
        <v>3640</v>
      </c>
      <c r="D227" s="55" t="s">
        <v>403</v>
      </c>
      <c r="E227" s="55">
        <v>8</v>
      </c>
      <c r="F227" s="55" t="s">
        <v>422</v>
      </c>
    </row>
    <row r="228" spans="1:6" ht="42.75" customHeight="1" x14ac:dyDescent="0.25">
      <c r="A228" s="48">
        <f t="shared" ca="1" si="5"/>
        <v>227</v>
      </c>
      <c r="B228" s="52" t="s">
        <v>228</v>
      </c>
      <c r="C228" s="55" t="s">
        <v>3641</v>
      </c>
      <c r="D228" s="55" t="s">
        <v>403</v>
      </c>
      <c r="E228" s="55">
        <v>0</v>
      </c>
      <c r="F228" s="55" t="s">
        <v>837</v>
      </c>
    </row>
    <row r="229" spans="1:6" ht="42.75" customHeight="1" x14ac:dyDescent="0.25">
      <c r="A229" s="48">
        <f t="shared" ca="1" si="5"/>
        <v>228</v>
      </c>
      <c r="B229" s="52" t="s">
        <v>228</v>
      </c>
      <c r="C229" s="55" t="s">
        <v>3642</v>
      </c>
      <c r="D229" s="55" t="s">
        <v>403</v>
      </c>
      <c r="E229" s="55">
        <v>20</v>
      </c>
      <c r="F229" s="55" t="s">
        <v>3596</v>
      </c>
    </row>
    <row r="230" spans="1:6" ht="42.75" customHeight="1" x14ac:dyDescent="0.25">
      <c r="A230" s="48">
        <f t="shared" ca="1" si="5"/>
        <v>229</v>
      </c>
      <c r="B230" s="52" t="s">
        <v>228</v>
      </c>
      <c r="C230" s="55" t="s">
        <v>3643</v>
      </c>
      <c r="D230" s="55" t="s">
        <v>403</v>
      </c>
      <c r="E230" s="55">
        <v>20</v>
      </c>
      <c r="F230" s="55" t="s">
        <v>3597</v>
      </c>
    </row>
    <row r="231" spans="1:6" ht="42.75" customHeight="1" x14ac:dyDescent="0.25">
      <c r="A231" s="48">
        <f t="shared" ca="1" si="5"/>
        <v>230</v>
      </c>
      <c r="B231" s="52" t="s">
        <v>228</v>
      </c>
      <c r="C231" s="55" t="s">
        <v>3644</v>
      </c>
      <c r="D231" s="55" t="s">
        <v>403</v>
      </c>
      <c r="E231" s="55">
        <v>20</v>
      </c>
      <c r="F231" s="55" t="s">
        <v>3598</v>
      </c>
    </row>
    <row r="232" spans="1:6" ht="42.75" customHeight="1" x14ac:dyDescent="0.25">
      <c r="A232" s="48">
        <f t="shared" ca="1" si="5"/>
        <v>231</v>
      </c>
      <c r="B232" s="52" t="s">
        <v>228</v>
      </c>
      <c r="C232" s="55" t="s">
        <v>3645</v>
      </c>
      <c r="D232" s="55" t="s">
        <v>403</v>
      </c>
      <c r="E232" s="55">
        <v>20</v>
      </c>
      <c r="F232" s="55" t="s">
        <v>3599</v>
      </c>
    </row>
    <row r="233" spans="1:6" ht="42.75" customHeight="1" x14ac:dyDescent="0.25">
      <c r="A233" s="48">
        <f t="shared" ca="1" si="5"/>
        <v>232</v>
      </c>
      <c r="B233" s="52" t="s">
        <v>228</v>
      </c>
      <c r="C233" s="55" t="s">
        <v>3646</v>
      </c>
      <c r="D233" s="55" t="s">
        <v>403</v>
      </c>
      <c r="E233" s="55">
        <v>6</v>
      </c>
      <c r="F233" s="55" t="s">
        <v>3600</v>
      </c>
    </row>
    <row r="234" spans="1:6" ht="42.75" customHeight="1" x14ac:dyDescent="0.25">
      <c r="A234" s="48">
        <f t="shared" ca="1" si="5"/>
        <v>233</v>
      </c>
      <c r="B234" s="52" t="s">
        <v>228</v>
      </c>
      <c r="C234" s="55" t="s">
        <v>3647</v>
      </c>
      <c r="D234" s="55" t="s">
        <v>403</v>
      </c>
      <c r="E234" s="55">
        <v>16</v>
      </c>
      <c r="F234" s="55" t="s">
        <v>3601</v>
      </c>
    </row>
    <row r="235" spans="1:6" ht="42.75" customHeight="1" x14ac:dyDescent="0.25">
      <c r="A235" s="48">
        <f t="shared" ca="1" si="5"/>
        <v>234</v>
      </c>
      <c r="B235" s="52" t="s">
        <v>228</v>
      </c>
      <c r="C235" s="55" t="s">
        <v>3648</v>
      </c>
      <c r="D235" s="55" t="s">
        <v>403</v>
      </c>
      <c r="E235" s="55">
        <v>20</v>
      </c>
      <c r="F235" s="55" t="s">
        <v>3602</v>
      </c>
    </row>
    <row r="236" spans="1:6" ht="42.75" customHeight="1" x14ac:dyDescent="0.25">
      <c r="A236" s="48">
        <f t="shared" ca="1" si="5"/>
        <v>235</v>
      </c>
      <c r="B236" s="52" t="s">
        <v>228</v>
      </c>
      <c r="C236" s="55" t="s">
        <v>3649</v>
      </c>
      <c r="D236" s="55" t="s">
        <v>403</v>
      </c>
      <c r="E236" s="55">
        <v>20</v>
      </c>
      <c r="F236" s="55" t="s">
        <v>3603</v>
      </c>
    </row>
    <row r="237" spans="1:6" ht="42.75" customHeight="1" x14ac:dyDescent="0.25">
      <c r="A237" s="48">
        <f t="shared" ca="1" si="5"/>
        <v>236</v>
      </c>
      <c r="B237" s="52" t="s">
        <v>228</v>
      </c>
      <c r="C237" s="55" t="s">
        <v>3650</v>
      </c>
      <c r="D237" s="55" t="s">
        <v>403</v>
      </c>
      <c r="E237" s="55">
        <v>20</v>
      </c>
      <c r="F237" s="55" t="s">
        <v>3604</v>
      </c>
    </row>
    <row r="238" spans="1:6" ht="42.75" customHeight="1" x14ac:dyDescent="0.25">
      <c r="A238" s="48">
        <f t="shared" ca="1" si="5"/>
        <v>237</v>
      </c>
      <c r="B238" s="52" t="s">
        <v>228</v>
      </c>
      <c r="C238" s="55" t="s">
        <v>3651</v>
      </c>
      <c r="D238" s="55" t="s">
        <v>403</v>
      </c>
      <c r="E238" s="55">
        <v>8</v>
      </c>
      <c r="F238" s="55" t="s">
        <v>3605</v>
      </c>
    </row>
    <row r="239" spans="1:6" ht="42.75" customHeight="1" x14ac:dyDescent="0.25">
      <c r="A239" s="48">
        <f t="shared" ref="A239:A302" ca="1" si="6">+CELL("fila",A239)-1</f>
        <v>238</v>
      </c>
      <c r="B239" s="52" t="s">
        <v>228</v>
      </c>
      <c r="C239" s="55" t="s">
        <v>3652</v>
      </c>
      <c r="D239" s="55" t="s">
        <v>403</v>
      </c>
      <c r="E239" s="55">
        <v>10</v>
      </c>
      <c r="F239" s="55" t="s">
        <v>3606</v>
      </c>
    </row>
    <row r="240" spans="1:6" ht="42.75" customHeight="1" x14ac:dyDescent="0.25">
      <c r="A240" s="48">
        <f t="shared" ca="1" si="6"/>
        <v>239</v>
      </c>
      <c r="B240" s="52" t="s">
        <v>228</v>
      </c>
      <c r="C240" s="55" t="s">
        <v>902</v>
      </c>
      <c r="D240" s="55" t="s">
        <v>403</v>
      </c>
      <c r="E240" s="55">
        <v>20</v>
      </c>
      <c r="F240" s="55" t="s">
        <v>3607</v>
      </c>
    </row>
    <row r="241" spans="1:6" ht="42.75" customHeight="1" x14ac:dyDescent="0.25">
      <c r="A241" s="48">
        <f t="shared" ca="1" si="6"/>
        <v>240</v>
      </c>
      <c r="B241" s="52" t="s">
        <v>228</v>
      </c>
      <c r="C241" s="55" t="s">
        <v>3653</v>
      </c>
      <c r="D241" s="55" t="s">
        <v>403</v>
      </c>
      <c r="E241" s="55">
        <v>20</v>
      </c>
      <c r="F241" s="55" t="s">
        <v>406</v>
      </c>
    </row>
    <row r="242" spans="1:6" ht="42.75" customHeight="1" x14ac:dyDescent="0.25">
      <c r="A242" s="48">
        <f t="shared" ca="1" si="6"/>
        <v>241</v>
      </c>
      <c r="B242" s="52" t="s">
        <v>228</v>
      </c>
      <c r="C242" s="55" t="s">
        <v>3654</v>
      </c>
      <c r="D242" s="55" t="s">
        <v>403</v>
      </c>
      <c r="E242" s="55">
        <v>0</v>
      </c>
      <c r="F242" s="55" t="s">
        <v>845</v>
      </c>
    </row>
    <row r="243" spans="1:6" ht="42.75" customHeight="1" x14ac:dyDescent="0.25">
      <c r="A243" s="48">
        <f t="shared" ca="1" si="6"/>
        <v>242</v>
      </c>
      <c r="B243" s="52" t="s">
        <v>228</v>
      </c>
      <c r="C243" s="55" t="s">
        <v>3655</v>
      </c>
      <c r="D243" s="55" t="s">
        <v>403</v>
      </c>
      <c r="E243" s="55">
        <v>40</v>
      </c>
      <c r="F243" s="55" t="s">
        <v>2847</v>
      </c>
    </row>
    <row r="244" spans="1:6" ht="42.75" customHeight="1" x14ac:dyDescent="0.25">
      <c r="A244" s="48">
        <f t="shared" ca="1" si="6"/>
        <v>243</v>
      </c>
      <c r="B244" s="52" t="s">
        <v>228</v>
      </c>
      <c r="C244" s="55" t="s">
        <v>3656</v>
      </c>
      <c r="D244" s="55" t="s">
        <v>403</v>
      </c>
      <c r="E244" s="55">
        <v>40</v>
      </c>
      <c r="F244" s="55" t="s">
        <v>3608</v>
      </c>
    </row>
    <row r="245" spans="1:6" ht="42.75" customHeight="1" x14ac:dyDescent="0.25">
      <c r="A245" s="48">
        <f t="shared" ca="1" si="6"/>
        <v>244</v>
      </c>
      <c r="B245" s="52" t="s">
        <v>228</v>
      </c>
      <c r="C245" s="55" t="s">
        <v>3657</v>
      </c>
      <c r="D245" s="55" t="s">
        <v>403</v>
      </c>
      <c r="E245" s="55">
        <v>15</v>
      </c>
      <c r="F245" s="55" t="s">
        <v>3609</v>
      </c>
    </row>
    <row r="246" spans="1:6" ht="42.75" customHeight="1" x14ac:dyDescent="0.25">
      <c r="A246" s="48">
        <f t="shared" ca="1" si="6"/>
        <v>245</v>
      </c>
      <c r="B246" s="52" t="s">
        <v>228</v>
      </c>
      <c r="C246" s="55" t="s">
        <v>3658</v>
      </c>
      <c r="D246" s="55" t="s">
        <v>403</v>
      </c>
      <c r="E246" s="55">
        <v>5</v>
      </c>
      <c r="F246" s="55" t="s">
        <v>3610</v>
      </c>
    </row>
    <row r="247" spans="1:6" ht="42.75" customHeight="1" x14ac:dyDescent="0.25">
      <c r="A247" s="48">
        <f t="shared" ca="1" si="6"/>
        <v>246</v>
      </c>
      <c r="B247" s="52" t="s">
        <v>228</v>
      </c>
      <c r="C247" s="55" t="s">
        <v>3659</v>
      </c>
      <c r="D247" s="55" t="s">
        <v>403</v>
      </c>
      <c r="E247" s="55">
        <v>5</v>
      </c>
      <c r="F247" s="55" t="s">
        <v>3611</v>
      </c>
    </row>
    <row r="248" spans="1:6" ht="42.75" customHeight="1" x14ac:dyDescent="0.25">
      <c r="A248" s="48">
        <f t="shared" ca="1" si="6"/>
        <v>247</v>
      </c>
      <c r="B248" s="52" t="s">
        <v>228</v>
      </c>
      <c r="C248" s="55" t="s">
        <v>3660</v>
      </c>
      <c r="D248" s="55" t="s">
        <v>403</v>
      </c>
      <c r="E248" s="55">
        <v>20</v>
      </c>
      <c r="F248" s="55" t="s">
        <v>3612</v>
      </c>
    </row>
    <row r="249" spans="1:6" ht="42.75" customHeight="1" x14ac:dyDescent="0.25">
      <c r="A249" s="48">
        <f t="shared" ca="1" si="6"/>
        <v>248</v>
      </c>
      <c r="B249" s="52" t="s">
        <v>228</v>
      </c>
      <c r="C249" s="55" t="s">
        <v>3661</v>
      </c>
      <c r="D249" s="55" t="s">
        <v>403</v>
      </c>
      <c r="E249" s="55">
        <v>10</v>
      </c>
      <c r="F249" s="55" t="s">
        <v>3613</v>
      </c>
    </row>
    <row r="250" spans="1:6" ht="42.75" customHeight="1" x14ac:dyDescent="0.25">
      <c r="A250" s="48">
        <f t="shared" ca="1" si="6"/>
        <v>249</v>
      </c>
      <c r="B250" s="52" t="s">
        <v>228</v>
      </c>
      <c r="C250" s="55" t="s">
        <v>235</v>
      </c>
      <c r="D250" s="55" t="s">
        <v>403</v>
      </c>
      <c r="E250" s="55">
        <v>5</v>
      </c>
      <c r="F250" s="55" t="s">
        <v>3614</v>
      </c>
    </row>
    <row r="251" spans="1:6" ht="42.75" customHeight="1" x14ac:dyDescent="0.25">
      <c r="A251" s="48">
        <f t="shared" ca="1" si="6"/>
        <v>250</v>
      </c>
      <c r="B251" s="52" t="s">
        <v>228</v>
      </c>
      <c r="C251" s="55" t="s">
        <v>3662</v>
      </c>
      <c r="D251" s="55" t="s">
        <v>403</v>
      </c>
      <c r="E251" s="55">
        <v>15</v>
      </c>
      <c r="F251" s="55" t="s">
        <v>3615</v>
      </c>
    </row>
    <row r="252" spans="1:6" ht="42.75" customHeight="1" x14ac:dyDescent="0.25">
      <c r="A252" s="48">
        <f t="shared" ca="1" si="6"/>
        <v>251</v>
      </c>
      <c r="B252" s="52" t="s">
        <v>228</v>
      </c>
      <c r="C252" s="55" t="s">
        <v>3663</v>
      </c>
      <c r="D252" s="55" t="s">
        <v>403</v>
      </c>
      <c r="E252" s="55">
        <v>20</v>
      </c>
      <c r="F252" s="55" t="s">
        <v>3616</v>
      </c>
    </row>
    <row r="253" spans="1:6" ht="42.75" customHeight="1" x14ac:dyDescent="0.25">
      <c r="A253" s="48">
        <f t="shared" ca="1" si="6"/>
        <v>252</v>
      </c>
      <c r="B253" s="52" t="s">
        <v>228</v>
      </c>
      <c r="C253" s="55" t="s">
        <v>3664</v>
      </c>
      <c r="D253" s="55" t="s">
        <v>403</v>
      </c>
      <c r="E253" s="55">
        <v>10</v>
      </c>
      <c r="F253" s="55" t="s">
        <v>3617</v>
      </c>
    </row>
    <row r="254" spans="1:6" ht="42.75" customHeight="1" x14ac:dyDescent="0.25">
      <c r="A254" s="48">
        <f t="shared" ca="1" si="6"/>
        <v>253</v>
      </c>
      <c r="B254" s="52" t="s">
        <v>228</v>
      </c>
      <c r="C254" s="55" t="s">
        <v>3665</v>
      </c>
      <c r="D254" s="55" t="s">
        <v>403</v>
      </c>
      <c r="E254" s="55">
        <v>20</v>
      </c>
      <c r="F254" s="55" t="s">
        <v>3605</v>
      </c>
    </row>
    <row r="255" spans="1:6" ht="42.75" customHeight="1" x14ac:dyDescent="0.25">
      <c r="A255" s="48">
        <f t="shared" ca="1" si="6"/>
        <v>254</v>
      </c>
      <c r="B255" s="52" t="s">
        <v>228</v>
      </c>
      <c r="C255" s="55" t="s">
        <v>3666</v>
      </c>
      <c r="D255" s="55" t="s">
        <v>403</v>
      </c>
      <c r="E255" s="55">
        <v>10</v>
      </c>
      <c r="F255" s="55" t="s">
        <v>409</v>
      </c>
    </row>
    <row r="256" spans="1:6" ht="42.75" customHeight="1" x14ac:dyDescent="0.25">
      <c r="A256" s="48">
        <f t="shared" ca="1" si="6"/>
        <v>255</v>
      </c>
      <c r="B256" s="52" t="s">
        <v>228</v>
      </c>
      <c r="C256" s="55" t="s">
        <v>3667</v>
      </c>
      <c r="D256" s="55" t="s">
        <v>403</v>
      </c>
      <c r="E256" s="55">
        <v>20</v>
      </c>
      <c r="F256" s="55" t="s">
        <v>409</v>
      </c>
    </row>
    <row r="257" spans="1:6" ht="42.75" customHeight="1" x14ac:dyDescent="0.25">
      <c r="A257" s="48">
        <f t="shared" ca="1" si="6"/>
        <v>256</v>
      </c>
      <c r="B257" s="52" t="s">
        <v>228</v>
      </c>
      <c r="C257" s="55" t="s">
        <v>3668</v>
      </c>
      <c r="D257" s="55" t="s">
        <v>403</v>
      </c>
      <c r="E257" s="55">
        <v>40</v>
      </c>
      <c r="F257" s="55" t="s">
        <v>3604</v>
      </c>
    </row>
    <row r="258" spans="1:6" ht="42.75" customHeight="1" x14ac:dyDescent="0.25">
      <c r="A258" s="48">
        <f t="shared" ca="1" si="6"/>
        <v>257</v>
      </c>
      <c r="B258" s="52" t="s">
        <v>228</v>
      </c>
      <c r="C258" s="55" t="s">
        <v>3669</v>
      </c>
      <c r="D258" s="55" t="s">
        <v>403</v>
      </c>
      <c r="E258" s="55">
        <v>5</v>
      </c>
      <c r="F258" s="55" t="s">
        <v>3614</v>
      </c>
    </row>
    <row r="259" spans="1:6" ht="42.75" customHeight="1" x14ac:dyDescent="0.25">
      <c r="A259" s="48">
        <f t="shared" ca="1" si="6"/>
        <v>258</v>
      </c>
      <c r="B259" s="52" t="s">
        <v>228</v>
      </c>
      <c r="C259" s="55" t="s">
        <v>3670</v>
      </c>
      <c r="D259" s="55" t="s">
        <v>403</v>
      </c>
      <c r="E259" s="55">
        <v>10</v>
      </c>
      <c r="F259" s="55" t="s">
        <v>3618</v>
      </c>
    </row>
    <row r="260" spans="1:6" ht="42.75" customHeight="1" x14ac:dyDescent="0.25">
      <c r="A260" s="48">
        <f t="shared" ca="1" si="6"/>
        <v>259</v>
      </c>
      <c r="B260" s="52" t="s">
        <v>228</v>
      </c>
      <c r="C260" s="55" t="s">
        <v>3671</v>
      </c>
      <c r="D260" s="55" t="s">
        <v>403</v>
      </c>
      <c r="E260" s="55">
        <v>12</v>
      </c>
      <c r="F260" s="55" t="s">
        <v>3619</v>
      </c>
    </row>
    <row r="261" spans="1:6" ht="42.75" customHeight="1" x14ac:dyDescent="0.25">
      <c r="A261" s="48">
        <f t="shared" ca="1" si="6"/>
        <v>260</v>
      </c>
      <c r="B261" s="52" t="s">
        <v>228</v>
      </c>
      <c r="C261" s="55" t="s">
        <v>3672</v>
      </c>
      <c r="D261" s="55" t="s">
        <v>403</v>
      </c>
      <c r="E261" s="55">
        <v>10</v>
      </c>
      <c r="F261" s="55" t="s">
        <v>432</v>
      </c>
    </row>
    <row r="262" spans="1:6" ht="42.75" customHeight="1" x14ac:dyDescent="0.25">
      <c r="A262" s="48">
        <f t="shared" ca="1" si="6"/>
        <v>261</v>
      </c>
      <c r="B262" s="52" t="s">
        <v>228</v>
      </c>
      <c r="C262" s="55" t="s">
        <v>3673</v>
      </c>
      <c r="D262" s="55" t="s">
        <v>403</v>
      </c>
      <c r="E262" s="55">
        <v>0</v>
      </c>
      <c r="F262" s="55" t="s">
        <v>3620</v>
      </c>
    </row>
    <row r="263" spans="1:6" ht="42.75" customHeight="1" x14ac:dyDescent="0.25">
      <c r="A263" s="48">
        <f t="shared" ca="1" si="6"/>
        <v>262</v>
      </c>
      <c r="B263" s="52" t="s">
        <v>228</v>
      </c>
      <c r="C263" s="55" t="s">
        <v>3674</v>
      </c>
      <c r="D263" s="55" t="s">
        <v>403</v>
      </c>
      <c r="E263" s="55">
        <v>20</v>
      </c>
      <c r="F263" s="55" t="s">
        <v>3621</v>
      </c>
    </row>
    <row r="264" spans="1:6" ht="42.75" customHeight="1" x14ac:dyDescent="0.25">
      <c r="A264" s="48">
        <f t="shared" ca="1" si="6"/>
        <v>263</v>
      </c>
      <c r="B264" s="52" t="s">
        <v>228</v>
      </c>
      <c r="C264" s="55" t="s">
        <v>3675</v>
      </c>
      <c r="D264" s="55" t="s">
        <v>403</v>
      </c>
      <c r="E264" s="55">
        <v>20</v>
      </c>
      <c r="F264" s="55" t="s">
        <v>831</v>
      </c>
    </row>
    <row r="265" spans="1:6" ht="42.75" customHeight="1" x14ac:dyDescent="0.25">
      <c r="A265" s="48">
        <f t="shared" ca="1" si="6"/>
        <v>264</v>
      </c>
      <c r="B265" s="52" t="s">
        <v>228</v>
      </c>
      <c r="C265" s="55" t="s">
        <v>3676</v>
      </c>
      <c r="D265" s="55" t="s">
        <v>403</v>
      </c>
      <c r="E265" s="55">
        <v>16</v>
      </c>
      <c r="F265" s="55" t="s">
        <v>3622</v>
      </c>
    </row>
    <row r="266" spans="1:6" ht="42.75" customHeight="1" x14ac:dyDescent="0.25">
      <c r="A266" s="48">
        <f t="shared" ca="1" si="6"/>
        <v>265</v>
      </c>
      <c r="B266" s="52" t="s">
        <v>228</v>
      </c>
      <c r="C266" s="55" t="s">
        <v>3677</v>
      </c>
      <c r="D266" s="55" t="s">
        <v>403</v>
      </c>
      <c r="E266" s="55">
        <v>6</v>
      </c>
      <c r="F266" s="55" t="s">
        <v>3623</v>
      </c>
    </row>
    <row r="267" spans="1:6" ht="42.75" customHeight="1" x14ac:dyDescent="0.25">
      <c r="A267" s="48">
        <f t="shared" ca="1" si="6"/>
        <v>266</v>
      </c>
      <c r="B267" s="52" t="s">
        <v>228</v>
      </c>
      <c r="C267" s="55" t="s">
        <v>3678</v>
      </c>
      <c r="D267" s="55" t="s">
        <v>403</v>
      </c>
      <c r="E267" s="55">
        <v>12</v>
      </c>
      <c r="F267" s="55" t="s">
        <v>3624</v>
      </c>
    </row>
    <row r="268" spans="1:6" ht="42.75" customHeight="1" x14ac:dyDescent="0.25">
      <c r="A268" s="48">
        <f t="shared" ca="1" si="6"/>
        <v>267</v>
      </c>
      <c r="B268" s="52" t="s">
        <v>228</v>
      </c>
      <c r="C268" s="55" t="s">
        <v>3679</v>
      </c>
      <c r="D268" s="55" t="s">
        <v>403</v>
      </c>
      <c r="E268" s="55">
        <v>40</v>
      </c>
      <c r="F268" s="55" t="s">
        <v>2847</v>
      </c>
    </row>
    <row r="269" spans="1:6" ht="42.75" customHeight="1" x14ac:dyDescent="0.25">
      <c r="A269" s="48">
        <f t="shared" ca="1" si="6"/>
        <v>268</v>
      </c>
      <c r="B269" s="52" t="s">
        <v>228</v>
      </c>
      <c r="C269" s="55" t="s">
        <v>3680</v>
      </c>
      <c r="D269" s="55" t="s">
        <v>403</v>
      </c>
      <c r="E269" s="55">
        <v>10</v>
      </c>
      <c r="F269" s="55" t="s">
        <v>3625</v>
      </c>
    </row>
    <row r="270" spans="1:6" ht="42.75" customHeight="1" x14ac:dyDescent="0.25">
      <c r="A270" s="48">
        <f t="shared" ca="1" si="6"/>
        <v>269</v>
      </c>
      <c r="B270" s="52" t="s">
        <v>228</v>
      </c>
      <c r="C270" s="55" t="s">
        <v>3681</v>
      </c>
      <c r="D270" s="55" t="s">
        <v>403</v>
      </c>
      <c r="E270" s="55">
        <v>0</v>
      </c>
      <c r="F270" s="55" t="s">
        <v>2856</v>
      </c>
    </row>
    <row r="271" spans="1:6" ht="42.75" customHeight="1" x14ac:dyDescent="0.25">
      <c r="A271" s="48">
        <f t="shared" ca="1" si="6"/>
        <v>270</v>
      </c>
      <c r="B271" s="52" t="s">
        <v>228</v>
      </c>
      <c r="C271" s="55" t="s">
        <v>3682</v>
      </c>
      <c r="D271" s="55" t="s">
        <v>403</v>
      </c>
      <c r="E271" s="55">
        <v>20</v>
      </c>
      <c r="F271" s="55" t="s">
        <v>3626</v>
      </c>
    </row>
    <row r="272" spans="1:6" ht="42.75" customHeight="1" x14ac:dyDescent="0.25">
      <c r="A272" s="48">
        <f t="shared" ca="1" si="6"/>
        <v>271</v>
      </c>
      <c r="B272" s="52" t="s">
        <v>228</v>
      </c>
      <c r="C272" s="55" t="s">
        <v>3683</v>
      </c>
      <c r="D272" s="55" t="s">
        <v>403</v>
      </c>
      <c r="E272" s="55">
        <v>20</v>
      </c>
      <c r="F272" s="55" t="s">
        <v>3627</v>
      </c>
    </row>
    <row r="273" spans="1:6" ht="42.75" customHeight="1" x14ac:dyDescent="0.25">
      <c r="A273" s="48">
        <f t="shared" ca="1" si="6"/>
        <v>272</v>
      </c>
      <c r="B273" s="52" t="s">
        <v>228</v>
      </c>
      <c r="C273" s="55" t="s">
        <v>3684</v>
      </c>
      <c r="D273" s="55" t="s">
        <v>403</v>
      </c>
      <c r="E273" s="55">
        <v>20</v>
      </c>
      <c r="F273" s="55" t="s">
        <v>3628</v>
      </c>
    </row>
    <row r="274" spans="1:6" ht="42.75" customHeight="1" x14ac:dyDescent="0.25">
      <c r="A274" s="48">
        <f t="shared" ca="1" si="6"/>
        <v>273</v>
      </c>
      <c r="B274" s="52" t="s">
        <v>228</v>
      </c>
      <c r="C274" s="55" t="s">
        <v>3685</v>
      </c>
      <c r="D274" s="55" t="s">
        <v>403</v>
      </c>
      <c r="E274" s="55">
        <v>5</v>
      </c>
      <c r="F274" s="55" t="s">
        <v>3629</v>
      </c>
    </row>
    <row r="275" spans="1:6" ht="42.75" customHeight="1" x14ac:dyDescent="0.25">
      <c r="A275" s="48">
        <f t="shared" ca="1" si="6"/>
        <v>274</v>
      </c>
      <c r="B275" s="52" t="s">
        <v>228</v>
      </c>
      <c r="C275" s="55" t="s">
        <v>3686</v>
      </c>
      <c r="D275" s="55" t="s">
        <v>403</v>
      </c>
      <c r="E275" s="55">
        <v>20</v>
      </c>
      <c r="F275" s="55" t="s">
        <v>3630</v>
      </c>
    </row>
    <row r="276" spans="1:6" ht="42.75" customHeight="1" x14ac:dyDescent="0.25">
      <c r="A276" s="48">
        <f t="shared" ca="1" si="6"/>
        <v>275</v>
      </c>
      <c r="B276" s="52" t="s">
        <v>228</v>
      </c>
      <c r="C276" s="55" t="s">
        <v>3687</v>
      </c>
      <c r="D276" s="55" t="s">
        <v>403</v>
      </c>
      <c r="E276" s="55">
        <v>15</v>
      </c>
      <c r="F276" s="55" t="s">
        <v>3631</v>
      </c>
    </row>
    <row r="277" spans="1:6" ht="42.75" customHeight="1" x14ac:dyDescent="0.25">
      <c r="A277" s="48">
        <f t="shared" ca="1" si="6"/>
        <v>276</v>
      </c>
      <c r="B277" s="52" t="s">
        <v>228</v>
      </c>
      <c r="C277" s="55" t="s">
        <v>3688</v>
      </c>
      <c r="D277" s="55" t="s">
        <v>403</v>
      </c>
      <c r="E277" s="55">
        <v>8</v>
      </c>
      <c r="F277" s="55" t="s">
        <v>3632</v>
      </c>
    </row>
    <row r="278" spans="1:6" ht="42.75" customHeight="1" x14ac:dyDescent="0.25">
      <c r="A278" s="48">
        <f t="shared" ca="1" si="6"/>
        <v>277</v>
      </c>
      <c r="B278" s="52" t="s">
        <v>228</v>
      </c>
      <c r="C278" s="55" t="s">
        <v>3689</v>
      </c>
      <c r="D278" s="55" t="s">
        <v>403</v>
      </c>
      <c r="E278" s="55">
        <v>4</v>
      </c>
      <c r="F278" s="55" t="s">
        <v>3623</v>
      </c>
    </row>
    <row r="279" spans="1:6" ht="42.75" customHeight="1" x14ac:dyDescent="0.25">
      <c r="A279" s="48">
        <f t="shared" ca="1" si="6"/>
        <v>278</v>
      </c>
      <c r="B279" s="52" t="s">
        <v>228</v>
      </c>
      <c r="C279" s="55" t="s">
        <v>3690</v>
      </c>
      <c r="D279" s="55" t="s">
        <v>403</v>
      </c>
      <c r="E279" s="55">
        <v>16</v>
      </c>
      <c r="F279" s="55" t="s">
        <v>3633</v>
      </c>
    </row>
    <row r="280" spans="1:6" ht="42.75" customHeight="1" x14ac:dyDescent="0.25">
      <c r="A280" s="48">
        <f t="shared" ca="1" si="6"/>
        <v>279</v>
      </c>
      <c r="B280" s="52" t="s">
        <v>228</v>
      </c>
      <c r="C280" s="55" t="s">
        <v>3691</v>
      </c>
      <c r="D280" s="55" t="s">
        <v>403</v>
      </c>
      <c r="E280" s="55">
        <v>0</v>
      </c>
      <c r="F280" s="55" t="s">
        <v>3634</v>
      </c>
    </row>
    <row r="281" spans="1:6" ht="42.75" customHeight="1" x14ac:dyDescent="0.25">
      <c r="A281" s="48">
        <f t="shared" ca="1" si="6"/>
        <v>280</v>
      </c>
      <c r="B281" s="52" t="s">
        <v>228</v>
      </c>
      <c r="C281" s="55" t="s">
        <v>3692</v>
      </c>
      <c r="D281" s="55" t="s">
        <v>403</v>
      </c>
      <c r="E281" s="55">
        <v>20</v>
      </c>
      <c r="F281" s="55" t="s">
        <v>3635</v>
      </c>
    </row>
    <row r="282" spans="1:6" ht="42.75" customHeight="1" x14ac:dyDescent="0.25">
      <c r="A282" s="48">
        <f t="shared" ca="1" si="6"/>
        <v>281</v>
      </c>
      <c r="B282" s="52" t="s">
        <v>228</v>
      </c>
      <c r="C282" s="55" t="s">
        <v>3693</v>
      </c>
      <c r="D282" s="55" t="s">
        <v>403</v>
      </c>
      <c r="E282" s="55">
        <v>20</v>
      </c>
      <c r="F282" s="55" t="s">
        <v>3636</v>
      </c>
    </row>
    <row r="283" spans="1:6" ht="42.75" customHeight="1" x14ac:dyDescent="0.25">
      <c r="A283" s="48">
        <f t="shared" ca="1" si="6"/>
        <v>282</v>
      </c>
      <c r="B283" s="52" t="s">
        <v>228</v>
      </c>
      <c r="C283" s="55" t="s">
        <v>467</v>
      </c>
      <c r="D283" s="55" t="s">
        <v>403</v>
      </c>
      <c r="E283" s="55">
        <v>8</v>
      </c>
      <c r="F283" s="55" t="s">
        <v>3637</v>
      </c>
    </row>
    <row r="284" spans="1:6" ht="42.75" customHeight="1" x14ac:dyDescent="0.25">
      <c r="A284" s="48">
        <f t="shared" ca="1" si="6"/>
        <v>283</v>
      </c>
      <c r="B284" s="52" t="s">
        <v>228</v>
      </c>
      <c r="C284" s="55" t="s">
        <v>3694</v>
      </c>
      <c r="D284" s="55" t="s">
        <v>403</v>
      </c>
      <c r="E284" s="55">
        <v>20</v>
      </c>
      <c r="F284" s="55" t="s">
        <v>409</v>
      </c>
    </row>
    <row r="285" spans="1:6" ht="42.75" customHeight="1" x14ac:dyDescent="0.25">
      <c r="A285" s="48">
        <f t="shared" ca="1" si="6"/>
        <v>284</v>
      </c>
      <c r="B285" s="52" t="s">
        <v>4293</v>
      </c>
      <c r="C285" s="55" t="s">
        <v>4302</v>
      </c>
      <c r="D285" s="55" t="s">
        <v>403</v>
      </c>
      <c r="E285" s="55">
        <v>40</v>
      </c>
      <c r="F285" s="55" t="s">
        <v>4303</v>
      </c>
    </row>
    <row r="286" spans="1:6" ht="42.75" customHeight="1" x14ac:dyDescent="0.25">
      <c r="A286" s="48">
        <f t="shared" ca="1" si="6"/>
        <v>285</v>
      </c>
      <c r="B286" s="52" t="s">
        <v>4293</v>
      </c>
      <c r="C286" s="55" t="s">
        <v>4337</v>
      </c>
      <c r="D286" s="55" t="s">
        <v>403</v>
      </c>
      <c r="E286" s="55">
        <v>10</v>
      </c>
      <c r="F286" s="55" t="s">
        <v>2856</v>
      </c>
    </row>
    <row r="287" spans="1:6" ht="42.75" customHeight="1" x14ac:dyDescent="0.25">
      <c r="A287" s="48">
        <f t="shared" ca="1" si="6"/>
        <v>286</v>
      </c>
      <c r="B287" s="52" t="s">
        <v>4293</v>
      </c>
      <c r="C287" s="55" t="s">
        <v>4338</v>
      </c>
      <c r="D287" s="55" t="s">
        <v>403</v>
      </c>
      <c r="E287" s="55">
        <v>4</v>
      </c>
      <c r="F287" s="55" t="s">
        <v>4304</v>
      </c>
    </row>
    <row r="288" spans="1:6" ht="42.75" customHeight="1" x14ac:dyDescent="0.25">
      <c r="A288" s="48">
        <f t="shared" ca="1" si="6"/>
        <v>287</v>
      </c>
      <c r="B288" s="52" t="s">
        <v>4293</v>
      </c>
      <c r="C288" s="55" t="s">
        <v>4339</v>
      </c>
      <c r="D288" s="55" t="s">
        <v>403</v>
      </c>
      <c r="E288" s="55">
        <v>4</v>
      </c>
      <c r="F288" s="55" t="s">
        <v>4305</v>
      </c>
    </row>
    <row r="289" spans="1:6" ht="42.75" customHeight="1" x14ac:dyDescent="0.25">
      <c r="A289" s="48">
        <f t="shared" ca="1" si="6"/>
        <v>288</v>
      </c>
      <c r="B289" s="52" t="s">
        <v>4293</v>
      </c>
      <c r="C289" s="55" t="s">
        <v>4340</v>
      </c>
      <c r="D289" s="55" t="s">
        <v>403</v>
      </c>
      <c r="E289" s="55">
        <v>40</v>
      </c>
      <c r="F289" s="55" t="s">
        <v>844</v>
      </c>
    </row>
    <row r="290" spans="1:6" ht="42.75" customHeight="1" x14ac:dyDescent="0.25">
      <c r="A290" s="48">
        <f t="shared" ca="1" si="6"/>
        <v>289</v>
      </c>
      <c r="B290" s="52" t="s">
        <v>4293</v>
      </c>
      <c r="C290" s="55" t="s">
        <v>4341</v>
      </c>
      <c r="D290" s="55" t="s">
        <v>403</v>
      </c>
      <c r="E290" s="55">
        <v>40</v>
      </c>
      <c r="F290" s="55" t="s">
        <v>4306</v>
      </c>
    </row>
    <row r="291" spans="1:6" ht="42.75" customHeight="1" x14ac:dyDescent="0.25">
      <c r="A291" s="48">
        <f t="shared" ca="1" si="6"/>
        <v>290</v>
      </c>
      <c r="B291" s="52" t="s">
        <v>4293</v>
      </c>
      <c r="C291" s="55" t="s">
        <v>4342</v>
      </c>
      <c r="D291" s="55" t="s">
        <v>403</v>
      </c>
      <c r="E291" s="55">
        <v>10</v>
      </c>
      <c r="F291" s="55" t="s">
        <v>4307</v>
      </c>
    </row>
    <row r="292" spans="1:6" ht="42.75" customHeight="1" x14ac:dyDescent="0.25">
      <c r="A292" s="48">
        <f t="shared" ca="1" si="6"/>
        <v>291</v>
      </c>
      <c r="B292" s="52" t="s">
        <v>4293</v>
      </c>
      <c r="C292" s="55" t="s">
        <v>4343</v>
      </c>
      <c r="D292" s="55" t="s">
        <v>403</v>
      </c>
      <c r="E292" s="55">
        <v>5</v>
      </c>
      <c r="F292" s="55" t="s">
        <v>4308</v>
      </c>
    </row>
    <row r="293" spans="1:6" ht="42.75" customHeight="1" x14ac:dyDescent="0.25">
      <c r="A293" s="48">
        <f t="shared" ca="1" si="6"/>
        <v>292</v>
      </c>
      <c r="B293" s="52" t="s">
        <v>4293</v>
      </c>
      <c r="C293" s="55" t="s">
        <v>4344</v>
      </c>
      <c r="D293" s="55" t="s">
        <v>403</v>
      </c>
      <c r="E293" s="55">
        <v>10</v>
      </c>
      <c r="F293" s="55" t="s">
        <v>4309</v>
      </c>
    </row>
    <row r="294" spans="1:6" ht="42.75" customHeight="1" x14ac:dyDescent="0.25">
      <c r="A294" s="48">
        <f t="shared" ca="1" si="6"/>
        <v>293</v>
      </c>
      <c r="B294" s="52" t="s">
        <v>4293</v>
      </c>
      <c r="C294" s="55" t="s">
        <v>4345</v>
      </c>
      <c r="D294" s="55" t="s">
        <v>403</v>
      </c>
      <c r="E294" s="55">
        <v>10</v>
      </c>
      <c r="F294" s="55" t="s">
        <v>4310</v>
      </c>
    </row>
    <row r="295" spans="1:6" ht="42.75" customHeight="1" x14ac:dyDescent="0.25">
      <c r="A295" s="48">
        <f t="shared" ca="1" si="6"/>
        <v>294</v>
      </c>
      <c r="B295" s="52" t="s">
        <v>4293</v>
      </c>
      <c r="C295" s="55" t="s">
        <v>4346</v>
      </c>
      <c r="D295" s="55" t="s">
        <v>403</v>
      </c>
      <c r="E295" s="55">
        <v>1</v>
      </c>
      <c r="F295" s="55" t="s">
        <v>4311</v>
      </c>
    </row>
    <row r="296" spans="1:6" ht="42.75" customHeight="1" x14ac:dyDescent="0.25">
      <c r="A296" s="48">
        <f t="shared" ca="1" si="6"/>
        <v>295</v>
      </c>
      <c r="B296" s="52" t="s">
        <v>4293</v>
      </c>
      <c r="C296" s="55" t="s">
        <v>4347</v>
      </c>
      <c r="D296" s="55" t="s">
        <v>403</v>
      </c>
      <c r="E296" s="55">
        <v>20</v>
      </c>
      <c r="F296" s="55" t="s">
        <v>4312</v>
      </c>
    </row>
    <row r="297" spans="1:6" ht="42.75" customHeight="1" x14ac:dyDescent="0.25">
      <c r="A297" s="48">
        <f t="shared" ca="1" si="6"/>
        <v>296</v>
      </c>
      <c r="B297" s="52" t="s">
        <v>4293</v>
      </c>
      <c r="C297" s="55" t="s">
        <v>4348</v>
      </c>
      <c r="D297" s="55" t="s">
        <v>403</v>
      </c>
      <c r="E297" s="55">
        <v>20</v>
      </c>
      <c r="F297" s="55" t="s">
        <v>4313</v>
      </c>
    </row>
    <row r="298" spans="1:6" ht="42.75" customHeight="1" x14ac:dyDescent="0.25">
      <c r="A298" s="48">
        <f t="shared" ca="1" si="6"/>
        <v>297</v>
      </c>
      <c r="B298" s="52" t="s">
        <v>4293</v>
      </c>
      <c r="C298" s="55" t="s">
        <v>4349</v>
      </c>
      <c r="D298" s="55" t="s">
        <v>403</v>
      </c>
      <c r="E298" s="55">
        <v>40</v>
      </c>
      <c r="F298" s="55" t="s">
        <v>4314</v>
      </c>
    </row>
    <row r="299" spans="1:6" ht="42.75" customHeight="1" x14ac:dyDescent="0.25">
      <c r="A299" s="48">
        <f t="shared" ca="1" si="6"/>
        <v>298</v>
      </c>
      <c r="B299" s="52" t="s">
        <v>4293</v>
      </c>
      <c r="C299" s="55" t="s">
        <v>4350</v>
      </c>
      <c r="D299" s="55" t="s">
        <v>403</v>
      </c>
      <c r="E299" s="55">
        <v>10</v>
      </c>
      <c r="F299" s="55" t="s">
        <v>4310</v>
      </c>
    </row>
    <row r="300" spans="1:6" ht="42.75" customHeight="1" x14ac:dyDescent="0.25">
      <c r="A300" s="48">
        <f t="shared" ca="1" si="6"/>
        <v>299</v>
      </c>
      <c r="B300" s="52" t="s">
        <v>4293</v>
      </c>
      <c r="C300" s="55" t="s">
        <v>4351</v>
      </c>
      <c r="D300" s="55" t="s">
        <v>403</v>
      </c>
      <c r="E300" s="55">
        <v>5</v>
      </c>
      <c r="F300" s="55" t="s">
        <v>4308</v>
      </c>
    </row>
    <row r="301" spans="1:6" ht="42.75" customHeight="1" x14ac:dyDescent="0.25">
      <c r="A301" s="48">
        <f t="shared" ca="1" si="6"/>
        <v>300</v>
      </c>
      <c r="B301" s="52" t="s">
        <v>4293</v>
      </c>
      <c r="C301" s="55" t="s">
        <v>4352</v>
      </c>
      <c r="D301" s="55" t="s">
        <v>403</v>
      </c>
      <c r="E301" s="55">
        <v>10</v>
      </c>
      <c r="F301" s="55" t="s">
        <v>4315</v>
      </c>
    </row>
    <row r="302" spans="1:6" ht="42.75" customHeight="1" x14ac:dyDescent="0.25">
      <c r="A302" s="48">
        <f t="shared" ca="1" si="6"/>
        <v>301</v>
      </c>
      <c r="B302" s="52" t="s">
        <v>4293</v>
      </c>
      <c r="C302" s="55" t="s">
        <v>4353</v>
      </c>
      <c r="D302" s="55" t="s">
        <v>403</v>
      </c>
      <c r="E302" s="55">
        <v>4</v>
      </c>
      <c r="F302" s="55" t="s">
        <v>4316</v>
      </c>
    </row>
    <row r="303" spans="1:6" ht="42.75" customHeight="1" x14ac:dyDescent="0.25">
      <c r="A303" s="48">
        <f t="shared" ref="A303:A366" ca="1" si="7">+CELL("fila",A303)-1</f>
        <v>302</v>
      </c>
      <c r="B303" s="52" t="s">
        <v>4293</v>
      </c>
      <c r="C303" s="55" t="s">
        <v>4354</v>
      </c>
      <c r="D303" s="55" t="s">
        <v>403</v>
      </c>
      <c r="E303" s="55">
        <v>20</v>
      </c>
      <c r="F303" s="55" t="s">
        <v>4317</v>
      </c>
    </row>
    <row r="304" spans="1:6" ht="42.75" customHeight="1" x14ac:dyDescent="0.25">
      <c r="A304" s="48">
        <f t="shared" ca="1" si="7"/>
        <v>303</v>
      </c>
      <c r="B304" s="52" t="s">
        <v>4293</v>
      </c>
      <c r="C304" s="55" t="s">
        <v>4355</v>
      </c>
      <c r="D304" s="55" t="s">
        <v>403</v>
      </c>
      <c r="E304" s="55">
        <v>2</v>
      </c>
      <c r="F304" s="55" t="s">
        <v>4303</v>
      </c>
    </row>
    <row r="305" spans="1:6" ht="42.75" customHeight="1" x14ac:dyDescent="0.25">
      <c r="A305" s="48">
        <f t="shared" ca="1" si="7"/>
        <v>304</v>
      </c>
      <c r="B305" s="52" t="s">
        <v>4293</v>
      </c>
      <c r="C305" s="55" t="s">
        <v>4356</v>
      </c>
      <c r="D305" s="55" t="s">
        <v>403</v>
      </c>
      <c r="E305" s="55">
        <v>40</v>
      </c>
      <c r="F305" s="55" t="s">
        <v>4318</v>
      </c>
    </row>
    <row r="306" spans="1:6" ht="42.75" customHeight="1" x14ac:dyDescent="0.25">
      <c r="A306" s="48">
        <f t="shared" ca="1" si="7"/>
        <v>305</v>
      </c>
      <c r="B306" s="52" t="s">
        <v>4293</v>
      </c>
      <c r="C306" s="55" t="s">
        <v>4357</v>
      </c>
      <c r="D306" s="55" t="s">
        <v>403</v>
      </c>
      <c r="E306" s="55">
        <v>10</v>
      </c>
      <c r="F306" s="55" t="s">
        <v>4303</v>
      </c>
    </row>
    <row r="307" spans="1:6" ht="42.75" customHeight="1" x14ac:dyDescent="0.25">
      <c r="A307" s="48">
        <f t="shared" ca="1" si="7"/>
        <v>306</v>
      </c>
      <c r="B307" s="52" t="s">
        <v>4293</v>
      </c>
      <c r="C307" s="55" t="s">
        <v>4358</v>
      </c>
      <c r="D307" s="55" t="s">
        <v>403</v>
      </c>
      <c r="E307" s="55">
        <v>10</v>
      </c>
      <c r="F307" s="55" t="s">
        <v>4310</v>
      </c>
    </row>
    <row r="308" spans="1:6" ht="42.75" customHeight="1" x14ac:dyDescent="0.25">
      <c r="A308" s="48">
        <f t="shared" ca="1" si="7"/>
        <v>307</v>
      </c>
      <c r="B308" s="52" t="s">
        <v>4293</v>
      </c>
      <c r="C308" s="55" t="s">
        <v>4359</v>
      </c>
      <c r="D308" s="55" t="s">
        <v>403</v>
      </c>
      <c r="E308" s="55">
        <v>4</v>
      </c>
      <c r="F308" s="55" t="s">
        <v>837</v>
      </c>
    </row>
    <row r="309" spans="1:6" ht="42.75" customHeight="1" x14ac:dyDescent="0.25">
      <c r="A309" s="48">
        <f t="shared" ca="1" si="7"/>
        <v>308</v>
      </c>
      <c r="B309" s="52" t="s">
        <v>4293</v>
      </c>
      <c r="C309" s="55" t="s">
        <v>4360</v>
      </c>
      <c r="D309" s="55" t="s">
        <v>403</v>
      </c>
      <c r="E309" s="55">
        <v>10</v>
      </c>
      <c r="F309" s="55" t="s">
        <v>4319</v>
      </c>
    </row>
    <row r="310" spans="1:6" ht="42.75" customHeight="1" x14ac:dyDescent="0.25">
      <c r="A310" s="48">
        <f t="shared" ca="1" si="7"/>
        <v>309</v>
      </c>
      <c r="B310" s="52" t="s">
        <v>4293</v>
      </c>
      <c r="C310" s="55" t="s">
        <v>4361</v>
      </c>
      <c r="D310" s="55" t="s">
        <v>403</v>
      </c>
      <c r="E310" s="55">
        <v>12</v>
      </c>
      <c r="F310" s="55" t="s">
        <v>4320</v>
      </c>
    </row>
    <row r="311" spans="1:6" ht="42.75" customHeight="1" x14ac:dyDescent="0.25">
      <c r="A311" s="48">
        <f t="shared" ca="1" si="7"/>
        <v>310</v>
      </c>
      <c r="B311" s="52" t="s">
        <v>4293</v>
      </c>
      <c r="C311" s="55" t="s">
        <v>4362</v>
      </c>
      <c r="D311" s="55" t="s">
        <v>403</v>
      </c>
      <c r="E311" s="55">
        <v>20</v>
      </c>
      <c r="F311" s="55" t="s">
        <v>4321</v>
      </c>
    </row>
    <row r="312" spans="1:6" ht="42.75" customHeight="1" x14ac:dyDescent="0.25">
      <c r="A312" s="48">
        <f t="shared" ca="1" si="7"/>
        <v>311</v>
      </c>
      <c r="B312" s="52" t="s">
        <v>4293</v>
      </c>
      <c r="C312" s="55" t="s">
        <v>4363</v>
      </c>
      <c r="D312" s="55" t="s">
        <v>403</v>
      </c>
      <c r="E312" s="55">
        <v>4</v>
      </c>
      <c r="F312" s="55" t="s">
        <v>4322</v>
      </c>
    </row>
    <row r="313" spans="1:6" ht="42.75" customHeight="1" x14ac:dyDescent="0.25">
      <c r="A313" s="48">
        <f t="shared" ca="1" si="7"/>
        <v>312</v>
      </c>
      <c r="B313" s="52" t="s">
        <v>4293</v>
      </c>
      <c r="C313" s="55" t="s">
        <v>4364</v>
      </c>
      <c r="D313" s="55" t="s">
        <v>403</v>
      </c>
      <c r="E313" s="55">
        <v>8</v>
      </c>
      <c r="F313" s="55" t="s">
        <v>4323</v>
      </c>
    </row>
    <row r="314" spans="1:6" ht="42.75" customHeight="1" x14ac:dyDescent="0.25">
      <c r="A314" s="48">
        <f t="shared" ca="1" si="7"/>
        <v>313</v>
      </c>
      <c r="B314" s="52" t="s">
        <v>4293</v>
      </c>
      <c r="C314" s="55" t="s">
        <v>4365</v>
      </c>
      <c r="D314" s="55" t="s">
        <v>403</v>
      </c>
      <c r="E314" s="55">
        <v>30</v>
      </c>
      <c r="F314" s="55" t="s">
        <v>4303</v>
      </c>
    </row>
    <row r="315" spans="1:6" ht="42.75" customHeight="1" x14ac:dyDescent="0.25">
      <c r="A315" s="48">
        <f t="shared" ca="1" si="7"/>
        <v>314</v>
      </c>
      <c r="B315" s="52" t="s">
        <v>4293</v>
      </c>
      <c r="C315" s="55" t="s">
        <v>4366</v>
      </c>
      <c r="D315" s="55" t="s">
        <v>403</v>
      </c>
      <c r="E315" s="55">
        <v>10</v>
      </c>
      <c r="F315" s="55" t="s">
        <v>4310</v>
      </c>
    </row>
    <row r="316" spans="1:6" ht="42.75" customHeight="1" x14ac:dyDescent="0.25">
      <c r="A316" s="48">
        <f t="shared" ca="1" si="7"/>
        <v>315</v>
      </c>
      <c r="B316" s="52" t="s">
        <v>4293</v>
      </c>
      <c r="C316" s="55" t="s">
        <v>4367</v>
      </c>
      <c r="D316" s="55" t="s">
        <v>403</v>
      </c>
      <c r="E316" s="55">
        <v>10</v>
      </c>
      <c r="F316" s="55" t="s">
        <v>4310</v>
      </c>
    </row>
    <row r="317" spans="1:6" ht="42.75" customHeight="1" x14ac:dyDescent="0.25">
      <c r="A317" s="48">
        <f t="shared" ca="1" si="7"/>
        <v>316</v>
      </c>
      <c r="B317" s="52" t="s">
        <v>4293</v>
      </c>
      <c r="C317" s="55" t="s">
        <v>4368</v>
      </c>
      <c r="D317" s="55" t="s">
        <v>403</v>
      </c>
      <c r="E317" s="55">
        <v>40</v>
      </c>
      <c r="F317" s="55" t="s">
        <v>4324</v>
      </c>
    </row>
    <row r="318" spans="1:6" ht="42.75" customHeight="1" x14ac:dyDescent="0.25">
      <c r="A318" s="48">
        <f t="shared" ca="1" si="7"/>
        <v>317</v>
      </c>
      <c r="B318" s="52" t="s">
        <v>4293</v>
      </c>
      <c r="C318" s="55" t="s">
        <v>4369</v>
      </c>
      <c r="D318" s="55" t="s">
        <v>403</v>
      </c>
      <c r="E318" s="55">
        <v>10</v>
      </c>
      <c r="F318" s="55" t="s">
        <v>4315</v>
      </c>
    </row>
    <row r="319" spans="1:6" ht="42.75" customHeight="1" x14ac:dyDescent="0.25">
      <c r="A319" s="48">
        <f t="shared" ca="1" si="7"/>
        <v>318</v>
      </c>
      <c r="B319" s="52" t="s">
        <v>4293</v>
      </c>
      <c r="C319" s="55" t="s">
        <v>4370</v>
      </c>
      <c r="D319" s="55" t="s">
        <v>403</v>
      </c>
      <c r="E319" s="55">
        <v>10</v>
      </c>
      <c r="F319" s="55" t="s">
        <v>4315</v>
      </c>
    </row>
    <row r="320" spans="1:6" ht="42.75" customHeight="1" x14ac:dyDescent="0.25">
      <c r="A320" s="48">
        <f t="shared" ca="1" si="7"/>
        <v>319</v>
      </c>
      <c r="B320" s="52" t="s">
        <v>4293</v>
      </c>
      <c r="C320" s="55" t="s">
        <v>4371</v>
      </c>
      <c r="D320" s="55" t="s">
        <v>403</v>
      </c>
      <c r="E320" s="55">
        <v>10</v>
      </c>
      <c r="F320" s="55" t="s">
        <v>4315</v>
      </c>
    </row>
    <row r="321" spans="1:6" ht="42.75" customHeight="1" x14ac:dyDescent="0.25">
      <c r="A321" s="48">
        <f t="shared" ca="1" si="7"/>
        <v>320</v>
      </c>
      <c r="B321" s="52" t="s">
        <v>4293</v>
      </c>
      <c r="C321" s="55" t="s">
        <v>4372</v>
      </c>
      <c r="D321" s="55" t="s">
        <v>403</v>
      </c>
      <c r="E321" s="55">
        <v>4</v>
      </c>
      <c r="F321" s="55" t="s">
        <v>4325</v>
      </c>
    </row>
    <row r="322" spans="1:6" ht="42.75" customHeight="1" x14ac:dyDescent="0.25">
      <c r="A322" s="48">
        <f t="shared" ca="1" si="7"/>
        <v>321</v>
      </c>
      <c r="B322" s="52" t="s">
        <v>4293</v>
      </c>
      <c r="C322" s="55" t="s">
        <v>4373</v>
      </c>
      <c r="D322" s="55" t="s">
        <v>403</v>
      </c>
      <c r="E322" s="55">
        <v>10</v>
      </c>
      <c r="F322" s="55" t="s">
        <v>4307</v>
      </c>
    </row>
    <row r="323" spans="1:6" ht="42.75" customHeight="1" x14ac:dyDescent="0.25">
      <c r="A323" s="48">
        <f t="shared" ca="1" si="7"/>
        <v>322</v>
      </c>
      <c r="B323" s="52" t="s">
        <v>4293</v>
      </c>
      <c r="C323" s="55" t="s">
        <v>4374</v>
      </c>
      <c r="D323" s="55" t="s">
        <v>403</v>
      </c>
      <c r="E323" s="55">
        <v>10</v>
      </c>
      <c r="F323" s="55" t="s">
        <v>4310</v>
      </c>
    </row>
    <row r="324" spans="1:6" ht="42.75" customHeight="1" x14ac:dyDescent="0.25">
      <c r="A324" s="48">
        <f t="shared" ca="1" si="7"/>
        <v>323</v>
      </c>
      <c r="B324" s="52" t="s">
        <v>4293</v>
      </c>
      <c r="C324" s="55" t="s">
        <v>4375</v>
      </c>
      <c r="D324" s="55" t="s">
        <v>403</v>
      </c>
      <c r="E324" s="55">
        <v>20</v>
      </c>
      <c r="F324" s="55" t="s">
        <v>4326</v>
      </c>
    </row>
    <row r="325" spans="1:6" ht="42.75" customHeight="1" x14ac:dyDescent="0.25">
      <c r="A325" s="48">
        <f t="shared" ca="1" si="7"/>
        <v>324</v>
      </c>
      <c r="B325" s="52" t="s">
        <v>4293</v>
      </c>
      <c r="C325" s="55" t="s">
        <v>4376</v>
      </c>
      <c r="D325" s="55" t="s">
        <v>403</v>
      </c>
      <c r="E325" s="55">
        <v>4</v>
      </c>
      <c r="F325" s="55" t="s">
        <v>4327</v>
      </c>
    </row>
    <row r="326" spans="1:6" ht="42.75" customHeight="1" x14ac:dyDescent="0.25">
      <c r="A326" s="48">
        <f t="shared" ca="1" si="7"/>
        <v>325</v>
      </c>
      <c r="B326" s="52" t="s">
        <v>4293</v>
      </c>
      <c r="C326" s="55" t="s">
        <v>4377</v>
      </c>
      <c r="D326" s="55" t="s">
        <v>403</v>
      </c>
      <c r="E326" s="55">
        <v>40</v>
      </c>
      <c r="F326" s="55" t="s">
        <v>4328</v>
      </c>
    </row>
    <row r="327" spans="1:6" ht="42.75" customHeight="1" x14ac:dyDescent="0.25">
      <c r="A327" s="48">
        <f t="shared" ca="1" si="7"/>
        <v>326</v>
      </c>
      <c r="B327" s="52" t="s">
        <v>4293</v>
      </c>
      <c r="C327" s="55" t="s">
        <v>4378</v>
      </c>
      <c r="D327" s="55" t="s">
        <v>403</v>
      </c>
      <c r="E327" s="55">
        <v>10</v>
      </c>
      <c r="F327" s="55" t="s">
        <v>4310</v>
      </c>
    </row>
    <row r="328" spans="1:6" ht="42.75" customHeight="1" x14ac:dyDescent="0.25">
      <c r="A328" s="48">
        <f t="shared" ca="1" si="7"/>
        <v>327</v>
      </c>
      <c r="B328" s="52" t="s">
        <v>4293</v>
      </c>
      <c r="C328" s="55" t="s">
        <v>4379</v>
      </c>
      <c r="D328" s="55" t="s">
        <v>403</v>
      </c>
      <c r="E328" s="55">
        <v>10</v>
      </c>
      <c r="F328" s="55" t="s">
        <v>4315</v>
      </c>
    </row>
    <row r="329" spans="1:6" ht="42.75" customHeight="1" x14ac:dyDescent="0.25">
      <c r="A329" s="48">
        <f t="shared" ca="1" si="7"/>
        <v>328</v>
      </c>
      <c r="B329" s="52" t="s">
        <v>4293</v>
      </c>
      <c r="C329" s="55" t="s">
        <v>4380</v>
      </c>
      <c r="D329" s="55" t="s">
        <v>403</v>
      </c>
      <c r="E329" s="55">
        <v>10</v>
      </c>
      <c r="F329" s="55" t="s">
        <v>4315</v>
      </c>
    </row>
    <row r="330" spans="1:6" ht="42.75" customHeight="1" x14ac:dyDescent="0.25">
      <c r="A330" s="48">
        <f t="shared" ca="1" si="7"/>
        <v>329</v>
      </c>
      <c r="B330" s="52" t="s">
        <v>4293</v>
      </c>
      <c r="C330" s="55" t="s">
        <v>4381</v>
      </c>
      <c r="D330" s="55" t="s">
        <v>403</v>
      </c>
      <c r="E330" s="55">
        <v>20</v>
      </c>
      <c r="F330" s="55" t="s">
        <v>4329</v>
      </c>
    </row>
    <row r="331" spans="1:6" ht="42.75" customHeight="1" x14ac:dyDescent="0.25">
      <c r="A331" s="48">
        <f t="shared" ca="1" si="7"/>
        <v>330</v>
      </c>
      <c r="B331" s="52" t="s">
        <v>4293</v>
      </c>
      <c r="C331" s="55" t="s">
        <v>4382</v>
      </c>
      <c r="D331" s="55" t="s">
        <v>403</v>
      </c>
      <c r="E331" s="55">
        <v>20</v>
      </c>
      <c r="F331" s="55" t="s">
        <v>4330</v>
      </c>
    </row>
    <row r="332" spans="1:6" ht="42.75" customHeight="1" x14ac:dyDescent="0.25">
      <c r="A332" s="48">
        <f t="shared" ca="1" si="7"/>
        <v>331</v>
      </c>
      <c r="B332" s="52" t="s">
        <v>4293</v>
      </c>
      <c r="C332" s="55" t="s">
        <v>4383</v>
      </c>
      <c r="D332" s="55" t="s">
        <v>403</v>
      </c>
      <c r="E332" s="55">
        <v>2</v>
      </c>
      <c r="F332" s="55" t="s">
        <v>4331</v>
      </c>
    </row>
    <row r="333" spans="1:6" ht="42.75" customHeight="1" x14ac:dyDescent="0.25">
      <c r="A333" s="48">
        <f t="shared" ca="1" si="7"/>
        <v>332</v>
      </c>
      <c r="B333" s="52" t="s">
        <v>4293</v>
      </c>
      <c r="C333" s="55" t="s">
        <v>4384</v>
      </c>
      <c r="D333" s="55" t="s">
        <v>403</v>
      </c>
      <c r="E333" s="55">
        <v>10</v>
      </c>
      <c r="F333" s="55" t="s">
        <v>4310</v>
      </c>
    </row>
    <row r="334" spans="1:6" ht="42.75" customHeight="1" x14ac:dyDescent="0.25">
      <c r="A334" s="48">
        <f t="shared" ca="1" si="7"/>
        <v>333</v>
      </c>
      <c r="B334" s="52" t="s">
        <v>4293</v>
      </c>
      <c r="C334" s="55" t="s">
        <v>4385</v>
      </c>
      <c r="D334" s="55" t="s">
        <v>403</v>
      </c>
      <c r="E334" s="55">
        <v>10</v>
      </c>
      <c r="F334" s="55" t="s">
        <v>4332</v>
      </c>
    </row>
    <row r="335" spans="1:6" ht="42.75" customHeight="1" x14ac:dyDescent="0.25">
      <c r="A335" s="48">
        <f t="shared" ca="1" si="7"/>
        <v>334</v>
      </c>
      <c r="B335" s="52" t="s">
        <v>4293</v>
      </c>
      <c r="C335" s="55" t="s">
        <v>4386</v>
      </c>
      <c r="D335" s="55" t="s">
        <v>403</v>
      </c>
      <c r="E335" s="55">
        <v>20</v>
      </c>
      <c r="F335" s="55" t="s">
        <v>4333</v>
      </c>
    </row>
    <row r="336" spans="1:6" ht="42.75" customHeight="1" x14ac:dyDescent="0.25">
      <c r="A336" s="48">
        <f t="shared" ca="1" si="7"/>
        <v>335</v>
      </c>
      <c r="B336" s="52" t="s">
        <v>4293</v>
      </c>
      <c r="C336" s="55" t="s">
        <v>4387</v>
      </c>
      <c r="D336" s="55" t="s">
        <v>403</v>
      </c>
      <c r="E336" s="55">
        <v>10</v>
      </c>
      <c r="F336" s="55" t="s">
        <v>4303</v>
      </c>
    </row>
    <row r="337" spans="1:6" ht="42.75" customHeight="1" x14ac:dyDescent="0.25">
      <c r="A337" s="48">
        <f t="shared" ca="1" si="7"/>
        <v>336</v>
      </c>
      <c r="B337" s="52" t="s">
        <v>4293</v>
      </c>
      <c r="C337" s="55" t="s">
        <v>4388</v>
      </c>
      <c r="D337" s="55" t="s">
        <v>403</v>
      </c>
      <c r="E337" s="55">
        <v>4</v>
      </c>
      <c r="F337" s="55" t="s">
        <v>4334</v>
      </c>
    </row>
    <row r="338" spans="1:6" ht="42.75" customHeight="1" x14ac:dyDescent="0.25">
      <c r="A338" s="48">
        <f t="shared" ca="1" si="7"/>
        <v>337</v>
      </c>
      <c r="B338" s="52" t="s">
        <v>4293</v>
      </c>
      <c r="C338" s="55" t="s">
        <v>4389</v>
      </c>
      <c r="D338" s="55" t="s">
        <v>403</v>
      </c>
      <c r="E338" s="55">
        <v>4</v>
      </c>
      <c r="F338" s="55" t="s">
        <v>4304</v>
      </c>
    </row>
    <row r="339" spans="1:6" ht="42.75" customHeight="1" x14ac:dyDescent="0.25">
      <c r="A339" s="48">
        <f t="shared" ca="1" si="7"/>
        <v>338</v>
      </c>
      <c r="B339" s="52" t="s">
        <v>4293</v>
      </c>
      <c r="C339" s="55" t="s">
        <v>4390</v>
      </c>
      <c r="D339" s="55" t="s">
        <v>403</v>
      </c>
      <c r="E339" s="55">
        <v>2</v>
      </c>
      <c r="F339" s="55" t="s">
        <v>861</v>
      </c>
    </row>
    <row r="340" spans="1:6" ht="42.75" customHeight="1" x14ac:dyDescent="0.25">
      <c r="A340" s="48">
        <f t="shared" ca="1" si="7"/>
        <v>339</v>
      </c>
      <c r="B340" s="52" t="s">
        <v>4293</v>
      </c>
      <c r="C340" s="55" t="s">
        <v>4391</v>
      </c>
      <c r="D340" s="55" t="s">
        <v>403</v>
      </c>
      <c r="E340" s="55">
        <v>15</v>
      </c>
      <c r="F340" s="55" t="s">
        <v>4335</v>
      </c>
    </row>
    <row r="341" spans="1:6" ht="42.75" customHeight="1" x14ac:dyDescent="0.25">
      <c r="A341" s="48">
        <f t="shared" ca="1" si="7"/>
        <v>340</v>
      </c>
      <c r="B341" s="52" t="s">
        <v>4293</v>
      </c>
      <c r="C341" s="55" t="s">
        <v>4392</v>
      </c>
      <c r="D341" s="55" t="s">
        <v>403</v>
      </c>
      <c r="E341" s="55">
        <v>8</v>
      </c>
      <c r="F341" s="55" t="s">
        <v>4336</v>
      </c>
    </row>
    <row r="342" spans="1:6" ht="42.75" customHeight="1" x14ac:dyDescent="0.25">
      <c r="A342" s="48">
        <f t="shared" ca="1" si="7"/>
        <v>341</v>
      </c>
      <c r="B342" s="52" t="s">
        <v>4293</v>
      </c>
      <c r="C342" s="55" t="s">
        <v>4393</v>
      </c>
      <c r="D342" s="55" t="s">
        <v>403</v>
      </c>
      <c r="E342" s="55">
        <v>20</v>
      </c>
      <c r="F342" s="55" t="s">
        <v>2884</v>
      </c>
    </row>
    <row r="343" spans="1:6" ht="42.75" customHeight="1" x14ac:dyDescent="0.25">
      <c r="A343" s="48">
        <f t="shared" ca="1" si="7"/>
        <v>342</v>
      </c>
      <c r="B343" s="52" t="s">
        <v>4293</v>
      </c>
      <c r="C343" s="55" t="s">
        <v>4394</v>
      </c>
      <c r="D343" s="55" t="s">
        <v>403</v>
      </c>
      <c r="E343" s="55">
        <v>10</v>
      </c>
      <c r="F343" s="55" t="s">
        <v>4320</v>
      </c>
    </row>
    <row r="344" spans="1:6" ht="42.75" customHeight="1" x14ac:dyDescent="0.25">
      <c r="A344" s="48">
        <f t="shared" ca="1" si="7"/>
        <v>343</v>
      </c>
      <c r="B344" s="52" t="s">
        <v>5397</v>
      </c>
      <c r="C344" s="55" t="s">
        <v>5402</v>
      </c>
      <c r="D344" s="55" t="s">
        <v>403</v>
      </c>
      <c r="E344" s="55">
        <v>16</v>
      </c>
      <c r="F344" s="55" t="s">
        <v>5403</v>
      </c>
    </row>
    <row r="345" spans="1:6" ht="42.75" customHeight="1" x14ac:dyDescent="0.25">
      <c r="A345" s="48">
        <f t="shared" ca="1" si="7"/>
        <v>344</v>
      </c>
      <c r="B345" s="52" t="s">
        <v>5397</v>
      </c>
      <c r="C345" s="55" t="s">
        <v>5410</v>
      </c>
      <c r="D345" s="55" t="s">
        <v>403</v>
      </c>
      <c r="E345" s="55">
        <v>20</v>
      </c>
      <c r="F345" s="55" t="s">
        <v>5404</v>
      </c>
    </row>
    <row r="346" spans="1:6" ht="42.75" customHeight="1" x14ac:dyDescent="0.25">
      <c r="A346" s="48">
        <f t="shared" ca="1" si="7"/>
        <v>345</v>
      </c>
      <c r="B346" s="52" t="s">
        <v>5397</v>
      </c>
      <c r="C346" s="55" t="s">
        <v>5411</v>
      </c>
      <c r="D346" s="55" t="s">
        <v>403</v>
      </c>
      <c r="E346" s="55">
        <v>8</v>
      </c>
      <c r="F346" s="55" t="s">
        <v>839</v>
      </c>
    </row>
    <row r="347" spans="1:6" ht="42.75" customHeight="1" x14ac:dyDescent="0.25">
      <c r="A347" s="48">
        <f t="shared" ca="1" si="7"/>
        <v>346</v>
      </c>
      <c r="B347" s="52" t="s">
        <v>5397</v>
      </c>
      <c r="C347" s="55" t="s">
        <v>5412</v>
      </c>
      <c r="D347" s="55" t="s">
        <v>403</v>
      </c>
      <c r="E347" s="55">
        <v>20</v>
      </c>
      <c r="F347" s="55" t="s">
        <v>5405</v>
      </c>
    </row>
    <row r="348" spans="1:6" ht="42.75" customHeight="1" x14ac:dyDescent="0.25">
      <c r="A348" s="48">
        <f t="shared" ca="1" si="7"/>
        <v>347</v>
      </c>
      <c r="B348" s="52" t="s">
        <v>5397</v>
      </c>
      <c r="C348" s="55" t="s">
        <v>5413</v>
      </c>
      <c r="D348" s="55" t="s">
        <v>403</v>
      </c>
      <c r="E348" s="55">
        <v>8</v>
      </c>
      <c r="F348" s="55" t="s">
        <v>839</v>
      </c>
    </row>
    <row r="349" spans="1:6" ht="42.75" customHeight="1" x14ac:dyDescent="0.25">
      <c r="A349" s="48">
        <f t="shared" ca="1" si="7"/>
        <v>348</v>
      </c>
      <c r="B349" s="52" t="s">
        <v>5397</v>
      </c>
      <c r="C349" s="55" t="s">
        <v>5414</v>
      </c>
      <c r="D349" s="55" t="s">
        <v>403</v>
      </c>
      <c r="E349" s="55">
        <v>10</v>
      </c>
      <c r="F349" s="55" t="s">
        <v>2893</v>
      </c>
    </row>
    <row r="350" spans="1:6" ht="42.75" customHeight="1" x14ac:dyDescent="0.25">
      <c r="A350" s="48">
        <f t="shared" ca="1" si="7"/>
        <v>349</v>
      </c>
      <c r="B350" s="52" t="s">
        <v>5397</v>
      </c>
      <c r="C350" s="55" t="s">
        <v>5415</v>
      </c>
      <c r="D350" s="55" t="s">
        <v>403</v>
      </c>
      <c r="E350" s="55">
        <v>8</v>
      </c>
      <c r="F350" s="55" t="s">
        <v>5406</v>
      </c>
    </row>
    <row r="351" spans="1:6" ht="42.75" customHeight="1" x14ac:dyDescent="0.25">
      <c r="A351" s="48">
        <f t="shared" ca="1" si="7"/>
        <v>350</v>
      </c>
      <c r="B351" s="52" t="s">
        <v>5397</v>
      </c>
      <c r="C351" s="55" t="s">
        <v>5416</v>
      </c>
      <c r="D351" s="55" t="s">
        <v>403</v>
      </c>
      <c r="E351" s="55">
        <v>8</v>
      </c>
      <c r="F351" s="55" t="s">
        <v>5407</v>
      </c>
    </row>
    <row r="352" spans="1:6" ht="42.75" customHeight="1" x14ac:dyDescent="0.25">
      <c r="A352" s="48">
        <f t="shared" ca="1" si="7"/>
        <v>351</v>
      </c>
      <c r="B352" s="52" t="s">
        <v>5397</v>
      </c>
      <c r="C352" s="55" t="s">
        <v>5417</v>
      </c>
      <c r="D352" s="55" t="s">
        <v>403</v>
      </c>
      <c r="E352" s="55">
        <v>20</v>
      </c>
      <c r="F352" s="55" t="s">
        <v>5408</v>
      </c>
    </row>
    <row r="353" spans="1:6" ht="42.75" customHeight="1" x14ac:dyDescent="0.25">
      <c r="A353" s="48">
        <f t="shared" ca="1" si="7"/>
        <v>352</v>
      </c>
      <c r="B353" s="52" t="s">
        <v>5397</v>
      </c>
      <c r="C353" s="55" t="s">
        <v>5418</v>
      </c>
      <c r="D353" s="55" t="s">
        <v>403</v>
      </c>
      <c r="E353" s="55">
        <v>8</v>
      </c>
      <c r="F353" s="55" t="s">
        <v>5409</v>
      </c>
    </row>
    <row r="354" spans="1:6" ht="42.75" customHeight="1" x14ac:dyDescent="0.25">
      <c r="A354" s="48">
        <f t="shared" ca="1" si="7"/>
        <v>353</v>
      </c>
      <c r="B354" s="52" t="s">
        <v>5397</v>
      </c>
      <c r="C354" s="55" t="s">
        <v>5419</v>
      </c>
      <c r="D354" s="55" t="s">
        <v>403</v>
      </c>
      <c r="E354" s="55">
        <v>20</v>
      </c>
      <c r="F354" s="55" t="s">
        <v>839</v>
      </c>
    </row>
    <row r="355" spans="1:6" ht="42.75" customHeight="1" x14ac:dyDescent="0.25">
      <c r="A355" s="48">
        <f t="shared" ca="1" si="7"/>
        <v>354</v>
      </c>
      <c r="B355" s="52" t="s">
        <v>5397</v>
      </c>
      <c r="C355" s="55" t="s">
        <v>5420</v>
      </c>
      <c r="D355" s="55" t="s">
        <v>403</v>
      </c>
      <c r="E355" s="55">
        <v>8</v>
      </c>
      <c r="F355" s="55" t="s">
        <v>422</v>
      </c>
    </row>
    <row r="356" spans="1:6" ht="42.75" customHeight="1" x14ac:dyDescent="0.25">
      <c r="A356" s="48">
        <f t="shared" ca="1" si="7"/>
        <v>355</v>
      </c>
      <c r="B356" s="52" t="s">
        <v>5397</v>
      </c>
      <c r="C356" s="55" t="s">
        <v>5421</v>
      </c>
      <c r="D356" s="55" t="s">
        <v>403</v>
      </c>
      <c r="E356" s="55">
        <v>8</v>
      </c>
      <c r="F356" s="55" t="s">
        <v>5406</v>
      </c>
    </row>
    <row r="357" spans="1:6" ht="42.75" customHeight="1" x14ac:dyDescent="0.25">
      <c r="A357" s="48">
        <f t="shared" ca="1" si="7"/>
        <v>356</v>
      </c>
      <c r="B357" s="52" t="s">
        <v>5397</v>
      </c>
      <c r="C357" s="55" t="s">
        <v>5422</v>
      </c>
      <c r="D357" s="55" t="s">
        <v>403</v>
      </c>
      <c r="E357" s="55">
        <v>8</v>
      </c>
      <c r="F357" s="55" t="s">
        <v>422</v>
      </c>
    </row>
    <row r="358" spans="1:6" ht="42.75" customHeight="1" x14ac:dyDescent="0.25">
      <c r="A358" s="48">
        <f t="shared" ca="1" si="7"/>
        <v>357</v>
      </c>
      <c r="B358" s="52" t="s">
        <v>5397</v>
      </c>
      <c r="C358" s="55" t="s">
        <v>5423</v>
      </c>
      <c r="D358" s="55" t="s">
        <v>403</v>
      </c>
      <c r="E358" s="55">
        <v>8</v>
      </c>
      <c r="F358" s="55" t="s">
        <v>5406</v>
      </c>
    </row>
    <row r="359" spans="1:6" ht="42.75" customHeight="1" x14ac:dyDescent="0.25">
      <c r="A359" s="48">
        <f t="shared" ca="1" si="7"/>
        <v>358</v>
      </c>
      <c r="B359" s="52" t="s">
        <v>5397</v>
      </c>
      <c r="C359" s="55" t="s">
        <v>5424</v>
      </c>
      <c r="D359" s="55" t="s">
        <v>403</v>
      </c>
      <c r="E359" s="55">
        <v>20</v>
      </c>
      <c r="F359" s="55" t="s">
        <v>5408</v>
      </c>
    </row>
    <row r="360" spans="1:6" ht="42.75" customHeight="1" x14ac:dyDescent="0.25">
      <c r="A360" s="48">
        <f t="shared" ca="1" si="7"/>
        <v>359</v>
      </c>
      <c r="B360" s="52" t="s">
        <v>25</v>
      </c>
      <c r="C360" s="55" t="s">
        <v>246</v>
      </c>
      <c r="D360" s="55" t="s">
        <v>403</v>
      </c>
      <c r="E360" s="55">
        <v>8</v>
      </c>
      <c r="F360" s="55" t="s">
        <v>5403</v>
      </c>
    </row>
    <row r="361" spans="1:6" ht="42.75" customHeight="1" x14ac:dyDescent="0.25">
      <c r="A361" s="48">
        <f t="shared" ca="1" si="7"/>
        <v>360</v>
      </c>
      <c r="B361" s="52" t="s">
        <v>25</v>
      </c>
      <c r="C361" s="55" t="s">
        <v>5651</v>
      </c>
      <c r="D361" s="55" t="s">
        <v>403</v>
      </c>
      <c r="E361" s="55">
        <v>12</v>
      </c>
      <c r="F361" s="55" t="s">
        <v>5618</v>
      </c>
    </row>
    <row r="362" spans="1:6" ht="42.75" customHeight="1" x14ac:dyDescent="0.25">
      <c r="A362" s="48">
        <f t="shared" ca="1" si="7"/>
        <v>361</v>
      </c>
      <c r="B362" s="52" t="s">
        <v>25</v>
      </c>
      <c r="C362" s="55" t="s">
        <v>5652</v>
      </c>
      <c r="D362" s="55" t="s">
        <v>403</v>
      </c>
      <c r="E362" s="55">
        <v>8</v>
      </c>
      <c r="F362" s="55" t="s">
        <v>5619</v>
      </c>
    </row>
    <row r="363" spans="1:6" ht="42.75" customHeight="1" x14ac:dyDescent="0.25">
      <c r="A363" s="48">
        <f t="shared" ca="1" si="7"/>
        <v>362</v>
      </c>
      <c r="B363" s="52" t="s">
        <v>25</v>
      </c>
      <c r="C363" s="55" t="s">
        <v>5653</v>
      </c>
      <c r="D363" s="55" t="s">
        <v>403</v>
      </c>
      <c r="E363" s="55">
        <v>4</v>
      </c>
      <c r="F363" s="55" t="s">
        <v>5620</v>
      </c>
    </row>
    <row r="364" spans="1:6" ht="42.75" customHeight="1" x14ac:dyDescent="0.25">
      <c r="A364" s="48">
        <f t="shared" ca="1" si="7"/>
        <v>363</v>
      </c>
      <c r="B364" s="52" t="s">
        <v>25</v>
      </c>
      <c r="C364" s="55" t="s">
        <v>5654</v>
      </c>
      <c r="D364" s="55" t="s">
        <v>403</v>
      </c>
      <c r="E364" s="55">
        <v>2</v>
      </c>
      <c r="F364" s="55" t="s">
        <v>5621</v>
      </c>
    </row>
    <row r="365" spans="1:6" ht="42.75" customHeight="1" x14ac:dyDescent="0.25">
      <c r="A365" s="48">
        <f t="shared" ca="1" si="7"/>
        <v>364</v>
      </c>
      <c r="B365" s="52" t="s">
        <v>25</v>
      </c>
      <c r="C365" s="55" t="s">
        <v>5655</v>
      </c>
      <c r="D365" s="55" t="s">
        <v>403</v>
      </c>
      <c r="E365" s="55">
        <v>4</v>
      </c>
      <c r="F365" s="55" t="s">
        <v>5622</v>
      </c>
    </row>
    <row r="366" spans="1:6" ht="42.75" customHeight="1" x14ac:dyDescent="0.25">
      <c r="A366" s="48">
        <f t="shared" ca="1" si="7"/>
        <v>365</v>
      </c>
      <c r="B366" s="52" t="s">
        <v>25</v>
      </c>
      <c r="C366" s="55" t="s">
        <v>5656</v>
      </c>
      <c r="D366" s="55" t="s">
        <v>403</v>
      </c>
      <c r="E366" s="55">
        <v>4</v>
      </c>
      <c r="F366" s="55" t="s">
        <v>5623</v>
      </c>
    </row>
    <row r="367" spans="1:6" ht="42.75" customHeight="1" x14ac:dyDescent="0.25">
      <c r="A367" s="48">
        <f t="shared" ref="A367:A430" ca="1" si="8">+CELL("fila",A367)-1</f>
        <v>366</v>
      </c>
      <c r="B367" s="52" t="s">
        <v>25</v>
      </c>
      <c r="C367" s="55" t="s">
        <v>5657</v>
      </c>
      <c r="D367" s="55" t="s">
        <v>403</v>
      </c>
      <c r="E367" s="55">
        <v>0</v>
      </c>
      <c r="F367" s="55" t="s">
        <v>5624</v>
      </c>
    </row>
    <row r="368" spans="1:6" ht="42.75" customHeight="1" x14ac:dyDescent="0.25">
      <c r="A368" s="48">
        <f t="shared" ca="1" si="8"/>
        <v>367</v>
      </c>
      <c r="B368" s="52" t="s">
        <v>25</v>
      </c>
      <c r="C368" s="55" t="s">
        <v>5658</v>
      </c>
      <c r="D368" s="55" t="s">
        <v>403</v>
      </c>
      <c r="E368" s="55">
        <v>6</v>
      </c>
      <c r="F368" s="55" t="s">
        <v>5625</v>
      </c>
    </row>
    <row r="369" spans="1:6" ht="42.75" customHeight="1" x14ac:dyDescent="0.25">
      <c r="A369" s="48">
        <f t="shared" ca="1" si="8"/>
        <v>368</v>
      </c>
      <c r="B369" s="52" t="s">
        <v>25</v>
      </c>
      <c r="C369" s="55" t="s">
        <v>5659</v>
      </c>
      <c r="D369" s="55" t="s">
        <v>403</v>
      </c>
      <c r="E369" s="55">
        <v>2</v>
      </c>
      <c r="F369" s="55" t="s">
        <v>5621</v>
      </c>
    </row>
    <row r="370" spans="1:6" ht="42.75" customHeight="1" x14ac:dyDescent="0.25">
      <c r="A370" s="48">
        <f t="shared" ca="1" si="8"/>
        <v>369</v>
      </c>
      <c r="B370" s="52" t="s">
        <v>25</v>
      </c>
      <c r="C370" s="55" t="s">
        <v>5660</v>
      </c>
      <c r="D370" s="55" t="s">
        <v>403</v>
      </c>
      <c r="E370" s="55">
        <v>4</v>
      </c>
      <c r="F370" s="55" t="s">
        <v>5623</v>
      </c>
    </row>
    <row r="371" spans="1:6" ht="42.75" customHeight="1" x14ac:dyDescent="0.25">
      <c r="A371" s="48">
        <f t="shared" ca="1" si="8"/>
        <v>370</v>
      </c>
      <c r="B371" s="52" t="s">
        <v>25</v>
      </c>
      <c r="C371" s="55" t="s">
        <v>5661</v>
      </c>
      <c r="D371" s="55" t="s">
        <v>403</v>
      </c>
      <c r="E371" s="55">
        <v>4</v>
      </c>
      <c r="F371" s="55" t="s">
        <v>5626</v>
      </c>
    </row>
    <row r="372" spans="1:6" ht="42.75" customHeight="1" x14ac:dyDescent="0.25">
      <c r="A372" s="48">
        <f t="shared" ca="1" si="8"/>
        <v>371</v>
      </c>
      <c r="B372" s="52" t="s">
        <v>25</v>
      </c>
      <c r="C372" s="55" t="s">
        <v>900</v>
      </c>
      <c r="D372" s="55" t="s">
        <v>403</v>
      </c>
      <c r="E372" s="55">
        <v>8</v>
      </c>
      <c r="F372" s="55" t="s">
        <v>3549</v>
      </c>
    </row>
    <row r="373" spans="1:6" ht="42.75" customHeight="1" x14ac:dyDescent="0.25">
      <c r="A373" s="48">
        <f t="shared" ca="1" si="8"/>
        <v>372</v>
      </c>
      <c r="B373" s="52" t="s">
        <v>25</v>
      </c>
      <c r="C373" s="55" t="s">
        <v>5662</v>
      </c>
      <c r="D373" s="55" t="s">
        <v>403</v>
      </c>
      <c r="E373" s="55">
        <v>4</v>
      </c>
      <c r="F373" s="55" t="s">
        <v>5627</v>
      </c>
    </row>
    <row r="374" spans="1:6" ht="42.75" customHeight="1" x14ac:dyDescent="0.25">
      <c r="A374" s="48">
        <f t="shared" ca="1" si="8"/>
        <v>373</v>
      </c>
      <c r="B374" s="52" t="s">
        <v>25</v>
      </c>
      <c r="C374" s="55" t="s">
        <v>5663</v>
      </c>
      <c r="D374" s="55" t="s">
        <v>403</v>
      </c>
      <c r="E374" s="55">
        <v>4</v>
      </c>
      <c r="F374" s="55" t="s">
        <v>5628</v>
      </c>
    </row>
    <row r="375" spans="1:6" ht="42.75" customHeight="1" x14ac:dyDescent="0.25">
      <c r="A375" s="48">
        <f t="shared" ca="1" si="8"/>
        <v>374</v>
      </c>
      <c r="B375" s="52" t="s">
        <v>25</v>
      </c>
      <c r="C375" s="55" t="s">
        <v>5664</v>
      </c>
      <c r="D375" s="55" t="s">
        <v>403</v>
      </c>
      <c r="E375" s="55">
        <v>6</v>
      </c>
      <c r="F375" s="55" t="s">
        <v>5629</v>
      </c>
    </row>
    <row r="376" spans="1:6" ht="42.75" customHeight="1" x14ac:dyDescent="0.25">
      <c r="A376" s="48">
        <f t="shared" ca="1" si="8"/>
        <v>375</v>
      </c>
      <c r="B376" s="52" t="s">
        <v>25</v>
      </c>
      <c r="C376" s="55" t="s">
        <v>5665</v>
      </c>
      <c r="D376" s="55" t="s">
        <v>403</v>
      </c>
      <c r="E376" s="55">
        <v>10</v>
      </c>
      <c r="F376" s="55" t="s">
        <v>5630</v>
      </c>
    </row>
    <row r="377" spans="1:6" ht="42.75" customHeight="1" x14ac:dyDescent="0.25">
      <c r="A377" s="48">
        <f t="shared" ca="1" si="8"/>
        <v>376</v>
      </c>
      <c r="B377" s="52" t="s">
        <v>25</v>
      </c>
      <c r="C377" s="55" t="s">
        <v>5666</v>
      </c>
      <c r="D377" s="55" t="s">
        <v>403</v>
      </c>
      <c r="E377" s="55">
        <v>40</v>
      </c>
      <c r="F377" s="55" t="s">
        <v>5631</v>
      </c>
    </row>
    <row r="378" spans="1:6" ht="42.75" customHeight="1" x14ac:dyDescent="0.25">
      <c r="A378" s="48">
        <f t="shared" ca="1" si="8"/>
        <v>377</v>
      </c>
      <c r="B378" s="52" t="s">
        <v>25</v>
      </c>
      <c r="C378" s="55" t="s">
        <v>5667</v>
      </c>
      <c r="D378" s="55" t="s">
        <v>403</v>
      </c>
      <c r="E378" s="55">
        <v>10</v>
      </c>
      <c r="F378" s="55" t="s">
        <v>5624</v>
      </c>
    </row>
    <row r="379" spans="1:6" ht="42.75" customHeight="1" x14ac:dyDescent="0.25">
      <c r="A379" s="48">
        <f t="shared" ca="1" si="8"/>
        <v>378</v>
      </c>
      <c r="B379" s="52" t="s">
        <v>25</v>
      </c>
      <c r="C379" s="55" t="s">
        <v>5668</v>
      </c>
      <c r="D379" s="55" t="s">
        <v>403</v>
      </c>
      <c r="E379" s="55">
        <v>5</v>
      </c>
      <c r="F379" s="55" t="s">
        <v>5632</v>
      </c>
    </row>
    <row r="380" spans="1:6" ht="42.75" customHeight="1" x14ac:dyDescent="0.25">
      <c r="A380" s="48">
        <f t="shared" ca="1" si="8"/>
        <v>379</v>
      </c>
      <c r="B380" s="52" t="s">
        <v>25</v>
      </c>
      <c r="C380" s="55" t="s">
        <v>5669</v>
      </c>
      <c r="D380" s="55" t="s">
        <v>403</v>
      </c>
      <c r="E380" s="55">
        <v>2</v>
      </c>
      <c r="F380" s="55" t="s">
        <v>5633</v>
      </c>
    </row>
    <row r="381" spans="1:6" ht="42.75" customHeight="1" x14ac:dyDescent="0.25">
      <c r="A381" s="48">
        <f t="shared" ca="1" si="8"/>
        <v>380</v>
      </c>
      <c r="B381" s="52" t="s">
        <v>25</v>
      </c>
      <c r="C381" s="55" t="s">
        <v>5670</v>
      </c>
      <c r="D381" s="55" t="s">
        <v>403</v>
      </c>
      <c r="E381" s="55">
        <v>4</v>
      </c>
      <c r="F381" s="55" t="s">
        <v>5630</v>
      </c>
    </row>
    <row r="382" spans="1:6" ht="42.75" customHeight="1" x14ac:dyDescent="0.25">
      <c r="A382" s="48">
        <f t="shared" ca="1" si="8"/>
        <v>381</v>
      </c>
      <c r="B382" s="52" t="s">
        <v>25</v>
      </c>
      <c r="C382" s="55" t="s">
        <v>5671</v>
      </c>
      <c r="D382" s="55" t="s">
        <v>403</v>
      </c>
      <c r="E382" s="55">
        <v>10</v>
      </c>
      <c r="F382" s="55" t="s">
        <v>5634</v>
      </c>
    </row>
    <row r="383" spans="1:6" ht="42.75" customHeight="1" x14ac:dyDescent="0.25">
      <c r="A383" s="48">
        <f t="shared" ca="1" si="8"/>
        <v>382</v>
      </c>
      <c r="B383" s="52" t="s">
        <v>25</v>
      </c>
      <c r="C383" s="55" t="s">
        <v>5672</v>
      </c>
      <c r="D383" s="55" t="s">
        <v>403</v>
      </c>
      <c r="E383" s="55">
        <v>4</v>
      </c>
      <c r="F383" s="55" t="s">
        <v>5630</v>
      </c>
    </row>
    <row r="384" spans="1:6" ht="42.75" customHeight="1" x14ac:dyDescent="0.25">
      <c r="A384" s="48">
        <f t="shared" ca="1" si="8"/>
        <v>383</v>
      </c>
      <c r="B384" s="52" t="s">
        <v>25</v>
      </c>
      <c r="C384" s="55" t="s">
        <v>5673</v>
      </c>
      <c r="D384" s="55" t="s">
        <v>403</v>
      </c>
      <c r="E384" s="55">
        <v>5</v>
      </c>
      <c r="F384" s="55" t="s">
        <v>5635</v>
      </c>
    </row>
    <row r="385" spans="1:6" ht="42.75" customHeight="1" x14ac:dyDescent="0.25">
      <c r="A385" s="48">
        <f t="shared" ca="1" si="8"/>
        <v>384</v>
      </c>
      <c r="B385" s="52" t="s">
        <v>25</v>
      </c>
      <c r="C385" s="55" t="s">
        <v>5674</v>
      </c>
      <c r="D385" s="55" t="s">
        <v>403</v>
      </c>
      <c r="E385" s="55">
        <v>12</v>
      </c>
      <c r="F385" s="55" t="s">
        <v>3633</v>
      </c>
    </row>
    <row r="386" spans="1:6" ht="42.75" customHeight="1" x14ac:dyDescent="0.25">
      <c r="A386" s="48">
        <f t="shared" ca="1" si="8"/>
        <v>385</v>
      </c>
      <c r="B386" s="52" t="s">
        <v>25</v>
      </c>
      <c r="C386" s="55" t="s">
        <v>5675</v>
      </c>
      <c r="D386" s="55" t="s">
        <v>403</v>
      </c>
      <c r="E386" s="55">
        <v>3</v>
      </c>
      <c r="F386" s="55" t="s">
        <v>5636</v>
      </c>
    </row>
    <row r="387" spans="1:6" ht="42.75" customHeight="1" x14ac:dyDescent="0.25">
      <c r="A387" s="48">
        <f t="shared" ca="1" si="8"/>
        <v>386</v>
      </c>
      <c r="B387" s="52" t="s">
        <v>25</v>
      </c>
      <c r="C387" s="55" t="s">
        <v>5676</v>
      </c>
      <c r="D387" s="55" t="s">
        <v>403</v>
      </c>
      <c r="E387" s="55">
        <v>10</v>
      </c>
      <c r="F387" s="55" t="s">
        <v>5637</v>
      </c>
    </row>
    <row r="388" spans="1:6" ht="42.75" customHeight="1" x14ac:dyDescent="0.25">
      <c r="A388" s="48">
        <f t="shared" ca="1" si="8"/>
        <v>387</v>
      </c>
      <c r="B388" s="52" t="s">
        <v>25</v>
      </c>
      <c r="C388" s="55" t="s">
        <v>5677</v>
      </c>
      <c r="D388" s="55" t="s">
        <v>403</v>
      </c>
      <c r="E388" s="55">
        <v>4</v>
      </c>
      <c r="F388" s="55" t="s">
        <v>5638</v>
      </c>
    </row>
    <row r="389" spans="1:6" ht="42.75" customHeight="1" x14ac:dyDescent="0.25">
      <c r="A389" s="48">
        <f t="shared" ca="1" si="8"/>
        <v>388</v>
      </c>
      <c r="B389" s="52" t="s">
        <v>25</v>
      </c>
      <c r="C389" s="55" t="s">
        <v>5678</v>
      </c>
      <c r="D389" s="55" t="s">
        <v>403</v>
      </c>
      <c r="E389" s="55">
        <v>4</v>
      </c>
      <c r="F389" s="55" t="s">
        <v>5639</v>
      </c>
    </row>
    <row r="390" spans="1:6" ht="42.75" customHeight="1" x14ac:dyDescent="0.25">
      <c r="A390" s="48">
        <f t="shared" ca="1" si="8"/>
        <v>389</v>
      </c>
      <c r="B390" s="52" t="s">
        <v>25</v>
      </c>
      <c r="C390" s="55" t="s">
        <v>5679</v>
      </c>
      <c r="D390" s="55" t="s">
        <v>403</v>
      </c>
      <c r="E390" s="55">
        <v>4</v>
      </c>
      <c r="F390" s="55" t="s">
        <v>5640</v>
      </c>
    </row>
    <row r="391" spans="1:6" ht="42.75" customHeight="1" x14ac:dyDescent="0.25">
      <c r="A391" s="48">
        <f t="shared" ca="1" si="8"/>
        <v>390</v>
      </c>
      <c r="B391" s="52" t="s">
        <v>25</v>
      </c>
      <c r="C391" s="55" t="s">
        <v>5680</v>
      </c>
      <c r="D391" s="55" t="s">
        <v>403</v>
      </c>
      <c r="E391" s="55">
        <v>6</v>
      </c>
      <c r="F391" s="55" t="s">
        <v>409</v>
      </c>
    </row>
    <row r="392" spans="1:6" ht="42.75" customHeight="1" x14ac:dyDescent="0.25">
      <c r="A392" s="48">
        <f t="shared" ca="1" si="8"/>
        <v>391</v>
      </c>
      <c r="B392" s="52" t="s">
        <v>25</v>
      </c>
      <c r="C392" s="55" t="s">
        <v>5681</v>
      </c>
      <c r="D392" s="55" t="s">
        <v>403</v>
      </c>
      <c r="E392" s="55">
        <v>10</v>
      </c>
      <c r="F392" s="55" t="s">
        <v>5641</v>
      </c>
    </row>
    <row r="393" spans="1:6" ht="42.75" customHeight="1" x14ac:dyDescent="0.25">
      <c r="A393" s="48">
        <f t="shared" ca="1" si="8"/>
        <v>392</v>
      </c>
      <c r="B393" s="52" t="s">
        <v>25</v>
      </c>
      <c r="C393" s="55" t="s">
        <v>5682</v>
      </c>
      <c r="D393" s="55" t="s">
        <v>403</v>
      </c>
      <c r="E393" s="55">
        <v>8</v>
      </c>
      <c r="F393" s="55" t="s">
        <v>5642</v>
      </c>
    </row>
    <row r="394" spans="1:6" ht="42.75" customHeight="1" x14ac:dyDescent="0.25">
      <c r="A394" s="48">
        <f t="shared" ca="1" si="8"/>
        <v>393</v>
      </c>
      <c r="B394" s="52" t="s">
        <v>25</v>
      </c>
      <c r="C394" s="55" t="s">
        <v>5683</v>
      </c>
      <c r="D394" s="55" t="s">
        <v>403</v>
      </c>
      <c r="E394" s="55">
        <v>4</v>
      </c>
      <c r="F394" s="55" t="s">
        <v>5643</v>
      </c>
    </row>
    <row r="395" spans="1:6" ht="42.75" customHeight="1" x14ac:dyDescent="0.25">
      <c r="A395" s="48">
        <f t="shared" ca="1" si="8"/>
        <v>394</v>
      </c>
      <c r="B395" s="52" t="s">
        <v>25</v>
      </c>
      <c r="C395" s="55" t="s">
        <v>5684</v>
      </c>
      <c r="D395" s="55" t="s">
        <v>403</v>
      </c>
      <c r="E395" s="55">
        <v>2</v>
      </c>
      <c r="F395" s="55" t="s">
        <v>5621</v>
      </c>
    </row>
    <row r="396" spans="1:6" ht="42.75" customHeight="1" x14ac:dyDescent="0.25">
      <c r="A396" s="48">
        <f t="shared" ca="1" si="8"/>
        <v>395</v>
      </c>
      <c r="B396" s="52" t="s">
        <v>25</v>
      </c>
      <c r="C396" s="55" t="s">
        <v>5685</v>
      </c>
      <c r="D396" s="55" t="s">
        <v>403</v>
      </c>
      <c r="E396" s="55">
        <v>12</v>
      </c>
      <c r="F396" s="55" t="s">
        <v>844</v>
      </c>
    </row>
    <row r="397" spans="1:6" ht="42.75" customHeight="1" x14ac:dyDescent="0.25">
      <c r="A397" s="48">
        <f t="shared" ca="1" si="8"/>
        <v>396</v>
      </c>
      <c r="B397" s="52" t="s">
        <v>25</v>
      </c>
      <c r="C397" s="55" t="s">
        <v>5686</v>
      </c>
      <c r="D397" s="55" t="s">
        <v>403</v>
      </c>
      <c r="E397" s="55">
        <v>6</v>
      </c>
      <c r="F397" s="55" t="s">
        <v>5644</v>
      </c>
    </row>
    <row r="398" spans="1:6" ht="42.75" customHeight="1" x14ac:dyDescent="0.25">
      <c r="A398" s="48">
        <f t="shared" ca="1" si="8"/>
        <v>397</v>
      </c>
      <c r="B398" s="52" t="s">
        <v>25</v>
      </c>
      <c r="C398" s="55" t="s">
        <v>5687</v>
      </c>
      <c r="D398" s="55" t="s">
        <v>403</v>
      </c>
      <c r="E398" s="55">
        <v>4</v>
      </c>
      <c r="F398" s="55" t="s">
        <v>5645</v>
      </c>
    </row>
    <row r="399" spans="1:6" ht="42.75" customHeight="1" x14ac:dyDescent="0.25">
      <c r="A399" s="48">
        <f t="shared" ca="1" si="8"/>
        <v>398</v>
      </c>
      <c r="B399" s="52" t="s">
        <v>25</v>
      </c>
      <c r="C399" s="55" t="s">
        <v>5688</v>
      </c>
      <c r="D399" s="55" t="s">
        <v>403</v>
      </c>
      <c r="E399" s="55">
        <v>12</v>
      </c>
      <c r="F399" s="55" t="s">
        <v>5646</v>
      </c>
    </row>
    <row r="400" spans="1:6" ht="42.75" customHeight="1" x14ac:dyDescent="0.25">
      <c r="A400" s="48">
        <f t="shared" ca="1" si="8"/>
        <v>399</v>
      </c>
      <c r="B400" s="52" t="s">
        <v>25</v>
      </c>
      <c r="C400" s="55" t="s">
        <v>5689</v>
      </c>
      <c r="D400" s="55" t="s">
        <v>403</v>
      </c>
      <c r="E400" s="55">
        <v>10</v>
      </c>
      <c r="F400" s="55" t="s">
        <v>5647</v>
      </c>
    </row>
    <row r="401" spans="1:6" ht="42.75" customHeight="1" x14ac:dyDescent="0.25">
      <c r="A401" s="48">
        <f t="shared" ca="1" si="8"/>
        <v>400</v>
      </c>
      <c r="B401" s="52" t="s">
        <v>25</v>
      </c>
      <c r="C401" s="55" t="s">
        <v>5690</v>
      </c>
      <c r="D401" s="55" t="s">
        <v>403</v>
      </c>
      <c r="E401" s="55">
        <v>6</v>
      </c>
      <c r="F401" s="55" t="s">
        <v>4333</v>
      </c>
    </row>
    <row r="402" spans="1:6" ht="42.75" customHeight="1" x14ac:dyDescent="0.25">
      <c r="A402" s="48">
        <f t="shared" ca="1" si="8"/>
        <v>401</v>
      </c>
      <c r="B402" s="52" t="s">
        <v>25</v>
      </c>
      <c r="C402" s="55" t="s">
        <v>5691</v>
      </c>
      <c r="D402" s="55" t="s">
        <v>403</v>
      </c>
      <c r="E402" s="55">
        <v>4</v>
      </c>
      <c r="F402" s="55" t="s">
        <v>5648</v>
      </c>
    </row>
    <row r="403" spans="1:6" ht="42.75" customHeight="1" x14ac:dyDescent="0.25">
      <c r="A403" s="48">
        <f t="shared" ca="1" si="8"/>
        <v>402</v>
      </c>
      <c r="B403" s="52" t="s">
        <v>25</v>
      </c>
      <c r="C403" s="55" t="s">
        <v>5692</v>
      </c>
      <c r="D403" s="55" t="s">
        <v>403</v>
      </c>
      <c r="E403" s="55">
        <v>8</v>
      </c>
      <c r="F403" s="55" t="s">
        <v>860</v>
      </c>
    </row>
    <row r="404" spans="1:6" ht="42.75" customHeight="1" x14ac:dyDescent="0.25">
      <c r="A404" s="48">
        <f t="shared" ca="1" si="8"/>
        <v>403</v>
      </c>
      <c r="B404" s="52" t="s">
        <v>25</v>
      </c>
      <c r="C404" s="55" t="s">
        <v>5693</v>
      </c>
      <c r="D404" s="55" t="s">
        <v>403</v>
      </c>
      <c r="E404" s="55">
        <v>12</v>
      </c>
      <c r="F404" s="55" t="s">
        <v>5649</v>
      </c>
    </row>
    <row r="405" spans="1:6" ht="42.75" customHeight="1" x14ac:dyDescent="0.25">
      <c r="A405" s="48">
        <f t="shared" ca="1" si="8"/>
        <v>404</v>
      </c>
      <c r="B405" s="52" t="s">
        <v>25</v>
      </c>
      <c r="C405" s="55" t="s">
        <v>5694</v>
      </c>
      <c r="D405" s="55" t="s">
        <v>403</v>
      </c>
      <c r="E405" s="55">
        <v>6</v>
      </c>
      <c r="F405" s="55" t="s">
        <v>5650</v>
      </c>
    </row>
    <row r="406" spans="1:6" ht="42.75" customHeight="1" x14ac:dyDescent="0.25">
      <c r="A406" s="48">
        <f t="shared" ca="1" si="8"/>
        <v>405</v>
      </c>
      <c r="B406" s="52" t="s">
        <v>25</v>
      </c>
      <c r="C406" s="55" t="s">
        <v>5695</v>
      </c>
      <c r="D406" s="55" t="s">
        <v>403</v>
      </c>
      <c r="E406" s="55">
        <v>6</v>
      </c>
      <c r="F406" s="55" t="s">
        <v>4333</v>
      </c>
    </row>
    <row r="407" spans="1:6" ht="42.75" customHeight="1" x14ac:dyDescent="0.25">
      <c r="A407" s="48">
        <f t="shared" ca="1" si="8"/>
        <v>406</v>
      </c>
      <c r="B407" s="52" t="s">
        <v>25</v>
      </c>
      <c r="C407" s="55" t="s">
        <v>5696</v>
      </c>
      <c r="D407" s="55" t="s">
        <v>403</v>
      </c>
      <c r="E407" s="55">
        <v>4</v>
      </c>
      <c r="F407" s="55" t="s">
        <v>5643</v>
      </c>
    </row>
    <row r="408" spans="1:6" ht="42.75" customHeight="1" x14ac:dyDescent="0.25">
      <c r="A408" s="48">
        <f t="shared" ca="1" si="8"/>
        <v>407</v>
      </c>
      <c r="B408" s="52" t="s">
        <v>6434</v>
      </c>
      <c r="C408" s="55" t="s">
        <v>6439</v>
      </c>
      <c r="D408" s="55" t="s">
        <v>403</v>
      </c>
      <c r="E408" s="55"/>
      <c r="F408" s="55" t="s">
        <v>2774</v>
      </c>
    </row>
    <row r="409" spans="1:6" ht="42.75" customHeight="1" x14ac:dyDescent="0.25">
      <c r="A409" s="48">
        <f t="shared" ca="1" si="8"/>
        <v>408</v>
      </c>
      <c r="B409" s="52" t="s">
        <v>6434</v>
      </c>
      <c r="C409" s="55" t="s">
        <v>6443</v>
      </c>
      <c r="D409" s="55" t="s">
        <v>403</v>
      </c>
      <c r="E409" s="55">
        <v>5</v>
      </c>
      <c r="F409" s="55" t="s">
        <v>2847</v>
      </c>
    </row>
    <row r="410" spans="1:6" ht="42.75" customHeight="1" x14ac:dyDescent="0.25">
      <c r="A410" s="48">
        <f t="shared" ca="1" si="8"/>
        <v>409</v>
      </c>
      <c r="B410" s="52" t="s">
        <v>6434</v>
      </c>
      <c r="C410" s="55" t="s">
        <v>6444</v>
      </c>
      <c r="D410" s="55" t="s">
        <v>403</v>
      </c>
      <c r="E410" s="55">
        <v>30</v>
      </c>
      <c r="F410" s="55" t="s">
        <v>406</v>
      </c>
    </row>
    <row r="411" spans="1:6" ht="42.75" customHeight="1" x14ac:dyDescent="0.25">
      <c r="A411" s="48">
        <f t="shared" ca="1" si="8"/>
        <v>410</v>
      </c>
      <c r="B411" s="52" t="s">
        <v>6434</v>
      </c>
      <c r="C411" s="55" t="s">
        <v>6445</v>
      </c>
      <c r="D411" s="55" t="s">
        <v>403</v>
      </c>
      <c r="E411" s="55">
        <v>40</v>
      </c>
      <c r="F411" s="55" t="s">
        <v>3603</v>
      </c>
    </row>
    <row r="412" spans="1:6" ht="42.75" customHeight="1" x14ac:dyDescent="0.25">
      <c r="A412" s="48">
        <f t="shared" ca="1" si="8"/>
        <v>411</v>
      </c>
      <c r="B412" s="52" t="s">
        <v>6434</v>
      </c>
      <c r="C412" s="55" t="s">
        <v>6446</v>
      </c>
      <c r="D412" s="55" t="s">
        <v>403</v>
      </c>
      <c r="E412" s="55">
        <v>0</v>
      </c>
      <c r="F412" s="55" t="s">
        <v>406</v>
      </c>
    </row>
    <row r="413" spans="1:6" ht="42.75" customHeight="1" x14ac:dyDescent="0.25">
      <c r="A413" s="48">
        <f t="shared" ca="1" si="8"/>
        <v>412</v>
      </c>
      <c r="B413" s="52" t="s">
        <v>6434</v>
      </c>
      <c r="C413" s="55" t="s">
        <v>6447</v>
      </c>
      <c r="D413" s="55" t="s">
        <v>403</v>
      </c>
      <c r="E413" s="55">
        <v>30</v>
      </c>
      <c r="F413" s="55" t="s">
        <v>2847</v>
      </c>
    </row>
    <row r="414" spans="1:6" ht="42.75" customHeight="1" x14ac:dyDescent="0.25">
      <c r="A414" s="48">
        <f t="shared" ca="1" si="8"/>
        <v>413</v>
      </c>
      <c r="B414" s="52" t="s">
        <v>6434</v>
      </c>
      <c r="C414" s="55" t="s">
        <v>6448</v>
      </c>
      <c r="D414" s="55" t="s">
        <v>403</v>
      </c>
      <c r="E414" s="55">
        <v>20</v>
      </c>
      <c r="F414" s="55" t="s">
        <v>409</v>
      </c>
    </row>
    <row r="415" spans="1:6" ht="42.75" customHeight="1" x14ac:dyDescent="0.25">
      <c r="A415" s="48">
        <f t="shared" ca="1" si="8"/>
        <v>414</v>
      </c>
      <c r="B415" s="52" t="s">
        <v>6434</v>
      </c>
      <c r="C415" s="55" t="s">
        <v>6449</v>
      </c>
      <c r="D415" s="55" t="s">
        <v>403</v>
      </c>
      <c r="E415" s="55">
        <v>30</v>
      </c>
      <c r="F415" s="55" t="s">
        <v>406</v>
      </c>
    </row>
    <row r="416" spans="1:6" ht="42.75" customHeight="1" x14ac:dyDescent="0.25">
      <c r="A416" s="48">
        <f t="shared" ca="1" si="8"/>
        <v>415</v>
      </c>
      <c r="B416" s="52" t="s">
        <v>6434</v>
      </c>
      <c r="C416" s="55" t="s">
        <v>6450</v>
      </c>
      <c r="D416" s="55" t="s">
        <v>403</v>
      </c>
      <c r="E416" s="55">
        <v>20</v>
      </c>
      <c r="F416" s="55" t="s">
        <v>422</v>
      </c>
    </row>
    <row r="417" spans="1:6" ht="42.75" customHeight="1" x14ac:dyDescent="0.25">
      <c r="A417" s="48">
        <f t="shared" ca="1" si="8"/>
        <v>416</v>
      </c>
      <c r="B417" s="52" t="s">
        <v>6434</v>
      </c>
      <c r="C417" s="55" t="s">
        <v>6451</v>
      </c>
      <c r="D417" s="55" t="s">
        <v>403</v>
      </c>
      <c r="E417" s="55">
        <v>0</v>
      </c>
      <c r="F417" s="55" t="s">
        <v>836</v>
      </c>
    </row>
    <row r="418" spans="1:6" ht="42.75" customHeight="1" x14ac:dyDescent="0.25">
      <c r="A418" s="48">
        <f t="shared" ca="1" si="8"/>
        <v>417</v>
      </c>
      <c r="B418" s="52" t="s">
        <v>6434</v>
      </c>
      <c r="C418" s="55" t="s">
        <v>6452</v>
      </c>
      <c r="D418" s="55" t="s">
        <v>403</v>
      </c>
      <c r="E418" s="55">
        <v>0</v>
      </c>
      <c r="F418" s="55" t="s">
        <v>6440</v>
      </c>
    </row>
    <row r="419" spans="1:6" ht="42.75" customHeight="1" x14ac:dyDescent="0.25">
      <c r="A419" s="48">
        <f t="shared" ca="1" si="8"/>
        <v>418</v>
      </c>
      <c r="B419" s="52" t="s">
        <v>6434</v>
      </c>
      <c r="C419" s="55" t="s">
        <v>6453</v>
      </c>
      <c r="D419" s="55" t="s">
        <v>403</v>
      </c>
      <c r="E419" s="55">
        <v>30</v>
      </c>
      <c r="F419" s="55" t="s">
        <v>3557</v>
      </c>
    </row>
    <row r="420" spans="1:6" ht="42.75" customHeight="1" x14ac:dyDescent="0.25">
      <c r="A420" s="48">
        <f t="shared" ca="1" si="8"/>
        <v>419</v>
      </c>
      <c r="B420" s="52" t="s">
        <v>6434</v>
      </c>
      <c r="C420" s="55" t="s">
        <v>6454</v>
      </c>
      <c r="D420" s="55" t="s">
        <v>403</v>
      </c>
      <c r="E420" s="55">
        <v>6</v>
      </c>
      <c r="F420" s="55" t="s">
        <v>6441</v>
      </c>
    </row>
    <row r="421" spans="1:6" ht="42.75" customHeight="1" x14ac:dyDescent="0.25">
      <c r="A421" s="48">
        <f t="shared" ca="1" si="8"/>
        <v>420</v>
      </c>
      <c r="B421" s="52" t="s">
        <v>6434</v>
      </c>
      <c r="C421" s="55" t="s">
        <v>6455</v>
      </c>
      <c r="D421" s="55" t="s">
        <v>403</v>
      </c>
      <c r="E421" s="55">
        <v>30</v>
      </c>
      <c r="F421" s="55" t="s">
        <v>6442</v>
      </c>
    </row>
    <row r="422" spans="1:6" ht="42.75" customHeight="1" x14ac:dyDescent="0.25">
      <c r="A422" s="48">
        <f t="shared" ca="1" si="8"/>
        <v>421</v>
      </c>
      <c r="B422" s="52" t="s">
        <v>6434</v>
      </c>
      <c r="C422" s="55" t="s">
        <v>6456</v>
      </c>
      <c r="D422" s="55" t="s">
        <v>403</v>
      </c>
      <c r="E422" s="55">
        <v>30</v>
      </c>
      <c r="F422" s="55" t="s">
        <v>422</v>
      </c>
    </row>
    <row r="423" spans="1:6" ht="42.75" customHeight="1" x14ac:dyDescent="0.25">
      <c r="A423" s="48">
        <f t="shared" ca="1" si="8"/>
        <v>422</v>
      </c>
      <c r="B423" s="52" t="s">
        <v>6831</v>
      </c>
      <c r="C423" s="55" t="s">
        <v>6836</v>
      </c>
      <c r="D423" s="55" t="s">
        <v>403</v>
      </c>
      <c r="E423" s="55">
        <v>20</v>
      </c>
      <c r="F423" s="55" t="s">
        <v>3603</v>
      </c>
    </row>
    <row r="424" spans="1:6" ht="42.75" customHeight="1" x14ac:dyDescent="0.25">
      <c r="A424" s="48">
        <f t="shared" ca="1" si="8"/>
        <v>423</v>
      </c>
      <c r="B424" s="52" t="s">
        <v>6831</v>
      </c>
      <c r="C424" s="55" t="s">
        <v>6838</v>
      </c>
      <c r="D424" s="55" t="s">
        <v>403</v>
      </c>
      <c r="E424" s="55">
        <v>24</v>
      </c>
      <c r="F424" s="55" t="s">
        <v>3603</v>
      </c>
    </row>
    <row r="425" spans="1:6" ht="42.75" customHeight="1" x14ac:dyDescent="0.25">
      <c r="A425" s="48">
        <f t="shared" ca="1" si="8"/>
        <v>424</v>
      </c>
      <c r="B425" s="52" t="s">
        <v>6831</v>
      </c>
      <c r="C425" s="55" t="s">
        <v>6839</v>
      </c>
      <c r="D425" s="55" t="s">
        <v>403</v>
      </c>
      <c r="E425" s="55">
        <v>10</v>
      </c>
      <c r="F425" s="55" t="s">
        <v>3603</v>
      </c>
    </row>
    <row r="426" spans="1:6" ht="42.75" customHeight="1" x14ac:dyDescent="0.25">
      <c r="A426" s="48">
        <f t="shared" ca="1" si="8"/>
        <v>425</v>
      </c>
      <c r="B426" s="52" t="s">
        <v>6831</v>
      </c>
      <c r="C426" s="55" t="s">
        <v>6840</v>
      </c>
      <c r="D426" s="55" t="s">
        <v>403</v>
      </c>
      <c r="E426" s="55">
        <v>20</v>
      </c>
      <c r="F426" s="55" t="s">
        <v>3603</v>
      </c>
    </row>
    <row r="427" spans="1:6" ht="42.75" customHeight="1" x14ac:dyDescent="0.25">
      <c r="A427" s="48">
        <f t="shared" ca="1" si="8"/>
        <v>426</v>
      </c>
      <c r="B427" s="52" t="s">
        <v>6831</v>
      </c>
      <c r="C427" s="55" t="s">
        <v>6841</v>
      </c>
      <c r="D427" s="55" t="s">
        <v>403</v>
      </c>
      <c r="E427" s="55">
        <v>40</v>
      </c>
      <c r="F427" s="55" t="s">
        <v>4330</v>
      </c>
    </row>
    <row r="428" spans="1:6" ht="42.75" customHeight="1" x14ac:dyDescent="0.25">
      <c r="A428" s="48">
        <f t="shared" ca="1" si="8"/>
        <v>427</v>
      </c>
      <c r="B428" s="52" t="s">
        <v>6831</v>
      </c>
      <c r="C428" s="55" t="s">
        <v>6842</v>
      </c>
      <c r="D428" s="55" t="s">
        <v>403</v>
      </c>
      <c r="E428" s="55">
        <v>20</v>
      </c>
      <c r="F428" s="55" t="s">
        <v>3603</v>
      </c>
    </row>
    <row r="429" spans="1:6" ht="42.75" customHeight="1" x14ac:dyDescent="0.25">
      <c r="A429" s="48">
        <f t="shared" ca="1" si="8"/>
        <v>428</v>
      </c>
      <c r="B429" s="52" t="s">
        <v>6831</v>
      </c>
      <c r="C429" s="55" t="s">
        <v>6843</v>
      </c>
      <c r="D429" s="55" t="s">
        <v>403</v>
      </c>
      <c r="E429" s="55">
        <v>8</v>
      </c>
      <c r="F429" s="55" t="s">
        <v>3603</v>
      </c>
    </row>
    <row r="430" spans="1:6" ht="42.75" customHeight="1" x14ac:dyDescent="0.25">
      <c r="A430" s="48">
        <f t="shared" ca="1" si="8"/>
        <v>429</v>
      </c>
      <c r="B430" s="52" t="s">
        <v>6831</v>
      </c>
      <c r="C430" s="55" t="s">
        <v>6844</v>
      </c>
      <c r="D430" s="55" t="s">
        <v>403</v>
      </c>
      <c r="E430" s="55">
        <v>20</v>
      </c>
      <c r="F430" s="55" t="s">
        <v>6837</v>
      </c>
    </row>
    <row r="431" spans="1:6" ht="42.75" customHeight="1" x14ac:dyDescent="0.25">
      <c r="A431" s="48">
        <f t="shared" ref="A431:A494" ca="1" si="9">+CELL("fila",A431)-1</f>
        <v>430</v>
      </c>
      <c r="B431" s="52" t="s">
        <v>6831</v>
      </c>
      <c r="C431" s="55" t="s">
        <v>6845</v>
      </c>
      <c r="D431" s="55" t="s">
        <v>403</v>
      </c>
      <c r="E431" s="55">
        <v>20</v>
      </c>
      <c r="F431" s="55" t="s">
        <v>409</v>
      </c>
    </row>
    <row r="432" spans="1:6" ht="42.75" customHeight="1" x14ac:dyDescent="0.25">
      <c r="A432" s="48">
        <f t="shared" ca="1" si="9"/>
        <v>431</v>
      </c>
      <c r="B432" s="52" t="s">
        <v>6831</v>
      </c>
      <c r="C432" s="55" t="s">
        <v>6846</v>
      </c>
      <c r="D432" s="55" t="s">
        <v>403</v>
      </c>
      <c r="E432" s="55">
        <v>20</v>
      </c>
      <c r="F432" s="55" t="s">
        <v>409</v>
      </c>
    </row>
    <row r="433" spans="1:6" ht="42.75" customHeight="1" x14ac:dyDescent="0.25">
      <c r="A433" s="48">
        <f t="shared" ca="1" si="9"/>
        <v>432</v>
      </c>
      <c r="B433" s="52" t="s">
        <v>6831</v>
      </c>
      <c r="C433" s="55" t="s">
        <v>6847</v>
      </c>
      <c r="D433" s="55" t="s">
        <v>403</v>
      </c>
      <c r="E433" s="55">
        <v>20</v>
      </c>
      <c r="F433" s="55" t="s">
        <v>3603</v>
      </c>
    </row>
    <row r="434" spans="1:6" ht="42.75" customHeight="1" x14ac:dyDescent="0.25">
      <c r="A434" s="48">
        <f t="shared" ca="1" si="9"/>
        <v>433</v>
      </c>
      <c r="B434" s="52" t="s">
        <v>6831</v>
      </c>
      <c r="C434" s="55" t="s">
        <v>6848</v>
      </c>
      <c r="D434" s="55" t="s">
        <v>403</v>
      </c>
      <c r="E434" s="55">
        <v>6</v>
      </c>
      <c r="F434" s="55" t="s">
        <v>3603</v>
      </c>
    </row>
    <row r="435" spans="1:6" ht="42.75" customHeight="1" x14ac:dyDescent="0.25">
      <c r="A435" s="48">
        <f t="shared" ca="1" si="9"/>
        <v>434</v>
      </c>
      <c r="B435" s="52" t="s">
        <v>9</v>
      </c>
      <c r="C435" s="55" t="s">
        <v>6926</v>
      </c>
      <c r="D435" s="55" t="s">
        <v>403</v>
      </c>
      <c r="E435" s="55">
        <v>10</v>
      </c>
      <c r="F435" s="55" t="s">
        <v>2893</v>
      </c>
    </row>
    <row r="436" spans="1:6" ht="42.75" customHeight="1" x14ac:dyDescent="0.25">
      <c r="A436" s="48">
        <f t="shared" ca="1" si="9"/>
        <v>435</v>
      </c>
      <c r="B436" s="52" t="s">
        <v>9</v>
      </c>
      <c r="C436" s="55" t="s">
        <v>474</v>
      </c>
      <c r="D436" s="55" t="s">
        <v>403</v>
      </c>
      <c r="E436" s="55">
        <v>4</v>
      </c>
      <c r="F436" s="55" t="s">
        <v>6927</v>
      </c>
    </row>
    <row r="437" spans="1:6" ht="42.75" customHeight="1" x14ac:dyDescent="0.25">
      <c r="A437" s="48">
        <f t="shared" ca="1" si="9"/>
        <v>436</v>
      </c>
      <c r="B437" s="52" t="s">
        <v>9</v>
      </c>
      <c r="C437" s="55" t="s">
        <v>6979</v>
      </c>
      <c r="D437" s="55" t="s">
        <v>403</v>
      </c>
      <c r="E437" s="55">
        <v>20</v>
      </c>
      <c r="F437" s="55" t="s">
        <v>6928</v>
      </c>
    </row>
    <row r="438" spans="1:6" ht="42.75" customHeight="1" x14ac:dyDescent="0.25">
      <c r="A438" s="48">
        <f t="shared" ca="1" si="9"/>
        <v>437</v>
      </c>
      <c r="B438" s="52" t="s">
        <v>9</v>
      </c>
      <c r="C438" s="55" t="s">
        <v>6980</v>
      </c>
      <c r="D438" s="55" t="s">
        <v>403</v>
      </c>
      <c r="E438" s="55">
        <v>20</v>
      </c>
      <c r="F438" s="55" t="s">
        <v>6929</v>
      </c>
    </row>
    <row r="439" spans="1:6" ht="42.75" customHeight="1" x14ac:dyDescent="0.25">
      <c r="A439" s="48">
        <f t="shared" ca="1" si="9"/>
        <v>438</v>
      </c>
      <c r="B439" s="52" t="s">
        <v>9</v>
      </c>
      <c r="C439" s="55" t="s">
        <v>6981</v>
      </c>
      <c r="D439" s="55" t="s">
        <v>403</v>
      </c>
      <c r="E439" s="55">
        <v>20</v>
      </c>
      <c r="F439" s="55" t="s">
        <v>860</v>
      </c>
    </row>
    <row r="440" spans="1:6" ht="42.75" customHeight="1" x14ac:dyDescent="0.25">
      <c r="A440" s="48">
        <f t="shared" ca="1" si="9"/>
        <v>439</v>
      </c>
      <c r="B440" s="52" t="s">
        <v>9</v>
      </c>
      <c r="C440" s="55" t="s">
        <v>6982</v>
      </c>
      <c r="D440" s="55" t="s">
        <v>403</v>
      </c>
      <c r="E440" s="55">
        <v>20</v>
      </c>
      <c r="F440" s="55" t="s">
        <v>5642</v>
      </c>
    </row>
    <row r="441" spans="1:6" ht="42.75" customHeight="1" x14ac:dyDescent="0.25">
      <c r="A441" s="48">
        <f t="shared" ca="1" si="9"/>
        <v>440</v>
      </c>
      <c r="B441" s="52" t="s">
        <v>9</v>
      </c>
      <c r="C441" s="55" t="s">
        <v>6983</v>
      </c>
      <c r="D441" s="55" t="s">
        <v>403</v>
      </c>
      <c r="E441" s="55">
        <v>4</v>
      </c>
      <c r="F441" s="55" t="s">
        <v>6930</v>
      </c>
    </row>
    <row r="442" spans="1:6" ht="42.75" customHeight="1" x14ac:dyDescent="0.25">
      <c r="A442" s="48">
        <f t="shared" ca="1" si="9"/>
        <v>441</v>
      </c>
      <c r="B442" s="52" t="s">
        <v>9</v>
      </c>
      <c r="C442" s="55" t="s">
        <v>6984</v>
      </c>
      <c r="D442" s="55" t="s">
        <v>403</v>
      </c>
      <c r="E442" s="55">
        <v>15</v>
      </c>
      <c r="F442" s="55" t="s">
        <v>6931</v>
      </c>
    </row>
    <row r="443" spans="1:6" ht="42.75" customHeight="1" x14ac:dyDescent="0.25">
      <c r="A443" s="48">
        <f t="shared" ca="1" si="9"/>
        <v>442</v>
      </c>
      <c r="B443" s="52" t="s">
        <v>9</v>
      </c>
      <c r="C443" s="55" t="s">
        <v>6985</v>
      </c>
      <c r="D443" s="55" t="s">
        <v>403</v>
      </c>
      <c r="E443" s="55">
        <v>20</v>
      </c>
      <c r="F443" s="55" t="s">
        <v>6932</v>
      </c>
    </row>
    <row r="444" spans="1:6" ht="42.75" customHeight="1" x14ac:dyDescent="0.25">
      <c r="A444" s="48">
        <f t="shared" ca="1" si="9"/>
        <v>443</v>
      </c>
      <c r="B444" s="52" t="s">
        <v>9</v>
      </c>
      <c r="C444" s="55" t="s">
        <v>6986</v>
      </c>
      <c r="D444" s="55" t="s">
        <v>403</v>
      </c>
      <c r="E444" s="55">
        <v>10</v>
      </c>
      <c r="F444" s="55" t="s">
        <v>6933</v>
      </c>
    </row>
    <row r="445" spans="1:6" ht="42.75" customHeight="1" x14ac:dyDescent="0.25">
      <c r="A445" s="48">
        <f t="shared" ca="1" si="9"/>
        <v>444</v>
      </c>
      <c r="B445" s="52" t="s">
        <v>9</v>
      </c>
      <c r="C445" s="55" t="s">
        <v>6987</v>
      </c>
      <c r="D445" s="55" t="s">
        <v>403</v>
      </c>
      <c r="E445" s="55">
        <v>15</v>
      </c>
      <c r="F445" s="55" t="s">
        <v>6934</v>
      </c>
    </row>
    <row r="446" spans="1:6" ht="42.75" customHeight="1" x14ac:dyDescent="0.25">
      <c r="A446" s="48">
        <f t="shared" ca="1" si="9"/>
        <v>445</v>
      </c>
      <c r="B446" s="52" t="s">
        <v>9</v>
      </c>
      <c r="C446" s="55" t="s">
        <v>6988</v>
      </c>
      <c r="D446" s="55" t="s">
        <v>403</v>
      </c>
      <c r="E446" s="55">
        <v>8</v>
      </c>
      <c r="F446" s="55" t="s">
        <v>6935</v>
      </c>
    </row>
    <row r="447" spans="1:6" ht="42.75" customHeight="1" x14ac:dyDescent="0.25">
      <c r="A447" s="48">
        <f t="shared" ca="1" si="9"/>
        <v>446</v>
      </c>
      <c r="B447" s="52" t="s">
        <v>9</v>
      </c>
      <c r="C447" s="55" t="s">
        <v>6989</v>
      </c>
      <c r="D447" s="55" t="s">
        <v>403</v>
      </c>
      <c r="E447" s="55">
        <v>5</v>
      </c>
      <c r="F447" s="55" t="s">
        <v>6936</v>
      </c>
    </row>
    <row r="448" spans="1:6" ht="42.75" customHeight="1" x14ac:dyDescent="0.25">
      <c r="A448" s="48">
        <f t="shared" ca="1" si="9"/>
        <v>447</v>
      </c>
      <c r="B448" s="52" t="s">
        <v>9</v>
      </c>
      <c r="C448" s="55" t="s">
        <v>133</v>
      </c>
      <c r="D448" s="55" t="s">
        <v>403</v>
      </c>
      <c r="E448" s="55">
        <v>5</v>
      </c>
      <c r="F448" s="55" t="s">
        <v>6937</v>
      </c>
    </row>
    <row r="449" spans="1:6" ht="42.75" customHeight="1" x14ac:dyDescent="0.25">
      <c r="A449" s="48">
        <f t="shared" ca="1" si="9"/>
        <v>448</v>
      </c>
      <c r="B449" s="52" t="s">
        <v>9</v>
      </c>
      <c r="C449" s="55" t="s">
        <v>6990</v>
      </c>
      <c r="D449" s="55" t="s">
        <v>403</v>
      </c>
      <c r="E449" s="55">
        <v>20</v>
      </c>
      <c r="F449" s="55" t="s">
        <v>5642</v>
      </c>
    </row>
    <row r="450" spans="1:6" ht="42.75" customHeight="1" x14ac:dyDescent="0.25">
      <c r="A450" s="48">
        <f t="shared" ca="1" si="9"/>
        <v>449</v>
      </c>
      <c r="B450" s="52" t="s">
        <v>9</v>
      </c>
      <c r="C450" s="55" t="s">
        <v>6991</v>
      </c>
      <c r="D450" s="55" t="s">
        <v>403</v>
      </c>
      <c r="E450" s="55">
        <v>2</v>
      </c>
      <c r="F450" s="55" t="s">
        <v>775</v>
      </c>
    </row>
    <row r="451" spans="1:6" ht="42.75" customHeight="1" x14ac:dyDescent="0.25">
      <c r="A451" s="48">
        <f t="shared" ca="1" si="9"/>
        <v>450</v>
      </c>
      <c r="B451" s="52" t="s">
        <v>9</v>
      </c>
      <c r="C451" s="55" t="s">
        <v>6992</v>
      </c>
      <c r="D451" s="55" t="s">
        <v>403</v>
      </c>
      <c r="E451" s="55">
        <v>10</v>
      </c>
      <c r="F451" s="55" t="s">
        <v>6938</v>
      </c>
    </row>
    <row r="452" spans="1:6" ht="42.75" customHeight="1" x14ac:dyDescent="0.25">
      <c r="A452" s="48">
        <f t="shared" ca="1" si="9"/>
        <v>451</v>
      </c>
      <c r="B452" s="52" t="s">
        <v>9</v>
      </c>
      <c r="C452" s="55" t="s">
        <v>6993</v>
      </c>
      <c r="D452" s="55" t="s">
        <v>403</v>
      </c>
      <c r="E452" s="55">
        <v>4</v>
      </c>
      <c r="F452" s="55" t="s">
        <v>6939</v>
      </c>
    </row>
    <row r="453" spans="1:6" ht="42.75" customHeight="1" x14ac:dyDescent="0.25">
      <c r="A453" s="48">
        <f t="shared" ca="1" si="9"/>
        <v>452</v>
      </c>
      <c r="B453" s="52" t="s">
        <v>9</v>
      </c>
      <c r="C453" s="55" t="s">
        <v>6994</v>
      </c>
      <c r="D453" s="55" t="s">
        <v>403</v>
      </c>
      <c r="E453" s="55">
        <v>0</v>
      </c>
      <c r="F453" s="55" t="s">
        <v>6935</v>
      </c>
    </row>
    <row r="454" spans="1:6" ht="42.75" customHeight="1" x14ac:dyDescent="0.25">
      <c r="A454" s="48">
        <f t="shared" ca="1" si="9"/>
        <v>453</v>
      </c>
      <c r="B454" s="52" t="s">
        <v>9</v>
      </c>
      <c r="C454" s="55" t="s">
        <v>6995</v>
      </c>
      <c r="D454" s="55" t="s">
        <v>403</v>
      </c>
      <c r="E454" s="55">
        <v>1</v>
      </c>
      <c r="F454" s="55" t="s">
        <v>6940</v>
      </c>
    </row>
    <row r="455" spans="1:6" ht="42.75" customHeight="1" x14ac:dyDescent="0.25">
      <c r="A455" s="48">
        <f t="shared" ca="1" si="9"/>
        <v>454</v>
      </c>
      <c r="B455" s="52" t="s">
        <v>9</v>
      </c>
      <c r="C455" s="55" t="s">
        <v>6996</v>
      </c>
      <c r="D455" s="55" t="s">
        <v>403</v>
      </c>
      <c r="E455" s="55">
        <v>0</v>
      </c>
      <c r="F455" s="55" t="s">
        <v>6935</v>
      </c>
    </row>
    <row r="456" spans="1:6" ht="42.75" customHeight="1" x14ac:dyDescent="0.25">
      <c r="A456" s="48">
        <f t="shared" ca="1" si="9"/>
        <v>455</v>
      </c>
      <c r="B456" s="52" t="s">
        <v>9</v>
      </c>
      <c r="C456" s="55" t="s">
        <v>6997</v>
      </c>
      <c r="D456" s="55" t="s">
        <v>403</v>
      </c>
      <c r="E456" s="55">
        <v>20</v>
      </c>
      <c r="F456" s="55" t="s">
        <v>5642</v>
      </c>
    </row>
    <row r="457" spans="1:6" ht="42.75" customHeight="1" x14ac:dyDescent="0.25">
      <c r="A457" s="48">
        <f t="shared" ca="1" si="9"/>
        <v>456</v>
      </c>
      <c r="B457" s="52" t="s">
        <v>9</v>
      </c>
      <c r="C457" s="55" t="s">
        <v>6998</v>
      </c>
      <c r="D457" s="55" t="s">
        <v>403</v>
      </c>
      <c r="E457" s="55">
        <v>40</v>
      </c>
      <c r="F457" s="55" t="s">
        <v>6941</v>
      </c>
    </row>
    <row r="458" spans="1:6" ht="42.75" customHeight="1" x14ac:dyDescent="0.25">
      <c r="A458" s="48">
        <f t="shared" ca="1" si="9"/>
        <v>457</v>
      </c>
      <c r="B458" s="52" t="s">
        <v>9</v>
      </c>
      <c r="C458" s="55" t="s">
        <v>6999</v>
      </c>
      <c r="D458" s="55" t="s">
        <v>403</v>
      </c>
      <c r="E458" s="55">
        <v>4</v>
      </c>
      <c r="F458" s="55" t="s">
        <v>6942</v>
      </c>
    </row>
    <row r="459" spans="1:6" ht="42.75" customHeight="1" x14ac:dyDescent="0.25">
      <c r="A459" s="48">
        <f t="shared" ca="1" si="9"/>
        <v>458</v>
      </c>
      <c r="B459" s="52" t="s">
        <v>9</v>
      </c>
      <c r="C459" s="55" t="s">
        <v>7000</v>
      </c>
      <c r="D459" s="55" t="s">
        <v>403</v>
      </c>
      <c r="E459" s="55">
        <v>40</v>
      </c>
      <c r="F459" s="55" t="s">
        <v>6943</v>
      </c>
    </row>
    <row r="460" spans="1:6" ht="42.75" customHeight="1" x14ac:dyDescent="0.25">
      <c r="A460" s="48">
        <f t="shared" ca="1" si="9"/>
        <v>459</v>
      </c>
      <c r="B460" s="52" t="s">
        <v>9</v>
      </c>
      <c r="C460" s="55" t="s">
        <v>7001</v>
      </c>
      <c r="D460" s="55" t="s">
        <v>403</v>
      </c>
      <c r="E460" s="55">
        <v>4</v>
      </c>
      <c r="F460" s="55" t="s">
        <v>6930</v>
      </c>
    </row>
    <row r="461" spans="1:6" ht="42.75" customHeight="1" x14ac:dyDescent="0.25">
      <c r="A461" s="48">
        <f t="shared" ca="1" si="9"/>
        <v>460</v>
      </c>
      <c r="B461" s="52" t="s">
        <v>9</v>
      </c>
      <c r="C461" s="55" t="s">
        <v>7002</v>
      </c>
      <c r="D461" s="55" t="s">
        <v>403</v>
      </c>
      <c r="E461" s="55">
        <v>20</v>
      </c>
      <c r="F461" s="55" t="s">
        <v>5642</v>
      </c>
    </row>
    <row r="462" spans="1:6" ht="42.75" customHeight="1" x14ac:dyDescent="0.25">
      <c r="A462" s="48">
        <f t="shared" ca="1" si="9"/>
        <v>461</v>
      </c>
      <c r="B462" s="52" t="s">
        <v>9</v>
      </c>
      <c r="C462" s="55" t="s">
        <v>7003</v>
      </c>
      <c r="D462" s="55" t="s">
        <v>403</v>
      </c>
      <c r="E462" s="55">
        <v>1</v>
      </c>
      <c r="F462" s="55" t="s">
        <v>6944</v>
      </c>
    </row>
    <row r="463" spans="1:6" ht="42.75" customHeight="1" x14ac:dyDescent="0.25">
      <c r="A463" s="48">
        <f t="shared" ca="1" si="9"/>
        <v>462</v>
      </c>
      <c r="B463" s="52" t="s">
        <v>9</v>
      </c>
      <c r="C463" s="55" t="s">
        <v>7004</v>
      </c>
      <c r="D463" s="55" t="s">
        <v>403</v>
      </c>
      <c r="E463" s="55">
        <v>20</v>
      </c>
      <c r="F463" s="55" t="s">
        <v>6934</v>
      </c>
    </row>
    <row r="464" spans="1:6" ht="42.75" customHeight="1" x14ac:dyDescent="0.25">
      <c r="A464" s="48">
        <f t="shared" ca="1" si="9"/>
        <v>463</v>
      </c>
      <c r="B464" s="52" t="s">
        <v>9</v>
      </c>
      <c r="C464" s="55" t="s">
        <v>7005</v>
      </c>
      <c r="D464" s="55" t="s">
        <v>403</v>
      </c>
      <c r="E464" s="55">
        <v>3</v>
      </c>
      <c r="F464" s="55" t="s">
        <v>6945</v>
      </c>
    </row>
    <row r="465" spans="1:6" ht="42.75" customHeight="1" x14ac:dyDescent="0.25">
      <c r="A465" s="48">
        <f t="shared" ca="1" si="9"/>
        <v>464</v>
      </c>
      <c r="B465" s="52" t="s">
        <v>9</v>
      </c>
      <c r="C465" s="55" t="s">
        <v>7006</v>
      </c>
      <c r="D465" s="55" t="s">
        <v>403</v>
      </c>
      <c r="E465" s="55">
        <v>40</v>
      </c>
      <c r="F465" s="55" t="s">
        <v>860</v>
      </c>
    </row>
    <row r="466" spans="1:6" ht="42.75" customHeight="1" x14ac:dyDescent="0.25">
      <c r="A466" s="48">
        <f t="shared" ca="1" si="9"/>
        <v>465</v>
      </c>
      <c r="B466" s="52" t="s">
        <v>9</v>
      </c>
      <c r="C466" s="55" t="s">
        <v>7007</v>
      </c>
      <c r="D466" s="55" t="s">
        <v>403</v>
      </c>
      <c r="E466" s="55">
        <v>15</v>
      </c>
      <c r="F466" s="55" t="s">
        <v>6946</v>
      </c>
    </row>
    <row r="467" spans="1:6" ht="42.75" customHeight="1" x14ac:dyDescent="0.25">
      <c r="A467" s="48">
        <f t="shared" ca="1" si="9"/>
        <v>466</v>
      </c>
      <c r="B467" s="52" t="s">
        <v>9</v>
      </c>
      <c r="C467" s="55" t="s">
        <v>7008</v>
      </c>
      <c r="D467" s="55" t="s">
        <v>403</v>
      </c>
      <c r="E467" s="55">
        <v>4</v>
      </c>
      <c r="F467" s="55" t="s">
        <v>6947</v>
      </c>
    </row>
    <row r="468" spans="1:6" ht="42.75" customHeight="1" x14ac:dyDescent="0.25">
      <c r="A468" s="48">
        <f t="shared" ca="1" si="9"/>
        <v>467</v>
      </c>
      <c r="B468" s="52" t="s">
        <v>9</v>
      </c>
      <c r="C468" s="55" t="s">
        <v>7009</v>
      </c>
      <c r="D468" s="55" t="s">
        <v>403</v>
      </c>
      <c r="E468" s="55">
        <v>20</v>
      </c>
      <c r="F468" s="55" t="s">
        <v>5640</v>
      </c>
    </row>
    <row r="469" spans="1:6" ht="42.75" customHeight="1" x14ac:dyDescent="0.25">
      <c r="A469" s="48">
        <f t="shared" ca="1" si="9"/>
        <v>468</v>
      </c>
      <c r="B469" s="52" t="s">
        <v>9</v>
      </c>
      <c r="C469" s="55" t="s">
        <v>449</v>
      </c>
      <c r="D469" s="55" t="s">
        <v>403</v>
      </c>
      <c r="E469" s="55">
        <v>4</v>
      </c>
      <c r="F469" s="55" t="s">
        <v>6948</v>
      </c>
    </row>
    <row r="470" spans="1:6" ht="42.75" customHeight="1" x14ac:dyDescent="0.25">
      <c r="A470" s="48">
        <f t="shared" ca="1" si="9"/>
        <v>469</v>
      </c>
      <c r="B470" s="52" t="s">
        <v>9</v>
      </c>
      <c r="C470" s="55" t="s">
        <v>7010</v>
      </c>
      <c r="D470" s="55" t="s">
        <v>403</v>
      </c>
      <c r="E470" s="55">
        <v>10</v>
      </c>
      <c r="F470" s="55" t="s">
        <v>419</v>
      </c>
    </row>
    <row r="471" spans="1:6" ht="42.75" customHeight="1" x14ac:dyDescent="0.25">
      <c r="A471" s="48">
        <f t="shared" ca="1" si="9"/>
        <v>470</v>
      </c>
      <c r="B471" s="52" t="s">
        <v>9</v>
      </c>
      <c r="C471" s="55" t="s">
        <v>7011</v>
      </c>
      <c r="D471" s="55" t="s">
        <v>403</v>
      </c>
      <c r="E471" s="55">
        <v>2</v>
      </c>
      <c r="F471" s="55" t="s">
        <v>775</v>
      </c>
    </row>
    <row r="472" spans="1:6" ht="42.75" customHeight="1" x14ac:dyDescent="0.25">
      <c r="A472" s="48">
        <f t="shared" ca="1" si="9"/>
        <v>471</v>
      </c>
      <c r="B472" s="52" t="s">
        <v>9</v>
      </c>
      <c r="C472" s="55" t="s">
        <v>7012</v>
      </c>
      <c r="D472" s="55" t="s">
        <v>403</v>
      </c>
      <c r="E472" s="55">
        <v>12</v>
      </c>
      <c r="F472" s="55" t="s">
        <v>6949</v>
      </c>
    </row>
    <row r="473" spans="1:6" ht="42.75" customHeight="1" x14ac:dyDescent="0.25">
      <c r="A473" s="48">
        <f t="shared" ca="1" si="9"/>
        <v>472</v>
      </c>
      <c r="B473" s="52" t="s">
        <v>9</v>
      </c>
      <c r="C473" s="55" t="s">
        <v>7013</v>
      </c>
      <c r="D473" s="55" t="s">
        <v>403</v>
      </c>
      <c r="E473" s="55">
        <v>20</v>
      </c>
      <c r="F473" s="55" t="s">
        <v>860</v>
      </c>
    </row>
    <row r="474" spans="1:6" ht="42.75" customHeight="1" x14ac:dyDescent="0.25">
      <c r="A474" s="48">
        <f t="shared" ca="1" si="9"/>
        <v>473</v>
      </c>
      <c r="B474" s="52" t="s">
        <v>9</v>
      </c>
      <c r="C474" s="55" t="s">
        <v>7014</v>
      </c>
      <c r="D474" s="55" t="s">
        <v>403</v>
      </c>
      <c r="E474" s="55">
        <v>10</v>
      </c>
      <c r="F474" s="55" t="s">
        <v>6950</v>
      </c>
    </row>
    <row r="475" spans="1:6" ht="42.75" customHeight="1" x14ac:dyDescent="0.25">
      <c r="A475" s="48">
        <f t="shared" ca="1" si="9"/>
        <v>474</v>
      </c>
      <c r="B475" s="52" t="s">
        <v>9</v>
      </c>
      <c r="C475" s="55" t="s">
        <v>7015</v>
      </c>
      <c r="D475" s="55" t="s">
        <v>403</v>
      </c>
      <c r="E475" s="55">
        <v>4</v>
      </c>
      <c r="F475" s="55" t="s">
        <v>6951</v>
      </c>
    </row>
    <row r="476" spans="1:6" ht="42.75" customHeight="1" x14ac:dyDescent="0.25">
      <c r="A476" s="48">
        <f t="shared" ca="1" si="9"/>
        <v>475</v>
      </c>
      <c r="B476" s="52" t="s">
        <v>9</v>
      </c>
      <c r="C476" s="55" t="s">
        <v>7016</v>
      </c>
      <c r="D476" s="55" t="s">
        <v>403</v>
      </c>
      <c r="E476" s="55">
        <v>12</v>
      </c>
      <c r="F476" s="55" t="s">
        <v>6952</v>
      </c>
    </row>
    <row r="477" spans="1:6" ht="42.75" customHeight="1" x14ac:dyDescent="0.25">
      <c r="A477" s="48">
        <f t="shared" ca="1" si="9"/>
        <v>476</v>
      </c>
      <c r="B477" s="52" t="s">
        <v>9</v>
      </c>
      <c r="C477" s="55" t="s">
        <v>7017</v>
      </c>
      <c r="D477" s="55" t="s">
        <v>403</v>
      </c>
      <c r="E477" s="55">
        <v>10</v>
      </c>
      <c r="F477" s="55" t="s">
        <v>6943</v>
      </c>
    </row>
    <row r="478" spans="1:6" ht="42.75" customHeight="1" x14ac:dyDescent="0.25">
      <c r="A478" s="48">
        <f t="shared" ca="1" si="9"/>
        <v>477</v>
      </c>
      <c r="B478" s="52" t="s">
        <v>9</v>
      </c>
      <c r="C478" s="55" t="s">
        <v>7018</v>
      </c>
      <c r="D478" s="55" t="s">
        <v>403</v>
      </c>
      <c r="E478" s="55">
        <v>8</v>
      </c>
      <c r="F478" s="55" t="s">
        <v>5626</v>
      </c>
    </row>
    <row r="479" spans="1:6" ht="42.75" customHeight="1" x14ac:dyDescent="0.25">
      <c r="A479" s="48">
        <f t="shared" ca="1" si="9"/>
        <v>478</v>
      </c>
      <c r="B479" s="52" t="s">
        <v>9</v>
      </c>
      <c r="C479" s="55" t="s">
        <v>7019</v>
      </c>
      <c r="D479" s="55" t="s">
        <v>403</v>
      </c>
      <c r="E479" s="55">
        <v>1</v>
      </c>
      <c r="F479" s="55" t="s">
        <v>6953</v>
      </c>
    </row>
    <row r="480" spans="1:6" ht="42.75" customHeight="1" x14ac:dyDescent="0.25">
      <c r="A480" s="48">
        <f t="shared" ca="1" si="9"/>
        <v>479</v>
      </c>
      <c r="B480" s="52" t="s">
        <v>9</v>
      </c>
      <c r="C480" s="55" t="s">
        <v>7020</v>
      </c>
      <c r="D480" s="55" t="s">
        <v>403</v>
      </c>
      <c r="E480" s="55">
        <v>40</v>
      </c>
      <c r="F480" s="55" t="s">
        <v>429</v>
      </c>
    </row>
    <row r="481" spans="1:6" ht="42.75" customHeight="1" x14ac:dyDescent="0.25">
      <c r="A481" s="48">
        <f t="shared" ca="1" si="9"/>
        <v>480</v>
      </c>
      <c r="B481" s="52" t="s">
        <v>9</v>
      </c>
      <c r="C481" s="55" t="s">
        <v>7021</v>
      </c>
      <c r="D481" s="55" t="s">
        <v>403</v>
      </c>
      <c r="E481" s="55">
        <v>40</v>
      </c>
      <c r="F481" s="55" t="s">
        <v>6954</v>
      </c>
    </row>
    <row r="482" spans="1:6" ht="42.75" customHeight="1" x14ac:dyDescent="0.25">
      <c r="A482" s="48">
        <f t="shared" ca="1" si="9"/>
        <v>481</v>
      </c>
      <c r="B482" s="52" t="s">
        <v>9</v>
      </c>
      <c r="C482" s="55" t="s">
        <v>7022</v>
      </c>
      <c r="D482" s="55" t="s">
        <v>403</v>
      </c>
      <c r="E482" s="55">
        <v>40</v>
      </c>
      <c r="F482" s="55" t="s">
        <v>5640</v>
      </c>
    </row>
    <row r="483" spans="1:6" ht="42.75" customHeight="1" x14ac:dyDescent="0.25">
      <c r="A483" s="48">
        <f t="shared" ca="1" si="9"/>
        <v>482</v>
      </c>
      <c r="B483" s="52" t="s">
        <v>9</v>
      </c>
      <c r="C483" s="55" t="s">
        <v>7023</v>
      </c>
      <c r="D483" s="55" t="s">
        <v>403</v>
      </c>
      <c r="E483" s="55">
        <v>0</v>
      </c>
      <c r="F483" s="55" t="s">
        <v>6955</v>
      </c>
    </row>
    <row r="484" spans="1:6" ht="42.75" customHeight="1" x14ac:dyDescent="0.25">
      <c r="A484" s="48">
        <f t="shared" ca="1" si="9"/>
        <v>483</v>
      </c>
      <c r="B484" s="52" t="s">
        <v>9</v>
      </c>
      <c r="C484" s="55" t="s">
        <v>7024</v>
      </c>
      <c r="D484" s="55" t="s">
        <v>403</v>
      </c>
      <c r="E484" s="55">
        <v>12</v>
      </c>
      <c r="F484" s="55" t="s">
        <v>861</v>
      </c>
    </row>
    <row r="485" spans="1:6" ht="42.75" customHeight="1" x14ac:dyDescent="0.25">
      <c r="A485" s="48">
        <f t="shared" ca="1" si="9"/>
        <v>484</v>
      </c>
      <c r="B485" s="52" t="s">
        <v>9</v>
      </c>
      <c r="C485" s="55" t="s">
        <v>7025</v>
      </c>
      <c r="D485" s="55" t="s">
        <v>403</v>
      </c>
      <c r="E485" s="55">
        <v>20</v>
      </c>
      <c r="F485" s="55" t="s">
        <v>6956</v>
      </c>
    </row>
    <row r="486" spans="1:6" ht="42.75" customHeight="1" x14ac:dyDescent="0.25">
      <c r="A486" s="48">
        <f t="shared" ca="1" si="9"/>
        <v>485</v>
      </c>
      <c r="B486" s="52" t="s">
        <v>9</v>
      </c>
      <c r="C486" s="55" t="s">
        <v>7026</v>
      </c>
      <c r="D486" s="55" t="s">
        <v>403</v>
      </c>
      <c r="E486" s="55">
        <v>20</v>
      </c>
      <c r="F486" s="55" t="s">
        <v>6957</v>
      </c>
    </row>
    <row r="487" spans="1:6" ht="42.75" customHeight="1" x14ac:dyDescent="0.25">
      <c r="A487" s="48">
        <f t="shared" ca="1" si="9"/>
        <v>486</v>
      </c>
      <c r="B487" s="52" t="s">
        <v>9</v>
      </c>
      <c r="C487" s="55" t="s">
        <v>7027</v>
      </c>
      <c r="D487" s="55" t="s">
        <v>403</v>
      </c>
      <c r="E487" s="55">
        <v>10</v>
      </c>
      <c r="F487" s="55" t="s">
        <v>6958</v>
      </c>
    </row>
    <row r="488" spans="1:6" ht="42.75" customHeight="1" x14ac:dyDescent="0.25">
      <c r="A488" s="48">
        <f t="shared" ca="1" si="9"/>
        <v>487</v>
      </c>
      <c r="B488" s="52" t="s">
        <v>9</v>
      </c>
      <c r="C488" s="55" t="s">
        <v>7028</v>
      </c>
      <c r="D488" s="55" t="s">
        <v>403</v>
      </c>
      <c r="E488" s="55">
        <v>4</v>
      </c>
      <c r="F488" s="55" t="s">
        <v>6959</v>
      </c>
    </row>
    <row r="489" spans="1:6" ht="42.75" customHeight="1" x14ac:dyDescent="0.25">
      <c r="A489" s="48">
        <f t="shared" ca="1" si="9"/>
        <v>488</v>
      </c>
      <c r="B489" s="52" t="s">
        <v>9</v>
      </c>
      <c r="C489" s="55" t="s">
        <v>7029</v>
      </c>
      <c r="D489" s="55" t="s">
        <v>403</v>
      </c>
      <c r="E489" s="55">
        <v>1</v>
      </c>
      <c r="F489" s="55" t="s">
        <v>6960</v>
      </c>
    </row>
    <row r="490" spans="1:6" ht="42.75" customHeight="1" x14ac:dyDescent="0.25">
      <c r="A490" s="48">
        <f t="shared" ca="1" si="9"/>
        <v>489</v>
      </c>
      <c r="B490" s="52" t="s">
        <v>9</v>
      </c>
      <c r="C490" s="55" t="s">
        <v>7030</v>
      </c>
      <c r="D490" s="55" t="s">
        <v>403</v>
      </c>
      <c r="E490" s="55">
        <v>4</v>
      </c>
      <c r="F490" s="55" t="s">
        <v>6947</v>
      </c>
    </row>
    <row r="491" spans="1:6" ht="42.75" customHeight="1" x14ac:dyDescent="0.25">
      <c r="A491" s="48">
        <f t="shared" ca="1" si="9"/>
        <v>490</v>
      </c>
      <c r="B491" s="52" t="s">
        <v>9</v>
      </c>
      <c r="C491" s="55" t="s">
        <v>7031</v>
      </c>
      <c r="D491" s="55" t="s">
        <v>403</v>
      </c>
      <c r="E491" s="55">
        <v>40</v>
      </c>
      <c r="F491" s="55" t="s">
        <v>6961</v>
      </c>
    </row>
    <row r="492" spans="1:6" ht="42.75" customHeight="1" x14ac:dyDescent="0.25">
      <c r="A492" s="48">
        <f t="shared" ca="1" si="9"/>
        <v>491</v>
      </c>
      <c r="B492" s="52" t="s">
        <v>9</v>
      </c>
      <c r="C492" s="55" t="s">
        <v>7032</v>
      </c>
      <c r="D492" s="55" t="s">
        <v>403</v>
      </c>
      <c r="E492" s="55">
        <v>12</v>
      </c>
      <c r="F492" s="55" t="s">
        <v>6933</v>
      </c>
    </row>
    <row r="493" spans="1:6" ht="42.75" customHeight="1" x14ac:dyDescent="0.25">
      <c r="A493" s="48">
        <f t="shared" ca="1" si="9"/>
        <v>492</v>
      </c>
      <c r="B493" s="52" t="s">
        <v>9</v>
      </c>
      <c r="C493" s="55" t="s">
        <v>7033</v>
      </c>
      <c r="D493" s="55" t="s">
        <v>403</v>
      </c>
      <c r="E493" s="55">
        <v>5</v>
      </c>
      <c r="F493" s="55" t="s">
        <v>6962</v>
      </c>
    </row>
    <row r="494" spans="1:6" ht="42.75" customHeight="1" x14ac:dyDescent="0.25">
      <c r="A494" s="48">
        <f t="shared" ca="1" si="9"/>
        <v>493</v>
      </c>
      <c r="B494" s="52" t="s">
        <v>9</v>
      </c>
      <c r="C494" s="55" t="s">
        <v>7034</v>
      </c>
      <c r="D494" s="55" t="s">
        <v>403</v>
      </c>
      <c r="E494" s="55">
        <v>20</v>
      </c>
      <c r="F494" s="55" t="s">
        <v>5642</v>
      </c>
    </row>
    <row r="495" spans="1:6" ht="42.75" customHeight="1" x14ac:dyDescent="0.25">
      <c r="A495" s="48">
        <f t="shared" ref="A495:A540" ca="1" si="10">+CELL("fila",A495)-1</f>
        <v>494</v>
      </c>
      <c r="B495" s="52" t="s">
        <v>9</v>
      </c>
      <c r="C495" s="55" t="s">
        <v>7035</v>
      </c>
      <c r="D495" s="55" t="s">
        <v>403</v>
      </c>
      <c r="E495" s="55">
        <v>20</v>
      </c>
      <c r="F495" s="55" t="s">
        <v>5642</v>
      </c>
    </row>
    <row r="496" spans="1:6" ht="42.75" customHeight="1" x14ac:dyDescent="0.25">
      <c r="A496" s="48">
        <f t="shared" ca="1" si="10"/>
        <v>495</v>
      </c>
      <c r="B496" s="52" t="s">
        <v>9</v>
      </c>
      <c r="C496" s="55" t="s">
        <v>7036</v>
      </c>
      <c r="D496" s="55" t="s">
        <v>403</v>
      </c>
      <c r="E496" s="55">
        <v>8</v>
      </c>
      <c r="F496" s="55" t="s">
        <v>429</v>
      </c>
    </row>
    <row r="497" spans="1:6" ht="42.75" customHeight="1" x14ac:dyDescent="0.25">
      <c r="A497" s="48">
        <f t="shared" ca="1" si="10"/>
        <v>496</v>
      </c>
      <c r="B497" s="52" t="s">
        <v>9</v>
      </c>
      <c r="C497" s="55" t="s">
        <v>7037</v>
      </c>
      <c r="D497" s="55" t="s">
        <v>403</v>
      </c>
      <c r="E497" s="55">
        <v>35</v>
      </c>
      <c r="F497" s="55" t="s">
        <v>6963</v>
      </c>
    </row>
    <row r="498" spans="1:6" ht="42.75" customHeight="1" x14ac:dyDescent="0.25">
      <c r="A498" s="48">
        <f t="shared" ca="1" si="10"/>
        <v>497</v>
      </c>
      <c r="B498" s="52" t="s">
        <v>9</v>
      </c>
      <c r="C498" s="55" t="s">
        <v>7038</v>
      </c>
      <c r="D498" s="55" t="s">
        <v>403</v>
      </c>
      <c r="E498" s="55">
        <v>8</v>
      </c>
      <c r="F498" s="55" t="s">
        <v>6964</v>
      </c>
    </row>
    <row r="499" spans="1:6" ht="42.75" customHeight="1" x14ac:dyDescent="0.25">
      <c r="A499" s="48">
        <f t="shared" ca="1" si="10"/>
        <v>498</v>
      </c>
      <c r="B499" s="52" t="s">
        <v>9</v>
      </c>
      <c r="C499" s="55" t="s">
        <v>458</v>
      </c>
      <c r="D499" s="55" t="s">
        <v>403</v>
      </c>
      <c r="E499" s="55">
        <v>20</v>
      </c>
      <c r="F499" s="55" t="s">
        <v>6965</v>
      </c>
    </row>
    <row r="500" spans="1:6" ht="42.75" customHeight="1" x14ac:dyDescent="0.25">
      <c r="A500" s="48">
        <f t="shared" ca="1" si="10"/>
        <v>499</v>
      </c>
      <c r="B500" s="52" t="s">
        <v>9</v>
      </c>
      <c r="C500" s="55" t="s">
        <v>2991</v>
      </c>
      <c r="D500" s="55" t="s">
        <v>403</v>
      </c>
      <c r="E500" s="55">
        <v>5</v>
      </c>
      <c r="F500" s="55" t="s">
        <v>6966</v>
      </c>
    </row>
    <row r="501" spans="1:6" ht="42.75" customHeight="1" x14ac:dyDescent="0.25">
      <c r="A501" s="48">
        <f t="shared" ca="1" si="10"/>
        <v>500</v>
      </c>
      <c r="B501" s="52" t="s">
        <v>9</v>
      </c>
      <c r="C501" s="55" t="s">
        <v>7039</v>
      </c>
      <c r="D501" s="55" t="s">
        <v>403</v>
      </c>
      <c r="E501" s="55">
        <v>2</v>
      </c>
      <c r="F501" s="55" t="s">
        <v>6967</v>
      </c>
    </row>
    <row r="502" spans="1:6" ht="42.75" customHeight="1" x14ac:dyDescent="0.25">
      <c r="A502" s="48">
        <f t="shared" ca="1" si="10"/>
        <v>501</v>
      </c>
      <c r="B502" s="52" t="s">
        <v>9</v>
      </c>
      <c r="C502" s="55" t="s">
        <v>7040</v>
      </c>
      <c r="D502" s="55" t="s">
        <v>403</v>
      </c>
      <c r="E502" s="55">
        <v>3</v>
      </c>
      <c r="F502" s="55" t="s">
        <v>6945</v>
      </c>
    </row>
    <row r="503" spans="1:6" ht="42.75" customHeight="1" x14ac:dyDescent="0.25">
      <c r="A503" s="48">
        <f t="shared" ca="1" si="10"/>
        <v>502</v>
      </c>
      <c r="B503" s="52" t="s">
        <v>9</v>
      </c>
      <c r="C503" s="55" t="s">
        <v>7041</v>
      </c>
      <c r="D503" s="55" t="s">
        <v>403</v>
      </c>
      <c r="E503" s="55">
        <v>8</v>
      </c>
      <c r="F503" s="55" t="s">
        <v>6968</v>
      </c>
    </row>
    <row r="504" spans="1:6" ht="42.75" customHeight="1" x14ac:dyDescent="0.25">
      <c r="A504" s="48">
        <f t="shared" ca="1" si="10"/>
        <v>503</v>
      </c>
      <c r="B504" s="52" t="s">
        <v>9</v>
      </c>
      <c r="C504" s="55" t="s">
        <v>7042</v>
      </c>
      <c r="D504" s="55" t="s">
        <v>403</v>
      </c>
      <c r="E504" s="55">
        <v>8</v>
      </c>
      <c r="F504" s="55" t="s">
        <v>6969</v>
      </c>
    </row>
    <row r="505" spans="1:6" ht="42.75" customHeight="1" x14ac:dyDescent="0.25">
      <c r="A505" s="48">
        <f t="shared" ca="1" si="10"/>
        <v>504</v>
      </c>
      <c r="B505" s="52" t="s">
        <v>9</v>
      </c>
      <c r="C505" s="55" t="s">
        <v>7043</v>
      </c>
      <c r="D505" s="55" t="s">
        <v>403</v>
      </c>
      <c r="E505" s="55">
        <v>40</v>
      </c>
      <c r="F505" s="55" t="s">
        <v>429</v>
      </c>
    </row>
    <row r="506" spans="1:6" ht="42.75" customHeight="1" x14ac:dyDescent="0.25">
      <c r="A506" s="48">
        <f t="shared" ca="1" si="10"/>
        <v>505</v>
      </c>
      <c r="B506" s="52" t="s">
        <v>9</v>
      </c>
      <c r="C506" s="55" t="s">
        <v>7044</v>
      </c>
      <c r="D506" s="55" t="s">
        <v>403</v>
      </c>
      <c r="E506" s="55">
        <v>12</v>
      </c>
      <c r="F506" s="55" t="s">
        <v>6970</v>
      </c>
    </row>
    <row r="507" spans="1:6" ht="42.75" customHeight="1" x14ac:dyDescent="0.25">
      <c r="A507" s="48">
        <f t="shared" ca="1" si="10"/>
        <v>506</v>
      </c>
      <c r="B507" s="52" t="s">
        <v>9</v>
      </c>
      <c r="C507" s="55" t="s">
        <v>7045</v>
      </c>
      <c r="D507" s="55" t="s">
        <v>403</v>
      </c>
      <c r="E507" s="55">
        <v>20</v>
      </c>
      <c r="F507" s="55" t="s">
        <v>433</v>
      </c>
    </row>
    <row r="508" spans="1:6" ht="42.75" customHeight="1" x14ac:dyDescent="0.25">
      <c r="A508" s="48">
        <f t="shared" ca="1" si="10"/>
        <v>507</v>
      </c>
      <c r="B508" s="52" t="s">
        <v>9</v>
      </c>
      <c r="C508" s="55" t="s">
        <v>7046</v>
      </c>
      <c r="D508" s="55" t="s">
        <v>403</v>
      </c>
      <c r="E508" s="55">
        <v>2</v>
      </c>
      <c r="F508" s="55" t="s">
        <v>835</v>
      </c>
    </row>
    <row r="509" spans="1:6" ht="42.75" customHeight="1" x14ac:dyDescent="0.25">
      <c r="A509" s="48">
        <f t="shared" ca="1" si="10"/>
        <v>508</v>
      </c>
      <c r="B509" s="52" t="s">
        <v>9</v>
      </c>
      <c r="C509" s="55" t="s">
        <v>7047</v>
      </c>
      <c r="D509" s="55" t="s">
        <v>403</v>
      </c>
      <c r="E509" s="55">
        <v>40</v>
      </c>
      <c r="F509" s="55" t="s">
        <v>2847</v>
      </c>
    </row>
    <row r="510" spans="1:6" ht="42.75" customHeight="1" x14ac:dyDescent="0.25">
      <c r="A510" s="48">
        <f t="shared" ca="1" si="10"/>
        <v>509</v>
      </c>
      <c r="B510" s="52" t="s">
        <v>9</v>
      </c>
      <c r="C510" s="55" t="s">
        <v>7048</v>
      </c>
      <c r="D510" s="55" t="s">
        <v>403</v>
      </c>
      <c r="E510" s="55">
        <v>4</v>
      </c>
      <c r="F510" s="55" t="s">
        <v>6947</v>
      </c>
    </row>
    <row r="511" spans="1:6" ht="42.75" customHeight="1" x14ac:dyDescent="0.25">
      <c r="A511" s="48">
        <f t="shared" ca="1" si="10"/>
        <v>510</v>
      </c>
      <c r="B511" s="52" t="s">
        <v>9</v>
      </c>
      <c r="C511" s="55" t="s">
        <v>7049</v>
      </c>
      <c r="D511" s="55" t="s">
        <v>403</v>
      </c>
      <c r="E511" s="55">
        <v>5</v>
      </c>
      <c r="F511" s="55" t="s">
        <v>6936</v>
      </c>
    </row>
    <row r="512" spans="1:6" ht="42.75" customHeight="1" x14ac:dyDescent="0.25">
      <c r="A512" s="48">
        <f t="shared" ca="1" si="10"/>
        <v>511</v>
      </c>
      <c r="B512" s="52" t="s">
        <v>9</v>
      </c>
      <c r="C512" s="55" t="s">
        <v>7050</v>
      </c>
      <c r="D512" s="55" t="s">
        <v>403</v>
      </c>
      <c r="E512" s="55">
        <v>4</v>
      </c>
      <c r="F512" s="55" t="s">
        <v>6971</v>
      </c>
    </row>
    <row r="513" spans="1:6" ht="42.75" customHeight="1" x14ac:dyDescent="0.25">
      <c r="A513" s="48">
        <f t="shared" ca="1" si="10"/>
        <v>512</v>
      </c>
      <c r="B513" s="52" t="s">
        <v>9</v>
      </c>
      <c r="C513" s="55" t="s">
        <v>7051</v>
      </c>
      <c r="D513" s="55" t="s">
        <v>403</v>
      </c>
      <c r="E513" s="55">
        <v>15</v>
      </c>
      <c r="F513" s="55" t="s">
        <v>3621</v>
      </c>
    </row>
    <row r="514" spans="1:6" ht="42.75" customHeight="1" x14ac:dyDescent="0.25">
      <c r="A514" s="48">
        <f t="shared" ca="1" si="10"/>
        <v>513</v>
      </c>
      <c r="B514" s="52" t="s">
        <v>9</v>
      </c>
      <c r="C514" s="55" t="s">
        <v>7052</v>
      </c>
      <c r="D514" s="55" t="s">
        <v>403</v>
      </c>
      <c r="E514" s="55">
        <v>0</v>
      </c>
      <c r="F514" s="55" t="s">
        <v>6972</v>
      </c>
    </row>
    <row r="515" spans="1:6" ht="42.75" customHeight="1" x14ac:dyDescent="0.25">
      <c r="A515" s="48">
        <f t="shared" ca="1" si="10"/>
        <v>514</v>
      </c>
      <c r="B515" s="52" t="s">
        <v>9</v>
      </c>
      <c r="C515" s="55" t="s">
        <v>7053</v>
      </c>
      <c r="D515" s="55" t="s">
        <v>403</v>
      </c>
      <c r="E515" s="55">
        <v>40</v>
      </c>
      <c r="F515" s="55" t="s">
        <v>6973</v>
      </c>
    </row>
    <row r="516" spans="1:6" ht="42.75" customHeight="1" x14ac:dyDescent="0.25">
      <c r="A516" s="48">
        <f t="shared" ca="1" si="10"/>
        <v>515</v>
      </c>
      <c r="B516" s="52" t="s">
        <v>9</v>
      </c>
      <c r="C516" s="55" t="s">
        <v>7054</v>
      </c>
      <c r="D516" s="55" t="s">
        <v>403</v>
      </c>
      <c r="E516" s="55">
        <v>5</v>
      </c>
      <c r="F516" s="55" t="s">
        <v>6974</v>
      </c>
    </row>
    <row r="517" spans="1:6" ht="42.75" customHeight="1" x14ac:dyDescent="0.25">
      <c r="A517" s="48">
        <f t="shared" ca="1" si="10"/>
        <v>516</v>
      </c>
      <c r="B517" s="52" t="s">
        <v>9</v>
      </c>
      <c r="C517" s="55" t="s">
        <v>7055</v>
      </c>
      <c r="D517" s="55" t="s">
        <v>403</v>
      </c>
      <c r="E517" s="55">
        <v>2</v>
      </c>
      <c r="F517" s="55" t="s">
        <v>6975</v>
      </c>
    </row>
    <row r="518" spans="1:6" ht="42.75" customHeight="1" x14ac:dyDescent="0.25">
      <c r="A518" s="48">
        <f t="shared" ca="1" si="10"/>
        <v>517</v>
      </c>
      <c r="B518" s="52" t="s">
        <v>9</v>
      </c>
      <c r="C518" s="55" t="s">
        <v>7056</v>
      </c>
      <c r="D518" s="55" t="s">
        <v>403</v>
      </c>
      <c r="E518" s="55">
        <v>4</v>
      </c>
      <c r="F518" s="55" t="s">
        <v>6976</v>
      </c>
    </row>
    <row r="519" spans="1:6" ht="42.75" customHeight="1" x14ac:dyDescent="0.25">
      <c r="A519" s="48">
        <f t="shared" ca="1" si="10"/>
        <v>518</v>
      </c>
      <c r="B519" s="52" t="s">
        <v>9</v>
      </c>
      <c r="C519" s="55" t="s">
        <v>7057</v>
      </c>
      <c r="D519" s="55" t="s">
        <v>403</v>
      </c>
      <c r="E519" s="55">
        <v>8</v>
      </c>
      <c r="F519" s="55" t="s">
        <v>6977</v>
      </c>
    </row>
    <row r="520" spans="1:6" ht="42.75" customHeight="1" x14ac:dyDescent="0.25">
      <c r="A520" s="48">
        <f t="shared" ca="1" si="10"/>
        <v>519</v>
      </c>
      <c r="B520" s="52" t="s">
        <v>9</v>
      </c>
      <c r="C520" s="55" t="s">
        <v>7058</v>
      </c>
      <c r="D520" s="55" t="s">
        <v>403</v>
      </c>
      <c r="E520" s="55">
        <v>40</v>
      </c>
      <c r="F520" s="55" t="s">
        <v>6954</v>
      </c>
    </row>
    <row r="521" spans="1:6" ht="42.75" customHeight="1" x14ac:dyDescent="0.25">
      <c r="A521" s="48">
        <f t="shared" ca="1" si="10"/>
        <v>520</v>
      </c>
      <c r="B521" s="52" t="s">
        <v>9</v>
      </c>
      <c r="C521" s="55" t="s">
        <v>7059</v>
      </c>
      <c r="D521" s="55" t="s">
        <v>403</v>
      </c>
      <c r="E521" s="55">
        <v>20</v>
      </c>
      <c r="F521" s="55" t="s">
        <v>837</v>
      </c>
    </row>
    <row r="522" spans="1:6" ht="42.75" customHeight="1" x14ac:dyDescent="0.25">
      <c r="A522" s="48">
        <f t="shared" ca="1" si="10"/>
        <v>521</v>
      </c>
      <c r="B522" s="52" t="s">
        <v>9</v>
      </c>
      <c r="C522" s="55" t="s">
        <v>7060</v>
      </c>
      <c r="D522" s="55" t="s">
        <v>403</v>
      </c>
      <c r="E522" s="55">
        <v>4</v>
      </c>
      <c r="F522" s="55" t="s">
        <v>2884</v>
      </c>
    </row>
    <row r="523" spans="1:6" ht="42.75" customHeight="1" x14ac:dyDescent="0.25">
      <c r="A523" s="48">
        <f t="shared" ca="1" si="10"/>
        <v>522</v>
      </c>
      <c r="B523" s="52" t="s">
        <v>9</v>
      </c>
      <c r="C523" s="55" t="s">
        <v>7061</v>
      </c>
      <c r="D523" s="55" t="s">
        <v>403</v>
      </c>
      <c r="E523" s="55">
        <v>5</v>
      </c>
      <c r="F523" s="55" t="s">
        <v>6978</v>
      </c>
    </row>
    <row r="524" spans="1:6" ht="42.75" customHeight="1" x14ac:dyDescent="0.25">
      <c r="A524" s="48">
        <f t="shared" ca="1" si="10"/>
        <v>523</v>
      </c>
      <c r="B524" s="48"/>
      <c r="C524" s="48"/>
      <c r="D524" s="48"/>
      <c r="E524" s="48"/>
      <c r="F524" s="48"/>
    </row>
    <row r="525" spans="1:6" ht="42.75" customHeight="1" x14ac:dyDescent="0.25">
      <c r="A525" s="48">
        <f t="shared" ca="1" si="10"/>
        <v>524</v>
      </c>
      <c r="B525" s="48"/>
      <c r="C525" s="48"/>
      <c r="D525" s="48"/>
      <c r="E525" s="48"/>
      <c r="F525" s="48"/>
    </row>
    <row r="526" spans="1:6" ht="42.75" customHeight="1" x14ac:dyDescent="0.25">
      <c r="A526" s="48">
        <f t="shared" ca="1" si="10"/>
        <v>525</v>
      </c>
      <c r="B526" s="48"/>
      <c r="C526" s="48"/>
      <c r="D526" s="48"/>
      <c r="E526" s="48"/>
      <c r="F526" s="48"/>
    </row>
    <row r="527" spans="1:6" ht="42.75" customHeight="1" x14ac:dyDescent="0.25">
      <c r="A527" s="48">
        <f t="shared" ca="1" si="10"/>
        <v>526</v>
      </c>
      <c r="B527" s="48"/>
      <c r="C527" s="48"/>
      <c r="D527" s="48"/>
      <c r="E527" s="48"/>
      <c r="F527" s="48"/>
    </row>
    <row r="528" spans="1:6" ht="42.75" customHeight="1" x14ac:dyDescent="0.25">
      <c r="A528" s="48">
        <f t="shared" ca="1" si="10"/>
        <v>527</v>
      </c>
      <c r="B528" s="48"/>
      <c r="C528" s="48"/>
      <c r="D528" s="48"/>
      <c r="E528" s="48"/>
      <c r="F528" s="48"/>
    </row>
    <row r="529" spans="1:6" ht="42.75" customHeight="1" x14ac:dyDescent="0.25">
      <c r="A529" s="48">
        <f t="shared" ca="1" si="10"/>
        <v>528</v>
      </c>
      <c r="B529" s="48"/>
      <c r="C529" s="48"/>
      <c r="D529" s="48"/>
      <c r="E529" s="48"/>
      <c r="F529" s="48"/>
    </row>
    <row r="530" spans="1:6" ht="42.75" customHeight="1" x14ac:dyDescent="0.25">
      <c r="A530" s="48">
        <f t="shared" ca="1" si="10"/>
        <v>529</v>
      </c>
      <c r="B530" s="48"/>
      <c r="C530" s="48"/>
      <c r="D530" s="48"/>
      <c r="E530" s="48"/>
      <c r="F530" s="48"/>
    </row>
    <row r="531" spans="1:6" ht="42.75" customHeight="1" x14ac:dyDescent="0.25">
      <c r="A531" s="48">
        <f t="shared" ca="1" si="10"/>
        <v>530</v>
      </c>
      <c r="B531" s="48"/>
      <c r="C531" s="48"/>
      <c r="D531" s="48"/>
      <c r="E531" s="48"/>
      <c r="F531" s="48"/>
    </row>
    <row r="532" spans="1:6" ht="42.75" customHeight="1" x14ac:dyDescent="0.25">
      <c r="A532" s="48">
        <f t="shared" ca="1" si="10"/>
        <v>531</v>
      </c>
      <c r="B532" s="48"/>
      <c r="C532" s="48"/>
      <c r="D532" s="48"/>
      <c r="E532" s="48"/>
      <c r="F532" s="48"/>
    </row>
    <row r="533" spans="1:6" ht="42.75" customHeight="1" x14ac:dyDescent="0.25">
      <c r="A533" s="48">
        <f t="shared" ca="1" si="10"/>
        <v>532</v>
      </c>
      <c r="B533" s="48"/>
      <c r="C533" s="48"/>
      <c r="D533" s="48"/>
      <c r="E533" s="48"/>
      <c r="F533" s="48"/>
    </row>
    <row r="534" spans="1:6" ht="42.75" customHeight="1" x14ac:dyDescent="0.25">
      <c r="A534" s="48">
        <f t="shared" ca="1" si="10"/>
        <v>533</v>
      </c>
      <c r="B534" s="48"/>
      <c r="C534" s="48"/>
      <c r="D534" s="48"/>
      <c r="E534" s="48"/>
      <c r="F534" s="48"/>
    </row>
    <row r="535" spans="1:6" ht="42.75" customHeight="1" x14ac:dyDescent="0.25">
      <c r="A535" s="48">
        <f t="shared" ca="1" si="10"/>
        <v>534</v>
      </c>
      <c r="B535" s="48"/>
      <c r="C535" s="48"/>
      <c r="D535" s="48"/>
      <c r="E535" s="48"/>
      <c r="F535" s="48"/>
    </row>
    <row r="536" spans="1:6" ht="42.75" customHeight="1" x14ac:dyDescent="0.25">
      <c r="A536" s="48">
        <f t="shared" ca="1" si="10"/>
        <v>535</v>
      </c>
      <c r="B536" s="48"/>
      <c r="C536" s="48"/>
      <c r="D536" s="48"/>
      <c r="E536" s="48"/>
      <c r="F536" s="48"/>
    </row>
    <row r="537" spans="1:6" ht="42.75" customHeight="1" x14ac:dyDescent="0.25">
      <c r="A537" s="48">
        <f t="shared" ca="1" si="10"/>
        <v>536</v>
      </c>
      <c r="B537" s="48"/>
      <c r="C537" s="48"/>
      <c r="D537" s="48"/>
      <c r="E537" s="48"/>
      <c r="F537" s="48"/>
    </row>
    <row r="538" spans="1:6" ht="42.75" customHeight="1" x14ac:dyDescent="0.25">
      <c r="A538" s="48">
        <f t="shared" ca="1" si="10"/>
        <v>537</v>
      </c>
      <c r="B538" s="48"/>
      <c r="C538" s="48"/>
      <c r="D538" s="48"/>
      <c r="E538" s="48"/>
      <c r="F538" s="48"/>
    </row>
    <row r="539" spans="1:6" ht="42.75" customHeight="1" x14ac:dyDescent="0.25">
      <c r="A539" s="48">
        <f t="shared" ca="1" si="10"/>
        <v>538</v>
      </c>
      <c r="B539" s="48"/>
      <c r="C539" s="48"/>
      <c r="D539" s="48"/>
      <c r="E539" s="48"/>
      <c r="F539" s="48"/>
    </row>
    <row r="540" spans="1:6" ht="42.75" customHeight="1" x14ac:dyDescent="0.25">
      <c r="A540" s="48">
        <f t="shared" ca="1" si="10"/>
        <v>539</v>
      </c>
      <c r="B540" s="48"/>
      <c r="C540" s="48"/>
      <c r="D540" s="48"/>
      <c r="E540" s="48"/>
      <c r="F540" s="48"/>
    </row>
  </sheetData>
  <hyperlinks>
    <hyperlink ref="C46" r:id="rId1" display="http://scienti.colciencias.gov.co:8081/cvlac/visualizador/generarCurriculoCv.do?cod_rh=0000037583"/>
    <hyperlink ref="C47" r:id="rId2" display="http://scienti.colciencias.gov.co:8081/cvlac/visualizador/generarCurriculoCv.do?cod_rh=0000037494"/>
    <hyperlink ref="C48" r:id="rId3" display="http://scienti.colciencias.gov.co:8081/cvlac/visualizador/generarCurriculoCv.do?cod_rh=0001232010"/>
    <hyperlink ref="C49" r:id="rId4" display="http://scienti.colciencias.gov.co:8081/cvlac/visualizador/generarCurriculoCv.do?cod_rh=0000037513"/>
    <hyperlink ref="C50" r:id="rId5" display="http://scienti.colciencias.gov.co:8081/cvlac/visualizador/generarCurriculoCv.do?cod_rh=0000037524"/>
    <hyperlink ref="C51" r:id="rId6" display="http://scienti.colciencias.gov.co:8081/cvlac/visualizador/generarCurriculoCv.do?cod_rh=0000478261"/>
    <hyperlink ref="C52" r:id="rId7" display="http://scienti.colciencias.gov.co:8081/cvlac/visualizador/generarCurriculoCv.do?cod_rh=0000454591"/>
    <hyperlink ref="C53" r:id="rId8" display="http://scienti.colciencias.gov.co:8081/cvlac/visualizador/generarCurriculoCv.do?cod_rh=0000087459"/>
    <hyperlink ref="C54" r:id="rId9" display="http://scienti.colciencias.gov.co:8081/cvlac/visualizador/generarCurriculoCv.do?cod_rh=0001357056"/>
    <hyperlink ref="C55" r:id="rId10" display="http://scienti.colciencias.gov.co:8081/cvlac/visualizador/generarCurriculoCv.do?cod_rh=null"/>
    <hyperlink ref="C56" r:id="rId11" display="http://scienti.colciencias.gov.co:8081/cvlac/visualizador/generarCurriculoCv.do?cod_rh=0001151673"/>
    <hyperlink ref="C57" r:id="rId12" display="http://scienti.colciencias.gov.co:8081/cvlac/visualizador/generarCurriculoCv.do?cod_rh=0000518549"/>
    <hyperlink ref="C58" r:id="rId13" display="http://scienti.colciencias.gov.co:8081/cvlac/visualizador/generarCurriculoCv.do?cod_rh=0000158143"/>
    <hyperlink ref="C59" r:id="rId14" display="http://scienti.colciencias.gov.co:8081/cvlac/visualizador/generarCurriculoCv.do?cod_rh=0001376638"/>
    <hyperlink ref="C60" r:id="rId15" display="http://scienti.colciencias.gov.co:8081/cvlac/visualizador/generarCurriculoCv.do?cod_rh=0000405272"/>
    <hyperlink ref="C61" r:id="rId16" display="http://scienti.colciencias.gov.co:8081/cvlac/visualizador/generarCurriculoCv.do?cod_rh=0001457179"/>
    <hyperlink ref="C62" r:id="rId17" display="http://scienti.colciencias.gov.co:8081/cvlac/visualizador/generarCurriculoCv.do?cod_rh=0001351993"/>
    <hyperlink ref="C63" r:id="rId18" display="http://scienti.colciencias.gov.co:8081/cvlac/visualizador/generarCurriculoCv.do?cod_rh=0001440584"/>
    <hyperlink ref="C64" r:id="rId19" display="http://scienti.colciencias.gov.co:8081/cvlac/visualizador/generarCurriculoCv.do?cod_rh=0001452923"/>
    <hyperlink ref="C65" r:id="rId20" display="http://scienti.colciencias.gov.co:8081/cvlac/visualizador/generarCurriculoCv.do?cod_rh=0001635770"/>
    <hyperlink ref="C66" r:id="rId21" display="http://scienti.colciencias.gov.co:8081/cvlac/visualizador/generarCurriculoCv.do?cod_rh=0001387638"/>
    <hyperlink ref="C67" r:id="rId22" display="http://scienti.colciencias.gov.co:8081/cvlac/visualizador/generarCurriculoCv.do?cod_rh=0000022166"/>
    <hyperlink ref="C68" r:id="rId23" display="http://scienti.colciencias.gov.co:8081/cvlac/visualizador/generarCurriculoCv.do?cod_rh=0001579161"/>
    <hyperlink ref="C69" r:id="rId24" display="http://scienti.colciencias.gov.co:8081/cvlac/visualizador/generarCurriculoCv.do?cod_rh=0000406732"/>
    <hyperlink ref="C70" r:id="rId25" display="http://scienti.colciencias.gov.co:8081/cvlac/visualizador/generarCurriculoCv.do?cod_rh=0001003542"/>
    <hyperlink ref="C71" r:id="rId26" display="http://scienti.colciencias.gov.co:8081/cvlac/visualizador/generarCurriculoCv.do?cod_rh=0000693111"/>
    <hyperlink ref="C72" r:id="rId27" display="http://scienti.colciencias.gov.co:8081/cvlac/visualizador/generarCurriculoCv.do?cod_rh=0000154890"/>
    <hyperlink ref="C73" r:id="rId28" display="http://scienti.colciencias.gov.co:8081/cvlac/visualizador/generarCurriculoCv.do?cod_rh=0001343185"/>
    <hyperlink ref="C74" r:id="rId29" display="http://scienti.colciencias.gov.co:8081/cvlac/visualizador/generarCurriculoCv.do?cod_rh=0001343477"/>
    <hyperlink ref="C75" r:id="rId30" display="http://scienti.colciencias.gov.co:8081/cvlac/visualizador/generarCurriculoCv.do?cod_rh=0000004861"/>
    <hyperlink ref="C76" r:id="rId31" display="http://scienti.colciencias.gov.co:8081/cvlac/visualizador/generarCurriculoCv.do?cod_rh=0000037621"/>
    <hyperlink ref="C77" r:id="rId32" display="http://scienti.colciencias.gov.co:8081/cvlac/visualizador/generarCurriculoCv.do?cod_rh=0001009206"/>
    <hyperlink ref="C78" r:id="rId33" display="http://scienti.colciencias.gov.co:8081/cvlac/visualizador/generarCurriculoCv.do?cod_rh=0000019604"/>
    <hyperlink ref="C79" r:id="rId34" display="http://scienti.colciencias.gov.co:8081/cvlac/visualizador/generarCurriculoCv.do?cod_rh=0000037540"/>
    <hyperlink ref="C80" r:id="rId35" display="http://scienti.colciencias.gov.co:8081/cvlac/visualizador/generarCurriculoCv.do?cod_rh=0001455574"/>
    <hyperlink ref="C81" r:id="rId36" display="http://scienti.colciencias.gov.co:8081/cvlac/visualizador/generarCurriculoCv.do?cod_rh=null"/>
    <hyperlink ref="C82" r:id="rId37" display="http://scienti.colciencias.gov.co:8081/cvlac/visualizador/generarCurriculoCv.do?cod_rh=0000037516"/>
    <hyperlink ref="C83" r:id="rId38" display="http://scienti.colciencias.gov.co:8081/cvlac/visualizador/generarCurriculoCv.do?cod_rh=0000037591"/>
    <hyperlink ref="C84" r:id="rId39" display="http://scienti.colciencias.gov.co:8081/cvlac/visualizador/generarCurriculoCv.do?cod_rh=0001339427"/>
    <hyperlink ref="C85" r:id="rId40" display="http://scienti.colciencias.gov.co:8081/cvlac/visualizador/generarCurriculoCv.do?cod_rh=0000405167"/>
    <hyperlink ref="C86" r:id="rId41" display="http://scienti.colciencias.gov.co:8081/cvlac/visualizador/generarCurriculoCv.do?cod_rh=0001459149"/>
    <hyperlink ref="C87" r:id="rId42" display="http://scienti.colciencias.gov.co:8081/cvlac/visualizador/generarCurriculoCv.do?cod_rh=0001538803"/>
    <hyperlink ref="C88" r:id="rId43" display="http://scienti.colciencias.gov.co:8081/cvlac/visualizador/generarCurriculoCv.do?cod_rh=0001494653"/>
    <hyperlink ref="C89" r:id="rId44" display="http://scienti.colciencias.gov.co:8081/cvlac/visualizador/generarCurriculoCv.do?cod_rh=0001059882"/>
    <hyperlink ref="C90" r:id="rId45" display="http://scienti.colciencias.gov.co:8081/cvlac/visualizador/generarCurriculoCv.do?cod_rh=0000406465"/>
    <hyperlink ref="C91" r:id="rId46" display="http://scienti.colciencias.gov.co:8081/cvlac/visualizador/generarCurriculoCv.do?cod_rh=0001224123"/>
    <hyperlink ref="C92" r:id="rId47" display="http://scienti.colciencias.gov.co:8081/cvlac/visualizador/generarCurriculoCv.do?cod_rh=0000153079"/>
    <hyperlink ref="C93" r:id="rId48" display="http://scienti.colciencias.gov.co:8081/cvlac/visualizador/generarCurriculoCv.do?cod_rh=0000002282"/>
    <hyperlink ref="C94" r:id="rId49" display="http://scienti.colciencias.gov.co:8081/cvlac/visualizador/generarCurriculoCv.do?cod_rh=0001560096"/>
    <hyperlink ref="C95" r:id="rId50" display="http://scienti.colciencias.gov.co:8081/cvlac/visualizador/generarCurriculoCv.do?cod_rh=0000747122"/>
    <hyperlink ref="C96" r:id="rId51" display="http://scienti.colciencias.gov.co:8081/cvlac/visualizador/generarCurriculoCv.do?cod_rh=0000140236"/>
    <hyperlink ref="C97" r:id="rId52" display="http://scienti.colciencias.gov.co:8081/cvlac/visualizador/generarCurriculoCv.do?cod_rh=0001230603"/>
    <hyperlink ref="C98" r:id="rId53" display="http://scienti.colciencias.gov.co:8081/cvlac/visualizador/generarCurriculoCv.do?cod_rh=0000911860"/>
    <hyperlink ref="C99" r:id="rId54" display="http://scienti.colciencias.gov.co:8081/cvlac/visualizador/generarCurriculoCv.do?cod_rh=0000616885"/>
    <hyperlink ref="C100" r:id="rId55" display="http://scienti.colciencias.gov.co:8081/cvlac/visualizador/generarCurriculoCv.do?cod_rh=0001616916"/>
    <hyperlink ref="C101" r:id="rId56" display="http://scienti.colciencias.gov.co:8081/cvlac/visualizador/generarCurriculoCv.do?cod_rh=0001498081"/>
    <hyperlink ref="C102" r:id="rId57" display="http://scienti.colciencias.gov.co:8081/cvlac/visualizador/generarCurriculoCv.do?cod_rh=0001374083"/>
    <hyperlink ref="C103" r:id="rId58" display="http://scienti.colciencias.gov.co:8081/cvlac/visualizador/generarCurriculoCv.do?cod_rh=0000675326"/>
    <hyperlink ref="C104" r:id="rId59" display="http://scienti.colciencias.gov.co:8081/cvlac/visualizador/generarCurriculoCv.do?cod_rh=0000158135"/>
    <hyperlink ref="C105" r:id="rId60" display="http://scienti.colciencias.gov.co:8081/cvlac/visualizador/generarCurriculoCv.do?cod_rh=0001371833"/>
    <hyperlink ref="C106" r:id="rId61" display="http://scienti.colciencias.gov.co:8081/cvlac/visualizador/generarCurriculoCv.do?cod_rh=0001011405"/>
    <hyperlink ref="C107" r:id="rId62" display="http://scienti.colciencias.gov.co:8081/cvlac/visualizador/generarCurriculoCv.do?cod_rh=0001326961"/>
    <hyperlink ref="C108" r:id="rId63" display="http://scienti.colciencias.gov.co:8081/cvlac/visualizador/generarCurriculoCv.do?cod_rh=0000037559"/>
    <hyperlink ref="C109" r:id="rId64" display="http://scienti.colciencias.gov.co:8081/cvlac/visualizador/generarCurriculoCv.do?cod_rh=0001452914"/>
    <hyperlink ref="C110" r:id="rId65" display="http://scienti.colciencias.gov.co:8081/cvlac/visualizador/generarCurriculoCv.do?cod_rh=0000722383"/>
    <hyperlink ref="C111" r:id="rId66" display="http://scienti.colciencias.gov.co:8081/cvlac/visualizador/generarCurriculoCv.do?cod_rh=0001048228"/>
    <hyperlink ref="C112" r:id="rId67" display="http://scienti.colciencias.gov.co:8081/cvlac/visualizador/generarCurriculoCv.do?cod_rh=null"/>
    <hyperlink ref="C113" r:id="rId68" display="http://scienti.colciencias.gov.co:8081/cvlac/visualizador/generarCurriculoCv.do?cod_rh=0000924474"/>
    <hyperlink ref="C114" r:id="rId69" display="http://scienti.colciencias.gov.co:8081/cvlac/visualizador/generarCurriculoCv.do?cod_rh=0001591330"/>
    <hyperlink ref="C115" r:id="rId70" display="http://scienti.colciencias.gov.co:8081/cvlac/visualizador/generarCurriculoCv.do?cod_rh=0000037532"/>
    <hyperlink ref="C116" r:id="rId71" display="http://scienti.colciencias.gov.co:8081/cvlac/visualizador/generarCurriculoCv.do?cod_rh=0001555527"/>
    <hyperlink ref="C117" r:id="rId72" display="http://scienti.colciencias.gov.co:8081/cvlac/visualizador/generarCurriculoCv.do?cod_rh=0000037567"/>
    <hyperlink ref="C118" r:id="rId73" display="http://scienti.colciencias.gov.co:8081/cvlac/visualizador/generarCurriculoCv.do?cod_rh=0001536897"/>
    <hyperlink ref="C119" r:id="rId74" display="http://scienti.colciencias.gov.co:8081/cvlac/visualizador/generarCurriculoCv.do?cod_rh=0001346134"/>
    <hyperlink ref="C120" r:id="rId75" display="http://scienti.colciencias.gov.co:8081/cvlac/visualizador/generarCurriculoCv.do?cod_rh=0001006029"/>
    <hyperlink ref="C121" r:id="rId76" display="http://scienti.colciencias.gov.co:8081/cvlac/visualizador/generarCurriculoCv.do?cod_rh=0000387347"/>
    <hyperlink ref="C122" r:id="rId77" display="http://scienti.colciencias.gov.co:8081/cvlac/visualizador/generarCurriculoCv.do?cod_rh=0001376655"/>
    <hyperlink ref="C123" r:id="rId78" display="http://scienti.colciencias.gov.co:8081/cvlac/visualizador/generarCurriculoCv.do?cod_rh=0001402348"/>
    <hyperlink ref="C124" r:id="rId79" display="http://scienti.colciencias.gov.co:8081/cvlac/visualizador/generarCurriculoCv.do?cod_rh=0001371299"/>
    <hyperlink ref="C125" r:id="rId80" display="http://scienti.colciencias.gov.co:8081/cvlac/visualizador/generarCurriculoCv.do?cod_rh=0001565134"/>
    <hyperlink ref="C126" r:id="rId81" display="http://scienti.colciencias.gov.co:8081/cvlac/visualizador/generarCurriculoCv.do?cod_rh=0000037508"/>
    <hyperlink ref="C127" r:id="rId82" display="http://scienti.colciencias.gov.co:8081/cvlac/visualizador/generarCurriculoCv.do?cod_rh=0000158844"/>
    <hyperlink ref="C128" r:id="rId83" display="http://scienti.colciencias.gov.co:8081/cvlac/visualizador/generarCurriculoCv.do?cod_rh=0001460173"/>
    <hyperlink ref="C129" r:id="rId84" display="http://scienti.colciencias.gov.co:8081/cvlac/visualizador/generarCurriculoCv.do?cod_rh=0000037605"/>
    <hyperlink ref="C130" r:id="rId85" display="http://scienti.colciencias.gov.co:8081/cvlac/visualizador/generarCurriculoCv.do?cod_rh=0000071448"/>
    <hyperlink ref="C131" r:id="rId86" display="http://scienti.colciencias.gov.co:8081/cvlac/visualizador/generarCurriculoCv.do?cod_rh=0001179306"/>
    <hyperlink ref="C132" r:id="rId87" display="http://scienti.colciencias.gov.co:8081/cvlac/visualizador/generarCurriculoCv.do?cod_rh=0000037575"/>
    <hyperlink ref="C133" r:id="rId88" display="http://scienti.colciencias.gov.co:8081/cvlac/visualizador/generarCurriculoCv.do?cod_rh=0000218430"/>
    <hyperlink ref="C134" r:id="rId89" display="http://scienti.colciencias.gov.co:8081/cvlac/visualizador/generarCurriculoCv.do?cod_rh=0000176281"/>
    <hyperlink ref="C135" r:id="rId90" display="http://scienti.colciencias.gov.co:8081/cvlac/visualizador/generarCurriculoCv.do?cod_rh=0001447480"/>
    <hyperlink ref="C136" r:id="rId91" display="http://scienti.colciencias.gov.co:8081/cvlac/visualizador/generarCurriculoCv.do?cod_rh=0000442100"/>
    <hyperlink ref="C137" r:id="rId92" display="http://scienti.colciencias.gov.co:8081/cvlac/visualizador/generarCurriculoCv.do?cod_rh=0001403814"/>
    <hyperlink ref="C138" r:id="rId93" display="http://scienti.colciencias.gov.co:8081/cvlac/visualizador/generarCurriculoCv.do?cod_rh=0001427305"/>
    <hyperlink ref="C139" r:id="rId94" display="http://scienti.colciencias.gov.co:8081/cvlac/visualizador/generarCurriculoCv.do?cod_rh=0001477512"/>
    <hyperlink ref="C140" r:id="rId95" display="http://scienti.colciencias.gov.co:8081/cvlac/visualizador/generarCurriculoCv.do?cod_rh=0001058584"/>
    <hyperlink ref="C141" r:id="rId96" display="http://scienti.colciencias.gov.co:8081/cvlac/visualizador/generarCurriculoCv.do?cod_rh=0000012886"/>
    <hyperlink ref="C142" r:id="rId97" display="http://scienti.colciencias.gov.co:8081/cvlac/visualizador/generarCurriculoCv.do?cod_rh=0000083944"/>
    <hyperlink ref="C143" r:id="rId98" display="http://scienti.colciencias.gov.co:8081/cvlac/visualizador/generarCurriculoCv.do?cod_rh=0001062174"/>
    <hyperlink ref="C144" r:id="rId99" display="http://scienti.colciencias.gov.co:8081/cvlac/visualizador/generarCurriculoCv.do?cod_rh=0001401744"/>
    <hyperlink ref="C145" r:id="rId100" display="http://scienti.colciencias.gov.co:8081/cvlac/visualizador/generarCurriculoCv.do?cod_rh=0001406457"/>
    <hyperlink ref="C146" r:id="rId101" display="http://scienti.colciencias.gov.co:8081/cvlac/visualizador/generarCurriculoCv.do?cod_rh=0001058720"/>
    <hyperlink ref="C147" r:id="rId102" display="http://scienti.colciencias.gov.co:8081/cvlac/visualizador/generarCurriculoCv.do?cod_rh=0000636320"/>
    <hyperlink ref="C148" r:id="rId103" display="http://scienti.colciencias.gov.co:8081/cvlac/visualizador/generarCurriculoCv.do?cod_rh=0001058690"/>
    <hyperlink ref="C149" r:id="rId104" display="http://scienti.colciencias.gov.co:8081/cvlac/visualizador/generarCurriculoCv.do?cod_rh=0001372037"/>
    <hyperlink ref="C150" r:id="rId105" display="http://scienti.colciencias.gov.co:8081/cvlac/visualizador/generarCurriculoCv.do?cod_rh=0001357925"/>
    <hyperlink ref="C151" r:id="rId106" display="http://scienti.colciencias.gov.co:8081/cvlac/visualizador/generarCurriculoCv.do?cod_rh=0001403209"/>
    <hyperlink ref="C152" r:id="rId107" display="http://scienti.colciencias.gov.co:8081/cvlac/visualizador/generarCurriculoCv.do?cod_rh=0001401835"/>
    <hyperlink ref="C153" r:id="rId108" display="http://scienti.colciencias.gov.co:8081/cvlac/visualizador/generarCurriculoCv.do?cod_rh=0001459855"/>
    <hyperlink ref="C154" r:id="rId109" display="http://scienti.colciencias.gov.co:8081/cvlac/visualizador/generarCurriculoCv.do?cod_rh=0001517918"/>
    <hyperlink ref="C155" r:id="rId110" display="http://scienti.colciencias.gov.co:8081/cvlac/visualizador/generarCurriculoCv.do?cod_rh=0001425938"/>
    <hyperlink ref="C156" r:id="rId111" display="http://scienti.colciencias.gov.co:8081/cvlac/visualizador/generarCurriculoCv.do?cod_rh=null"/>
    <hyperlink ref="C157" r:id="rId112" display="http://scienti.colciencias.gov.co:8081/cvlac/visualizador/generarCurriculoCv.do?cod_rh=0001613668"/>
    <hyperlink ref="C158" r:id="rId113" display="http://scienti.colciencias.gov.co:8081/cvlac/visualizador/generarCurriculoCv.do?cod_rh=0001487648"/>
    <hyperlink ref="C159" r:id="rId114" display="http://scienti.colciencias.gov.co:8081/cvlac/visualizador/generarCurriculoCv.do?cod_rh=0001059815"/>
    <hyperlink ref="C160" r:id="rId115" display="http://scienti.colciencias.gov.co:8081/cvlac/visualizador/generarCurriculoCv.do?cod_rh=0001403206"/>
    <hyperlink ref="C161" r:id="rId116" display="http://scienti.colciencias.gov.co:8081/cvlac/visualizador/generarCurriculoCv.do?cod_rh=0000051567"/>
    <hyperlink ref="C162" r:id="rId117" display="http://scienti.colciencias.gov.co:8081/cvlac/visualizador/generarCurriculoCv.do?cod_rh=0001487316"/>
    <hyperlink ref="C163" r:id="rId118" display="http://scienti.colciencias.gov.co:8081/cvlac/visualizador/generarCurriculoCv.do?cod_rh=0001364748"/>
    <hyperlink ref="C164" r:id="rId119" display="http://scienti.colciencias.gov.co:8081/cvlac/visualizador/generarCurriculoCv.do?cod_rh=0001461563"/>
    <hyperlink ref="C165" r:id="rId120" display="http://scienti.colciencias.gov.co:8081/cvlac/visualizador/generarCurriculoCv.do?cod_rh=0001370365"/>
    <hyperlink ref="C166" r:id="rId121" display="http://scienti.colciencias.gov.co:8081/cvlac/visualizador/generarCurriculoCv.do?cod_rh=0001361121"/>
    <hyperlink ref="C167" r:id="rId122" display="http://scienti.colciencias.gov.co:8081/cvlac/visualizador/generarCurriculoCv.do?cod_rh=0001367464"/>
    <hyperlink ref="C168" r:id="rId123" display="http://scienti.colciencias.gov.co:8081/cvlac/visualizador/generarCurriculoCv.do?cod_rh=0000181749"/>
    <hyperlink ref="C169" r:id="rId124" display="http://scienti.colciencias.gov.co:8081/cvlac/visualizador/generarCurriculoCv.do?cod_rh=0001020722"/>
    <hyperlink ref="C170" r:id="rId125" display="http://scienti.colciencias.gov.co:8081/cvlac/visualizador/generarCurriculoCv.do?cod_rh=0001367029"/>
    <hyperlink ref="C171" r:id="rId126" display="http://scienti.colciencias.gov.co:8081/cvlac/visualizador/generarCurriculoCv.do?cod_rh=null"/>
    <hyperlink ref="C172" r:id="rId127" display="http://scienti.colciencias.gov.co:8081/cvlac/visualizador/generarCurriculoCv.do?cod_rh=0001030167"/>
    <hyperlink ref="C173" r:id="rId128" display="http://scienti.colciencias.gov.co:8081/cvlac/visualizador/generarCurriculoCv.do?cod_rh=0001057774"/>
    <hyperlink ref="C174" r:id="rId129" display="http://scienti.colciencias.gov.co:8081/cvlac/visualizador/generarCurriculoCv.do?cod_rh=0000110081"/>
    <hyperlink ref="C175" r:id="rId130" display="http://scienti.colciencias.gov.co:8081/cvlac/visualizador/generarCurriculoCv.do?cod_rh=0001615184"/>
    <hyperlink ref="C176" r:id="rId131" display="http://scienti.colciencias.gov.co:8081/cvlac/visualizador/generarCurriculoCv.do?cod_rh=0001371096"/>
    <hyperlink ref="C177" r:id="rId132" display="http://scienti.colciencias.gov.co:8081/cvlac/visualizador/generarCurriculoCv.do?cod_rh=0000209287"/>
    <hyperlink ref="C178" r:id="rId133" display="http://scienti.colciencias.gov.co:8081/cvlac/visualizador/generarCurriculoCv.do?cod_rh=0000260924"/>
    <hyperlink ref="C179" r:id="rId134" display="http://scienti.colciencias.gov.co:8081/cvlac/visualizador/generarCurriculoCv.do?cod_rh=0001403214"/>
    <hyperlink ref="C180" r:id="rId135" display="http://scienti.colciencias.gov.co:8081/cvlac/visualizador/generarCurriculoCv.do?cod_rh=0001450263"/>
    <hyperlink ref="C181" r:id="rId136" display="http://scienti.colciencias.gov.co:8081/cvlac/visualizador/generarCurriculoCv.do?cod_rh=0001058436"/>
    <hyperlink ref="C182" r:id="rId137" display="http://scienti.colciencias.gov.co:8081/cvlac/visualizador/generarCurriculoCv.do?cod_rh=0000027638"/>
    <hyperlink ref="C183" r:id="rId138" display="http://scienti.colciencias.gov.co:8081/cvlac/visualizador/generarCurriculoCv.do?cod_rh=0001343146"/>
    <hyperlink ref="C184" r:id="rId139" display="http://scienti.colciencias.gov.co:8081/cvlac/visualizador/generarCurriculoCv.do?cod_rh=0001387473"/>
    <hyperlink ref="C185" r:id="rId140" display="http://scienti.colciencias.gov.co:8081/cvlac/visualizador/generarCurriculoCv.do?cod_rh=0001402713"/>
    <hyperlink ref="C186" r:id="rId141" display="http://scienti.colciencias.gov.co:8081/cvlac/visualizador/generarCurriculoCv.do?cod_rh=0001058673"/>
    <hyperlink ref="C187" r:id="rId142" display="http://scienti.colciencias.gov.co:8081/cvlac/visualizador/generarCurriculoCv.do?cod_rh=0000802441"/>
    <hyperlink ref="C188" r:id="rId143" display="http://scienti.colciencias.gov.co:8081/cvlac/visualizador/generarCurriculoCv.do?cod_rh=0001450260"/>
    <hyperlink ref="C189" r:id="rId144" display="http://scienti.colciencias.gov.co:8081/cvlac/visualizador/generarCurriculoCv.do?cod_rh=0001090844"/>
    <hyperlink ref="C190" r:id="rId145" display="http://scienti.colciencias.gov.co:8081/cvlac/visualizador/generarCurriculoCv.do?cod_rh=0000591858"/>
    <hyperlink ref="C191" r:id="rId146" display="http://scienti.colciencias.gov.co:8081/cvlac/visualizador/generarCurriculoCv.do?cod_rh=0001385189"/>
    <hyperlink ref="C192" r:id="rId147" display="http://scienti.colciencias.gov.co:8081/cvlac/visualizador/generarCurriculoCv.do?cod_rh=null"/>
    <hyperlink ref="C193" r:id="rId148" display="http://scienti.colciencias.gov.co:8081/cvlac/visualizador/generarCurriculoCv.do?cod_rh=0001370921"/>
    <hyperlink ref="C194" r:id="rId149" display="http://scienti.colciencias.gov.co:8081/cvlac/visualizador/generarCurriculoCv.do?cod_rh=0001447479"/>
    <hyperlink ref="C195" r:id="rId150" display="http://scienti.colciencias.gov.co:8081/cvlac/visualizador/generarCurriculoCv.do?cod_rh=0001065149"/>
    <hyperlink ref="C196" r:id="rId151" display="http://scienti.colciencias.gov.co:8081/cvlac/visualizador/generarCurriculoCv.do?cod_rh=0000105899"/>
    <hyperlink ref="C197" r:id="rId152" display="http://scienti.colciencias.gov.co:8081/cvlac/visualizador/generarCurriculoCv.do?cod_rh=0000779660"/>
    <hyperlink ref="C198" r:id="rId153" display="http://scienti.colciencias.gov.co:8081/cvlac/visualizador/generarCurriculoCv.do?cod_rh=0001579640"/>
    <hyperlink ref="C199" r:id="rId154" display="http://scienti.colciencias.gov.co:8081/cvlac/visualizador/generarCurriculoCv.do?cod_rh=0001361119"/>
    <hyperlink ref="C200" r:id="rId155" display="http://scienti.colciencias.gov.co:8081/cvlac/visualizador/generarCurriculoCv.do?cod_rh=0001374610"/>
    <hyperlink ref="C201" r:id="rId156" display="http://scienti.colciencias.gov.co:8081/cvlac/visualizador/generarCurriculoCv.do?cod_rh=0001060317"/>
    <hyperlink ref="C202" r:id="rId157" display="http://scienti.colciencias.gov.co:8081/cvlac/visualizador/generarCurriculoCv.do?cod_rh=0001479409"/>
    <hyperlink ref="C203" r:id="rId158" display="http://scienti.colciencias.gov.co:8081/cvlac/visualizador/generarCurriculoCv.do?cod_rh=null"/>
    <hyperlink ref="C204" r:id="rId159" display="http://scienti.colciencias.gov.co:8081/cvlac/visualizador/generarCurriculoCv.do?cod_rh=null"/>
    <hyperlink ref="C205" r:id="rId160" display="http://scienti.colciencias.gov.co:8081/cvlac/visualizador/generarCurriculoCv.do?cod_rh=0000691720"/>
    <hyperlink ref="C206" r:id="rId161" display="http://scienti.colciencias.gov.co:8081/cvlac/visualizador/generarCurriculoCv.do?cod_rh=null"/>
    <hyperlink ref="C207" r:id="rId162" display="http://scienti.colciencias.gov.co:8081/cvlac/visualizador/generarCurriculoCv.do?cod_rh=0001403208"/>
    <hyperlink ref="C208" r:id="rId163" display="http://scienti.colciencias.gov.co:8081/cvlac/visualizador/generarCurriculoCv.do?cod_rh=0001343668"/>
    <hyperlink ref="C209" r:id="rId164" display="http://scienti.colciencias.gov.co:8081/cvlac/visualizador/generarCurriculoCv.do?cod_rh=0000450740"/>
    <hyperlink ref="C210" r:id="rId165" display="http://scienti.colciencias.gov.co:8081/cvlac/visualizador/generarCurriculoCv.do?cod_rh=0001638354"/>
    <hyperlink ref="C211" r:id="rId166" display="http://scienti.colciencias.gov.co:8081/cvlac/visualizador/generarCurriculoCv.do?cod_rh=0001235133"/>
    <hyperlink ref="C212" r:id="rId167" display="http://scienti.colciencias.gov.co:8081/cvlac/visualizador/generarCurriculoCv.do?cod_rh=0001352996"/>
    <hyperlink ref="C213" r:id="rId168" display="http://scienti.colciencias.gov.co:8081/cvlac/visualizador/generarCurriculoCv.do?cod_rh=0001589741"/>
    <hyperlink ref="C214" r:id="rId169" display="http://scienti.colciencias.gov.co:8081/cvlac/visualizador/generarCurriculoCv.do?cod_rh=0001410474"/>
    <hyperlink ref="C215" r:id="rId170" display="http://scienti.colciencias.gov.co:8081/cvlac/visualizador/generarCurriculoCv.do?cod_rh=0001058614"/>
    <hyperlink ref="C216" r:id="rId171" display="http://scienti.colciencias.gov.co:8081/cvlac/visualizador/generarCurriculoCv.do?cod_rh=0000004313"/>
    <hyperlink ref="C217" r:id="rId172" display="http://scienti.colciencias.gov.co:8081/cvlac/visualizador/generarCurriculoCv.do?cod_rh=0000700444"/>
    <hyperlink ref="C218" r:id="rId173" display="http://scienti.colciencias.gov.co:8081/cvlac/visualizador/generarCurriculoCv.do?cod_rh=0001579173"/>
    <hyperlink ref="C219" r:id="rId174" display="http://scienti.colciencias.gov.co:8081/cvlac/visualizador/generarCurriculoCv.do?cod_rh=0001353180"/>
    <hyperlink ref="C220" r:id="rId175" display="http://scienti.colciencias.gov.co:8081/cvlac/visualizador/generarCurriculoCv.do?cod_rh=0001461035"/>
    <hyperlink ref="C221" r:id="rId176" display="http://scienti.colciencias.gov.co:8081/cvlac/visualizador/generarCurriculoCv.do?cod_rh=0001403211"/>
    <hyperlink ref="C222" r:id="rId177" display="http://scienti.colciencias.gov.co:8081/cvlac/visualizador/generarCurriculoCv.do?cod_rh=0001473444"/>
    <hyperlink ref="C223" r:id="rId178" display="http://scienti.colciencias.gov.co:8081/cvlac/visualizador/generarCurriculoCv.do?cod_rh=0000029064"/>
    <hyperlink ref="C224" r:id="rId179" display="http://scienti.colciencias.gov.co:8081/cvlac/visualizador/generarCurriculoCv.do?cod_rh=0000343846"/>
    <hyperlink ref="C225" r:id="rId180" display="http://scienti.colciencias.gov.co:8081/cvlac/visualizador/generarCurriculoCv.do?cod_rh=0000227080"/>
    <hyperlink ref="C226" r:id="rId181" display="http://scienti.colciencias.gov.co:8081/cvlac/visualizador/generarCurriculoCv.do?cod_rh=0000785326"/>
    <hyperlink ref="C227" r:id="rId182" display="http://scienti.colciencias.gov.co:8081/cvlac/visualizador/generarCurriculoCv.do?cod_rh=0001521875"/>
    <hyperlink ref="C228" r:id="rId183" display="http://scienti.colciencias.gov.co:8081/cvlac/visualizador/generarCurriculoCv.do?cod_rh=0000029644"/>
    <hyperlink ref="C229" r:id="rId184" display="http://scienti.colciencias.gov.co:8081/cvlac/visualizador/generarCurriculoCv.do?cod_rh=0001373361"/>
    <hyperlink ref="C230" r:id="rId185" display="http://scienti.colciencias.gov.co:8081/cvlac/visualizador/generarCurriculoCv.do?cod_rh=0001363420"/>
    <hyperlink ref="C231" r:id="rId186" display="http://scienti.colciencias.gov.co:8081/cvlac/visualizador/generarCurriculoCv.do?cod_rh=0000664073"/>
    <hyperlink ref="C232" r:id="rId187" display="http://scienti.colciencias.gov.co:8081/cvlac/visualizador/generarCurriculoCv.do?cod_rh=0001046101"/>
    <hyperlink ref="C233" r:id="rId188" display="http://scienti.colciencias.gov.co:8081/cvlac/visualizador/generarCurriculoCv.do?cod_rh=0001606760"/>
    <hyperlink ref="C234" r:id="rId189" display="http://scienti.colciencias.gov.co:8081/cvlac/visualizador/generarCurriculoCv.do?cod_rh=0001379849"/>
    <hyperlink ref="C235" r:id="rId190" display="http://scienti.colciencias.gov.co:8081/cvlac/visualizador/generarCurriculoCv.do?cod_rh=0000012386"/>
    <hyperlink ref="C236" r:id="rId191" display="http://scienti.colciencias.gov.co:8081/cvlac/visualizador/generarCurriculoCv.do?cod_rh=0000872032"/>
    <hyperlink ref="C237" r:id="rId192" display="http://scienti.colciencias.gov.co:8081/cvlac/visualizador/generarCurriculoCv.do?cod_rh=0001066242"/>
    <hyperlink ref="C238" r:id="rId193" display="http://scienti.colciencias.gov.co:8081/cvlac/visualizador/generarCurriculoCv.do?cod_rh=0000436224"/>
    <hyperlink ref="C239" r:id="rId194" display="http://scienti.colciencias.gov.co:8081/cvlac/visualizador/generarCurriculoCv.do?cod_rh=null"/>
    <hyperlink ref="C240" r:id="rId195" display="http://scienti.colciencias.gov.co:8081/cvlac/visualizador/generarCurriculoCv.do?cod_rh=0000154890"/>
    <hyperlink ref="C241" r:id="rId196" display="http://scienti.colciencias.gov.co:8081/cvlac/visualizador/generarCurriculoCv.do?cod_rh=0001602976"/>
    <hyperlink ref="C242" r:id="rId197" display="http://scienti.colciencias.gov.co:8081/cvlac/visualizador/generarCurriculoCv.do?cod_rh=0001056115"/>
    <hyperlink ref="C243" r:id="rId198" display="http://scienti.colciencias.gov.co:8081/cvlac/visualizador/generarCurriculoCv.do?cod_rh=0000288314"/>
    <hyperlink ref="C244" r:id="rId199" display="http://scienti.colciencias.gov.co:8081/cvlac/visualizador/generarCurriculoCv.do?cod_rh=0000812374"/>
    <hyperlink ref="C245" r:id="rId200" display="http://scienti.colciencias.gov.co:8081/cvlac/visualizador/generarCurriculoCv.do?cod_rh=0001278126"/>
    <hyperlink ref="C246" r:id="rId201" display="http://scienti.colciencias.gov.co:8081/cvlac/visualizador/generarCurriculoCv.do?cod_rh=0000463388"/>
    <hyperlink ref="C247" r:id="rId202" display="http://scienti.colciencias.gov.co:8081/cvlac/visualizador/generarCurriculoCv.do?cod_rh=0000343838"/>
    <hyperlink ref="C248" r:id="rId203" display="http://scienti.colciencias.gov.co:8081/cvlac/visualizador/generarCurriculoCv.do?cod_rh=0000855847"/>
    <hyperlink ref="C249" r:id="rId204" display="http://scienti.colciencias.gov.co:8081/cvlac/visualizador/generarCurriculoCv.do?cod_rh=0001380276"/>
    <hyperlink ref="C250" r:id="rId205" display="http://scienti.colciencias.gov.co:8081/cvlac/visualizador/generarCurriculoCv.do?cod_rh=0000230405"/>
    <hyperlink ref="C251" r:id="rId206" display="http://scienti.colciencias.gov.co:8081/cvlac/visualizador/generarCurriculoCv.do?cod_rh=0001282875"/>
    <hyperlink ref="C252" r:id="rId207" display="http://scienti.colciencias.gov.co:8081/cvlac/visualizador/generarCurriculoCv.do?cod_rh=0001373018"/>
    <hyperlink ref="C253" r:id="rId208" display="http://scienti.colciencias.gov.co:8081/cvlac/visualizador/generarCurriculoCv.do?cod_rh=0000672610"/>
    <hyperlink ref="C254" r:id="rId209" display="http://scienti.colciencias.gov.co:8081/cvlac/visualizador/generarCurriculoCv.do?cod_rh=0000437204"/>
    <hyperlink ref="C255" r:id="rId210" display="http://scienti.colciencias.gov.co:8081/cvlac/visualizador/generarCurriculoCv.do?cod_rh=0001522635"/>
    <hyperlink ref="C256" r:id="rId211" display="http://scienti.colciencias.gov.co:8081/cvlac/visualizador/generarCurriculoCv.do?cod_rh=0001020200"/>
    <hyperlink ref="C257" r:id="rId212" display="http://scienti.colciencias.gov.co:8081/cvlac/visualizador/generarCurriculoCv.do?cod_rh=0001316818"/>
    <hyperlink ref="C258" r:id="rId213" display="http://scienti.colciencias.gov.co:8081/cvlac/visualizador/generarCurriculoCv.do?cod_rh=0000343854"/>
    <hyperlink ref="C259" r:id="rId214" display="http://scienti.colciencias.gov.co:8081/cvlac/visualizador/generarCurriculoCv.do?cod_rh=0001466491"/>
    <hyperlink ref="C260" r:id="rId215" display="http://scienti.colciencias.gov.co:8081/cvlac/visualizador/generarCurriculoCv.do?cod_rh=0001310526"/>
    <hyperlink ref="C261" r:id="rId216" display="http://scienti.colciencias.gov.co:8081/cvlac/visualizador/generarCurriculoCv.do?cod_rh=0001603033"/>
    <hyperlink ref="C262" r:id="rId217" display="http://scienti.colciencias.gov.co:8081/cvlac/visualizador/generarCurriculoCv.do?cod_rh=0000764523"/>
    <hyperlink ref="C263" r:id="rId218" display="http://scienti.colciencias.gov.co:8081/cvlac/visualizador/generarCurriculoCv.do?cod_rh=0001343618"/>
    <hyperlink ref="C264" r:id="rId219" display="http://scienti.colciencias.gov.co:8081/cvlac/visualizador/generarCurriculoCv.do?cod_rh=0000803740"/>
    <hyperlink ref="C265" r:id="rId220" display="http://scienti.colciencias.gov.co:8081/cvlac/visualizador/generarCurriculoCv.do?cod_rh=0001382896"/>
    <hyperlink ref="C266" r:id="rId221" display="http://scienti.colciencias.gov.co:8081/cvlac/visualizador/generarCurriculoCv.do?cod_rh=0000669920"/>
    <hyperlink ref="C267" r:id="rId222" display="http://scienti.colciencias.gov.co:8081/cvlac/visualizador/generarCurriculoCv.do?cod_rh=0000840319"/>
    <hyperlink ref="C268" r:id="rId223" display="http://scienti.colciencias.gov.co:8081/cvlac/visualizador/generarCurriculoCv.do?cod_rh=0001478055"/>
    <hyperlink ref="C269" r:id="rId224" display="http://scienti.colciencias.gov.co:8081/cvlac/visualizador/generarCurriculoCv.do?cod_rh=0000874051"/>
    <hyperlink ref="C270" r:id="rId225" display="http://scienti.colciencias.gov.co:8081/cvlac/visualizador/generarCurriculoCv.do?cod_rh=0000254118"/>
    <hyperlink ref="C271" r:id="rId226" display="http://scienti.colciencias.gov.co:8081/cvlac/visualizador/generarCurriculoCv.do?cod_rh=0000310654"/>
    <hyperlink ref="C272" r:id="rId227" display="http://scienti.colciencias.gov.co:8081/cvlac/visualizador/generarCurriculoCv.do?cod_rh=0000484326"/>
    <hyperlink ref="C273" r:id="rId228" display="http://scienti.colciencias.gov.co:8081/cvlac/visualizador/generarCurriculoCv.do?cod_rh=0000738360"/>
    <hyperlink ref="C274" r:id="rId229" display="http://scienti.colciencias.gov.co:8081/cvlac/visualizador/generarCurriculoCv.do?cod_rh=0000305065"/>
    <hyperlink ref="C275" r:id="rId230" display="http://scienti.colciencias.gov.co:8081/cvlac/visualizador/generarCurriculoCv.do?cod_rh=0000513490"/>
    <hyperlink ref="C276" r:id="rId231" display="http://scienti.colciencias.gov.co:8081/cvlac/visualizador/generarCurriculoCv.do?cod_rh=0001455004"/>
    <hyperlink ref="C277" r:id="rId232" display="http://scienti.colciencias.gov.co:8081/cvlac/visualizador/generarCurriculoCv.do?cod_rh=0000887617"/>
    <hyperlink ref="C278" r:id="rId233" display="http://scienti.colciencias.gov.co:8081/cvlac/visualizador/generarCurriculoCv.do?cod_rh=0001352371"/>
    <hyperlink ref="C279" r:id="rId234" display="http://scienti.colciencias.gov.co:8081/cvlac/visualizador/generarCurriculoCv.do?cod_rh=0001046128"/>
    <hyperlink ref="C280" r:id="rId235" display="http://scienti.colciencias.gov.co:8081/cvlac/visualizador/generarCurriculoCv.do?cod_rh=0000480231"/>
    <hyperlink ref="C281" r:id="rId236" display="http://scienti.colciencias.gov.co:8081/cvlac/visualizador/generarCurriculoCv.do?cod_rh=0000959308"/>
    <hyperlink ref="C282" r:id="rId237" display="http://scienti.colciencias.gov.co:8081/cvlac/visualizador/generarCurriculoCv.do?cod_rh=0000841307"/>
    <hyperlink ref="C283" r:id="rId238" display="http://scienti.colciencias.gov.co:8081/cvlac/visualizador/generarCurriculoCv.do?cod_rh=0001526097"/>
    <hyperlink ref="C284" r:id="rId239" display="http://scienti.colciencias.gov.co:8081/cvlac/visualizador/generarCurriculoCv.do?cod_rh=0000278289"/>
    <hyperlink ref="C285" r:id="rId240" display="http://scienti.colciencias.gov.co:8081/cvlac/visualizador/generarCurriculoCv.do?cod_rh=0000005355"/>
    <hyperlink ref="C286" r:id="rId241" display="http://scienti.colciencias.gov.co:8081/cvlac/visualizador/generarCurriculoCv.do?cod_rh=0001027948"/>
    <hyperlink ref="C287" r:id="rId242" display="http://scienti.colciencias.gov.co:8081/cvlac/visualizador/generarCurriculoCv.do?cod_rh=0000005410"/>
    <hyperlink ref="C288" r:id="rId243" display="http://scienti.colciencias.gov.co:8081/cvlac/visualizador/generarCurriculoCv.do?cod_rh=0000005428"/>
    <hyperlink ref="C289" r:id="rId244" display="http://scienti.colciencias.gov.co:8081/cvlac/visualizador/generarCurriculoCv.do?cod_rh=0000005444"/>
    <hyperlink ref="C290" r:id="rId245" display="http://scienti.colciencias.gov.co:8081/cvlac/visualizador/generarCurriculoCv.do?cod_rh=0000005452"/>
    <hyperlink ref="C291" r:id="rId246" display="http://scienti.colciencias.gov.co:8081/cvlac/visualizador/generarCurriculoCv.do?cod_rh=0000522848"/>
    <hyperlink ref="C292" r:id="rId247" display="http://scienti.colciencias.gov.co:8081/cvlac/visualizador/generarCurriculoCv.do?cod_rh=null"/>
    <hyperlink ref="C293" r:id="rId248" display="http://scienti.colciencias.gov.co:8081/cvlac/visualizador/generarCurriculoCv.do?cod_rh=null"/>
    <hyperlink ref="C294" r:id="rId249" display="http://scienti.colciencias.gov.co:8081/cvlac/visualizador/generarCurriculoCv.do?cod_rh=null"/>
    <hyperlink ref="C295" r:id="rId250" display="http://scienti.colciencias.gov.co:8081/cvlac/visualizador/generarCurriculoCv.do?cod_rh=0000005479"/>
    <hyperlink ref="C296" r:id="rId251" display="http://scienti.colciencias.gov.co:8081/cvlac/visualizador/generarCurriculoCv.do?cod_rh=0000252581"/>
    <hyperlink ref="C297" r:id="rId252" display="http://scienti.colciencias.gov.co:8081/cvlac/visualizador/generarCurriculoCv.do?cod_rh=0001025813"/>
    <hyperlink ref="C298" r:id="rId253" display="http://scienti.colciencias.gov.co:8081/cvlac/visualizador/generarCurriculoCv.do?cod_rh=0000005347"/>
    <hyperlink ref="C299" r:id="rId254" display="http://scienti.colciencias.gov.co:8081/cvlac/visualizador/generarCurriculoCv.do?cod_rh=0000568546"/>
    <hyperlink ref="C300" r:id="rId255" display="http://scienti.colciencias.gov.co:8081/cvlac/visualizador/generarCurriculoCv.do?cod_rh=null"/>
    <hyperlink ref="C301" r:id="rId256" display="http://scienti.colciencias.gov.co:8081/cvlac/visualizador/generarCurriculoCv.do?cod_rh=0000522856"/>
    <hyperlink ref="C302" r:id="rId257" display="http://scienti.colciencias.gov.co:8081/cvlac/visualizador/generarCurriculoCv.do?cod_rh=0001162381"/>
    <hyperlink ref="C303" r:id="rId258" display="http://scienti.colciencias.gov.co:8081/cvlac/visualizador/generarCurriculoCv.do?cod_rh=0000247138"/>
    <hyperlink ref="C304" r:id="rId259" display="http://scienti.colciencias.gov.co:8081/cvlac/visualizador/generarCurriculoCv.do?cod_rh=0000290262"/>
    <hyperlink ref="C305" r:id="rId260" display="http://scienti.colciencias.gov.co:8081/cvlac/visualizador/generarCurriculoCv.do?cod_rh=0000659967"/>
    <hyperlink ref="C306" r:id="rId261" display="http://scienti.colciencias.gov.co:8081/cvlac/visualizador/generarCurriculoCv.do?cod_rh=0000005436"/>
    <hyperlink ref="C307" r:id="rId262" display="http://scienti.colciencias.gov.co:8081/cvlac/visualizador/generarCurriculoCv.do?cod_rh=0000536709"/>
    <hyperlink ref="C308" r:id="rId263" display="http://scienti.colciencias.gov.co:8081/cvlac/visualizador/generarCurriculoCv.do?cod_rh=0001619951"/>
    <hyperlink ref="C309" r:id="rId264" display="http://scienti.colciencias.gov.co:8081/cvlac/visualizador/generarCurriculoCv.do?cod_rh=null"/>
    <hyperlink ref="C310" r:id="rId265" display="http://scienti.colciencias.gov.co:8081/cvlac/visualizador/generarCurriculoCv.do?cod_rh=0001367800"/>
    <hyperlink ref="C311" r:id="rId266" display="http://scienti.colciencias.gov.co:8081/cvlac/visualizador/generarCurriculoCv.do?cod_rh=0000005363"/>
    <hyperlink ref="C312" r:id="rId267" display="http://scienti.colciencias.gov.co:8081/cvlac/visualizador/generarCurriculoCv.do?cod_rh=0000005401"/>
    <hyperlink ref="C313" r:id="rId268" display="http://scienti.colciencias.gov.co:8081/cvlac/visualizador/generarCurriculoCv.do?cod_rh=0001582843"/>
    <hyperlink ref="C314" r:id="rId269" display="http://scienti.colciencias.gov.co:8081/cvlac/visualizador/generarCurriculoCv.do?cod_rh=0000005371"/>
    <hyperlink ref="C315" r:id="rId270" display="http://scienti.colciencias.gov.co:8081/cvlac/visualizador/generarCurriculoCv.do?cod_rh=null"/>
    <hyperlink ref="C316" r:id="rId271" display="http://scienti.colciencias.gov.co:8081/cvlac/visualizador/generarCurriculoCv.do?cod_rh=null"/>
    <hyperlink ref="C317" r:id="rId272" display="http://scienti.colciencias.gov.co:8081/cvlac/visualizador/generarCurriculoCv.do?cod_rh=0000005460"/>
    <hyperlink ref="C318" r:id="rId273" display="http://scienti.colciencias.gov.co:8081/cvlac/visualizador/generarCurriculoCv.do?cod_rh=0000211630"/>
    <hyperlink ref="C319" r:id="rId274" display="http://scienti.colciencias.gov.co:8081/cvlac/visualizador/generarCurriculoCv.do?cod_rh=0000491101"/>
    <hyperlink ref="C320" r:id="rId275" display="http://scienti.colciencias.gov.co:8081/cvlac/visualizador/generarCurriculoCv.do?cod_rh=0001452809"/>
    <hyperlink ref="C321" r:id="rId276" display="http://scienti.colciencias.gov.co:8081/cvlac/visualizador/generarCurriculoCv.do?cod_rh=0000005487"/>
    <hyperlink ref="C322" r:id="rId277" display="http://scienti.colciencias.gov.co:8081/cvlac/visualizador/generarCurriculoCv.do?cod_rh=0000317721"/>
    <hyperlink ref="C323" r:id="rId278" display="http://scienti.colciencias.gov.co:8081/cvlac/visualizador/generarCurriculoCv.do?cod_rh=null"/>
    <hyperlink ref="C324" r:id="rId279" display="http://scienti.colciencias.gov.co:8081/cvlac/visualizador/generarCurriculoCv.do?cod_rh=0000249670"/>
    <hyperlink ref="C325" r:id="rId280" display="http://scienti.colciencias.gov.co:8081/cvlac/visualizador/generarCurriculoCv.do?cod_rh=0000401331"/>
    <hyperlink ref="C326" r:id="rId281" display="http://scienti.colciencias.gov.co:8081/cvlac/visualizador/generarCurriculoCv.do?cod_rh=0001386569"/>
    <hyperlink ref="C327" r:id="rId282" display="http://scienti.colciencias.gov.co:8081/cvlac/visualizador/generarCurriculoCv.do?cod_rh=null"/>
    <hyperlink ref="C328" r:id="rId283" display="http://scienti.colciencias.gov.co:8081/cvlac/visualizador/generarCurriculoCv.do?cod_rh=0001406662"/>
    <hyperlink ref="C329" r:id="rId284" display="http://scienti.colciencias.gov.co:8081/cvlac/visualizador/generarCurriculoCv.do?cod_rh=null"/>
    <hyperlink ref="C330" r:id="rId285" display="http://scienti.colciencias.gov.co:8081/cvlac/visualizador/generarCurriculoCv.do?cod_rh=0000350940"/>
    <hyperlink ref="C331" r:id="rId286" display="http://scienti.colciencias.gov.co:8081/cvlac/visualizador/generarCurriculoCv.do?cod_rh=0000121576"/>
    <hyperlink ref="C332" r:id="rId287" display="http://scienti.colciencias.gov.co:8081/cvlac/visualizador/generarCurriculoCv.do?cod_rh=0000418552"/>
    <hyperlink ref="C333" r:id="rId288" display="http://scienti.colciencias.gov.co:8081/cvlac/visualizador/generarCurriculoCv.do?cod_rh=0000004470"/>
    <hyperlink ref="C334" r:id="rId289" display="http://scienti.colciencias.gov.co:8081/cvlac/visualizador/generarCurriculoCv.do?cod_rh=0000005495"/>
    <hyperlink ref="C335" r:id="rId290" display="http://scienti.colciencias.gov.co:8081/cvlac/visualizador/generarCurriculoCv.do?cod_rh=0000114497"/>
    <hyperlink ref="C336" r:id="rId291" display="http://scienti.colciencias.gov.co:8081/cvlac/visualizador/generarCurriculoCv.do?cod_rh=0000005517"/>
    <hyperlink ref="C337" r:id="rId292" display="http://scienti.colciencias.gov.co:8081/cvlac/visualizador/generarCurriculoCv.do?cod_rh=0000015505"/>
    <hyperlink ref="C338" r:id="rId293" display="http://scienti.colciencias.gov.co:8081/cvlac/visualizador/generarCurriculoCv.do?cod_rh=0000005509"/>
    <hyperlink ref="C339" r:id="rId294" display="http://scienti.colciencias.gov.co:8081/cvlac/visualizador/generarCurriculoCv.do?cod_rh=0000248452"/>
    <hyperlink ref="C340" r:id="rId295" display="http://scienti.colciencias.gov.co:8081/cvlac/visualizador/generarCurriculoCv.do?cod_rh=0001479511"/>
    <hyperlink ref="C341" r:id="rId296" display="http://scienti.colciencias.gov.co:8081/cvlac/visualizador/generarCurriculoCv.do?cod_rh=0001397011"/>
    <hyperlink ref="C342" r:id="rId297" display="http://scienti.colciencias.gov.co:8081/cvlac/visualizador/generarCurriculoCv.do?cod_rh=0000245500"/>
    <hyperlink ref="C343" r:id="rId298" display="http://scienti.colciencias.gov.co:8081/cvlac/visualizador/generarCurriculoCv.do?cod_rh=0001367794"/>
    <hyperlink ref="C344" r:id="rId299" display="http://scienti.colciencias.gov.co:8081/cvlac/visualizador/generarCurriculoCv.do?cod_rh=0000322938"/>
    <hyperlink ref="C345" r:id="rId300" display="http://scienti.colciencias.gov.co:8081/cvlac/visualizador/generarCurriculoCv.do?cod_rh=0001453914"/>
    <hyperlink ref="C346" r:id="rId301" display="http://scienti.colciencias.gov.co:8081/cvlac/visualizador/generarCurriculoCv.do?cod_rh=0001385265"/>
    <hyperlink ref="C347" r:id="rId302" display="http://scienti.colciencias.gov.co:8081/cvlac/visualizador/generarCurriculoCv.do?cod_rh=0001064452"/>
    <hyperlink ref="C348" r:id="rId303" display="http://scienti.colciencias.gov.co:8081/cvlac/visualizador/generarCurriculoCv.do?cod_rh=0001455609"/>
    <hyperlink ref="C349" r:id="rId304" display="http://scienti.colciencias.gov.co:8081/cvlac/visualizador/generarCurriculoCv.do?cod_rh=0001403321"/>
    <hyperlink ref="C350" r:id="rId305" display="http://scienti.colciencias.gov.co:8081/cvlac/visualizador/generarCurriculoCv.do?cod_rh=0000441570"/>
    <hyperlink ref="C351" r:id="rId306" display="http://scienti.colciencias.gov.co:8081/cvlac/visualizador/generarCurriculoCv.do?cod_rh=0000157880"/>
    <hyperlink ref="C352" r:id="rId307" display="http://scienti.colciencias.gov.co:8081/cvlac/visualizador/generarCurriculoCv.do?cod_rh=0001450990"/>
    <hyperlink ref="C353" r:id="rId308" display="http://scienti.colciencias.gov.co:8081/cvlac/visualizador/generarCurriculoCv.do?cod_rh=0001497637"/>
    <hyperlink ref="C354" r:id="rId309" display="http://scienti.colciencias.gov.co:8081/cvlac/visualizador/generarCurriculoCv.do?cod_rh=0000043035"/>
    <hyperlink ref="C355" r:id="rId310" display="http://scienti.colciencias.gov.co:8081/cvlac/visualizador/generarCurriculoCv.do?cod_rh=0000193216"/>
    <hyperlink ref="C356" r:id="rId311" display="http://scienti.colciencias.gov.co:8081/cvlac/visualizador/generarCurriculoCv.do?cod_rh=0000158585"/>
    <hyperlink ref="C357" r:id="rId312" display="http://scienti.colciencias.gov.co:8081/cvlac/visualizador/generarCurriculoCv.do?cod_rh=0001257072"/>
    <hyperlink ref="C358" r:id="rId313" display="http://scienti.colciencias.gov.co:8081/cvlac/visualizador/generarCurriculoCv.do?cod_rh=0000194417"/>
    <hyperlink ref="C359" r:id="rId314" display="http://scienti.colciencias.gov.co:8081/cvlac/visualizador/generarCurriculoCv.do?cod_rh=0001450983"/>
    <hyperlink ref="C360" r:id="rId315" display="http://scienti.colciencias.gov.co:8081/cvlac/visualizador/generarCurriculoCv.do?cod_rh=0000634557"/>
    <hyperlink ref="C361" r:id="rId316" display="http://scienti.colciencias.gov.co:8081/cvlac/visualizador/generarCurriculoCv.do?cod_rh=0000402222"/>
    <hyperlink ref="C362" r:id="rId317" display="http://scienti.colciencias.gov.co:8081/cvlac/visualizador/generarCurriculoCv.do?cod_rh=0000269921"/>
    <hyperlink ref="C363" r:id="rId318" display="http://scienti.colciencias.gov.co:8081/cvlac/visualizador/generarCurriculoCv.do?cod_rh=0001468837"/>
    <hyperlink ref="C364" r:id="rId319" display="http://scienti.colciencias.gov.co:8081/cvlac/visualizador/generarCurriculoCv.do?cod_rh=0001554389"/>
    <hyperlink ref="C365" r:id="rId320" display="http://scienti.colciencias.gov.co:8081/cvlac/visualizador/generarCurriculoCv.do?cod_rh=0000827053"/>
    <hyperlink ref="C366" r:id="rId321" display="http://scienti.colciencias.gov.co:8081/cvlac/visualizador/generarCurriculoCv.do?cod_rh=0001372776"/>
    <hyperlink ref="C367" r:id="rId322" display="http://scienti.colciencias.gov.co:8081/cvlac/visualizador/generarCurriculoCv.do?cod_rh=0001554890"/>
    <hyperlink ref="C368" r:id="rId323" display="http://scienti.colciencias.gov.co:8081/cvlac/visualizador/generarCurriculoCv.do?cod_rh=0001554390"/>
    <hyperlink ref="C369" r:id="rId324" display="http://scienti.colciencias.gov.co:8081/cvlac/visualizador/generarCurriculoCv.do?cod_rh=0001556709"/>
    <hyperlink ref="C370" r:id="rId325" display="http://scienti.colciencias.gov.co:8081/cvlac/visualizador/generarCurriculoCv.do?cod_rh=0001357286"/>
    <hyperlink ref="C371" r:id="rId326" display="http://scienti.colciencias.gov.co:8081/cvlac/visualizador/generarCurriculoCv.do?cod_rh=0000261122"/>
    <hyperlink ref="C372" r:id="rId327" display="http://scienti.colciencias.gov.co:8081/cvlac/visualizador/generarCurriculoCv.do?cod_rh=0001003542"/>
    <hyperlink ref="C373" r:id="rId328" display="http://scienti.colciencias.gov.co:8081/cvlac/visualizador/generarCurriculoCv.do?cod_rh=0000693472"/>
    <hyperlink ref="C374" r:id="rId329" display="http://scienti.colciencias.gov.co:8081/cvlac/visualizador/generarCurriculoCv.do?cod_rh=0000674249"/>
    <hyperlink ref="C375" r:id="rId330" display="http://scienti.colciencias.gov.co:8081/cvlac/visualizador/generarCurriculoCv.do?cod_rh=0001373487"/>
    <hyperlink ref="C376" r:id="rId331" display="http://scienti.colciencias.gov.co:8081/cvlac/visualizador/generarCurriculoCv.do?cod_rh=0000297402"/>
    <hyperlink ref="C377" r:id="rId332" display="http://scienti.colciencias.gov.co:8081/cvlac/visualizador/generarCurriculoCv.do?cod_rh=0000554464"/>
    <hyperlink ref="C378" r:id="rId333" display="http://scienti.colciencias.gov.co:8081/cvlac/visualizador/generarCurriculoCv.do?cod_rh=0001553476"/>
    <hyperlink ref="C379" r:id="rId334" display="http://scienti.colciencias.gov.co:8081/cvlac/visualizador/generarCurriculoCv.do?cod_rh=0000002473"/>
    <hyperlink ref="C380" r:id="rId335" display="http://scienti.colciencias.gov.co:8081/cvlac/visualizador/generarCurriculoCv.do?cod_rh=0001466151"/>
    <hyperlink ref="C381" r:id="rId336" display="http://scienti.colciencias.gov.co:8081/cvlac/visualizador/generarCurriculoCv.do?cod_rh=0000658820"/>
    <hyperlink ref="C382" r:id="rId337" display="http://scienti.colciencias.gov.co:8081/cvlac/visualizador/generarCurriculoCv.do?cod_rh=null"/>
    <hyperlink ref="C383" r:id="rId338" display="http://scienti.colciencias.gov.co:8081/cvlac/visualizador/generarCurriculoCv.do?cod_rh=0001039970"/>
    <hyperlink ref="C384" r:id="rId339" display="http://scienti.colciencias.gov.co:8081/cvlac/visualizador/generarCurriculoCv.do?cod_rh=0000700851"/>
    <hyperlink ref="C385" r:id="rId340" display="http://scienti.colciencias.gov.co:8081/cvlac/visualizador/generarCurriculoCv.do?cod_rh=0000261637"/>
    <hyperlink ref="C386" r:id="rId341" display="http://scienti.colciencias.gov.co:8081/cvlac/visualizador/generarCurriculoCv.do?cod_rh=0001021150"/>
    <hyperlink ref="C387" r:id="rId342" display="http://scienti.colciencias.gov.co:8081/cvlac/visualizador/generarCurriculoCv.do?cod_rh=0001412353"/>
    <hyperlink ref="C388" r:id="rId343" display="http://scienti.colciencias.gov.co:8081/cvlac/visualizador/generarCurriculoCv.do?cod_rh=0000272922"/>
    <hyperlink ref="C389" r:id="rId344" display="http://scienti.colciencias.gov.co:8081/cvlac/visualizador/generarCurriculoCv.do?cod_rh=null"/>
    <hyperlink ref="C390" r:id="rId345" display="http://scienti.colciencias.gov.co:8081/cvlac/visualizador/generarCurriculoCv.do?cod_rh=0000069343"/>
    <hyperlink ref="C391" r:id="rId346" display="http://scienti.colciencias.gov.co:8081/cvlac/visualizador/generarCurriculoCv.do?cod_rh=0001092170"/>
    <hyperlink ref="C392" r:id="rId347" display="http://scienti.colciencias.gov.co:8081/cvlac/visualizador/generarCurriculoCv.do?cod_rh=0000398276"/>
    <hyperlink ref="C393" r:id="rId348" display="http://scienti.colciencias.gov.co:8081/cvlac/visualizador/generarCurriculoCv.do?cod_rh=0000108208"/>
    <hyperlink ref="C394" r:id="rId349" display="http://scienti.colciencias.gov.co:8081/cvlac/visualizador/generarCurriculoCv.do?cod_rh=0000596531"/>
    <hyperlink ref="C395" r:id="rId350" display="http://scienti.colciencias.gov.co:8081/cvlac/visualizador/generarCurriculoCv.do?cod_rh=0001556734"/>
    <hyperlink ref="C396" r:id="rId351" display="http://scienti.colciencias.gov.co:8081/cvlac/visualizador/generarCurriculoCv.do?cod_rh=0000261076"/>
    <hyperlink ref="C397" r:id="rId352" display="http://scienti.colciencias.gov.co:8081/cvlac/visualizador/generarCurriculoCv.do?cod_rh=0000567086"/>
    <hyperlink ref="C398" r:id="rId353" display="http://scienti.colciencias.gov.co:8081/cvlac/visualizador/generarCurriculoCv.do?cod_rh=0001050524"/>
    <hyperlink ref="C399" r:id="rId354" display="http://scienti.colciencias.gov.co:8081/cvlac/visualizador/generarCurriculoCv.do?cod_rh=0000176338"/>
    <hyperlink ref="C400" r:id="rId355" display="http://scienti.colciencias.gov.co:8081/cvlac/visualizador/generarCurriculoCv.do?cod_rh=0000595780"/>
    <hyperlink ref="C401" r:id="rId356" display="http://scienti.colciencias.gov.co:8081/cvlac/visualizador/generarCurriculoCv.do?cod_rh=0000144948"/>
    <hyperlink ref="C402" r:id="rId357" display="http://scienti.colciencias.gov.co:8081/cvlac/visualizador/generarCurriculoCv.do?cod_rh=0000275972"/>
    <hyperlink ref="C403" r:id="rId358" display="http://scienti.colciencias.gov.co:8081/cvlac/visualizador/generarCurriculoCv.do?cod_rh=0000104347"/>
    <hyperlink ref="C404" r:id="rId359" display="http://scienti.colciencias.gov.co:8081/cvlac/visualizador/generarCurriculoCv.do?cod_rh=0000155144"/>
    <hyperlink ref="C405" r:id="rId360" display="http://scienti.colciencias.gov.co:8081/cvlac/visualizador/generarCurriculoCv.do?cod_rh=0000742120"/>
    <hyperlink ref="C406" r:id="rId361" display="http://scienti.colciencias.gov.co:8081/cvlac/visualizador/generarCurriculoCv.do?cod_rh=0000144944"/>
    <hyperlink ref="C407" r:id="rId362" display="http://scienti.colciencias.gov.co:8081/cvlac/visualizador/generarCurriculoCv.do?cod_rh=0000994138"/>
    <hyperlink ref="C408" r:id="rId363" display="http://scienti.colciencias.gov.co:8081/cvlac/visualizador/generarCurriculoCv.do?cod_rh=0000195065"/>
    <hyperlink ref="C409" r:id="rId364" display="http://scienti.colciencias.gov.co:8081/cvlac/visualizador/generarCurriculoCv.do?cod_rh=0000050148"/>
    <hyperlink ref="C410" r:id="rId365" display="http://scienti.colciencias.gov.co:8081/cvlac/visualizador/generarCurriculoCv.do?cod_rh=0001324608"/>
    <hyperlink ref="C411" r:id="rId366" display="http://scienti.colciencias.gov.co:8081/cvlac/visualizador/generarCurriculoCv.do?cod_rh=0001615865"/>
    <hyperlink ref="C412" r:id="rId367" display="http://scienti.colciencias.gov.co:8081/cvlac/visualizador/generarCurriculoCv.do?cod_rh=0000550370"/>
    <hyperlink ref="C413" r:id="rId368" display="http://scienti.colciencias.gov.co:8081/cvlac/visualizador/generarCurriculoCv.do?cod_rh=0001264745"/>
    <hyperlink ref="C414" r:id="rId369" display="http://scienti.colciencias.gov.co:8081/cvlac/visualizador/generarCurriculoCv.do?cod_rh=0001633715"/>
    <hyperlink ref="C415" r:id="rId370" display="http://scienti.colciencias.gov.co:8081/cvlac/visualizador/generarCurriculoCv.do?cod_rh=0001498648"/>
    <hyperlink ref="C416" r:id="rId371" display="http://scienti.colciencias.gov.co:8081/cvlac/visualizador/generarCurriculoCv.do?cod_rh=0001029061"/>
    <hyperlink ref="C417" r:id="rId372" display="http://scienti.colciencias.gov.co:8081/cvlac/visualizador/generarCurriculoCv.do?cod_rh=0000547468"/>
    <hyperlink ref="C418" r:id="rId373" display="http://scienti.colciencias.gov.co:8081/cvlac/visualizador/generarCurriculoCv.do?cod_rh=0000167061"/>
    <hyperlink ref="C419" r:id="rId374" display="http://scienti.colciencias.gov.co:8081/cvlac/visualizador/generarCurriculoCv.do?cod_rh=0001372582"/>
    <hyperlink ref="C420" r:id="rId375" display="http://scienti.colciencias.gov.co:8081/cvlac/visualizador/generarCurriculoCv.do?cod_rh=0000046964"/>
    <hyperlink ref="C421" r:id="rId376" display="http://scienti.colciencias.gov.co:8081/cvlac/visualizador/generarCurriculoCv.do?cod_rh=0001538189"/>
    <hyperlink ref="C422" r:id="rId377" display="http://scienti.colciencias.gov.co:8081/cvlac/visualizador/generarCurriculoCv.do?cod_rh=0001399168"/>
    <hyperlink ref="C423" r:id="rId378" display="http://scienti.colciencias.gov.co:8081/cvlac/visualizador/generarCurriculoCv.do?cod_rh=0000639508"/>
    <hyperlink ref="C424" r:id="rId379" display="http://scienti.colciencias.gov.co:8081/cvlac/visualizador/generarCurriculoCv.do?cod_rh=0001231987"/>
    <hyperlink ref="C425" r:id="rId380" display="http://scienti.colciencias.gov.co:8081/cvlac/visualizador/generarCurriculoCv.do?cod_rh=0001459940"/>
    <hyperlink ref="C426" r:id="rId381" display="http://scienti.colciencias.gov.co:8081/cvlac/visualizador/generarCurriculoCv.do?cod_rh=0001444714"/>
    <hyperlink ref="C427" r:id="rId382" display="http://scienti.colciencias.gov.co:8081/cvlac/visualizador/generarCurriculoCv.do?cod_rh=0000117850"/>
    <hyperlink ref="C428" r:id="rId383" display="http://scienti.colciencias.gov.co:8081/cvlac/visualizador/generarCurriculoCv.do?cod_rh=0001513984"/>
    <hyperlink ref="C429" r:id="rId384" display="http://scienti.colciencias.gov.co:8081/cvlac/visualizador/generarCurriculoCv.do?cod_rh=0001465068"/>
    <hyperlink ref="C430" r:id="rId385" display="http://scienti.colciencias.gov.co:8081/cvlac/visualizador/generarCurriculoCv.do?cod_rh=0001635026"/>
    <hyperlink ref="C431" r:id="rId386" display="http://scienti.colciencias.gov.co:8081/cvlac/visualizador/generarCurriculoCv.do?cod_rh=0001487735"/>
    <hyperlink ref="C432" r:id="rId387" display="http://scienti.colciencias.gov.co:8081/cvlac/visualizador/generarCurriculoCv.do?cod_rh=0001609610"/>
    <hyperlink ref="C433" r:id="rId388" display="http://scienti.colciencias.gov.co:8081/cvlac/visualizador/generarCurriculoCv.do?cod_rh=0001416653"/>
    <hyperlink ref="C434" r:id="rId389" display="http://scienti.colciencias.gov.co:8081/cvlac/visualizador/generarCurriculoCv.do?cod_rh=0001484606"/>
    <hyperlink ref="C435" r:id="rId390" display="http://scienti.colciencias.gov.co:8081/cvlac/visualizador/generarCurriculoCv.do?cod_rh=0000656984"/>
    <hyperlink ref="C436" r:id="rId391" display="http://scienti.colciencias.gov.co:8081/cvlac/visualizador/generarCurriculoCv.do?cod_rh=0000027936"/>
    <hyperlink ref="C437" r:id="rId392" display="http://scienti.colciencias.gov.co:8081/cvlac/visualizador/generarCurriculoCv.do?cod_rh=0001423510"/>
    <hyperlink ref="C438" r:id="rId393" display="http://scienti.colciencias.gov.co:8081/cvlac/visualizador/generarCurriculoCv.do?cod_rh=0001626893"/>
    <hyperlink ref="C439" r:id="rId394" display="http://scienti.colciencias.gov.co:8081/cvlac/visualizador/generarCurriculoCv.do?cod_rh=0000127475"/>
    <hyperlink ref="C440" r:id="rId395" display="http://scienti.colciencias.gov.co:8081/cvlac/visualizador/generarCurriculoCv.do?cod_rh=0000126759"/>
    <hyperlink ref="C441" r:id="rId396" display="http://scienti.colciencias.gov.co:8081/cvlac/visualizador/generarCurriculoCv.do?cod_rh=0001523057"/>
    <hyperlink ref="C442" r:id="rId397" display="http://scienti.colciencias.gov.co:8081/cvlac/visualizador/generarCurriculoCv.do?cod_rh=0001370177"/>
    <hyperlink ref="C443" r:id="rId398" display="http://scienti.colciencias.gov.co:8081/cvlac/visualizador/generarCurriculoCv.do?cod_rh=0001619203"/>
    <hyperlink ref="C444" r:id="rId399" display="http://scienti.colciencias.gov.co:8081/cvlac/visualizador/generarCurriculoCv.do?cod_rh=0001526790"/>
    <hyperlink ref="C445" r:id="rId400" display="http://scienti.colciencias.gov.co:8081/cvlac/visualizador/generarCurriculoCv.do?cod_rh=0000067901"/>
    <hyperlink ref="C446" r:id="rId401" display="http://scienti.colciencias.gov.co:8081/cvlac/visualizador/generarCurriculoCv.do?cod_rh=0001425738"/>
    <hyperlink ref="C447" r:id="rId402" display="http://scienti.colciencias.gov.co:8081/cvlac/visualizador/generarCurriculoCv.do?cod_rh=0000192996"/>
    <hyperlink ref="C448" r:id="rId403" display="http://scienti.colciencias.gov.co:8081/cvlac/visualizador/generarCurriculoCv.do?cod_rh=0000201707"/>
    <hyperlink ref="C449" r:id="rId404" display="http://scienti.colciencias.gov.co:8081/cvlac/visualizador/generarCurriculoCv.do?cod_rh=0000126088"/>
    <hyperlink ref="C450" r:id="rId405" display="http://scienti.colciencias.gov.co:8081/cvlac/visualizador/generarCurriculoCv.do?cod_rh=0001611166"/>
    <hyperlink ref="C451" r:id="rId406" display="http://scienti.colciencias.gov.co:8081/cvlac/visualizador/generarCurriculoCv.do?cod_rh=0000441112"/>
    <hyperlink ref="C452" r:id="rId407" display="http://scienti.colciencias.gov.co:8081/cvlac/visualizador/generarCurriculoCv.do?cod_rh=0001002759"/>
    <hyperlink ref="C453" r:id="rId408" display="http://scienti.colciencias.gov.co:8081/cvlac/visualizador/generarCurriculoCv.do?cod_rh=0001425277"/>
    <hyperlink ref="C454" r:id="rId409" display="http://scienti.colciencias.gov.co:8081/cvlac/visualizador/generarCurriculoCv.do?cod_rh=0001023764"/>
    <hyperlink ref="C455" r:id="rId410" display="http://scienti.colciencias.gov.co:8081/cvlac/visualizador/generarCurriculoCv.do?cod_rh=0001425720"/>
    <hyperlink ref="C456" r:id="rId411" display="http://scienti.colciencias.gov.co:8081/cvlac/visualizador/generarCurriculoCv.do?cod_rh=0000126114"/>
    <hyperlink ref="C457" r:id="rId412" display="http://scienti.colciencias.gov.co:8081/cvlac/visualizador/generarCurriculoCv.do?cod_rh=0000116221"/>
    <hyperlink ref="C458" r:id="rId413" display="http://scienti.colciencias.gov.co:8081/cvlac/visualizador/generarCurriculoCv.do?cod_rh=0001513314"/>
    <hyperlink ref="C459" r:id="rId414" display="http://scienti.colciencias.gov.co:8081/cvlac/visualizador/generarCurriculoCv.do?cod_rh=0000126147"/>
    <hyperlink ref="C460" r:id="rId415" display="http://scienti.colciencias.gov.co:8081/cvlac/visualizador/generarCurriculoCv.do?cod_rh=0000013099"/>
    <hyperlink ref="C461" r:id="rId416" display="http://scienti.colciencias.gov.co:8081/cvlac/visualizador/generarCurriculoCv.do?cod_rh=0000126078"/>
    <hyperlink ref="C462" r:id="rId417" display="http://scienti.colciencias.gov.co:8081/cvlac/visualizador/generarCurriculoCv.do?cod_rh=0000836079"/>
    <hyperlink ref="C463" r:id="rId418" display="http://scienti.colciencias.gov.co:8081/cvlac/visualizador/generarCurriculoCv.do?cod_rh=0000116483"/>
    <hyperlink ref="C464" r:id="rId419" display="http://scienti.colciencias.gov.co:8081/cvlac/visualizador/generarCurriculoCv.do?cod_rh=0000172910"/>
    <hyperlink ref="C465" r:id="rId420" display="http://scienti.colciencias.gov.co:8081/cvlac/visualizador/generarCurriculoCv.do?cod_rh=0000115154"/>
    <hyperlink ref="C466" r:id="rId421" display="http://scienti.colciencias.gov.co:8081/cvlac/visualizador/generarCurriculoCv.do?cod_rh=0001556712"/>
    <hyperlink ref="C467" r:id="rId422" display="http://scienti.colciencias.gov.co:8081/cvlac/visualizador/generarCurriculoCv.do?cod_rh=0000027944"/>
    <hyperlink ref="C468" r:id="rId423" display="http://scienti.colciencias.gov.co:8081/cvlac/visualizador/generarCurriculoCv.do?cod_rh=0000126138"/>
    <hyperlink ref="C469" r:id="rId424" display="http://scienti.colciencias.gov.co:8081/cvlac/visualizador/generarCurriculoCv.do?cod_rh=0000920088"/>
    <hyperlink ref="C470" r:id="rId425" display="http://scienti.colciencias.gov.co:8081/cvlac/visualizador/generarCurriculoCv.do?cod_rh=0000440469"/>
    <hyperlink ref="C471" r:id="rId426" display="http://scienti.colciencias.gov.co:8081/cvlac/visualizador/generarCurriculoCv.do?cod_rh=0001645680"/>
    <hyperlink ref="C472" r:id="rId427" display="http://scienti.colciencias.gov.co:8081/cvlac/visualizador/generarCurriculoCv.do?cod_rh=0001492670"/>
    <hyperlink ref="C473" r:id="rId428" display="http://scienti.colciencias.gov.co:8081/cvlac/visualizador/generarCurriculoCv.do?cod_rh=0000000740"/>
    <hyperlink ref="C474" r:id="rId429" display="http://scienti.colciencias.gov.co:8081/cvlac/visualizador/generarCurriculoCv.do?cod_rh=0001369550"/>
    <hyperlink ref="C475" r:id="rId430" display="http://scienti.colciencias.gov.co:8081/cvlac/visualizador/generarCurriculoCv.do?cod_rh=0000037312"/>
    <hyperlink ref="C476" r:id="rId431" display="http://scienti.colciencias.gov.co:8081/cvlac/visualizador/generarCurriculoCv.do?cod_rh=0001568877"/>
    <hyperlink ref="C477" r:id="rId432" display="http://scienti.colciencias.gov.co:8081/cvlac/visualizador/generarCurriculoCv.do?cod_rh=0000113047"/>
    <hyperlink ref="C478" r:id="rId433" display="http://scienti.colciencias.gov.co:8081/cvlac/visualizador/generarCurriculoCv.do?cod_rh=0001547098"/>
    <hyperlink ref="C479" r:id="rId434" display="http://scienti.colciencias.gov.co:8081/cvlac/visualizador/generarCurriculoCv.do?cod_rh=0000027928"/>
    <hyperlink ref="C480" r:id="rId435" display="http://scienti.colciencias.gov.co:8081/cvlac/visualizador/generarCurriculoCv.do?cod_rh=0001368599"/>
    <hyperlink ref="C481" r:id="rId436" display="http://scienti.colciencias.gov.co:8081/cvlac/visualizador/generarCurriculoCv.do?cod_rh=0000679704"/>
    <hyperlink ref="C482" r:id="rId437" display="http://scienti.colciencias.gov.co:8081/cvlac/visualizador/generarCurriculoCv.do?cod_rh=0000112822"/>
    <hyperlink ref="C483" r:id="rId438" display="http://scienti.colciencias.gov.co:8081/cvlac/visualizador/generarCurriculoCv.do?cod_rh=0001525304"/>
    <hyperlink ref="C484" r:id="rId439" display="http://scienti.colciencias.gov.co:8081/cvlac/visualizador/generarCurriculoCv.do?cod_rh=0000208990"/>
    <hyperlink ref="C485" r:id="rId440" display="http://scienti.colciencias.gov.co:8081/cvlac/visualizador/generarCurriculoCv.do?cod_rh=0000833495"/>
    <hyperlink ref="C486" r:id="rId441" display="http://scienti.colciencias.gov.co:8081/cvlac/visualizador/generarCurriculoCv.do?cod_rh=0000126141"/>
    <hyperlink ref="C487" r:id="rId442" display="http://scienti.colciencias.gov.co:8081/cvlac/visualizador/generarCurriculoCv.do?cod_rh=0001407059"/>
    <hyperlink ref="C488" r:id="rId443" display="http://scienti.colciencias.gov.co:8081/cvlac/visualizador/generarCurriculoCv.do?cod_rh=0000034915"/>
    <hyperlink ref="C489" r:id="rId444" display="http://scienti.colciencias.gov.co:8081/cvlac/visualizador/generarCurriculoCv.do?cod_rh=0000853097"/>
    <hyperlink ref="C490" r:id="rId445" display="http://scienti.colciencias.gov.co:8081/cvlac/visualizador/generarCurriculoCv.do?cod_rh=0000179493"/>
    <hyperlink ref="C491" r:id="rId446" display="http://scienti.colciencias.gov.co:8081/cvlac/visualizador/generarCurriculoCv.do?cod_rh=0001369553"/>
    <hyperlink ref="C492" r:id="rId447" display="http://scienti.colciencias.gov.co:8081/cvlac/visualizador/generarCurriculoCv.do?cod_rh=0000920061"/>
    <hyperlink ref="C493" r:id="rId448" display="http://scienti.colciencias.gov.co:8081/cvlac/visualizador/generarCurriculoCv.do?cod_rh=0001548899"/>
    <hyperlink ref="C494" r:id="rId449" display="http://scienti.colciencias.gov.co:8081/cvlac/visualizador/generarCurriculoCv.do?cod_rh=0000126085"/>
    <hyperlink ref="C495" r:id="rId450" display="http://scienti.colciencias.gov.co:8081/cvlac/visualizador/generarCurriculoCv.do?cod_rh=0000126087"/>
    <hyperlink ref="C496" r:id="rId451" display="http://scienti.colciencias.gov.co:8081/cvlac/visualizador/generarCurriculoCv.do?cod_rh=0000821926"/>
    <hyperlink ref="C497" r:id="rId452" display="http://scienti.colciencias.gov.co:8081/cvlac/visualizador/generarCurriculoCv.do?cod_rh=0001383107"/>
    <hyperlink ref="C498" r:id="rId453" display="http://scienti.colciencias.gov.co:8081/cvlac/visualizador/generarCurriculoCv.do?cod_rh=0001566924"/>
    <hyperlink ref="C499" r:id="rId454" display="http://scienti.colciencias.gov.co:8081/cvlac/visualizador/generarCurriculoCv.do?cod_rh=0001406465"/>
    <hyperlink ref="C500" r:id="rId455" display="http://scienti.colciencias.gov.co:8081/cvlac/visualizador/generarCurriculoCv.do?cod_rh=0001374610"/>
    <hyperlink ref="C501" r:id="rId456" display="http://scienti.colciencias.gov.co:8081/cvlac/visualizador/generarCurriculoCv.do?cod_rh=0000027960"/>
    <hyperlink ref="C502" r:id="rId457" display="http://scienti.colciencias.gov.co:8081/cvlac/visualizador/generarCurriculoCv.do?cod_rh=0000170810"/>
    <hyperlink ref="C503" r:id="rId458" display="http://scienti.colciencias.gov.co:8081/cvlac/visualizador/generarCurriculoCv.do?cod_rh=0001425598"/>
    <hyperlink ref="C504" r:id="rId459" display="http://scienti.colciencias.gov.co:8081/cvlac/visualizador/generarCurriculoCv.do?cod_rh=0001343591"/>
    <hyperlink ref="C505" r:id="rId460" display="http://scienti.colciencias.gov.co:8081/cvlac/visualizador/generarCurriculoCv.do?cod_rh=0001636894"/>
    <hyperlink ref="C506" r:id="rId461" display="http://scienti.colciencias.gov.co:8081/cvlac/visualizador/generarCurriculoCv.do?cod_rh=0001413931"/>
    <hyperlink ref="C507" r:id="rId462" display="http://scienti.colciencias.gov.co:8081/cvlac/visualizador/generarCurriculoCv.do?cod_rh=0000122023"/>
    <hyperlink ref="C508" r:id="rId463" display="http://scienti.colciencias.gov.co:8081/cvlac/visualizador/generarCurriculoCv.do?cod_rh=0001039016"/>
    <hyperlink ref="C509" r:id="rId464" display="http://scienti.colciencias.gov.co:8081/cvlac/visualizador/generarCurriculoCv.do?cod_rh=0001523059"/>
    <hyperlink ref="C510" r:id="rId465" display="http://scienti.colciencias.gov.co:8081/cvlac/visualizador/generarCurriculoCv.do?cod_rh=0000183377"/>
    <hyperlink ref="C511" r:id="rId466" display="http://scienti.colciencias.gov.co:8081/cvlac/visualizador/generarCurriculoCv.do?cod_rh=null"/>
    <hyperlink ref="C512" r:id="rId467" display="http://scienti.colciencias.gov.co:8081/cvlac/visualizador/generarCurriculoCv.do?cod_rh=0000042086"/>
    <hyperlink ref="C513" r:id="rId468" display="http://scienti.colciencias.gov.co:8081/cvlac/visualizador/generarCurriculoCv.do?cod_rh=0001549934"/>
    <hyperlink ref="C514" r:id="rId469" display="http://scienti.colciencias.gov.co:8081/cvlac/visualizador/generarCurriculoCv.do?cod_rh=0001425581"/>
    <hyperlink ref="C515" r:id="rId470" display="http://scienti.colciencias.gov.co:8081/cvlac/visualizador/generarCurriculoCv.do?cod_rh=null"/>
    <hyperlink ref="C516" r:id="rId471" display="http://scienti.colciencias.gov.co:8081/cvlac/visualizador/generarCurriculoCv.do?cod_rh=0000440850"/>
    <hyperlink ref="C517" r:id="rId472" display="http://scienti.colciencias.gov.co:8081/cvlac/visualizador/generarCurriculoCv.do?cod_rh=0001425717"/>
    <hyperlink ref="C518" r:id="rId473" display="http://scienti.colciencias.gov.co:8081/cvlac/visualizador/generarCurriculoCv.do?cod_rh=0001533345"/>
    <hyperlink ref="C519" r:id="rId474" display="http://scienti.colciencias.gov.co:8081/cvlac/visualizador/generarCurriculoCv.do?cod_rh=0001545199"/>
    <hyperlink ref="C520" r:id="rId475" display="http://scienti.colciencias.gov.co:8081/cvlac/visualizador/generarCurriculoCv.do?cod_rh=0001370612"/>
    <hyperlink ref="C521" r:id="rId476" display="http://scienti.colciencias.gov.co:8081/cvlac/visualizador/generarCurriculoCv.do?cod_rh=0001620817"/>
    <hyperlink ref="C522" r:id="rId477" display="http://scienti.colciencias.gov.co:8081/cvlac/visualizador/generarCurriculoCv.do?cod_rh=0000693073"/>
    <hyperlink ref="C523" r:id="rId478" display="http://scienti.colciencias.gov.co:8081/cvlac/visualizador/generarCurriculoCv.do?cod_rh=0000027910"/>
  </hyperlinks>
  <pageMargins left="0.7" right="0.7" top="0.75" bottom="0.75" header="0.3" footer="0.3"/>
  <tableParts count="1">
    <tablePart r:id="rId479"/>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22"/>
  <sheetViews>
    <sheetView workbookViewId="0">
      <pane ySplit="1" topLeftCell="A3059" activePane="bottomLeft" state="frozen"/>
      <selection pane="bottomLeft" activeCell="B3061" sqref="B3061"/>
    </sheetView>
  </sheetViews>
  <sheetFormatPr baseColWidth="10" defaultColWidth="0" defaultRowHeight="15" x14ac:dyDescent="0.25"/>
  <cols>
    <col min="1" max="1" width="12.7109375" bestFit="1" customWidth="1"/>
    <col min="2" max="2" width="30.7109375" bestFit="1" customWidth="1"/>
    <col min="3" max="3" width="23" customWidth="1"/>
    <col min="4" max="4" width="27.85546875" bestFit="1" customWidth="1"/>
    <col min="5" max="5" width="29.42578125" bestFit="1" customWidth="1"/>
    <col min="6" max="6" width="21.85546875" customWidth="1"/>
    <col min="7" max="7" width="13.85546875" customWidth="1"/>
    <col min="8" max="8" width="9.7109375" bestFit="1" customWidth="1"/>
    <col min="9" max="9" width="20.42578125" bestFit="1" customWidth="1"/>
    <col min="10" max="10" width="26.7109375" bestFit="1" customWidth="1"/>
    <col min="11" max="11" width="15.28515625" bestFit="1" customWidth="1"/>
    <col min="12" max="16384" width="11.42578125" hidden="1"/>
  </cols>
  <sheetData>
    <row r="1" spans="1:11" ht="15.75" thickBot="1" x14ac:dyDescent="0.3">
      <c r="A1" s="44" t="s">
        <v>383</v>
      </c>
      <c r="B1" s="45" t="s">
        <v>384</v>
      </c>
      <c r="C1" s="45" t="s">
        <v>385</v>
      </c>
      <c r="D1" s="45" t="s">
        <v>386</v>
      </c>
      <c r="E1" s="45" t="s">
        <v>387</v>
      </c>
      <c r="F1" s="45" t="s">
        <v>388</v>
      </c>
      <c r="G1" s="45" t="s">
        <v>397</v>
      </c>
      <c r="H1" s="49" t="s">
        <v>389</v>
      </c>
      <c r="I1" s="49" t="s">
        <v>318</v>
      </c>
      <c r="J1" s="49" t="s">
        <v>390</v>
      </c>
      <c r="K1" s="50" t="s">
        <v>391</v>
      </c>
    </row>
    <row r="2" spans="1:11" ht="53.25" thickTop="1" x14ac:dyDescent="0.25">
      <c r="A2" s="48">
        <f ca="1">+CELL("fila",A2)-1</f>
        <v>1</v>
      </c>
      <c r="B2" s="52" t="s">
        <v>129</v>
      </c>
      <c r="C2" s="55" t="s">
        <v>477</v>
      </c>
      <c r="D2" s="56" t="s">
        <v>478</v>
      </c>
      <c r="E2" s="56" t="s">
        <v>479</v>
      </c>
      <c r="F2" s="56" t="s">
        <v>480</v>
      </c>
      <c r="G2" s="51" t="s">
        <v>279</v>
      </c>
      <c r="H2" s="48"/>
      <c r="I2" s="48"/>
      <c r="J2" s="48"/>
      <c r="K2" s="48"/>
    </row>
    <row r="3" spans="1:11" ht="81" x14ac:dyDescent="0.25">
      <c r="A3" s="57">
        <f t="shared" ref="A3:A32" ca="1" si="0">+CELL("fila",A3)-1</f>
        <v>2</v>
      </c>
      <c r="B3" s="52" t="s">
        <v>129</v>
      </c>
      <c r="C3" s="55" t="s">
        <v>477</v>
      </c>
      <c r="D3" s="58" t="s">
        <v>481</v>
      </c>
      <c r="E3" s="58" t="s">
        <v>482</v>
      </c>
      <c r="F3" s="58" t="s">
        <v>483</v>
      </c>
      <c r="G3" s="51" t="s">
        <v>279</v>
      </c>
      <c r="H3" s="48"/>
      <c r="I3" s="48"/>
      <c r="J3" s="48"/>
      <c r="K3" s="48"/>
    </row>
    <row r="4" spans="1:11" ht="63" x14ac:dyDescent="0.25">
      <c r="A4" s="48">
        <f t="shared" ca="1" si="0"/>
        <v>3</v>
      </c>
      <c r="B4" s="52" t="s">
        <v>129</v>
      </c>
      <c r="C4" s="55" t="s">
        <v>477</v>
      </c>
      <c r="D4" s="56" t="s">
        <v>484</v>
      </c>
      <c r="E4" s="56" t="s">
        <v>485</v>
      </c>
      <c r="F4" s="56" t="s">
        <v>483</v>
      </c>
      <c r="G4" s="51" t="s">
        <v>279</v>
      </c>
      <c r="H4" s="48"/>
      <c r="I4" s="48"/>
      <c r="J4" s="48"/>
      <c r="K4" s="48"/>
    </row>
    <row r="5" spans="1:11" ht="81" x14ac:dyDescent="0.25">
      <c r="A5" s="48">
        <f t="shared" ca="1" si="0"/>
        <v>4</v>
      </c>
      <c r="B5" s="52" t="s">
        <v>129</v>
      </c>
      <c r="C5" s="55" t="s">
        <v>477</v>
      </c>
      <c r="D5" s="58" t="s">
        <v>486</v>
      </c>
      <c r="E5" s="58" t="s">
        <v>487</v>
      </c>
      <c r="F5" s="58" t="s">
        <v>488</v>
      </c>
      <c r="G5" s="51" t="s">
        <v>279</v>
      </c>
      <c r="H5" s="48"/>
      <c r="I5" s="48"/>
      <c r="J5" s="48"/>
      <c r="K5" s="48"/>
    </row>
    <row r="6" spans="1:11" ht="73.5" x14ac:dyDescent="0.25">
      <c r="A6" s="57">
        <f t="shared" ca="1" si="0"/>
        <v>5</v>
      </c>
      <c r="B6" s="52" t="s">
        <v>129</v>
      </c>
      <c r="C6" s="55" t="s">
        <v>477</v>
      </c>
      <c r="D6" s="56" t="s">
        <v>489</v>
      </c>
      <c r="E6" s="56" t="s">
        <v>490</v>
      </c>
      <c r="F6" s="56" t="s">
        <v>491</v>
      </c>
      <c r="G6" s="51" t="s">
        <v>279</v>
      </c>
      <c r="H6" s="48"/>
      <c r="I6" s="48"/>
      <c r="J6" s="48"/>
      <c r="K6" s="48"/>
    </row>
    <row r="7" spans="1:11" ht="54" x14ac:dyDescent="0.25">
      <c r="A7" s="57">
        <f t="shared" ca="1" si="0"/>
        <v>6</v>
      </c>
      <c r="B7" s="52" t="s">
        <v>129</v>
      </c>
      <c r="C7" s="55" t="s">
        <v>477</v>
      </c>
      <c r="D7" s="60" t="s">
        <v>492</v>
      </c>
      <c r="E7" s="58" t="s">
        <v>493</v>
      </c>
      <c r="F7" s="58" t="s">
        <v>494</v>
      </c>
      <c r="G7" s="51" t="s">
        <v>279</v>
      </c>
      <c r="H7" s="48"/>
      <c r="I7" s="48"/>
      <c r="J7" s="48"/>
      <c r="K7" s="48"/>
    </row>
    <row r="8" spans="1:11" ht="52.5" x14ac:dyDescent="0.25">
      <c r="A8" s="48">
        <f t="shared" ca="1" si="0"/>
        <v>7</v>
      </c>
      <c r="B8" s="52" t="s">
        <v>129</v>
      </c>
      <c r="C8" s="55" t="s">
        <v>477</v>
      </c>
      <c r="D8" s="56" t="s">
        <v>495</v>
      </c>
      <c r="E8" s="56" t="s">
        <v>496</v>
      </c>
      <c r="F8" s="56" t="s">
        <v>497</v>
      </c>
      <c r="G8" s="51" t="s">
        <v>279</v>
      </c>
      <c r="H8" s="48"/>
      <c r="I8" s="48"/>
      <c r="J8" s="48"/>
      <c r="K8" s="48"/>
    </row>
    <row r="9" spans="1:11" ht="40.5" x14ac:dyDescent="0.25">
      <c r="A9" s="48">
        <f t="shared" ca="1" si="0"/>
        <v>8</v>
      </c>
      <c r="B9" s="52" t="s">
        <v>129</v>
      </c>
      <c r="C9" s="55" t="s">
        <v>477</v>
      </c>
      <c r="D9" s="58" t="s">
        <v>498</v>
      </c>
      <c r="E9" s="58" t="s">
        <v>499</v>
      </c>
      <c r="F9" s="58" t="s">
        <v>500</v>
      </c>
      <c r="G9" s="51"/>
      <c r="H9" s="48"/>
      <c r="I9" s="48"/>
      <c r="J9" s="48"/>
      <c r="K9" s="48"/>
    </row>
    <row r="10" spans="1:11" ht="42" x14ac:dyDescent="0.25">
      <c r="A10" s="48">
        <f t="shared" ca="1" si="0"/>
        <v>9</v>
      </c>
      <c r="B10" s="52" t="s">
        <v>129</v>
      </c>
      <c r="C10" s="55" t="s">
        <v>477</v>
      </c>
      <c r="D10" s="56" t="s">
        <v>501</v>
      </c>
      <c r="E10" s="56" t="s">
        <v>502</v>
      </c>
      <c r="F10" s="56" t="s">
        <v>500</v>
      </c>
      <c r="G10" s="51" t="s">
        <v>279</v>
      </c>
      <c r="H10" s="48"/>
      <c r="I10" s="48"/>
      <c r="J10" s="48"/>
      <c r="K10" s="48"/>
    </row>
    <row r="11" spans="1:11" ht="73.5" x14ac:dyDescent="0.25">
      <c r="A11" s="57">
        <f t="shared" ca="1" si="0"/>
        <v>10</v>
      </c>
      <c r="B11" s="52" t="s">
        <v>129</v>
      </c>
      <c r="C11" s="61" t="s">
        <v>503</v>
      </c>
      <c r="D11" s="56" t="s">
        <v>504</v>
      </c>
      <c r="E11" s="56" t="s">
        <v>505</v>
      </c>
      <c r="F11" s="56" t="s">
        <v>506</v>
      </c>
      <c r="G11" s="51"/>
      <c r="H11" s="48"/>
      <c r="I11" s="48"/>
      <c r="J11" s="48"/>
      <c r="K11" s="48"/>
    </row>
    <row r="12" spans="1:11" ht="81" x14ac:dyDescent="0.25">
      <c r="A12" s="57">
        <f t="shared" ca="1" si="0"/>
        <v>11</v>
      </c>
      <c r="B12" s="52" t="s">
        <v>129</v>
      </c>
      <c r="C12" s="61" t="s">
        <v>503</v>
      </c>
      <c r="D12" s="58" t="s">
        <v>507</v>
      </c>
      <c r="E12" s="58" t="s">
        <v>508</v>
      </c>
      <c r="F12" s="58" t="s">
        <v>509</v>
      </c>
      <c r="G12" s="51" t="s">
        <v>279</v>
      </c>
      <c r="H12" s="48"/>
      <c r="I12" s="48"/>
      <c r="J12" s="48"/>
      <c r="K12" s="48"/>
    </row>
    <row r="13" spans="1:11" ht="63" x14ac:dyDescent="0.25">
      <c r="A13" s="57">
        <f t="shared" ca="1" si="0"/>
        <v>12</v>
      </c>
      <c r="B13" s="52" t="s">
        <v>129</v>
      </c>
      <c r="C13" s="61" t="s">
        <v>503</v>
      </c>
      <c r="D13" s="56" t="s">
        <v>510</v>
      </c>
      <c r="E13" s="56" t="s">
        <v>511</v>
      </c>
      <c r="F13" s="56" t="s">
        <v>512</v>
      </c>
      <c r="G13" s="51" t="s">
        <v>279</v>
      </c>
      <c r="H13" s="48"/>
      <c r="I13" s="48"/>
      <c r="J13" s="48"/>
      <c r="K13" s="48"/>
    </row>
    <row r="14" spans="1:11" ht="81" x14ac:dyDescent="0.25">
      <c r="A14" s="57">
        <f t="shared" ca="1" si="0"/>
        <v>13</v>
      </c>
      <c r="B14" s="52" t="s">
        <v>129</v>
      </c>
      <c r="C14" s="61" t="s">
        <v>503</v>
      </c>
      <c r="D14" s="58" t="s">
        <v>513</v>
      </c>
      <c r="E14" s="58" t="s">
        <v>514</v>
      </c>
      <c r="F14" s="58" t="s">
        <v>509</v>
      </c>
      <c r="G14" s="51" t="s">
        <v>279</v>
      </c>
      <c r="H14" s="48"/>
      <c r="I14" s="48"/>
      <c r="J14" s="48"/>
      <c r="K14" s="48"/>
    </row>
    <row r="15" spans="1:11" ht="42" x14ac:dyDescent="0.25">
      <c r="A15" s="48">
        <f t="shared" ca="1" si="0"/>
        <v>14</v>
      </c>
      <c r="B15" s="52" t="s">
        <v>129</v>
      </c>
      <c r="C15" s="61" t="s">
        <v>503</v>
      </c>
      <c r="D15" s="56" t="s">
        <v>510</v>
      </c>
      <c r="E15" s="56" t="s">
        <v>515</v>
      </c>
      <c r="F15" s="56" t="s">
        <v>516</v>
      </c>
      <c r="G15" s="51" t="s">
        <v>279</v>
      </c>
      <c r="H15" s="48"/>
      <c r="I15" s="48"/>
      <c r="J15" s="48"/>
      <c r="K15" s="48"/>
    </row>
    <row r="16" spans="1:11" ht="81" x14ac:dyDescent="0.25">
      <c r="A16" s="48">
        <f t="shared" ca="1" si="0"/>
        <v>15</v>
      </c>
      <c r="B16" s="52" t="s">
        <v>129</v>
      </c>
      <c r="C16" s="61" t="s">
        <v>503</v>
      </c>
      <c r="D16" s="58" t="s">
        <v>517</v>
      </c>
      <c r="E16" s="58" t="s">
        <v>518</v>
      </c>
      <c r="F16" s="58" t="s">
        <v>519</v>
      </c>
      <c r="G16" s="51" t="s">
        <v>279</v>
      </c>
      <c r="H16" s="48"/>
      <c r="I16" s="48"/>
      <c r="J16" s="48"/>
      <c r="K16" s="48"/>
    </row>
    <row r="17" spans="1:11" ht="94.5" x14ac:dyDescent="0.25">
      <c r="A17" s="48">
        <f ca="1">+CELL("fila",A17)-1</f>
        <v>16</v>
      </c>
      <c r="B17" s="52" t="s">
        <v>129</v>
      </c>
      <c r="C17" s="61" t="s">
        <v>503</v>
      </c>
      <c r="D17" s="56" t="s">
        <v>520</v>
      </c>
      <c r="E17" s="56" t="s">
        <v>521</v>
      </c>
      <c r="F17" s="56" t="s">
        <v>522</v>
      </c>
      <c r="G17" s="51" t="s">
        <v>279</v>
      </c>
      <c r="H17" s="48"/>
      <c r="I17" s="48"/>
      <c r="J17" s="48"/>
      <c r="K17" s="48"/>
    </row>
    <row r="18" spans="1:11" ht="94.5" x14ac:dyDescent="0.25">
      <c r="A18" s="48">
        <f t="shared" ca="1" si="0"/>
        <v>17</v>
      </c>
      <c r="B18" s="52" t="s">
        <v>129</v>
      </c>
      <c r="C18" s="61" t="s">
        <v>503</v>
      </c>
      <c r="D18" s="58" t="s">
        <v>523</v>
      </c>
      <c r="E18" s="58" t="s">
        <v>524</v>
      </c>
      <c r="F18" s="58" t="s">
        <v>522</v>
      </c>
      <c r="G18" s="51" t="s">
        <v>279</v>
      </c>
      <c r="H18" s="48"/>
      <c r="I18" s="48"/>
      <c r="J18" s="48"/>
      <c r="K18" s="48"/>
    </row>
    <row r="19" spans="1:11" ht="84" x14ac:dyDescent="0.25">
      <c r="A19" s="57">
        <f t="shared" ca="1" si="0"/>
        <v>18</v>
      </c>
      <c r="B19" s="52" t="s">
        <v>129</v>
      </c>
      <c r="C19" s="61" t="s">
        <v>503</v>
      </c>
      <c r="D19" s="56" t="s">
        <v>525</v>
      </c>
      <c r="E19" s="56" t="s">
        <v>526</v>
      </c>
      <c r="F19" s="56" t="s">
        <v>527</v>
      </c>
      <c r="G19" s="51" t="s">
        <v>279</v>
      </c>
      <c r="H19" s="48"/>
      <c r="I19" s="48"/>
      <c r="J19" s="48"/>
      <c r="K19" s="48"/>
    </row>
    <row r="20" spans="1:11" ht="94.5" x14ac:dyDescent="0.25">
      <c r="A20" s="48">
        <f t="shared" ca="1" si="0"/>
        <v>19</v>
      </c>
      <c r="B20" s="52" t="s">
        <v>129</v>
      </c>
      <c r="C20" s="61" t="s">
        <v>503</v>
      </c>
      <c r="D20" s="58" t="s">
        <v>528</v>
      </c>
      <c r="E20" s="58" t="s">
        <v>529</v>
      </c>
      <c r="F20" s="58" t="s">
        <v>530</v>
      </c>
      <c r="G20" s="51" t="s">
        <v>279</v>
      </c>
      <c r="H20" s="48"/>
      <c r="I20" s="48"/>
      <c r="J20" s="48"/>
      <c r="K20" s="48"/>
    </row>
    <row r="21" spans="1:11" ht="94.5" x14ac:dyDescent="0.25">
      <c r="A21" s="48">
        <f t="shared" ca="1" si="0"/>
        <v>20</v>
      </c>
      <c r="B21" s="52" t="s">
        <v>129</v>
      </c>
      <c r="C21" s="61" t="s">
        <v>503</v>
      </c>
      <c r="D21" s="56" t="s">
        <v>531</v>
      </c>
      <c r="E21" s="56" t="s">
        <v>532</v>
      </c>
      <c r="F21" s="56" t="s">
        <v>522</v>
      </c>
      <c r="G21" s="51" t="s">
        <v>279</v>
      </c>
      <c r="H21" s="48"/>
      <c r="I21" s="48"/>
      <c r="J21" s="48"/>
      <c r="K21" s="48"/>
    </row>
    <row r="22" spans="1:11" ht="40.5" x14ac:dyDescent="0.25">
      <c r="A22" s="48">
        <f t="shared" ca="1" si="0"/>
        <v>21</v>
      </c>
      <c r="B22" s="52" t="s">
        <v>129</v>
      </c>
      <c r="C22" s="61" t="s">
        <v>503</v>
      </c>
      <c r="D22" s="59" t="s">
        <v>533</v>
      </c>
      <c r="E22" s="58" t="s">
        <v>534</v>
      </c>
      <c r="F22" s="58" t="s">
        <v>535</v>
      </c>
      <c r="G22" s="51" t="s">
        <v>279</v>
      </c>
      <c r="H22" s="48"/>
      <c r="I22" s="48"/>
      <c r="J22" s="48"/>
      <c r="K22" s="48"/>
    </row>
    <row r="23" spans="1:11" ht="42" x14ac:dyDescent="0.25">
      <c r="A23" s="48">
        <f t="shared" ca="1" si="0"/>
        <v>22</v>
      </c>
      <c r="B23" s="52" t="s">
        <v>129</v>
      </c>
      <c r="C23" s="61" t="s">
        <v>503</v>
      </c>
      <c r="D23" s="56" t="s">
        <v>536</v>
      </c>
      <c r="E23" s="56" t="s">
        <v>537</v>
      </c>
      <c r="F23" s="56" t="s">
        <v>535</v>
      </c>
      <c r="G23" s="51" t="s">
        <v>279</v>
      </c>
      <c r="H23" s="48"/>
      <c r="I23" s="48"/>
      <c r="J23" s="48"/>
      <c r="K23" s="48"/>
    </row>
    <row r="24" spans="1:11" ht="54" x14ac:dyDescent="0.25">
      <c r="A24" s="48">
        <f t="shared" ca="1" si="0"/>
        <v>23</v>
      </c>
      <c r="B24" s="52" t="s">
        <v>129</v>
      </c>
      <c r="C24" s="61" t="s">
        <v>503</v>
      </c>
      <c r="D24" s="58" t="s">
        <v>538</v>
      </c>
      <c r="E24" s="58" t="s">
        <v>539</v>
      </c>
      <c r="F24" s="58" t="s">
        <v>535</v>
      </c>
      <c r="G24" s="51" t="s">
        <v>279</v>
      </c>
      <c r="H24" s="48"/>
      <c r="I24" s="48"/>
      <c r="J24" s="48"/>
      <c r="K24" s="48"/>
    </row>
    <row r="25" spans="1:11" ht="38.25" x14ac:dyDescent="0.25">
      <c r="A25" s="48">
        <f t="shared" ca="1" si="0"/>
        <v>24</v>
      </c>
      <c r="B25" s="52" t="s">
        <v>129</v>
      </c>
      <c r="C25" s="61" t="s">
        <v>503</v>
      </c>
      <c r="D25" s="56" t="s">
        <v>540</v>
      </c>
      <c r="E25" s="56" t="s">
        <v>541</v>
      </c>
      <c r="F25" s="56" t="s">
        <v>535</v>
      </c>
      <c r="G25" s="51" t="s">
        <v>279</v>
      </c>
      <c r="H25" s="48"/>
      <c r="I25" s="48"/>
      <c r="J25" s="48"/>
      <c r="K25" s="48"/>
    </row>
    <row r="26" spans="1:11" ht="40.5" x14ac:dyDescent="0.25">
      <c r="A26" s="48">
        <f t="shared" ca="1" si="0"/>
        <v>25</v>
      </c>
      <c r="B26" s="52" t="s">
        <v>129</v>
      </c>
      <c r="C26" s="61" t="s">
        <v>503</v>
      </c>
      <c r="D26" s="59" t="s">
        <v>542</v>
      </c>
      <c r="E26" s="58" t="s">
        <v>543</v>
      </c>
      <c r="F26" s="58" t="s">
        <v>535</v>
      </c>
      <c r="G26" s="51" t="s">
        <v>279</v>
      </c>
      <c r="H26" s="48"/>
      <c r="I26" s="48"/>
      <c r="J26" s="48"/>
      <c r="K26" s="48"/>
    </row>
    <row r="27" spans="1:11" ht="63" x14ac:dyDescent="0.25">
      <c r="A27" s="48">
        <f t="shared" ca="1" si="0"/>
        <v>26</v>
      </c>
      <c r="B27" s="52" t="s">
        <v>129</v>
      </c>
      <c r="C27" s="61" t="s">
        <v>544</v>
      </c>
      <c r="D27" s="56" t="s">
        <v>545</v>
      </c>
      <c r="E27" s="56" t="s">
        <v>546</v>
      </c>
      <c r="F27" s="56" t="s">
        <v>547</v>
      </c>
      <c r="G27" s="51"/>
      <c r="H27" s="48"/>
      <c r="I27" s="48"/>
      <c r="J27" s="48"/>
      <c r="K27" s="48"/>
    </row>
    <row r="28" spans="1:11" ht="54" x14ac:dyDescent="0.25">
      <c r="A28" s="48">
        <f t="shared" ca="1" si="0"/>
        <v>27</v>
      </c>
      <c r="B28" s="52" t="s">
        <v>129</v>
      </c>
      <c r="C28" s="61" t="s">
        <v>544</v>
      </c>
      <c r="D28" s="58" t="s">
        <v>548</v>
      </c>
      <c r="E28" s="58" t="s">
        <v>549</v>
      </c>
      <c r="F28" s="63" t="s">
        <v>535</v>
      </c>
      <c r="G28" s="51"/>
      <c r="H28" s="48"/>
      <c r="I28" s="48"/>
      <c r="J28" s="48"/>
      <c r="K28" s="48"/>
    </row>
    <row r="29" spans="1:11" ht="102" customHeight="1" x14ac:dyDescent="0.25">
      <c r="A29" s="48">
        <f t="shared" ca="1" si="0"/>
        <v>28</v>
      </c>
      <c r="B29" s="52" t="s">
        <v>129</v>
      </c>
      <c r="C29" s="61" t="s">
        <v>550</v>
      </c>
      <c r="D29" s="58" t="s">
        <v>551</v>
      </c>
      <c r="E29" s="56" t="s">
        <v>552</v>
      </c>
      <c r="F29" s="56" t="s">
        <v>553</v>
      </c>
      <c r="G29" s="51" t="s">
        <v>279</v>
      </c>
      <c r="H29" s="48"/>
      <c r="I29" s="48"/>
      <c r="J29" s="48"/>
      <c r="K29" s="48"/>
    </row>
    <row r="30" spans="1:11" ht="95.25" thickBot="1" x14ac:dyDescent="0.3">
      <c r="A30" s="48">
        <f t="shared" ca="1" si="0"/>
        <v>29</v>
      </c>
      <c r="B30" s="52" t="s">
        <v>129</v>
      </c>
      <c r="C30" s="61" t="s">
        <v>550</v>
      </c>
      <c r="D30" s="58" t="s">
        <v>554</v>
      </c>
      <c r="E30" s="58" t="s">
        <v>555</v>
      </c>
      <c r="F30" s="58" t="s">
        <v>556</v>
      </c>
      <c r="G30" s="51" t="s">
        <v>279</v>
      </c>
      <c r="H30" s="48"/>
      <c r="I30" s="48"/>
      <c r="J30" s="48"/>
      <c r="K30" s="48"/>
    </row>
    <row r="31" spans="1:11" ht="42" customHeight="1" thickBot="1" x14ac:dyDescent="0.3">
      <c r="A31" s="48">
        <f t="shared" ca="1" si="0"/>
        <v>30</v>
      </c>
      <c r="B31" s="52" t="s">
        <v>129</v>
      </c>
      <c r="C31" s="61" t="s">
        <v>550</v>
      </c>
      <c r="D31" s="56" t="s">
        <v>557</v>
      </c>
      <c r="E31" s="56" t="s">
        <v>558</v>
      </c>
      <c r="F31" s="64" t="s">
        <v>559</v>
      </c>
      <c r="G31" s="51" t="s">
        <v>279</v>
      </c>
      <c r="H31" s="48"/>
      <c r="I31" s="48"/>
      <c r="J31" s="48"/>
      <c r="K31" s="48"/>
    </row>
    <row r="32" spans="1:11" ht="304.5" x14ac:dyDescent="0.25">
      <c r="A32" s="57">
        <f t="shared" ca="1" si="0"/>
        <v>31</v>
      </c>
      <c r="B32" s="52" t="s">
        <v>129</v>
      </c>
      <c r="C32" s="52" t="s">
        <v>560</v>
      </c>
      <c r="D32" s="56" t="s">
        <v>561</v>
      </c>
      <c r="E32" s="56" t="s">
        <v>562</v>
      </c>
      <c r="F32" s="56" t="s">
        <v>563</v>
      </c>
      <c r="G32" s="51"/>
      <c r="H32" s="48"/>
      <c r="I32" s="48"/>
      <c r="J32" s="48"/>
      <c r="K32" s="48"/>
    </row>
    <row r="33" spans="1:11" ht="38.25" x14ac:dyDescent="0.25">
      <c r="A33" s="48">
        <f t="shared" ref="A33:A56" ca="1" si="1">+CELL("fila",A33)-1</f>
        <v>32</v>
      </c>
      <c r="B33" s="52" t="s">
        <v>129</v>
      </c>
      <c r="C33" s="52" t="s">
        <v>560</v>
      </c>
      <c r="D33" s="58" t="s">
        <v>564</v>
      </c>
      <c r="E33" s="58" t="s">
        <v>565</v>
      </c>
      <c r="F33" s="58" t="s">
        <v>566</v>
      </c>
      <c r="G33" s="51"/>
      <c r="H33" s="48"/>
      <c r="I33" s="48"/>
      <c r="J33" s="48"/>
      <c r="K33" s="48"/>
    </row>
    <row r="34" spans="1:11" ht="56.25" x14ac:dyDescent="0.25">
      <c r="A34" s="48">
        <f t="shared" ca="1" si="1"/>
        <v>33</v>
      </c>
      <c r="B34" s="52" t="s">
        <v>129</v>
      </c>
      <c r="C34" s="52" t="s">
        <v>560</v>
      </c>
      <c r="D34" s="60" t="s">
        <v>567</v>
      </c>
      <c r="E34" s="56" t="s">
        <v>568</v>
      </c>
      <c r="F34" s="56" t="s">
        <v>569</v>
      </c>
      <c r="G34" s="51"/>
      <c r="H34" s="48"/>
      <c r="I34" s="48"/>
      <c r="J34" s="48"/>
      <c r="K34" s="48"/>
    </row>
    <row r="35" spans="1:11" ht="73.5" x14ac:dyDescent="0.25">
      <c r="A35" s="48">
        <f t="shared" ca="1" si="1"/>
        <v>34</v>
      </c>
      <c r="B35" s="52" t="s">
        <v>129</v>
      </c>
      <c r="C35" s="55" t="s">
        <v>570</v>
      </c>
      <c r="D35" s="56" t="s">
        <v>571</v>
      </c>
      <c r="E35" s="56" t="s">
        <v>572</v>
      </c>
      <c r="F35" s="56" t="s">
        <v>573</v>
      </c>
      <c r="G35" s="51" t="s">
        <v>279</v>
      </c>
      <c r="H35" s="48"/>
      <c r="I35" s="48"/>
      <c r="J35" s="48"/>
      <c r="K35" s="48"/>
    </row>
    <row r="36" spans="1:11" ht="38.25" x14ac:dyDescent="0.25">
      <c r="A36" s="48">
        <f t="shared" ca="1" si="1"/>
        <v>35</v>
      </c>
      <c r="B36" s="52" t="s">
        <v>129</v>
      </c>
      <c r="C36" s="55" t="s">
        <v>570</v>
      </c>
      <c r="D36" s="60" t="s">
        <v>574</v>
      </c>
      <c r="E36" s="58" t="s">
        <v>575</v>
      </c>
      <c r="F36" s="58" t="s">
        <v>553</v>
      </c>
      <c r="G36" s="51" t="s">
        <v>279</v>
      </c>
      <c r="H36" s="48"/>
      <c r="I36" s="48"/>
      <c r="J36" s="48"/>
      <c r="K36" s="48"/>
    </row>
    <row r="37" spans="1:11" ht="136.5" x14ac:dyDescent="0.25">
      <c r="A37" s="48">
        <f t="shared" ca="1" si="1"/>
        <v>36</v>
      </c>
      <c r="B37" s="52" t="s">
        <v>129</v>
      </c>
      <c r="C37" s="55" t="s">
        <v>570</v>
      </c>
      <c r="D37" s="60" t="s">
        <v>576</v>
      </c>
      <c r="E37" s="56" t="s">
        <v>577</v>
      </c>
      <c r="F37" s="56" t="s">
        <v>578</v>
      </c>
      <c r="G37" s="51" t="s">
        <v>279</v>
      </c>
      <c r="H37" s="48"/>
      <c r="I37" s="48"/>
      <c r="J37" s="48"/>
      <c r="K37" s="48"/>
    </row>
    <row r="38" spans="1:11" ht="78.75" customHeight="1" x14ac:dyDescent="0.25">
      <c r="A38" s="48">
        <f t="shared" ca="1" si="1"/>
        <v>37</v>
      </c>
      <c r="B38" s="52" t="s">
        <v>129</v>
      </c>
      <c r="C38" s="55" t="s">
        <v>570</v>
      </c>
      <c r="D38" s="60" t="s">
        <v>579</v>
      </c>
      <c r="E38" s="58" t="s">
        <v>580</v>
      </c>
      <c r="F38" s="58" t="s">
        <v>581</v>
      </c>
      <c r="G38" s="51" t="s">
        <v>279</v>
      </c>
      <c r="H38" s="48"/>
      <c r="I38" s="48"/>
      <c r="J38" s="48"/>
      <c r="K38" s="48"/>
    </row>
    <row r="39" spans="1:11" ht="84" x14ac:dyDescent="0.25">
      <c r="A39" s="48">
        <f t="shared" ca="1" si="1"/>
        <v>38</v>
      </c>
      <c r="B39" s="52" t="s">
        <v>129</v>
      </c>
      <c r="C39" s="55" t="s">
        <v>570</v>
      </c>
      <c r="D39" s="65" t="s">
        <v>582</v>
      </c>
      <c r="E39" s="56" t="s">
        <v>583</v>
      </c>
      <c r="F39" s="56" t="s">
        <v>584</v>
      </c>
      <c r="G39" s="51" t="s">
        <v>279</v>
      </c>
      <c r="H39" s="48"/>
      <c r="I39" s="48"/>
      <c r="J39" s="48"/>
      <c r="K39" s="48"/>
    </row>
    <row r="40" spans="1:11" ht="54" x14ac:dyDescent="0.25">
      <c r="A40" s="48">
        <f t="shared" ca="1" si="1"/>
        <v>39</v>
      </c>
      <c r="B40" s="52" t="s">
        <v>129</v>
      </c>
      <c r="C40" s="55" t="s">
        <v>570</v>
      </c>
      <c r="D40" s="60" t="s">
        <v>585</v>
      </c>
      <c r="E40" s="58" t="s">
        <v>586</v>
      </c>
      <c r="F40" s="58" t="s">
        <v>516</v>
      </c>
      <c r="G40" s="51"/>
      <c r="H40" s="48"/>
      <c r="I40" s="48"/>
      <c r="J40" s="48"/>
      <c r="K40" s="48"/>
    </row>
    <row r="41" spans="1:11" ht="45" x14ac:dyDescent="0.25">
      <c r="A41" s="48">
        <f t="shared" ca="1" si="1"/>
        <v>40</v>
      </c>
      <c r="B41" s="52" t="s">
        <v>129</v>
      </c>
      <c r="C41" s="55" t="s">
        <v>570</v>
      </c>
      <c r="D41" s="60" t="s">
        <v>587</v>
      </c>
      <c r="E41" s="56" t="s">
        <v>588</v>
      </c>
      <c r="F41" s="56" t="s">
        <v>516</v>
      </c>
      <c r="G41" s="51"/>
      <c r="H41" s="48"/>
      <c r="I41" s="48"/>
      <c r="J41" s="48"/>
      <c r="K41" s="48"/>
    </row>
    <row r="42" spans="1:11" ht="40.5" x14ac:dyDescent="0.25">
      <c r="A42" s="48">
        <f t="shared" ca="1" si="1"/>
        <v>41</v>
      </c>
      <c r="B42" s="52" t="s">
        <v>129</v>
      </c>
      <c r="C42" s="55" t="s">
        <v>570</v>
      </c>
      <c r="D42" s="60" t="s">
        <v>589</v>
      </c>
      <c r="E42" s="58" t="s">
        <v>590</v>
      </c>
      <c r="F42" s="58" t="s">
        <v>535</v>
      </c>
      <c r="G42" s="51"/>
      <c r="H42" s="48"/>
      <c r="I42" s="48"/>
      <c r="J42" s="48"/>
      <c r="K42" s="48"/>
    </row>
    <row r="43" spans="1:11" ht="38.25" x14ac:dyDescent="0.25">
      <c r="A43" s="48">
        <f t="shared" ca="1" si="1"/>
        <v>42</v>
      </c>
      <c r="B43" s="52" t="s">
        <v>129</v>
      </c>
      <c r="C43" s="55" t="s">
        <v>591</v>
      </c>
      <c r="D43" s="56" t="s">
        <v>592</v>
      </c>
      <c r="E43" s="56" t="s">
        <v>593</v>
      </c>
      <c r="F43" s="56" t="s">
        <v>594</v>
      </c>
      <c r="G43" s="51" t="s">
        <v>279</v>
      </c>
      <c r="H43" s="48"/>
      <c r="I43" s="48"/>
      <c r="J43" s="48"/>
      <c r="K43" s="48"/>
    </row>
    <row r="44" spans="1:11" ht="54" x14ac:dyDescent="0.25">
      <c r="A44" s="48">
        <f t="shared" ca="1" si="1"/>
        <v>43</v>
      </c>
      <c r="B44" s="52" t="s">
        <v>129</v>
      </c>
      <c r="C44" s="55" t="s">
        <v>591</v>
      </c>
      <c r="D44" s="60" t="s">
        <v>595</v>
      </c>
      <c r="E44" s="58" t="s">
        <v>596</v>
      </c>
      <c r="F44" s="58" t="s">
        <v>535</v>
      </c>
      <c r="G44" s="51"/>
      <c r="H44" s="48"/>
      <c r="I44" s="48"/>
      <c r="J44" s="48"/>
      <c r="K44" s="48"/>
    </row>
    <row r="45" spans="1:11" ht="52.5" x14ac:dyDescent="0.25">
      <c r="A45" s="48">
        <f t="shared" ca="1" si="1"/>
        <v>44</v>
      </c>
      <c r="B45" s="52" t="s">
        <v>129</v>
      </c>
      <c r="C45" s="55" t="s">
        <v>597</v>
      </c>
      <c r="D45" s="56" t="s">
        <v>598</v>
      </c>
      <c r="E45" s="56" t="s">
        <v>599</v>
      </c>
      <c r="F45" s="56" t="s">
        <v>535</v>
      </c>
      <c r="G45" s="51"/>
      <c r="H45" s="48"/>
      <c r="I45" s="48"/>
      <c r="J45" s="48"/>
      <c r="K45" s="48"/>
    </row>
    <row r="46" spans="1:11" ht="67.5" x14ac:dyDescent="0.25">
      <c r="A46" s="48">
        <f t="shared" ca="1" si="1"/>
        <v>45</v>
      </c>
      <c r="B46" s="52" t="s">
        <v>129</v>
      </c>
      <c r="C46" s="55" t="s">
        <v>597</v>
      </c>
      <c r="D46" s="60" t="s">
        <v>600</v>
      </c>
      <c r="E46" s="58" t="s">
        <v>601</v>
      </c>
      <c r="F46" s="58" t="s">
        <v>535</v>
      </c>
      <c r="G46" s="51"/>
      <c r="H46" s="48"/>
      <c r="I46" s="48"/>
      <c r="J46" s="48"/>
      <c r="K46" s="48"/>
    </row>
    <row r="47" spans="1:11" ht="52.5" x14ac:dyDescent="0.25">
      <c r="A47" s="48">
        <f t="shared" ca="1" si="1"/>
        <v>46</v>
      </c>
      <c r="B47" s="52" t="s">
        <v>129</v>
      </c>
      <c r="C47" s="55" t="s">
        <v>597</v>
      </c>
      <c r="D47" s="60" t="s">
        <v>602</v>
      </c>
      <c r="E47" s="56" t="s">
        <v>601</v>
      </c>
      <c r="F47" s="56" t="s">
        <v>535</v>
      </c>
      <c r="G47" s="51"/>
      <c r="H47" s="48"/>
      <c r="I47" s="48"/>
      <c r="J47" s="48"/>
      <c r="K47" s="48"/>
    </row>
    <row r="48" spans="1:11" ht="67.5" x14ac:dyDescent="0.25">
      <c r="A48" s="48">
        <f t="shared" ca="1" si="1"/>
        <v>47</v>
      </c>
      <c r="B48" s="52" t="s">
        <v>129</v>
      </c>
      <c r="C48" s="55" t="s">
        <v>597</v>
      </c>
      <c r="D48" s="60" t="s">
        <v>603</v>
      </c>
      <c r="E48" s="58" t="s">
        <v>601</v>
      </c>
      <c r="F48" s="58" t="s">
        <v>535</v>
      </c>
      <c r="G48" s="51"/>
      <c r="H48" s="48"/>
      <c r="I48" s="48"/>
      <c r="J48" s="48"/>
      <c r="K48" s="48"/>
    </row>
    <row r="49" spans="1:11" ht="52.5" x14ac:dyDescent="0.25">
      <c r="A49" s="48">
        <f t="shared" ca="1" si="1"/>
        <v>48</v>
      </c>
      <c r="B49" s="52" t="s">
        <v>129</v>
      </c>
      <c r="C49" s="55" t="s">
        <v>597</v>
      </c>
      <c r="D49" s="60" t="s">
        <v>604</v>
      </c>
      <c r="E49" s="56" t="s">
        <v>605</v>
      </c>
      <c r="F49" s="56" t="s">
        <v>535</v>
      </c>
      <c r="G49" s="51"/>
      <c r="H49" s="48"/>
      <c r="I49" s="48"/>
      <c r="J49" s="48"/>
      <c r="K49" s="48"/>
    </row>
    <row r="50" spans="1:11" ht="67.5" x14ac:dyDescent="0.25">
      <c r="A50" s="48">
        <f t="shared" ca="1" si="1"/>
        <v>49</v>
      </c>
      <c r="B50" s="52" t="s">
        <v>129</v>
      </c>
      <c r="C50" s="55" t="s">
        <v>597</v>
      </c>
      <c r="D50" s="60" t="s">
        <v>606</v>
      </c>
      <c r="E50" s="58" t="s">
        <v>607</v>
      </c>
      <c r="F50" s="58" t="s">
        <v>535</v>
      </c>
      <c r="G50" s="51"/>
      <c r="H50" s="48"/>
      <c r="I50" s="48"/>
      <c r="J50" s="48"/>
      <c r="K50" s="48"/>
    </row>
    <row r="51" spans="1:11" ht="52.5" x14ac:dyDescent="0.25">
      <c r="A51" s="48">
        <f t="shared" ca="1" si="1"/>
        <v>50</v>
      </c>
      <c r="B51" s="52" t="s">
        <v>129</v>
      </c>
      <c r="C51" s="55" t="s">
        <v>597</v>
      </c>
      <c r="D51" s="60" t="s">
        <v>608</v>
      </c>
      <c r="E51" s="56" t="s">
        <v>605</v>
      </c>
      <c r="F51" s="56" t="s">
        <v>535</v>
      </c>
      <c r="G51" s="51"/>
      <c r="H51" s="48"/>
      <c r="I51" s="48"/>
      <c r="J51" s="48"/>
      <c r="K51" s="48"/>
    </row>
    <row r="52" spans="1:11" ht="67.5" x14ac:dyDescent="0.25">
      <c r="A52" s="48">
        <f t="shared" ca="1" si="1"/>
        <v>51</v>
      </c>
      <c r="B52" s="52" t="s">
        <v>129</v>
      </c>
      <c r="C52" s="55" t="s">
        <v>597</v>
      </c>
      <c r="D52" s="60" t="s">
        <v>609</v>
      </c>
      <c r="E52" s="58" t="s">
        <v>605</v>
      </c>
      <c r="F52" s="58" t="s">
        <v>535</v>
      </c>
      <c r="G52" s="51"/>
      <c r="H52" s="48"/>
      <c r="I52" s="48"/>
      <c r="J52" s="48"/>
      <c r="K52" s="48"/>
    </row>
    <row r="53" spans="1:11" ht="52.5" x14ac:dyDescent="0.25">
      <c r="A53" s="48">
        <f t="shared" ca="1" si="1"/>
        <v>52</v>
      </c>
      <c r="B53" s="52" t="s">
        <v>129</v>
      </c>
      <c r="C53" s="55" t="s">
        <v>597</v>
      </c>
      <c r="D53" s="60" t="s">
        <v>610</v>
      </c>
      <c r="E53" s="56" t="s">
        <v>605</v>
      </c>
      <c r="F53" s="56" t="s">
        <v>535</v>
      </c>
      <c r="G53" s="51"/>
      <c r="H53" s="48"/>
      <c r="I53" s="48"/>
      <c r="J53" s="48"/>
      <c r="K53" s="48"/>
    </row>
    <row r="54" spans="1:11" ht="67.5" x14ac:dyDescent="0.25">
      <c r="A54" s="48">
        <f t="shared" ca="1" si="1"/>
        <v>53</v>
      </c>
      <c r="B54" s="52" t="s">
        <v>129</v>
      </c>
      <c r="C54" s="55" t="s">
        <v>597</v>
      </c>
      <c r="D54" s="60" t="s">
        <v>611</v>
      </c>
      <c r="E54" s="58" t="s">
        <v>612</v>
      </c>
      <c r="F54" s="58" t="s">
        <v>535</v>
      </c>
      <c r="G54" s="51"/>
      <c r="H54" s="48"/>
      <c r="I54" s="48"/>
      <c r="J54" s="48"/>
      <c r="K54" s="48"/>
    </row>
    <row r="55" spans="1:11" ht="38.25" x14ac:dyDescent="0.25">
      <c r="A55" s="48">
        <f t="shared" ca="1" si="1"/>
        <v>54</v>
      </c>
      <c r="B55" s="52" t="s">
        <v>129</v>
      </c>
      <c r="C55" s="55" t="s">
        <v>613</v>
      </c>
      <c r="D55" s="56" t="s">
        <v>614</v>
      </c>
      <c r="E55" s="56" t="s">
        <v>615</v>
      </c>
      <c r="F55" s="56" t="s">
        <v>616</v>
      </c>
      <c r="G55" s="51"/>
      <c r="H55" s="48"/>
      <c r="I55" s="48"/>
      <c r="J55" s="48"/>
      <c r="K55" s="48"/>
    </row>
    <row r="56" spans="1:11" ht="84" x14ac:dyDescent="0.25">
      <c r="A56" s="48">
        <f t="shared" ca="1" si="1"/>
        <v>55</v>
      </c>
      <c r="B56" s="52" t="s">
        <v>129</v>
      </c>
      <c r="C56" s="55" t="s">
        <v>617</v>
      </c>
      <c r="D56" s="56" t="s">
        <v>621</v>
      </c>
      <c r="E56" s="56" t="s">
        <v>618</v>
      </c>
      <c r="F56" s="56" t="s">
        <v>516</v>
      </c>
      <c r="G56" s="51"/>
      <c r="H56" s="48"/>
      <c r="I56" s="48"/>
      <c r="J56" s="48"/>
      <c r="K56" s="48"/>
    </row>
    <row r="57" spans="1:11" ht="52.5" x14ac:dyDescent="0.25">
      <c r="A57" s="48">
        <f t="shared" ref="A57:A120" ca="1" si="2">+CELL("fila",A57)-1</f>
        <v>56</v>
      </c>
      <c r="B57" s="52" t="s">
        <v>129</v>
      </c>
      <c r="C57" s="55" t="s">
        <v>619</v>
      </c>
      <c r="D57" s="56" t="s">
        <v>620</v>
      </c>
      <c r="E57" s="56" t="s">
        <v>622</v>
      </c>
      <c r="F57" s="56" t="s">
        <v>516</v>
      </c>
      <c r="G57" s="51"/>
      <c r="H57" s="48"/>
      <c r="I57" s="48"/>
      <c r="J57" s="48"/>
      <c r="K57" s="48"/>
    </row>
    <row r="58" spans="1:11" ht="135" x14ac:dyDescent="0.25">
      <c r="A58" s="48">
        <f t="shared" ca="1" si="2"/>
        <v>57</v>
      </c>
      <c r="B58" s="52" t="s">
        <v>129</v>
      </c>
      <c r="C58" s="55" t="s">
        <v>623</v>
      </c>
      <c r="D58" s="56" t="s">
        <v>624</v>
      </c>
      <c r="E58" s="60" t="s">
        <v>625</v>
      </c>
      <c r="F58" s="48"/>
      <c r="G58" s="51" t="s">
        <v>279</v>
      </c>
      <c r="H58" s="48"/>
      <c r="I58" s="48"/>
      <c r="J58" s="48"/>
      <c r="K58" s="48"/>
    </row>
    <row r="59" spans="1:11" ht="108" x14ac:dyDescent="0.25">
      <c r="A59" s="48">
        <f t="shared" ca="1" si="2"/>
        <v>58</v>
      </c>
      <c r="B59" s="52" t="s">
        <v>129</v>
      </c>
      <c r="C59" s="55" t="s">
        <v>623</v>
      </c>
      <c r="D59" s="58" t="s">
        <v>626</v>
      </c>
      <c r="E59" s="58" t="s">
        <v>627</v>
      </c>
      <c r="F59" s="48"/>
      <c r="G59" s="51"/>
      <c r="H59" s="48"/>
      <c r="I59" s="48"/>
      <c r="J59" s="48"/>
      <c r="K59" s="48"/>
    </row>
    <row r="60" spans="1:11" ht="94.5" x14ac:dyDescent="0.25">
      <c r="A60" s="48">
        <f t="shared" ca="1" si="2"/>
        <v>59</v>
      </c>
      <c r="B60" s="52" t="s">
        <v>129</v>
      </c>
      <c r="C60" s="55" t="s">
        <v>623</v>
      </c>
      <c r="D60" s="56" t="s">
        <v>628</v>
      </c>
      <c r="E60" s="56" t="s">
        <v>629</v>
      </c>
      <c r="F60" s="48"/>
      <c r="G60" s="51"/>
      <c r="H60" s="48"/>
      <c r="I60" s="48"/>
      <c r="J60" s="48"/>
      <c r="K60" s="48"/>
    </row>
    <row r="61" spans="1:11" ht="121.5" x14ac:dyDescent="0.25">
      <c r="A61" s="48">
        <f t="shared" ca="1" si="2"/>
        <v>60</v>
      </c>
      <c r="B61" s="52" t="s">
        <v>129</v>
      </c>
      <c r="C61" s="55" t="s">
        <v>623</v>
      </c>
      <c r="D61" s="58" t="s">
        <v>630</v>
      </c>
      <c r="E61" s="58" t="s">
        <v>631</v>
      </c>
      <c r="F61" s="48"/>
      <c r="G61" s="51" t="s">
        <v>279</v>
      </c>
      <c r="H61" s="48"/>
      <c r="I61" s="48"/>
      <c r="J61" s="48"/>
      <c r="K61" s="48"/>
    </row>
    <row r="62" spans="1:11" ht="147" x14ac:dyDescent="0.25">
      <c r="A62" s="48">
        <f t="shared" ca="1" si="2"/>
        <v>61</v>
      </c>
      <c r="B62" s="52" t="s">
        <v>129</v>
      </c>
      <c r="C62" s="55" t="s">
        <v>623</v>
      </c>
      <c r="D62" s="56" t="s">
        <v>630</v>
      </c>
      <c r="E62" s="56" t="s">
        <v>632</v>
      </c>
      <c r="F62" s="48"/>
      <c r="G62" s="51" t="s">
        <v>279</v>
      </c>
      <c r="H62" s="48"/>
      <c r="I62" s="48"/>
      <c r="J62" s="48"/>
      <c r="K62" s="48"/>
    </row>
    <row r="63" spans="1:11" ht="121.5" x14ac:dyDescent="0.25">
      <c r="A63" s="48">
        <f t="shared" ca="1" si="2"/>
        <v>62</v>
      </c>
      <c r="B63" s="52" t="s">
        <v>129</v>
      </c>
      <c r="C63" s="55" t="s">
        <v>623</v>
      </c>
      <c r="D63" s="58" t="s">
        <v>633</v>
      </c>
      <c r="E63" s="58" t="s">
        <v>634</v>
      </c>
      <c r="F63" s="48"/>
      <c r="G63" s="51" t="s">
        <v>279</v>
      </c>
      <c r="H63" s="48"/>
      <c r="I63" s="48"/>
      <c r="J63" s="48"/>
      <c r="K63" s="48"/>
    </row>
    <row r="64" spans="1:11" ht="136.5" x14ac:dyDescent="0.25">
      <c r="A64" s="48">
        <f t="shared" ca="1" si="2"/>
        <v>63</v>
      </c>
      <c r="B64" s="52" t="s">
        <v>129</v>
      </c>
      <c r="C64" s="55" t="s">
        <v>623</v>
      </c>
      <c r="D64" s="56" t="s">
        <v>635</v>
      </c>
      <c r="E64" s="56" t="s">
        <v>636</v>
      </c>
      <c r="F64" s="48"/>
      <c r="G64" s="51" t="s">
        <v>279</v>
      </c>
      <c r="H64" s="48"/>
      <c r="I64" s="48"/>
      <c r="J64" s="48"/>
      <c r="K64" s="48"/>
    </row>
    <row r="65" spans="1:11" ht="148.5" x14ac:dyDescent="0.25">
      <c r="A65" s="48">
        <f t="shared" ca="1" si="2"/>
        <v>64</v>
      </c>
      <c r="B65" s="52" t="s">
        <v>129</v>
      </c>
      <c r="C65" s="55" t="s">
        <v>623</v>
      </c>
      <c r="D65" s="58" t="s">
        <v>637</v>
      </c>
      <c r="E65" s="58" t="s">
        <v>638</v>
      </c>
      <c r="F65" s="48"/>
      <c r="G65" s="51" t="s">
        <v>279</v>
      </c>
      <c r="H65" s="48"/>
      <c r="I65" s="48"/>
      <c r="J65" s="48"/>
      <c r="K65" s="48"/>
    </row>
    <row r="66" spans="1:11" ht="105" x14ac:dyDescent="0.25">
      <c r="A66" s="48">
        <f t="shared" ca="1" si="2"/>
        <v>65</v>
      </c>
      <c r="B66" s="52" t="s">
        <v>129</v>
      </c>
      <c r="C66" s="55" t="s">
        <v>623</v>
      </c>
      <c r="D66" s="56" t="s">
        <v>639</v>
      </c>
      <c r="E66" s="56" t="s">
        <v>640</v>
      </c>
      <c r="F66" s="48"/>
      <c r="G66" s="51" t="s">
        <v>279</v>
      </c>
      <c r="H66" s="48"/>
      <c r="I66" s="48"/>
      <c r="J66" s="48"/>
      <c r="K66" s="48"/>
    </row>
    <row r="67" spans="1:11" ht="121.5" x14ac:dyDescent="0.25">
      <c r="A67" s="48">
        <f t="shared" ca="1" si="2"/>
        <v>66</v>
      </c>
      <c r="B67" s="52" t="s">
        <v>129</v>
      </c>
      <c r="C67" s="55" t="s">
        <v>623</v>
      </c>
      <c r="D67" s="58" t="s">
        <v>641</v>
      </c>
      <c r="E67" s="58" t="s">
        <v>642</v>
      </c>
      <c r="F67" s="48"/>
      <c r="G67" s="51" t="s">
        <v>279</v>
      </c>
      <c r="H67" s="48"/>
      <c r="I67" s="48"/>
      <c r="J67" s="48"/>
      <c r="K67" s="48"/>
    </row>
    <row r="68" spans="1:11" ht="52.5" x14ac:dyDescent="0.25">
      <c r="A68" s="48">
        <f t="shared" ca="1" si="2"/>
        <v>67</v>
      </c>
      <c r="B68" s="52" t="s">
        <v>129</v>
      </c>
      <c r="C68" s="55" t="s">
        <v>623</v>
      </c>
      <c r="D68" s="56" t="s">
        <v>643</v>
      </c>
      <c r="E68" s="56" t="s">
        <v>644</v>
      </c>
      <c r="F68" s="48"/>
      <c r="G68" s="51"/>
      <c r="H68" s="48"/>
      <c r="I68" s="48"/>
      <c r="J68" s="48"/>
      <c r="K68" s="48"/>
    </row>
    <row r="69" spans="1:11" ht="121.5" x14ac:dyDescent="0.25">
      <c r="A69" s="48">
        <f t="shared" ca="1" si="2"/>
        <v>68</v>
      </c>
      <c r="B69" s="52" t="s">
        <v>129</v>
      </c>
      <c r="C69" s="55" t="s">
        <v>623</v>
      </c>
      <c r="D69" s="58" t="s">
        <v>645</v>
      </c>
      <c r="E69" s="58" t="s">
        <v>646</v>
      </c>
      <c r="F69" s="48"/>
      <c r="G69" s="51" t="s">
        <v>279</v>
      </c>
      <c r="H69" s="48"/>
      <c r="I69" s="48"/>
      <c r="J69" s="48"/>
      <c r="K69" s="48"/>
    </row>
    <row r="70" spans="1:11" ht="105" x14ac:dyDescent="0.25">
      <c r="A70" s="48">
        <f t="shared" ca="1" si="2"/>
        <v>69</v>
      </c>
      <c r="B70" s="52" t="s">
        <v>129</v>
      </c>
      <c r="C70" s="55" t="s">
        <v>623</v>
      </c>
      <c r="D70" s="56" t="s">
        <v>647</v>
      </c>
      <c r="E70" s="56" t="s">
        <v>648</v>
      </c>
      <c r="F70" s="48"/>
      <c r="G70" s="51" t="s">
        <v>279</v>
      </c>
      <c r="H70" s="48"/>
      <c r="I70" s="48"/>
      <c r="J70" s="48"/>
      <c r="K70" s="48"/>
    </row>
    <row r="71" spans="1:11" ht="54" x14ac:dyDescent="0.25">
      <c r="A71" s="48">
        <f t="shared" ca="1" si="2"/>
        <v>70</v>
      </c>
      <c r="B71" s="52" t="s">
        <v>129</v>
      </c>
      <c r="C71" s="55" t="s">
        <v>623</v>
      </c>
      <c r="D71" s="58" t="s">
        <v>649</v>
      </c>
      <c r="E71" s="58" t="s">
        <v>650</v>
      </c>
      <c r="F71" s="48"/>
      <c r="G71" s="51"/>
      <c r="H71" s="48"/>
      <c r="I71" s="48"/>
      <c r="J71" s="48"/>
      <c r="K71" s="48"/>
    </row>
    <row r="72" spans="1:11" ht="42" x14ac:dyDescent="0.25">
      <c r="A72" s="48">
        <f t="shared" ca="1" si="2"/>
        <v>71</v>
      </c>
      <c r="B72" s="52" t="s">
        <v>129</v>
      </c>
      <c r="C72" s="55" t="s">
        <v>623</v>
      </c>
      <c r="D72" s="56" t="s">
        <v>651</v>
      </c>
      <c r="E72" s="56" t="s">
        <v>652</v>
      </c>
      <c r="F72" s="48"/>
      <c r="G72" s="51"/>
      <c r="H72" s="48"/>
      <c r="I72" s="48"/>
      <c r="J72" s="48"/>
      <c r="K72" s="48"/>
    </row>
    <row r="73" spans="1:11" ht="54" x14ac:dyDescent="0.25">
      <c r="A73" s="48">
        <f t="shared" ca="1" si="2"/>
        <v>72</v>
      </c>
      <c r="B73" s="52" t="s">
        <v>129</v>
      </c>
      <c r="C73" s="55" t="s">
        <v>623</v>
      </c>
      <c r="D73" s="58" t="s">
        <v>653</v>
      </c>
      <c r="E73" s="58" t="s">
        <v>654</v>
      </c>
      <c r="F73" s="48"/>
      <c r="G73" s="51"/>
      <c r="H73" s="48"/>
      <c r="I73" s="48"/>
      <c r="J73" s="48"/>
      <c r="K73" s="48"/>
    </row>
    <row r="74" spans="1:11" ht="94.5" x14ac:dyDescent="0.25">
      <c r="A74" s="48">
        <f t="shared" ca="1" si="2"/>
        <v>73</v>
      </c>
      <c r="B74" s="52" t="s">
        <v>129</v>
      </c>
      <c r="C74" s="55" t="s">
        <v>623</v>
      </c>
      <c r="D74" s="56" t="s">
        <v>655</v>
      </c>
      <c r="E74" s="56" t="s">
        <v>656</v>
      </c>
      <c r="F74" s="48"/>
      <c r="G74" s="51" t="s">
        <v>279</v>
      </c>
      <c r="H74" s="48"/>
      <c r="I74" s="48"/>
      <c r="J74" s="48"/>
      <c r="K74" s="48"/>
    </row>
    <row r="75" spans="1:11" ht="40.5" x14ac:dyDescent="0.25">
      <c r="A75" s="48">
        <f t="shared" ca="1" si="2"/>
        <v>74</v>
      </c>
      <c r="B75" s="52" t="s">
        <v>129</v>
      </c>
      <c r="C75" s="55" t="s">
        <v>623</v>
      </c>
      <c r="D75" s="58" t="s">
        <v>657</v>
      </c>
      <c r="E75" s="58" t="s">
        <v>658</v>
      </c>
      <c r="F75" s="48"/>
      <c r="G75" s="51"/>
      <c r="H75" s="48"/>
      <c r="I75" s="48"/>
      <c r="J75" s="48"/>
      <c r="K75" s="48"/>
    </row>
    <row r="76" spans="1:11" ht="52.5" x14ac:dyDescent="0.25">
      <c r="A76" s="48">
        <f t="shared" ca="1" si="2"/>
        <v>75</v>
      </c>
      <c r="B76" s="52" t="s">
        <v>129</v>
      </c>
      <c r="C76" s="55" t="s">
        <v>659</v>
      </c>
      <c r="D76" s="56" t="s">
        <v>661</v>
      </c>
      <c r="E76" s="56" t="s">
        <v>662</v>
      </c>
      <c r="F76" s="56" t="s">
        <v>516</v>
      </c>
      <c r="G76" s="51"/>
      <c r="H76" s="48"/>
      <c r="I76" s="48"/>
      <c r="J76" s="48"/>
      <c r="K76" s="48"/>
    </row>
    <row r="77" spans="1:11" ht="54" x14ac:dyDescent="0.25">
      <c r="A77" s="48">
        <f t="shared" ca="1" si="2"/>
        <v>76</v>
      </c>
      <c r="B77" s="52" t="s">
        <v>129</v>
      </c>
      <c r="C77" s="55" t="s">
        <v>659</v>
      </c>
      <c r="D77" s="62" t="s">
        <v>660</v>
      </c>
      <c r="E77" s="58" t="s">
        <v>663</v>
      </c>
      <c r="F77" s="58" t="s">
        <v>516</v>
      </c>
      <c r="G77" s="51"/>
      <c r="H77" s="48"/>
      <c r="I77" s="48"/>
      <c r="J77" s="48"/>
      <c r="K77" s="48"/>
    </row>
    <row r="78" spans="1:11" ht="52.5" x14ac:dyDescent="0.25">
      <c r="A78" s="48">
        <f t="shared" ca="1" si="2"/>
        <v>77</v>
      </c>
      <c r="B78" s="52" t="s">
        <v>129</v>
      </c>
      <c r="C78" s="52" t="s">
        <v>664</v>
      </c>
      <c r="D78" s="56" t="s">
        <v>666</v>
      </c>
      <c r="E78" s="56" t="s">
        <v>667</v>
      </c>
      <c r="F78" s="56" t="s">
        <v>535</v>
      </c>
      <c r="G78" s="51"/>
      <c r="H78" s="48"/>
      <c r="I78" s="48"/>
      <c r="J78" s="48"/>
      <c r="K78" s="48"/>
    </row>
    <row r="79" spans="1:11" ht="54" x14ac:dyDescent="0.25">
      <c r="A79" s="48">
        <f t="shared" ca="1" si="2"/>
        <v>78</v>
      </c>
      <c r="B79" s="52" t="s">
        <v>129</v>
      </c>
      <c r="C79" s="52" t="s">
        <v>664</v>
      </c>
      <c r="D79" s="58" t="s">
        <v>665</v>
      </c>
      <c r="E79" s="58" t="s">
        <v>667</v>
      </c>
      <c r="F79" s="58" t="s">
        <v>535</v>
      </c>
      <c r="G79" s="51"/>
      <c r="H79" s="48"/>
      <c r="I79" s="48"/>
      <c r="J79" s="48"/>
      <c r="K79" s="48"/>
    </row>
    <row r="80" spans="1:11" ht="52.5" x14ac:dyDescent="0.25">
      <c r="A80" s="48">
        <f t="shared" ca="1" si="2"/>
        <v>79</v>
      </c>
      <c r="B80" s="52" t="s">
        <v>129</v>
      </c>
      <c r="C80" s="52" t="s">
        <v>664</v>
      </c>
      <c r="D80" s="56" t="s">
        <v>668</v>
      </c>
      <c r="E80" s="56" t="s">
        <v>669</v>
      </c>
      <c r="F80" s="56" t="s">
        <v>535</v>
      </c>
      <c r="G80" s="51"/>
      <c r="H80" s="48"/>
      <c r="I80" s="48"/>
      <c r="J80" s="48"/>
      <c r="K80" s="48"/>
    </row>
    <row r="81" spans="1:11" ht="54" x14ac:dyDescent="0.25">
      <c r="A81" s="48">
        <f t="shared" ca="1" si="2"/>
        <v>80</v>
      </c>
      <c r="B81" s="52" t="s">
        <v>129</v>
      </c>
      <c r="C81" s="52" t="s">
        <v>664</v>
      </c>
      <c r="D81" s="58" t="s">
        <v>670</v>
      </c>
      <c r="E81" s="58" t="s">
        <v>671</v>
      </c>
      <c r="F81" s="58" t="s">
        <v>516</v>
      </c>
      <c r="G81" s="51"/>
      <c r="H81" s="48"/>
      <c r="I81" s="48"/>
      <c r="J81" s="48"/>
      <c r="K81" s="48"/>
    </row>
    <row r="82" spans="1:11" ht="38.25" x14ac:dyDescent="0.25">
      <c r="A82" s="48">
        <f t="shared" ca="1" si="2"/>
        <v>81</v>
      </c>
      <c r="B82" s="52" t="s">
        <v>129</v>
      </c>
      <c r="C82" s="52" t="s">
        <v>672</v>
      </c>
      <c r="D82" s="56" t="s">
        <v>673</v>
      </c>
      <c r="E82" s="56" t="s">
        <v>674</v>
      </c>
      <c r="F82" s="48"/>
      <c r="G82" s="51"/>
      <c r="H82" s="48"/>
      <c r="I82" s="48"/>
      <c r="J82" s="48"/>
      <c r="K82" s="48"/>
    </row>
    <row r="83" spans="1:11" ht="109.5" customHeight="1" x14ac:dyDescent="0.25">
      <c r="A83" s="48">
        <f t="shared" ca="1" si="2"/>
        <v>82</v>
      </c>
      <c r="B83" s="52" t="s">
        <v>129</v>
      </c>
      <c r="C83" s="52" t="s">
        <v>675</v>
      </c>
      <c r="D83" s="56" t="s">
        <v>676</v>
      </c>
      <c r="E83" s="56" t="s">
        <v>678</v>
      </c>
      <c r="F83" s="56" t="s">
        <v>553</v>
      </c>
      <c r="G83" s="51"/>
      <c r="H83" s="48"/>
      <c r="I83" s="48"/>
      <c r="J83" s="48"/>
      <c r="K83" s="48"/>
    </row>
    <row r="84" spans="1:11" ht="81" x14ac:dyDescent="0.25">
      <c r="A84" s="48">
        <f t="shared" ca="1" si="2"/>
        <v>83</v>
      </c>
      <c r="B84" s="52" t="s">
        <v>129</v>
      </c>
      <c r="C84" s="52" t="s">
        <v>675</v>
      </c>
      <c r="D84" s="58" t="s">
        <v>679</v>
      </c>
      <c r="E84" s="58" t="s">
        <v>680</v>
      </c>
      <c r="F84" s="58" t="s">
        <v>553</v>
      </c>
      <c r="G84" s="51"/>
      <c r="H84" s="48"/>
      <c r="I84" s="48"/>
      <c r="J84" s="48"/>
      <c r="K84" s="48"/>
    </row>
    <row r="85" spans="1:11" ht="73.5" x14ac:dyDescent="0.25">
      <c r="A85" s="48">
        <f t="shared" ca="1" si="2"/>
        <v>84</v>
      </c>
      <c r="B85" s="52" t="s">
        <v>129</v>
      </c>
      <c r="C85" s="52" t="s">
        <v>675</v>
      </c>
      <c r="D85" s="56" t="s">
        <v>681</v>
      </c>
      <c r="E85" s="56" t="s">
        <v>682</v>
      </c>
      <c r="F85" s="56" t="s">
        <v>553</v>
      </c>
      <c r="G85" s="51"/>
      <c r="H85" s="48"/>
      <c r="I85" s="48"/>
      <c r="J85" s="48"/>
      <c r="K85" s="48"/>
    </row>
    <row r="86" spans="1:11" ht="162" x14ac:dyDescent="0.25">
      <c r="A86" s="48">
        <f t="shared" ca="1" si="2"/>
        <v>85</v>
      </c>
      <c r="B86" s="52" t="s">
        <v>129</v>
      </c>
      <c r="C86" s="52" t="s">
        <v>675</v>
      </c>
      <c r="D86" s="58" t="s">
        <v>683</v>
      </c>
      <c r="E86" s="58" t="s">
        <v>684</v>
      </c>
      <c r="F86" s="58" t="s">
        <v>616</v>
      </c>
      <c r="G86" s="51"/>
      <c r="H86" s="48"/>
      <c r="I86" s="48"/>
      <c r="J86" s="48"/>
      <c r="K86" s="48"/>
    </row>
    <row r="87" spans="1:11" ht="147" x14ac:dyDescent="0.25">
      <c r="A87" s="48">
        <f t="shared" ca="1" si="2"/>
        <v>86</v>
      </c>
      <c r="B87" s="52" t="s">
        <v>129</v>
      </c>
      <c r="C87" s="52" t="s">
        <v>675</v>
      </c>
      <c r="D87" s="56" t="s">
        <v>685</v>
      </c>
      <c r="E87" s="56" t="s">
        <v>686</v>
      </c>
      <c r="F87" s="56" t="s">
        <v>687</v>
      </c>
      <c r="G87" s="51"/>
      <c r="H87" s="48"/>
      <c r="I87" s="48"/>
      <c r="J87" s="48"/>
      <c r="K87" s="48"/>
    </row>
    <row r="88" spans="1:11" ht="135" x14ac:dyDescent="0.25">
      <c r="A88" s="48">
        <f t="shared" ca="1" si="2"/>
        <v>87</v>
      </c>
      <c r="B88" s="52" t="s">
        <v>129</v>
      </c>
      <c r="C88" s="52" t="s">
        <v>675</v>
      </c>
      <c r="D88" s="58" t="s">
        <v>688</v>
      </c>
      <c r="E88" s="58" t="s">
        <v>689</v>
      </c>
      <c r="F88" s="58" t="s">
        <v>535</v>
      </c>
      <c r="G88" s="51"/>
      <c r="H88" s="48"/>
      <c r="I88" s="48"/>
      <c r="J88" s="48"/>
      <c r="K88" s="48"/>
    </row>
    <row r="89" spans="1:11" ht="94.5" x14ac:dyDescent="0.25">
      <c r="A89" s="48">
        <f t="shared" ca="1" si="2"/>
        <v>88</v>
      </c>
      <c r="B89" s="52" t="s">
        <v>129</v>
      </c>
      <c r="C89" s="52" t="s">
        <v>675</v>
      </c>
      <c r="D89" s="56" t="s">
        <v>690</v>
      </c>
      <c r="E89" s="56" t="s">
        <v>691</v>
      </c>
      <c r="F89" s="56" t="s">
        <v>535</v>
      </c>
      <c r="G89" s="51"/>
      <c r="H89" s="48"/>
      <c r="I89" s="48"/>
      <c r="J89" s="48"/>
      <c r="K89" s="48"/>
    </row>
    <row r="90" spans="1:11" ht="105" x14ac:dyDescent="0.25">
      <c r="A90" s="48">
        <f t="shared" ca="1" si="2"/>
        <v>89</v>
      </c>
      <c r="B90" s="52" t="s">
        <v>129</v>
      </c>
      <c r="C90" s="52" t="s">
        <v>692</v>
      </c>
      <c r="D90" s="56" t="s">
        <v>693</v>
      </c>
      <c r="E90" s="56" t="s">
        <v>694</v>
      </c>
      <c r="F90" s="56" t="s">
        <v>535</v>
      </c>
      <c r="G90" s="51"/>
      <c r="H90" s="48"/>
      <c r="I90" s="48"/>
      <c r="J90" s="48"/>
      <c r="K90" s="48"/>
    </row>
    <row r="91" spans="1:11" ht="121.5" x14ac:dyDescent="0.25">
      <c r="A91" s="48">
        <f t="shared" ca="1" si="2"/>
        <v>90</v>
      </c>
      <c r="B91" s="52" t="s">
        <v>129</v>
      </c>
      <c r="C91" s="52" t="s">
        <v>692</v>
      </c>
      <c r="D91" s="58" t="s">
        <v>695</v>
      </c>
      <c r="E91" s="58" t="s">
        <v>696</v>
      </c>
      <c r="F91" s="58" t="s">
        <v>535</v>
      </c>
      <c r="G91" s="51"/>
      <c r="H91" s="48"/>
      <c r="I91" s="48"/>
      <c r="J91" s="48"/>
      <c r="K91" s="48"/>
    </row>
    <row r="92" spans="1:11" ht="105" x14ac:dyDescent="0.25">
      <c r="A92" s="48">
        <f t="shared" ca="1" si="2"/>
        <v>91</v>
      </c>
      <c r="B92" s="52" t="s">
        <v>129</v>
      </c>
      <c r="C92" s="52" t="s">
        <v>692</v>
      </c>
      <c r="D92" s="56" t="s">
        <v>697</v>
      </c>
      <c r="E92" s="56" t="s">
        <v>698</v>
      </c>
      <c r="F92" s="56" t="s">
        <v>535</v>
      </c>
      <c r="G92" s="51"/>
      <c r="H92" s="48"/>
      <c r="I92" s="48"/>
      <c r="J92" s="48"/>
      <c r="K92" s="48"/>
    </row>
    <row r="93" spans="1:11" ht="94.5" x14ac:dyDescent="0.25">
      <c r="A93" s="48">
        <f t="shared" ca="1" si="2"/>
        <v>92</v>
      </c>
      <c r="B93" s="52" t="s">
        <v>129</v>
      </c>
      <c r="C93" s="52" t="s">
        <v>692</v>
      </c>
      <c r="D93" s="58" t="s">
        <v>699</v>
      </c>
      <c r="E93" s="58" t="s">
        <v>700</v>
      </c>
      <c r="F93" s="58" t="s">
        <v>535</v>
      </c>
      <c r="G93" s="51" t="s">
        <v>279</v>
      </c>
      <c r="H93" s="48"/>
      <c r="I93" s="48"/>
      <c r="J93" s="48"/>
      <c r="K93" s="48"/>
    </row>
    <row r="94" spans="1:11" ht="105" x14ac:dyDescent="0.25">
      <c r="A94" s="48">
        <f t="shared" ca="1" si="2"/>
        <v>93</v>
      </c>
      <c r="B94" s="52" t="s">
        <v>129</v>
      </c>
      <c r="C94" s="52" t="s">
        <v>692</v>
      </c>
      <c r="D94" s="56" t="s">
        <v>701</v>
      </c>
      <c r="E94" s="56" t="s">
        <v>702</v>
      </c>
      <c r="F94" s="56" t="s">
        <v>535</v>
      </c>
      <c r="G94" s="51" t="s">
        <v>279</v>
      </c>
      <c r="H94" s="48"/>
      <c r="I94" s="48"/>
      <c r="J94" s="48"/>
      <c r="K94" s="48"/>
    </row>
    <row r="95" spans="1:11" ht="121.5" x14ac:dyDescent="0.25">
      <c r="A95" s="48">
        <f t="shared" ca="1" si="2"/>
        <v>94</v>
      </c>
      <c r="B95" s="52" t="s">
        <v>129</v>
      </c>
      <c r="C95" s="52" t="s">
        <v>692</v>
      </c>
      <c r="D95" s="58" t="s">
        <v>703</v>
      </c>
      <c r="E95" s="58" t="s">
        <v>704</v>
      </c>
      <c r="F95" s="58" t="s">
        <v>705</v>
      </c>
      <c r="G95" s="51" t="s">
        <v>279</v>
      </c>
      <c r="H95" s="48"/>
      <c r="I95" s="48"/>
      <c r="J95" s="48"/>
      <c r="K95" s="48"/>
    </row>
    <row r="96" spans="1:11" ht="105" x14ac:dyDescent="0.25">
      <c r="A96" s="48">
        <f t="shared" ca="1" si="2"/>
        <v>95</v>
      </c>
      <c r="B96" s="52" t="s">
        <v>129</v>
      </c>
      <c r="C96" s="52" t="s">
        <v>692</v>
      </c>
      <c r="D96" s="56" t="s">
        <v>706</v>
      </c>
      <c r="E96" s="56" t="s">
        <v>707</v>
      </c>
      <c r="F96" s="56" t="s">
        <v>535</v>
      </c>
      <c r="G96" s="51" t="s">
        <v>279</v>
      </c>
      <c r="H96" s="48"/>
      <c r="I96" s="48"/>
      <c r="J96" s="48"/>
      <c r="K96" s="48"/>
    </row>
    <row r="97" spans="1:11" ht="108" x14ac:dyDescent="0.25">
      <c r="A97" s="48">
        <f t="shared" ca="1" si="2"/>
        <v>96</v>
      </c>
      <c r="B97" s="52" t="s">
        <v>129</v>
      </c>
      <c r="C97" s="52" t="s">
        <v>692</v>
      </c>
      <c r="D97" s="58" t="s">
        <v>708</v>
      </c>
      <c r="E97" s="58" t="s">
        <v>709</v>
      </c>
      <c r="F97" s="58" t="s">
        <v>535</v>
      </c>
      <c r="G97" s="51" t="s">
        <v>279</v>
      </c>
      <c r="H97" s="48"/>
      <c r="I97" s="48"/>
      <c r="J97" s="48"/>
      <c r="K97" s="48"/>
    </row>
    <row r="98" spans="1:11" ht="105" x14ac:dyDescent="0.25">
      <c r="A98" s="48">
        <f t="shared" ca="1" si="2"/>
        <v>97</v>
      </c>
      <c r="B98" s="52" t="s">
        <v>129</v>
      </c>
      <c r="C98" s="52" t="s">
        <v>692</v>
      </c>
      <c r="D98" s="56" t="s">
        <v>710</v>
      </c>
      <c r="E98" s="56" t="s">
        <v>711</v>
      </c>
      <c r="F98" s="56" t="s">
        <v>535</v>
      </c>
      <c r="G98" s="51" t="s">
        <v>279</v>
      </c>
      <c r="H98" s="48"/>
      <c r="I98" s="48"/>
      <c r="J98" s="48"/>
      <c r="K98" s="48"/>
    </row>
    <row r="99" spans="1:11" ht="135" x14ac:dyDescent="0.25">
      <c r="A99" s="48">
        <f t="shared" ca="1" si="2"/>
        <v>98</v>
      </c>
      <c r="B99" s="52" t="s">
        <v>129</v>
      </c>
      <c r="C99" s="52" t="s">
        <v>692</v>
      </c>
      <c r="D99" s="58" t="s">
        <v>712</v>
      </c>
      <c r="E99" s="58" t="s">
        <v>713</v>
      </c>
      <c r="F99" s="58" t="s">
        <v>535</v>
      </c>
      <c r="G99" s="51" t="s">
        <v>279</v>
      </c>
      <c r="H99" s="48"/>
      <c r="I99" s="48"/>
      <c r="J99" s="48"/>
      <c r="K99" s="48"/>
    </row>
    <row r="100" spans="1:11" ht="105" x14ac:dyDescent="0.25">
      <c r="A100" s="48">
        <f t="shared" ca="1" si="2"/>
        <v>99</v>
      </c>
      <c r="B100" s="52" t="s">
        <v>129</v>
      </c>
      <c r="C100" s="52" t="s">
        <v>692</v>
      </c>
      <c r="D100" s="56" t="s">
        <v>714</v>
      </c>
      <c r="E100" s="56" t="s">
        <v>715</v>
      </c>
      <c r="F100" s="56" t="s">
        <v>535</v>
      </c>
      <c r="G100" s="51" t="s">
        <v>279</v>
      </c>
      <c r="H100" s="48"/>
      <c r="I100" s="48"/>
      <c r="J100" s="48"/>
      <c r="K100" s="48"/>
    </row>
    <row r="101" spans="1:11" ht="121.5" x14ac:dyDescent="0.25">
      <c r="A101" s="48">
        <f t="shared" ca="1" si="2"/>
        <v>100</v>
      </c>
      <c r="B101" s="52" t="s">
        <v>129</v>
      </c>
      <c r="C101" s="52" t="s">
        <v>692</v>
      </c>
      <c r="D101" s="58" t="s">
        <v>716</v>
      </c>
      <c r="E101" s="58" t="s">
        <v>717</v>
      </c>
      <c r="F101" s="58" t="s">
        <v>687</v>
      </c>
      <c r="G101" s="51"/>
      <c r="H101" s="48"/>
      <c r="I101" s="48"/>
      <c r="J101" s="48"/>
      <c r="K101" s="48"/>
    </row>
    <row r="102" spans="1:11" ht="105" x14ac:dyDescent="0.25">
      <c r="A102" s="48">
        <f t="shared" ca="1" si="2"/>
        <v>101</v>
      </c>
      <c r="B102" s="52" t="s">
        <v>129</v>
      </c>
      <c r="C102" s="52" t="s">
        <v>692</v>
      </c>
      <c r="D102" s="56" t="s">
        <v>718</v>
      </c>
      <c r="E102" s="56" t="s">
        <v>719</v>
      </c>
      <c r="F102" s="56" t="s">
        <v>535</v>
      </c>
      <c r="G102" s="51" t="s">
        <v>279</v>
      </c>
      <c r="H102" s="48"/>
      <c r="I102" s="48"/>
      <c r="J102" s="48"/>
      <c r="K102" s="48"/>
    </row>
    <row r="103" spans="1:11" ht="121.5" x14ac:dyDescent="0.25">
      <c r="A103" s="48">
        <f t="shared" ca="1" si="2"/>
        <v>102</v>
      </c>
      <c r="B103" s="52" t="s">
        <v>129</v>
      </c>
      <c r="C103" s="52" t="s">
        <v>692</v>
      </c>
      <c r="D103" s="58" t="s">
        <v>720</v>
      </c>
      <c r="E103" s="58" t="s">
        <v>721</v>
      </c>
      <c r="F103" s="58" t="s">
        <v>535</v>
      </c>
      <c r="G103" s="51" t="s">
        <v>279</v>
      </c>
      <c r="H103" s="48"/>
      <c r="I103" s="48"/>
      <c r="J103" s="48"/>
      <c r="K103" s="48"/>
    </row>
    <row r="104" spans="1:11" ht="94.5" x14ac:dyDescent="0.25">
      <c r="A104" s="48">
        <f t="shared" ca="1" si="2"/>
        <v>103</v>
      </c>
      <c r="B104" s="52" t="s">
        <v>129</v>
      </c>
      <c r="C104" s="52" t="s">
        <v>692</v>
      </c>
      <c r="D104" s="56" t="s">
        <v>722</v>
      </c>
      <c r="E104" s="56" t="s">
        <v>723</v>
      </c>
      <c r="F104" s="56" t="s">
        <v>516</v>
      </c>
      <c r="G104" s="51" t="s">
        <v>279</v>
      </c>
      <c r="H104" s="48"/>
      <c r="I104" s="48"/>
      <c r="J104" s="48"/>
      <c r="K104" s="48"/>
    </row>
    <row r="105" spans="1:11" ht="108" x14ac:dyDescent="0.25">
      <c r="A105" s="48">
        <f t="shared" ca="1" si="2"/>
        <v>104</v>
      </c>
      <c r="B105" s="52" t="s">
        <v>129</v>
      </c>
      <c r="C105" s="52" t="s">
        <v>692</v>
      </c>
      <c r="D105" s="58" t="s">
        <v>724</v>
      </c>
      <c r="E105" s="58" t="s">
        <v>725</v>
      </c>
      <c r="F105" s="58" t="s">
        <v>535</v>
      </c>
      <c r="G105" s="51" t="s">
        <v>279</v>
      </c>
      <c r="H105" s="48"/>
      <c r="I105" s="48"/>
      <c r="J105" s="48"/>
      <c r="K105" s="48"/>
    </row>
    <row r="106" spans="1:11" ht="94.5" x14ac:dyDescent="0.25">
      <c r="A106" s="48">
        <f t="shared" ca="1" si="2"/>
        <v>105</v>
      </c>
      <c r="B106" s="52" t="s">
        <v>129</v>
      </c>
      <c r="C106" s="52" t="s">
        <v>692</v>
      </c>
      <c r="D106" s="58" t="s">
        <v>726</v>
      </c>
      <c r="E106" s="56" t="s">
        <v>727</v>
      </c>
      <c r="F106" s="56" t="s">
        <v>535</v>
      </c>
      <c r="G106" s="51" t="s">
        <v>279</v>
      </c>
      <c r="H106" s="48"/>
      <c r="I106" s="48"/>
      <c r="J106" s="48"/>
      <c r="K106" s="48"/>
    </row>
    <row r="107" spans="1:11" ht="135" x14ac:dyDescent="0.25">
      <c r="A107" s="48">
        <f t="shared" ca="1" si="2"/>
        <v>106</v>
      </c>
      <c r="B107" s="52" t="s">
        <v>129</v>
      </c>
      <c r="C107" s="52" t="s">
        <v>692</v>
      </c>
      <c r="D107" s="58" t="s">
        <v>728</v>
      </c>
      <c r="E107" s="58" t="s">
        <v>729</v>
      </c>
      <c r="F107" s="58" t="s">
        <v>535</v>
      </c>
      <c r="G107" s="51" t="s">
        <v>279</v>
      </c>
      <c r="H107" s="48"/>
      <c r="I107" s="48"/>
      <c r="J107" s="48"/>
      <c r="K107" s="48"/>
    </row>
    <row r="108" spans="1:11" ht="94.5" x14ac:dyDescent="0.25">
      <c r="A108" s="48">
        <f t="shared" ca="1" si="2"/>
        <v>107</v>
      </c>
      <c r="B108" s="52" t="s">
        <v>129</v>
      </c>
      <c r="C108" s="52" t="s">
        <v>692</v>
      </c>
      <c r="D108" s="56" t="s">
        <v>730</v>
      </c>
      <c r="E108" s="56" t="s">
        <v>731</v>
      </c>
      <c r="F108" s="56" t="s">
        <v>535</v>
      </c>
      <c r="G108" s="51"/>
      <c r="H108" s="48"/>
      <c r="I108" s="48"/>
      <c r="J108" s="48"/>
      <c r="K108" s="48"/>
    </row>
    <row r="109" spans="1:11" ht="94.5" x14ac:dyDescent="0.25">
      <c r="A109" s="48">
        <f t="shared" ca="1" si="2"/>
        <v>108</v>
      </c>
      <c r="B109" s="52" t="s">
        <v>129</v>
      </c>
      <c r="C109" s="52" t="s">
        <v>692</v>
      </c>
      <c r="D109" s="58" t="s">
        <v>732</v>
      </c>
      <c r="E109" s="58" t="s">
        <v>733</v>
      </c>
      <c r="F109" s="58" t="s">
        <v>535</v>
      </c>
      <c r="G109" s="51" t="s">
        <v>279</v>
      </c>
      <c r="H109" s="48"/>
      <c r="I109" s="48"/>
      <c r="J109" s="48"/>
      <c r="K109" s="48"/>
    </row>
    <row r="110" spans="1:11" ht="126" x14ac:dyDescent="0.25">
      <c r="A110" s="48">
        <f t="shared" ca="1" si="2"/>
        <v>109</v>
      </c>
      <c r="B110" s="52" t="s">
        <v>129</v>
      </c>
      <c r="C110" s="52" t="s">
        <v>692</v>
      </c>
      <c r="D110" s="56" t="s">
        <v>734</v>
      </c>
      <c r="E110" s="56" t="s">
        <v>735</v>
      </c>
      <c r="F110" s="56" t="s">
        <v>535</v>
      </c>
      <c r="G110" s="51"/>
      <c r="H110" s="48"/>
      <c r="I110" s="48"/>
      <c r="J110" s="48"/>
      <c r="K110" s="48"/>
    </row>
    <row r="111" spans="1:11" ht="108" x14ac:dyDescent="0.25">
      <c r="A111" s="48">
        <f t="shared" ca="1" si="2"/>
        <v>110</v>
      </c>
      <c r="B111" s="52" t="s">
        <v>129</v>
      </c>
      <c r="C111" s="52" t="s">
        <v>692</v>
      </c>
      <c r="D111" s="58" t="s">
        <v>736</v>
      </c>
      <c r="E111" s="58" t="s">
        <v>737</v>
      </c>
      <c r="F111" s="58" t="s">
        <v>738</v>
      </c>
      <c r="G111" s="51" t="s">
        <v>279</v>
      </c>
      <c r="H111" s="48"/>
      <c r="I111" s="48"/>
      <c r="J111" s="48"/>
      <c r="K111" s="48"/>
    </row>
    <row r="112" spans="1:11" ht="105" x14ac:dyDescent="0.25">
      <c r="A112" s="48">
        <f t="shared" ca="1" si="2"/>
        <v>111</v>
      </c>
      <c r="B112" s="52" t="s">
        <v>129</v>
      </c>
      <c r="C112" s="52" t="s">
        <v>692</v>
      </c>
      <c r="D112" s="56" t="s">
        <v>739</v>
      </c>
      <c r="E112" s="56" t="s">
        <v>740</v>
      </c>
      <c r="F112" s="56" t="s">
        <v>535</v>
      </c>
      <c r="G112" s="51" t="s">
        <v>279</v>
      </c>
      <c r="H112" s="48"/>
      <c r="I112" s="48"/>
      <c r="J112" s="48"/>
      <c r="K112" s="48"/>
    </row>
    <row r="113" spans="1:11" ht="108" x14ac:dyDescent="0.25">
      <c r="A113" s="48">
        <f t="shared" ca="1" si="2"/>
        <v>112</v>
      </c>
      <c r="B113" s="52" t="s">
        <v>129</v>
      </c>
      <c r="C113" s="52" t="s">
        <v>692</v>
      </c>
      <c r="D113" s="58" t="s">
        <v>741</v>
      </c>
      <c r="E113" s="58" t="s">
        <v>742</v>
      </c>
      <c r="F113" s="58" t="s">
        <v>535</v>
      </c>
      <c r="G113" s="51" t="s">
        <v>279</v>
      </c>
      <c r="H113" s="48"/>
      <c r="I113" s="48"/>
      <c r="J113" s="48"/>
      <c r="K113" s="48"/>
    </row>
    <row r="114" spans="1:11" ht="105" x14ac:dyDescent="0.25">
      <c r="A114" s="48">
        <f t="shared" ca="1" si="2"/>
        <v>113</v>
      </c>
      <c r="B114" s="52" t="s">
        <v>129</v>
      </c>
      <c r="C114" s="52" t="s">
        <v>692</v>
      </c>
      <c r="D114" s="56" t="s">
        <v>743</v>
      </c>
      <c r="E114" s="56" t="s">
        <v>744</v>
      </c>
      <c r="F114" s="56" t="s">
        <v>535</v>
      </c>
      <c r="G114" s="51" t="s">
        <v>279</v>
      </c>
      <c r="H114" s="48"/>
      <c r="I114" s="48"/>
      <c r="J114" s="48"/>
      <c r="K114" s="48"/>
    </row>
    <row r="115" spans="1:11" ht="108" x14ac:dyDescent="0.25">
      <c r="A115" s="48">
        <f t="shared" ca="1" si="2"/>
        <v>114</v>
      </c>
      <c r="B115" s="52" t="s">
        <v>129</v>
      </c>
      <c r="C115" s="52" t="s">
        <v>692</v>
      </c>
      <c r="D115" s="58" t="s">
        <v>745</v>
      </c>
      <c r="E115" s="58" t="s">
        <v>746</v>
      </c>
      <c r="F115" s="58" t="s">
        <v>535</v>
      </c>
      <c r="G115" s="51" t="s">
        <v>279</v>
      </c>
      <c r="H115" s="48"/>
      <c r="I115" s="48"/>
      <c r="J115" s="48"/>
      <c r="K115" s="48"/>
    </row>
    <row r="116" spans="1:11" ht="105" x14ac:dyDescent="0.25">
      <c r="A116" s="48">
        <f t="shared" ca="1" si="2"/>
        <v>115</v>
      </c>
      <c r="B116" s="52" t="s">
        <v>129</v>
      </c>
      <c r="C116" s="52" t="s">
        <v>692</v>
      </c>
      <c r="D116" s="56" t="s">
        <v>747</v>
      </c>
      <c r="E116" s="56" t="s">
        <v>748</v>
      </c>
      <c r="F116" s="56" t="s">
        <v>535</v>
      </c>
      <c r="G116" s="51" t="s">
        <v>279</v>
      </c>
      <c r="H116" s="48"/>
      <c r="I116" s="48"/>
      <c r="J116" s="48"/>
      <c r="K116" s="48"/>
    </row>
    <row r="117" spans="1:11" ht="108" x14ac:dyDescent="0.25">
      <c r="A117" s="48">
        <f t="shared" ca="1" si="2"/>
        <v>116</v>
      </c>
      <c r="B117" s="52" t="s">
        <v>129</v>
      </c>
      <c r="C117" s="52" t="s">
        <v>692</v>
      </c>
      <c r="D117" s="58" t="s">
        <v>749</v>
      </c>
      <c r="E117" s="58" t="s">
        <v>750</v>
      </c>
      <c r="F117" s="58" t="s">
        <v>500</v>
      </c>
      <c r="G117" s="51"/>
      <c r="H117" s="48"/>
      <c r="I117" s="48"/>
      <c r="J117" s="48"/>
      <c r="K117" s="48"/>
    </row>
    <row r="118" spans="1:11" ht="115.5" x14ac:dyDescent="0.25">
      <c r="A118" s="48">
        <f t="shared" ca="1" si="2"/>
        <v>117</v>
      </c>
      <c r="B118" s="52" t="s">
        <v>129</v>
      </c>
      <c r="C118" s="52" t="s">
        <v>692</v>
      </c>
      <c r="D118" s="56" t="s">
        <v>751</v>
      </c>
      <c r="E118" s="56" t="s">
        <v>752</v>
      </c>
      <c r="F118" s="56" t="s">
        <v>535</v>
      </c>
      <c r="G118" s="51" t="s">
        <v>279</v>
      </c>
      <c r="H118" s="48"/>
      <c r="I118" s="48"/>
      <c r="J118" s="48"/>
      <c r="K118" s="48"/>
    </row>
    <row r="119" spans="1:11" ht="121.5" x14ac:dyDescent="0.25">
      <c r="A119" s="48">
        <f t="shared" ca="1" si="2"/>
        <v>118</v>
      </c>
      <c r="B119" s="52" t="s">
        <v>129</v>
      </c>
      <c r="C119" s="52" t="s">
        <v>692</v>
      </c>
      <c r="D119" s="58" t="s">
        <v>753</v>
      </c>
      <c r="E119" s="58" t="s">
        <v>754</v>
      </c>
      <c r="F119" s="58" t="s">
        <v>755</v>
      </c>
      <c r="G119" s="51" t="s">
        <v>279</v>
      </c>
      <c r="H119" s="48"/>
      <c r="I119" s="48"/>
      <c r="J119" s="48"/>
      <c r="K119" s="48"/>
    </row>
    <row r="120" spans="1:11" ht="105" x14ac:dyDescent="0.25">
      <c r="A120" s="48">
        <f t="shared" ca="1" si="2"/>
        <v>119</v>
      </c>
      <c r="B120" s="52" t="s">
        <v>129</v>
      </c>
      <c r="C120" s="52" t="s">
        <v>692</v>
      </c>
      <c r="D120" s="56" t="s">
        <v>756</v>
      </c>
      <c r="E120" s="56" t="s">
        <v>757</v>
      </c>
      <c r="F120" s="56" t="s">
        <v>547</v>
      </c>
      <c r="G120" s="51" t="s">
        <v>279</v>
      </c>
      <c r="H120" s="48"/>
      <c r="I120" s="48"/>
      <c r="J120" s="48"/>
      <c r="K120" s="48"/>
    </row>
    <row r="121" spans="1:11" ht="135" x14ac:dyDescent="0.25">
      <c r="A121" s="48">
        <f t="shared" ref="A121:A184" ca="1" si="3">+CELL("fila",A121)-1</f>
        <v>120</v>
      </c>
      <c r="B121" s="52" t="s">
        <v>129</v>
      </c>
      <c r="C121" s="52" t="s">
        <v>692</v>
      </c>
      <c r="D121" s="58" t="s">
        <v>758</v>
      </c>
      <c r="E121" s="58" t="s">
        <v>759</v>
      </c>
      <c r="F121" s="58" t="s">
        <v>760</v>
      </c>
      <c r="G121" s="51" t="s">
        <v>279</v>
      </c>
      <c r="H121" s="48"/>
      <c r="I121" s="48"/>
      <c r="J121" s="48"/>
      <c r="K121" s="48"/>
    </row>
    <row r="122" spans="1:11" ht="138.75" customHeight="1" x14ac:dyDescent="0.25">
      <c r="A122" s="48">
        <f t="shared" ca="1" si="3"/>
        <v>121</v>
      </c>
      <c r="B122" s="52" t="s">
        <v>129</v>
      </c>
      <c r="C122" s="52" t="s">
        <v>761</v>
      </c>
      <c r="D122" s="56" t="s">
        <v>762</v>
      </c>
      <c r="E122" s="56" t="s">
        <v>763</v>
      </c>
      <c r="F122" s="56" t="s">
        <v>535</v>
      </c>
      <c r="G122" s="51"/>
      <c r="H122" s="48"/>
      <c r="I122" s="48"/>
      <c r="J122" s="48"/>
      <c r="K122" s="48"/>
    </row>
    <row r="123" spans="1:11" ht="38.25" x14ac:dyDescent="0.25">
      <c r="A123" s="48">
        <f t="shared" ca="1" si="3"/>
        <v>122</v>
      </c>
      <c r="B123" s="52" t="s">
        <v>129</v>
      </c>
      <c r="C123" s="52" t="s">
        <v>764</v>
      </c>
      <c r="D123" s="56" t="s">
        <v>765</v>
      </c>
      <c r="E123" s="56" t="s">
        <v>766</v>
      </c>
      <c r="F123" s="56" t="s">
        <v>767</v>
      </c>
      <c r="G123" s="51"/>
      <c r="H123" s="48"/>
      <c r="I123" s="48"/>
      <c r="J123" s="48"/>
      <c r="K123" s="48"/>
    </row>
    <row r="124" spans="1:11" ht="67.5" x14ac:dyDescent="0.25">
      <c r="A124" s="48">
        <f t="shared" ca="1" si="3"/>
        <v>123</v>
      </c>
      <c r="B124" s="52" t="s">
        <v>129</v>
      </c>
      <c r="C124" s="52" t="s">
        <v>764</v>
      </c>
      <c r="D124" s="58" t="s">
        <v>768</v>
      </c>
      <c r="E124" s="58" t="s">
        <v>677</v>
      </c>
      <c r="F124" s="58" t="s">
        <v>573</v>
      </c>
      <c r="G124" s="51"/>
      <c r="H124" s="48"/>
      <c r="I124" s="48"/>
      <c r="J124" s="48"/>
      <c r="K124" s="48"/>
    </row>
    <row r="125" spans="1:11" ht="73.5" x14ac:dyDescent="0.25">
      <c r="A125" s="48">
        <f t="shared" ca="1" si="3"/>
        <v>124</v>
      </c>
      <c r="B125" s="52" t="s">
        <v>129</v>
      </c>
      <c r="C125" s="52" t="s">
        <v>764</v>
      </c>
      <c r="D125" s="56" t="s">
        <v>769</v>
      </c>
      <c r="E125" s="56" t="s">
        <v>766</v>
      </c>
      <c r="F125" s="58" t="s">
        <v>767</v>
      </c>
      <c r="G125" s="51"/>
      <c r="H125" s="48"/>
      <c r="I125" s="48"/>
      <c r="J125" s="48"/>
      <c r="K125" s="48"/>
    </row>
    <row r="126" spans="1:11" ht="79.5" x14ac:dyDescent="0.25">
      <c r="A126" s="48">
        <f t="shared" ca="1" si="3"/>
        <v>125</v>
      </c>
      <c r="B126" s="52" t="s">
        <v>129</v>
      </c>
      <c r="C126" s="52" t="s">
        <v>770</v>
      </c>
      <c r="D126" s="58" t="s">
        <v>771</v>
      </c>
      <c r="E126" s="56" t="s">
        <v>772</v>
      </c>
      <c r="F126" s="58"/>
      <c r="G126" s="51" t="s">
        <v>279</v>
      </c>
      <c r="H126" s="48"/>
      <c r="I126" s="48"/>
      <c r="J126" s="48"/>
      <c r="K126" s="48"/>
    </row>
    <row r="127" spans="1:11" ht="94.5" x14ac:dyDescent="0.25">
      <c r="A127" s="48">
        <f t="shared" ca="1" si="3"/>
        <v>126</v>
      </c>
      <c r="B127" s="52" t="s">
        <v>129</v>
      </c>
      <c r="C127" s="52" t="s">
        <v>770</v>
      </c>
      <c r="D127" s="58" t="s">
        <v>773</v>
      </c>
      <c r="E127" s="62" t="s">
        <v>429</v>
      </c>
      <c r="F127" s="58"/>
      <c r="G127" s="51" t="s">
        <v>279</v>
      </c>
      <c r="H127" s="48"/>
      <c r="I127" s="48"/>
      <c r="J127" s="48"/>
      <c r="K127" s="48"/>
    </row>
    <row r="128" spans="1:11" ht="55.5" x14ac:dyDescent="0.25">
      <c r="A128" s="48">
        <f t="shared" ca="1" si="3"/>
        <v>127</v>
      </c>
      <c r="B128" s="52" t="s">
        <v>129</v>
      </c>
      <c r="C128" s="52" t="s">
        <v>770</v>
      </c>
      <c r="D128" s="67" t="s">
        <v>774</v>
      </c>
      <c r="E128" s="66" t="s">
        <v>775</v>
      </c>
      <c r="F128" s="58"/>
      <c r="G128" s="51" t="s">
        <v>279</v>
      </c>
      <c r="H128" s="48"/>
      <c r="I128" s="48"/>
      <c r="J128" s="48"/>
      <c r="K128" s="48"/>
    </row>
    <row r="129" spans="1:11" ht="94.5" x14ac:dyDescent="0.25">
      <c r="A129" s="48">
        <f t="shared" ca="1" si="3"/>
        <v>128</v>
      </c>
      <c r="B129" s="52" t="s">
        <v>129</v>
      </c>
      <c r="C129" s="52" t="s">
        <v>770</v>
      </c>
      <c r="D129" s="58" t="s">
        <v>776</v>
      </c>
      <c r="E129" s="58" t="s">
        <v>777</v>
      </c>
      <c r="F129" s="58"/>
      <c r="G129" s="51" t="s">
        <v>279</v>
      </c>
      <c r="H129" s="48"/>
      <c r="I129" s="48"/>
      <c r="J129" s="48"/>
      <c r="K129" s="48"/>
    </row>
    <row r="130" spans="1:11" ht="87" x14ac:dyDescent="0.25">
      <c r="A130" s="48">
        <f t="shared" ca="1" si="3"/>
        <v>129</v>
      </c>
      <c r="B130" s="52" t="s">
        <v>129</v>
      </c>
      <c r="C130" s="52" t="s">
        <v>770</v>
      </c>
      <c r="D130" s="67" t="s">
        <v>778</v>
      </c>
      <c r="E130" s="56" t="s">
        <v>777</v>
      </c>
      <c r="F130" s="58"/>
      <c r="G130" s="51" t="s">
        <v>279</v>
      </c>
      <c r="H130" s="48"/>
      <c r="I130" s="48"/>
      <c r="J130" s="48"/>
      <c r="K130" s="48"/>
    </row>
    <row r="131" spans="1:11" ht="67.5" x14ac:dyDescent="0.25">
      <c r="A131" s="48">
        <f t="shared" ca="1" si="3"/>
        <v>130</v>
      </c>
      <c r="B131" s="52" t="s">
        <v>129</v>
      </c>
      <c r="C131" s="52" t="s">
        <v>770</v>
      </c>
      <c r="D131" s="58" t="s">
        <v>779</v>
      </c>
      <c r="E131" s="58" t="s">
        <v>780</v>
      </c>
      <c r="F131" s="58"/>
      <c r="G131" s="51" t="s">
        <v>279</v>
      </c>
      <c r="H131" s="48"/>
      <c r="I131" s="48"/>
      <c r="J131" s="48"/>
      <c r="K131" s="48"/>
    </row>
    <row r="132" spans="1:11" ht="76.5" x14ac:dyDescent="0.25">
      <c r="A132" s="48">
        <f t="shared" ca="1" si="3"/>
        <v>131</v>
      </c>
      <c r="B132" s="52" t="s">
        <v>129</v>
      </c>
      <c r="C132" s="52" t="s">
        <v>770</v>
      </c>
      <c r="D132" s="67" t="s">
        <v>781</v>
      </c>
      <c r="E132" s="56" t="s">
        <v>782</v>
      </c>
      <c r="F132" s="58"/>
      <c r="G132" s="51"/>
      <c r="H132" s="48"/>
      <c r="I132" s="48"/>
      <c r="J132" s="48"/>
      <c r="K132" s="48"/>
    </row>
    <row r="133" spans="1:11" ht="67.5" x14ac:dyDescent="0.25">
      <c r="A133" s="48">
        <f t="shared" ca="1" si="3"/>
        <v>132</v>
      </c>
      <c r="B133" s="52" t="s">
        <v>129</v>
      </c>
      <c r="C133" s="52" t="s">
        <v>770</v>
      </c>
      <c r="D133" s="58" t="s">
        <v>783</v>
      </c>
      <c r="E133" s="62" t="s">
        <v>419</v>
      </c>
      <c r="F133" s="58"/>
      <c r="G133" s="51" t="s">
        <v>279</v>
      </c>
      <c r="H133" s="48"/>
      <c r="I133" s="48"/>
      <c r="J133" s="48"/>
      <c r="K133" s="48"/>
    </row>
    <row r="134" spans="1:11" ht="97.5" x14ac:dyDescent="0.25">
      <c r="A134" s="48">
        <f t="shared" ca="1" si="3"/>
        <v>133</v>
      </c>
      <c r="B134" s="52" t="s">
        <v>129</v>
      </c>
      <c r="C134" s="52" t="s">
        <v>770</v>
      </c>
      <c r="D134" s="58" t="s">
        <v>784</v>
      </c>
      <c r="E134" s="66" t="s">
        <v>785</v>
      </c>
      <c r="F134" s="58"/>
      <c r="G134" s="51" t="s">
        <v>279</v>
      </c>
      <c r="H134" s="48"/>
      <c r="I134" s="48"/>
      <c r="J134" s="48"/>
      <c r="K134" s="48"/>
    </row>
    <row r="135" spans="1:11" ht="54" x14ac:dyDescent="0.25">
      <c r="A135" s="48">
        <f t="shared" ca="1" si="3"/>
        <v>134</v>
      </c>
      <c r="B135" s="52" t="s">
        <v>129</v>
      </c>
      <c r="C135" s="52" t="s">
        <v>770</v>
      </c>
      <c r="D135" s="58" t="s">
        <v>786</v>
      </c>
      <c r="E135" s="58" t="s">
        <v>787</v>
      </c>
      <c r="F135" s="58"/>
      <c r="G135" s="51" t="s">
        <v>279</v>
      </c>
      <c r="H135" s="48"/>
      <c r="I135" s="48"/>
      <c r="J135" s="48"/>
      <c r="K135" s="48"/>
    </row>
    <row r="136" spans="1:11" ht="97.5" x14ac:dyDescent="0.25">
      <c r="A136" s="48">
        <f t="shared" ca="1" si="3"/>
        <v>135</v>
      </c>
      <c r="B136" s="52" t="s">
        <v>129</v>
      </c>
      <c r="C136" s="52" t="s">
        <v>770</v>
      </c>
      <c r="D136" s="58" t="s">
        <v>788</v>
      </c>
      <c r="E136" s="56" t="s">
        <v>789</v>
      </c>
      <c r="F136" s="58"/>
      <c r="G136" s="51" t="s">
        <v>279</v>
      </c>
      <c r="H136" s="48"/>
      <c r="I136" s="48"/>
      <c r="J136" s="48"/>
      <c r="K136" s="48"/>
    </row>
    <row r="137" spans="1:11" ht="67.5" x14ac:dyDescent="0.25">
      <c r="A137" s="48">
        <f t="shared" ca="1" si="3"/>
        <v>136</v>
      </c>
      <c r="B137" s="52" t="s">
        <v>129</v>
      </c>
      <c r="C137" s="52" t="s">
        <v>770</v>
      </c>
      <c r="D137" s="58" t="s">
        <v>790</v>
      </c>
      <c r="E137" s="58" t="s">
        <v>791</v>
      </c>
      <c r="F137" s="58"/>
      <c r="G137" s="51"/>
      <c r="H137" s="48"/>
      <c r="I137" s="48"/>
      <c r="J137" s="48"/>
      <c r="K137" s="48"/>
    </row>
    <row r="138" spans="1:11" ht="79.5" x14ac:dyDescent="0.25">
      <c r="A138" s="48">
        <f t="shared" ca="1" si="3"/>
        <v>137</v>
      </c>
      <c r="B138" s="52" t="s">
        <v>129</v>
      </c>
      <c r="C138" s="52" t="s">
        <v>770</v>
      </c>
      <c r="D138" s="67" t="s">
        <v>792</v>
      </c>
      <c r="E138" s="66" t="s">
        <v>793</v>
      </c>
      <c r="F138" s="58"/>
      <c r="G138" s="51" t="s">
        <v>279</v>
      </c>
      <c r="H138" s="48"/>
      <c r="I138" s="48"/>
      <c r="J138" s="48"/>
      <c r="K138" s="48"/>
    </row>
    <row r="139" spans="1:11" ht="108" x14ac:dyDescent="0.25">
      <c r="A139" s="48">
        <f t="shared" ca="1" si="3"/>
        <v>138</v>
      </c>
      <c r="B139" s="52" t="s">
        <v>129</v>
      </c>
      <c r="C139" s="52" t="s">
        <v>770</v>
      </c>
      <c r="D139" s="58" t="s">
        <v>794</v>
      </c>
      <c r="E139" s="58" t="s">
        <v>795</v>
      </c>
      <c r="F139" s="58"/>
      <c r="G139" s="51"/>
      <c r="H139" s="48"/>
      <c r="I139" s="48"/>
      <c r="J139" s="48"/>
      <c r="K139" s="48"/>
    </row>
    <row r="140" spans="1:11" ht="79.5" x14ac:dyDescent="0.25">
      <c r="A140" s="48">
        <f t="shared" ca="1" si="3"/>
        <v>139</v>
      </c>
      <c r="B140" s="52" t="s">
        <v>129</v>
      </c>
      <c r="C140" s="52" t="s">
        <v>770</v>
      </c>
      <c r="D140" s="67" t="s">
        <v>796</v>
      </c>
      <c r="E140" s="56" t="s">
        <v>797</v>
      </c>
      <c r="F140" s="58"/>
      <c r="G140" s="51" t="s">
        <v>279</v>
      </c>
      <c r="H140" s="48"/>
      <c r="I140" s="48"/>
      <c r="J140" s="48"/>
      <c r="K140" s="48"/>
    </row>
    <row r="141" spans="1:11" ht="94.5" x14ac:dyDescent="0.25">
      <c r="A141" s="48">
        <f t="shared" ca="1" si="3"/>
        <v>140</v>
      </c>
      <c r="B141" s="52" t="s">
        <v>129</v>
      </c>
      <c r="C141" s="52" t="s">
        <v>770</v>
      </c>
      <c r="D141" s="58" t="s">
        <v>798</v>
      </c>
      <c r="E141" s="58" t="s">
        <v>799</v>
      </c>
      <c r="F141" s="58"/>
      <c r="G141" s="51"/>
      <c r="H141" s="48"/>
      <c r="I141" s="48"/>
      <c r="J141" s="48"/>
      <c r="K141" s="48"/>
    </row>
    <row r="142" spans="1:11" ht="38.25" x14ac:dyDescent="0.25">
      <c r="A142" s="48">
        <f t="shared" ca="1" si="3"/>
        <v>141</v>
      </c>
      <c r="B142" s="52" t="s">
        <v>129</v>
      </c>
      <c r="C142" s="52" t="s">
        <v>770</v>
      </c>
      <c r="D142" s="58" t="s">
        <v>800</v>
      </c>
      <c r="E142" s="56" t="s">
        <v>801</v>
      </c>
      <c r="F142" s="58"/>
      <c r="G142" s="51"/>
      <c r="H142" s="48"/>
      <c r="I142" s="48"/>
      <c r="J142" s="48"/>
      <c r="K142" s="48"/>
    </row>
    <row r="143" spans="1:11" ht="54" x14ac:dyDescent="0.25">
      <c r="A143" s="48">
        <f t="shared" ca="1" si="3"/>
        <v>142</v>
      </c>
      <c r="B143" s="52" t="s">
        <v>129</v>
      </c>
      <c r="C143" s="52" t="s">
        <v>770</v>
      </c>
      <c r="D143" s="58" t="s">
        <v>802</v>
      </c>
      <c r="E143" s="58" t="s">
        <v>803</v>
      </c>
      <c r="F143" s="58"/>
      <c r="G143" s="51"/>
      <c r="H143" s="48"/>
      <c r="I143" s="48"/>
      <c r="J143" s="48"/>
      <c r="K143" s="48"/>
    </row>
    <row r="144" spans="1:11" ht="48" x14ac:dyDescent="0.25">
      <c r="A144" s="48">
        <f t="shared" ca="1" si="3"/>
        <v>143</v>
      </c>
      <c r="B144" s="52" t="s">
        <v>129</v>
      </c>
      <c r="C144" s="52" t="s">
        <v>770</v>
      </c>
      <c r="D144" s="58" t="s">
        <v>804</v>
      </c>
      <c r="E144" s="56" t="s">
        <v>805</v>
      </c>
      <c r="F144" s="58"/>
      <c r="G144" s="51" t="s">
        <v>279</v>
      </c>
      <c r="H144" s="48"/>
      <c r="I144" s="48"/>
      <c r="J144" s="48"/>
      <c r="K144" s="48"/>
    </row>
    <row r="145" spans="1:11" ht="52.5" x14ac:dyDescent="0.25">
      <c r="A145" s="48">
        <f t="shared" ca="1" si="3"/>
        <v>144</v>
      </c>
      <c r="B145" s="55" t="s">
        <v>160</v>
      </c>
      <c r="C145" s="52" t="s">
        <v>477</v>
      </c>
      <c r="D145" s="56" t="s">
        <v>962</v>
      </c>
      <c r="E145" s="56" t="s">
        <v>963</v>
      </c>
      <c r="F145" s="56" t="s">
        <v>964</v>
      </c>
      <c r="G145" s="51" t="s">
        <v>279</v>
      </c>
      <c r="H145" s="48"/>
      <c r="I145" s="48"/>
      <c r="J145" s="48"/>
      <c r="K145" s="48"/>
    </row>
    <row r="146" spans="1:11" ht="81" x14ac:dyDescent="0.25">
      <c r="A146" s="48">
        <f t="shared" ca="1" si="3"/>
        <v>145</v>
      </c>
      <c r="B146" s="55" t="s">
        <v>160</v>
      </c>
      <c r="C146" s="52" t="s">
        <v>477</v>
      </c>
      <c r="D146" s="58" t="s">
        <v>965</v>
      </c>
      <c r="E146" s="58" t="s">
        <v>966</v>
      </c>
      <c r="F146" s="58" t="s">
        <v>967</v>
      </c>
      <c r="G146" s="51" t="s">
        <v>279</v>
      </c>
      <c r="H146" s="48"/>
      <c r="I146" s="48"/>
      <c r="J146" s="48"/>
      <c r="K146" s="48"/>
    </row>
    <row r="147" spans="1:11" ht="73.5" x14ac:dyDescent="0.25">
      <c r="A147" s="48">
        <f t="shared" ca="1" si="3"/>
        <v>146</v>
      </c>
      <c r="B147" s="55" t="s">
        <v>160</v>
      </c>
      <c r="C147" s="52" t="s">
        <v>477</v>
      </c>
      <c r="D147" s="56" t="s">
        <v>968</v>
      </c>
      <c r="E147" s="56" t="s">
        <v>969</v>
      </c>
      <c r="F147" s="56" t="s">
        <v>970</v>
      </c>
      <c r="G147" s="51" t="s">
        <v>279</v>
      </c>
      <c r="H147" s="48"/>
      <c r="I147" s="48"/>
      <c r="J147" s="48"/>
      <c r="K147" s="48"/>
    </row>
    <row r="148" spans="1:11" ht="81" x14ac:dyDescent="0.25">
      <c r="A148" s="48">
        <f t="shared" ca="1" si="3"/>
        <v>147</v>
      </c>
      <c r="B148" s="55" t="s">
        <v>160</v>
      </c>
      <c r="C148" s="52" t="s">
        <v>477</v>
      </c>
      <c r="D148" s="58" t="s">
        <v>971</v>
      </c>
      <c r="E148" s="58" t="s">
        <v>972</v>
      </c>
      <c r="F148" s="58" t="s">
        <v>973</v>
      </c>
      <c r="G148" s="51" t="s">
        <v>279</v>
      </c>
      <c r="H148" s="48"/>
      <c r="I148" s="48"/>
      <c r="J148" s="48"/>
      <c r="K148" s="48"/>
    </row>
    <row r="149" spans="1:11" ht="94.5" x14ac:dyDescent="0.25">
      <c r="A149" s="48">
        <f t="shared" ca="1" si="3"/>
        <v>148</v>
      </c>
      <c r="B149" s="55" t="s">
        <v>160</v>
      </c>
      <c r="C149" s="52" t="s">
        <v>477</v>
      </c>
      <c r="D149" s="56" t="s">
        <v>974</v>
      </c>
      <c r="E149" s="56" t="s">
        <v>975</v>
      </c>
      <c r="F149" s="56" t="s">
        <v>976</v>
      </c>
      <c r="G149" s="51" t="s">
        <v>279</v>
      </c>
      <c r="H149" s="48"/>
      <c r="I149" s="48"/>
      <c r="J149" s="48"/>
      <c r="K149" s="48"/>
    </row>
    <row r="150" spans="1:11" ht="67.5" x14ac:dyDescent="0.25">
      <c r="A150" s="48">
        <f t="shared" ca="1" si="3"/>
        <v>149</v>
      </c>
      <c r="B150" s="55" t="s">
        <v>160</v>
      </c>
      <c r="C150" s="52" t="s">
        <v>477</v>
      </c>
      <c r="D150" s="58" t="s">
        <v>974</v>
      </c>
      <c r="E150" s="58" t="s">
        <v>977</v>
      </c>
      <c r="F150" s="58" t="s">
        <v>978</v>
      </c>
      <c r="G150" s="51" t="s">
        <v>279</v>
      </c>
      <c r="H150" s="48"/>
      <c r="I150" s="48"/>
      <c r="J150" s="48"/>
      <c r="K150" s="48"/>
    </row>
    <row r="151" spans="1:11" ht="73.5" x14ac:dyDescent="0.25">
      <c r="A151" s="48">
        <f t="shared" ca="1" si="3"/>
        <v>150</v>
      </c>
      <c r="B151" s="55" t="s">
        <v>160</v>
      </c>
      <c r="C151" s="52" t="s">
        <v>477</v>
      </c>
      <c r="D151" s="56" t="s">
        <v>968</v>
      </c>
      <c r="E151" s="56" t="s">
        <v>979</v>
      </c>
      <c r="F151" s="56" t="s">
        <v>980</v>
      </c>
      <c r="G151" s="51" t="s">
        <v>279</v>
      </c>
      <c r="H151" s="48"/>
      <c r="I151" s="48"/>
      <c r="J151" s="48"/>
      <c r="K151" s="48"/>
    </row>
    <row r="152" spans="1:11" ht="67.5" x14ac:dyDescent="0.25">
      <c r="A152" s="48">
        <f t="shared" ca="1" si="3"/>
        <v>151</v>
      </c>
      <c r="B152" s="55" t="s">
        <v>160</v>
      </c>
      <c r="C152" s="52" t="s">
        <v>477</v>
      </c>
      <c r="D152" s="58" t="s">
        <v>974</v>
      </c>
      <c r="E152" s="58" t="s">
        <v>981</v>
      </c>
      <c r="F152" s="58" t="s">
        <v>982</v>
      </c>
      <c r="G152" s="51" t="s">
        <v>279</v>
      </c>
      <c r="H152" s="48"/>
      <c r="I152" s="48"/>
      <c r="J152" s="48"/>
      <c r="K152" s="48"/>
    </row>
    <row r="153" spans="1:11" ht="52.5" x14ac:dyDescent="0.25">
      <c r="A153" s="48">
        <f t="shared" ca="1" si="3"/>
        <v>152</v>
      </c>
      <c r="B153" s="55" t="s">
        <v>160</v>
      </c>
      <c r="C153" s="52" t="s">
        <v>477</v>
      </c>
      <c r="D153" s="56" t="s">
        <v>983</v>
      </c>
      <c r="E153" s="56" t="s">
        <v>984</v>
      </c>
      <c r="F153" s="56" t="s">
        <v>985</v>
      </c>
      <c r="G153" s="51" t="s">
        <v>279</v>
      </c>
      <c r="H153" s="48"/>
      <c r="I153" s="48"/>
      <c r="J153" s="48"/>
      <c r="K153" s="48"/>
    </row>
    <row r="154" spans="1:11" ht="67.5" x14ac:dyDescent="0.25">
      <c r="A154" s="48">
        <f t="shared" ca="1" si="3"/>
        <v>153</v>
      </c>
      <c r="B154" s="55" t="s">
        <v>160</v>
      </c>
      <c r="C154" s="52" t="s">
        <v>477</v>
      </c>
      <c r="D154" s="58" t="s">
        <v>986</v>
      </c>
      <c r="E154" s="58" t="s">
        <v>987</v>
      </c>
      <c r="F154" s="58" t="s">
        <v>988</v>
      </c>
      <c r="G154" s="51" t="s">
        <v>279</v>
      </c>
      <c r="H154" s="48"/>
      <c r="I154" s="48"/>
      <c r="J154" s="48"/>
      <c r="K154" s="48"/>
    </row>
    <row r="155" spans="1:11" ht="63" x14ac:dyDescent="0.25">
      <c r="A155" s="48">
        <f t="shared" ca="1" si="3"/>
        <v>154</v>
      </c>
      <c r="B155" s="55" t="s">
        <v>160</v>
      </c>
      <c r="C155" s="52" t="s">
        <v>477</v>
      </c>
      <c r="D155" s="56" t="s">
        <v>989</v>
      </c>
      <c r="E155" s="56" t="s">
        <v>990</v>
      </c>
      <c r="F155" s="56" t="s">
        <v>991</v>
      </c>
      <c r="G155" s="51" t="s">
        <v>279</v>
      </c>
      <c r="H155" s="48"/>
      <c r="I155" s="48"/>
      <c r="J155" s="48"/>
      <c r="K155" s="48"/>
    </row>
    <row r="156" spans="1:11" ht="81" x14ac:dyDescent="0.25">
      <c r="A156" s="48">
        <f t="shared" ca="1" si="3"/>
        <v>155</v>
      </c>
      <c r="B156" s="55" t="s">
        <v>160</v>
      </c>
      <c r="C156" s="52" t="s">
        <v>477</v>
      </c>
      <c r="D156" s="58" t="s">
        <v>992</v>
      </c>
      <c r="E156" s="58" t="s">
        <v>993</v>
      </c>
      <c r="F156" s="58" t="s">
        <v>994</v>
      </c>
      <c r="G156" s="51" t="s">
        <v>279</v>
      </c>
      <c r="H156" s="48"/>
      <c r="I156" s="48"/>
      <c r="J156" s="48"/>
      <c r="K156" s="48"/>
    </row>
    <row r="157" spans="1:11" ht="63" x14ac:dyDescent="0.25">
      <c r="A157" s="48">
        <f t="shared" ca="1" si="3"/>
        <v>156</v>
      </c>
      <c r="B157" s="55" t="s">
        <v>160</v>
      </c>
      <c r="C157" s="52" t="s">
        <v>477</v>
      </c>
      <c r="D157" s="56" t="s">
        <v>995</v>
      </c>
      <c r="E157" s="56" t="s">
        <v>996</v>
      </c>
      <c r="F157" s="56" t="s">
        <v>978</v>
      </c>
      <c r="G157" s="51" t="s">
        <v>279</v>
      </c>
      <c r="H157" s="48"/>
      <c r="I157" s="48"/>
      <c r="J157" s="48"/>
      <c r="K157" s="48"/>
    </row>
    <row r="158" spans="1:11" ht="67.5" x14ac:dyDescent="0.25">
      <c r="A158" s="48">
        <f t="shared" ca="1" si="3"/>
        <v>157</v>
      </c>
      <c r="B158" s="55" t="s">
        <v>160</v>
      </c>
      <c r="C158" s="52" t="s">
        <v>477</v>
      </c>
      <c r="D158" s="58" t="s">
        <v>997</v>
      </c>
      <c r="E158" s="58" t="s">
        <v>998</v>
      </c>
      <c r="F158" s="58" t="s">
        <v>999</v>
      </c>
      <c r="G158" s="51" t="s">
        <v>279</v>
      </c>
      <c r="H158" s="48"/>
      <c r="I158" s="48"/>
      <c r="J158" s="48"/>
      <c r="K158" s="48"/>
    </row>
    <row r="159" spans="1:11" ht="52.5" x14ac:dyDescent="0.25">
      <c r="A159" s="48">
        <f t="shared" ca="1" si="3"/>
        <v>158</v>
      </c>
      <c r="B159" s="55" t="s">
        <v>160</v>
      </c>
      <c r="C159" s="52" t="s">
        <v>477</v>
      </c>
      <c r="D159" s="56" t="s">
        <v>1000</v>
      </c>
      <c r="E159" s="56" t="s">
        <v>1001</v>
      </c>
      <c r="F159" s="56" t="s">
        <v>1002</v>
      </c>
      <c r="G159" s="51" t="s">
        <v>279</v>
      </c>
      <c r="H159" s="48"/>
      <c r="I159" s="48"/>
      <c r="J159" s="48"/>
      <c r="K159" s="48"/>
    </row>
    <row r="160" spans="1:11" ht="67.5" x14ac:dyDescent="0.25">
      <c r="A160" s="48">
        <f t="shared" ca="1" si="3"/>
        <v>159</v>
      </c>
      <c r="B160" s="55" t="s">
        <v>160</v>
      </c>
      <c r="C160" s="52" t="s">
        <v>477</v>
      </c>
      <c r="D160" s="58" t="s">
        <v>1003</v>
      </c>
      <c r="E160" s="58" t="s">
        <v>1004</v>
      </c>
      <c r="F160" s="58" t="s">
        <v>967</v>
      </c>
      <c r="G160" s="51" t="s">
        <v>279</v>
      </c>
      <c r="H160" s="48"/>
      <c r="I160" s="48"/>
      <c r="J160" s="48"/>
      <c r="K160" s="48"/>
    </row>
    <row r="161" spans="1:11" ht="52.5" x14ac:dyDescent="0.25">
      <c r="A161" s="48">
        <f t="shared" ca="1" si="3"/>
        <v>160</v>
      </c>
      <c r="B161" s="55" t="s">
        <v>160</v>
      </c>
      <c r="C161" s="52" t="s">
        <v>477</v>
      </c>
      <c r="D161" s="56" t="s">
        <v>1005</v>
      </c>
      <c r="E161" s="56" t="s">
        <v>1006</v>
      </c>
      <c r="F161" s="56" t="s">
        <v>1007</v>
      </c>
      <c r="G161" s="51" t="s">
        <v>279</v>
      </c>
      <c r="H161" s="48"/>
      <c r="I161" s="48"/>
      <c r="J161" s="48"/>
      <c r="K161" s="48"/>
    </row>
    <row r="162" spans="1:11" ht="54" x14ac:dyDescent="0.25">
      <c r="A162" s="48">
        <f t="shared" ca="1" si="3"/>
        <v>161</v>
      </c>
      <c r="B162" s="55" t="s">
        <v>160</v>
      </c>
      <c r="C162" s="52" t="s">
        <v>477</v>
      </c>
      <c r="D162" s="58" t="s">
        <v>1005</v>
      </c>
      <c r="E162" s="58" t="s">
        <v>1008</v>
      </c>
      <c r="F162" s="58" t="s">
        <v>1009</v>
      </c>
      <c r="G162" s="51" t="s">
        <v>279</v>
      </c>
      <c r="H162" s="48"/>
      <c r="I162" s="48"/>
      <c r="J162" s="48"/>
      <c r="K162" s="48"/>
    </row>
    <row r="163" spans="1:11" ht="63" x14ac:dyDescent="0.25">
      <c r="A163" s="48">
        <f t="shared" ca="1" si="3"/>
        <v>162</v>
      </c>
      <c r="B163" s="55" t="s">
        <v>160</v>
      </c>
      <c r="C163" s="52" t="s">
        <v>477</v>
      </c>
      <c r="D163" s="56" t="s">
        <v>1010</v>
      </c>
      <c r="E163" s="56" t="s">
        <v>1011</v>
      </c>
      <c r="F163" s="56" t="s">
        <v>1012</v>
      </c>
      <c r="G163" s="51" t="s">
        <v>279</v>
      </c>
      <c r="H163" s="48"/>
      <c r="I163" s="48"/>
      <c r="J163" s="48"/>
      <c r="K163" s="48"/>
    </row>
    <row r="164" spans="1:11" ht="81" x14ac:dyDescent="0.25">
      <c r="A164" s="48">
        <f t="shared" ca="1" si="3"/>
        <v>163</v>
      </c>
      <c r="B164" s="55" t="s">
        <v>160</v>
      </c>
      <c r="C164" s="52" t="s">
        <v>477</v>
      </c>
      <c r="D164" s="58" t="s">
        <v>1013</v>
      </c>
      <c r="E164" s="58" t="s">
        <v>1014</v>
      </c>
      <c r="F164" s="58" t="s">
        <v>1015</v>
      </c>
      <c r="G164" s="51" t="s">
        <v>279</v>
      </c>
      <c r="H164" s="48"/>
      <c r="I164" s="48"/>
      <c r="J164" s="48"/>
      <c r="K164" s="48"/>
    </row>
    <row r="165" spans="1:11" ht="52.5" x14ac:dyDescent="0.25">
      <c r="A165" s="48">
        <f t="shared" ca="1" si="3"/>
        <v>164</v>
      </c>
      <c r="B165" s="55" t="s">
        <v>160</v>
      </c>
      <c r="C165" s="52" t="s">
        <v>477</v>
      </c>
      <c r="D165" s="56" t="s">
        <v>1016</v>
      </c>
      <c r="E165" s="56" t="s">
        <v>1017</v>
      </c>
      <c r="F165" s="56" t="s">
        <v>1018</v>
      </c>
      <c r="G165" s="51" t="s">
        <v>279</v>
      </c>
      <c r="H165" s="48"/>
      <c r="I165" s="48"/>
      <c r="J165" s="48"/>
      <c r="K165" s="48"/>
    </row>
    <row r="166" spans="1:11" ht="94.5" x14ac:dyDescent="0.25">
      <c r="A166" s="48">
        <f t="shared" ca="1" si="3"/>
        <v>165</v>
      </c>
      <c r="B166" s="55" t="s">
        <v>160</v>
      </c>
      <c r="C166" s="52" t="s">
        <v>477</v>
      </c>
      <c r="D166" s="58" t="s">
        <v>1019</v>
      </c>
      <c r="E166" s="58" t="s">
        <v>1020</v>
      </c>
      <c r="F166" s="58" t="s">
        <v>1021</v>
      </c>
      <c r="G166" s="51" t="s">
        <v>279</v>
      </c>
      <c r="H166" s="48"/>
      <c r="I166" s="48"/>
      <c r="J166" s="48"/>
      <c r="K166" s="48"/>
    </row>
    <row r="167" spans="1:11" ht="94.5" x14ac:dyDescent="0.25">
      <c r="A167" s="48">
        <f t="shared" ca="1" si="3"/>
        <v>166</v>
      </c>
      <c r="B167" s="55" t="s">
        <v>160</v>
      </c>
      <c r="C167" s="52" t="s">
        <v>477</v>
      </c>
      <c r="D167" s="56" t="s">
        <v>1016</v>
      </c>
      <c r="E167" s="56" t="s">
        <v>1022</v>
      </c>
      <c r="F167" s="56" t="s">
        <v>1023</v>
      </c>
      <c r="G167" s="51" t="s">
        <v>279</v>
      </c>
      <c r="H167" s="48"/>
      <c r="I167" s="48"/>
      <c r="J167" s="48"/>
      <c r="K167" s="48"/>
    </row>
    <row r="168" spans="1:11" ht="81" x14ac:dyDescent="0.25">
      <c r="A168" s="48">
        <f t="shared" ca="1" si="3"/>
        <v>167</v>
      </c>
      <c r="B168" s="55" t="s">
        <v>160</v>
      </c>
      <c r="C168" s="52" t="s">
        <v>477</v>
      </c>
      <c r="D168" s="58" t="s">
        <v>1024</v>
      </c>
      <c r="E168" s="58" t="s">
        <v>1025</v>
      </c>
      <c r="F168" s="58" t="s">
        <v>967</v>
      </c>
      <c r="G168" s="51" t="s">
        <v>279</v>
      </c>
      <c r="H168" s="48"/>
      <c r="I168" s="48"/>
      <c r="J168" s="48"/>
      <c r="K168" s="48"/>
    </row>
    <row r="169" spans="1:11" ht="52.5" x14ac:dyDescent="0.25">
      <c r="A169" s="48">
        <f t="shared" ca="1" si="3"/>
        <v>168</v>
      </c>
      <c r="B169" s="55" t="s">
        <v>160</v>
      </c>
      <c r="C169" s="52" t="s">
        <v>477</v>
      </c>
      <c r="D169" s="56" t="s">
        <v>1026</v>
      </c>
      <c r="E169" s="56" t="s">
        <v>1027</v>
      </c>
      <c r="F169" s="56" t="s">
        <v>1028</v>
      </c>
      <c r="G169" s="51" t="s">
        <v>279</v>
      </c>
      <c r="H169" s="48"/>
      <c r="I169" s="48"/>
      <c r="J169" s="48"/>
      <c r="K169" s="48"/>
    </row>
    <row r="170" spans="1:11" ht="81" x14ac:dyDescent="0.25">
      <c r="A170" s="48">
        <f t="shared" ca="1" si="3"/>
        <v>169</v>
      </c>
      <c r="B170" s="55" t="s">
        <v>160</v>
      </c>
      <c r="C170" s="52" t="s">
        <v>477</v>
      </c>
      <c r="D170" s="58" t="s">
        <v>1029</v>
      </c>
      <c r="E170" s="58" t="s">
        <v>1030</v>
      </c>
      <c r="F170" s="58" t="s">
        <v>1031</v>
      </c>
      <c r="G170" s="51" t="s">
        <v>279</v>
      </c>
      <c r="H170" s="48"/>
      <c r="I170" s="48"/>
      <c r="J170" s="48"/>
      <c r="K170" s="48"/>
    </row>
    <row r="171" spans="1:11" ht="63" x14ac:dyDescent="0.25">
      <c r="A171" s="48">
        <f t="shared" ca="1" si="3"/>
        <v>170</v>
      </c>
      <c r="B171" s="55" t="s">
        <v>160</v>
      </c>
      <c r="C171" s="52" t="s">
        <v>477</v>
      </c>
      <c r="D171" s="56" t="s">
        <v>1032</v>
      </c>
      <c r="E171" s="56" t="s">
        <v>1033</v>
      </c>
      <c r="F171" s="56" t="s">
        <v>1034</v>
      </c>
      <c r="G171" s="51" t="s">
        <v>279</v>
      </c>
      <c r="H171" s="48"/>
      <c r="I171" s="48"/>
      <c r="J171" s="48"/>
      <c r="K171" s="48"/>
    </row>
    <row r="172" spans="1:11" ht="54" x14ac:dyDescent="0.25">
      <c r="A172" s="48">
        <f t="shared" ca="1" si="3"/>
        <v>171</v>
      </c>
      <c r="B172" s="55" t="s">
        <v>160</v>
      </c>
      <c r="C172" s="52" t="s">
        <v>477</v>
      </c>
      <c r="D172" s="58" t="s">
        <v>1035</v>
      </c>
      <c r="E172" s="58" t="s">
        <v>1036</v>
      </c>
      <c r="F172" s="58" t="s">
        <v>1037</v>
      </c>
      <c r="G172" s="51" t="s">
        <v>279</v>
      </c>
      <c r="H172" s="48"/>
      <c r="I172" s="48"/>
      <c r="J172" s="48"/>
      <c r="K172" s="48"/>
    </row>
    <row r="173" spans="1:11" ht="73.5" x14ac:dyDescent="0.25">
      <c r="A173" s="48">
        <f t="shared" ca="1" si="3"/>
        <v>172</v>
      </c>
      <c r="B173" s="55" t="s">
        <v>160</v>
      </c>
      <c r="C173" s="52" t="s">
        <v>477</v>
      </c>
      <c r="D173" s="56" t="s">
        <v>1038</v>
      </c>
      <c r="E173" s="56" t="s">
        <v>1039</v>
      </c>
      <c r="F173" s="56" t="s">
        <v>1040</v>
      </c>
      <c r="G173" s="51" t="s">
        <v>279</v>
      </c>
      <c r="H173" s="48"/>
      <c r="I173" s="48"/>
      <c r="J173" s="48"/>
      <c r="K173" s="48"/>
    </row>
    <row r="174" spans="1:11" ht="54" x14ac:dyDescent="0.25">
      <c r="A174" s="48">
        <f t="shared" ca="1" si="3"/>
        <v>173</v>
      </c>
      <c r="B174" s="55" t="s">
        <v>160</v>
      </c>
      <c r="C174" s="52" t="s">
        <v>477</v>
      </c>
      <c r="D174" s="58" t="s">
        <v>1041</v>
      </c>
      <c r="E174" s="58" t="s">
        <v>1042</v>
      </c>
      <c r="F174" s="58" t="s">
        <v>964</v>
      </c>
      <c r="G174" s="51" t="s">
        <v>279</v>
      </c>
      <c r="H174" s="48"/>
      <c r="I174" s="48"/>
      <c r="J174" s="48"/>
      <c r="K174" s="48"/>
    </row>
    <row r="175" spans="1:11" ht="73.5" x14ac:dyDescent="0.25">
      <c r="A175" s="48">
        <f t="shared" ca="1" si="3"/>
        <v>174</v>
      </c>
      <c r="B175" s="55" t="s">
        <v>160</v>
      </c>
      <c r="C175" s="52" t="s">
        <v>477</v>
      </c>
      <c r="D175" s="56" t="s">
        <v>1043</v>
      </c>
      <c r="E175" s="56" t="s">
        <v>1044</v>
      </c>
      <c r="F175" s="56" t="s">
        <v>1045</v>
      </c>
      <c r="G175" s="51" t="s">
        <v>279</v>
      </c>
      <c r="H175" s="48"/>
      <c r="I175" s="48"/>
      <c r="J175" s="48"/>
      <c r="K175" s="48"/>
    </row>
    <row r="176" spans="1:11" ht="67.5" x14ac:dyDescent="0.25">
      <c r="A176" s="48">
        <f t="shared" ca="1" si="3"/>
        <v>175</v>
      </c>
      <c r="B176" s="55" t="s">
        <v>160</v>
      </c>
      <c r="C176" s="52" t="s">
        <v>477</v>
      </c>
      <c r="D176" s="58" t="s">
        <v>1046</v>
      </c>
      <c r="E176" s="58" t="s">
        <v>1047</v>
      </c>
      <c r="F176" s="58" t="s">
        <v>1048</v>
      </c>
      <c r="G176" s="51" t="s">
        <v>279</v>
      </c>
      <c r="H176" s="48"/>
      <c r="I176" s="48"/>
      <c r="J176" s="48"/>
      <c r="K176" s="48"/>
    </row>
    <row r="177" spans="1:11" ht="52.5" x14ac:dyDescent="0.25">
      <c r="A177" s="48">
        <f t="shared" ca="1" si="3"/>
        <v>176</v>
      </c>
      <c r="B177" s="55" t="s">
        <v>160</v>
      </c>
      <c r="C177" s="52" t="s">
        <v>477</v>
      </c>
      <c r="D177" s="56" t="s">
        <v>1049</v>
      </c>
      <c r="E177" s="56" t="s">
        <v>1050</v>
      </c>
      <c r="F177" s="56" t="s">
        <v>994</v>
      </c>
      <c r="G177" s="51" t="s">
        <v>279</v>
      </c>
      <c r="H177" s="48"/>
      <c r="I177" s="48"/>
      <c r="J177" s="48"/>
      <c r="K177" s="48"/>
    </row>
    <row r="178" spans="1:11" ht="81" x14ac:dyDescent="0.25">
      <c r="A178" s="48">
        <f t="shared" ca="1" si="3"/>
        <v>177</v>
      </c>
      <c r="B178" s="55" t="s">
        <v>160</v>
      </c>
      <c r="C178" s="52" t="s">
        <v>477</v>
      </c>
      <c r="D178" s="58" t="s">
        <v>1051</v>
      </c>
      <c r="E178" s="58" t="s">
        <v>1052</v>
      </c>
      <c r="F178" s="58" t="s">
        <v>1053</v>
      </c>
      <c r="G178" s="51" t="s">
        <v>279</v>
      </c>
      <c r="H178" s="48"/>
      <c r="I178" s="48"/>
      <c r="J178" s="48"/>
      <c r="K178" s="48"/>
    </row>
    <row r="179" spans="1:11" ht="63" x14ac:dyDescent="0.25">
      <c r="A179" s="48">
        <f t="shared" ca="1" si="3"/>
        <v>178</v>
      </c>
      <c r="B179" s="55" t="s">
        <v>160</v>
      </c>
      <c r="C179" s="52" t="s">
        <v>477</v>
      </c>
      <c r="D179" s="56" t="s">
        <v>1054</v>
      </c>
      <c r="E179" s="56" t="s">
        <v>1055</v>
      </c>
      <c r="F179" s="56" t="s">
        <v>994</v>
      </c>
      <c r="G179" s="51" t="s">
        <v>279</v>
      </c>
      <c r="H179" s="48"/>
      <c r="I179" s="48"/>
      <c r="J179" s="48"/>
      <c r="K179" s="48"/>
    </row>
    <row r="180" spans="1:11" ht="81" x14ac:dyDescent="0.25">
      <c r="A180" s="48">
        <f t="shared" ca="1" si="3"/>
        <v>179</v>
      </c>
      <c r="B180" s="55" t="s">
        <v>160</v>
      </c>
      <c r="C180" s="52" t="s">
        <v>477</v>
      </c>
      <c r="D180" s="58" t="s">
        <v>1056</v>
      </c>
      <c r="E180" s="58" t="s">
        <v>1057</v>
      </c>
      <c r="F180" s="58" t="s">
        <v>999</v>
      </c>
      <c r="G180" s="51" t="s">
        <v>279</v>
      </c>
      <c r="H180" s="48"/>
      <c r="I180" s="48"/>
      <c r="J180" s="48"/>
      <c r="K180" s="48"/>
    </row>
    <row r="181" spans="1:11" ht="73.5" x14ac:dyDescent="0.25">
      <c r="A181" s="48">
        <f t="shared" ca="1" si="3"/>
        <v>180</v>
      </c>
      <c r="B181" s="55" t="s">
        <v>160</v>
      </c>
      <c r="C181" s="52" t="s">
        <v>477</v>
      </c>
      <c r="D181" s="56" t="s">
        <v>1058</v>
      </c>
      <c r="E181" s="56" t="s">
        <v>1059</v>
      </c>
      <c r="F181" s="56" t="s">
        <v>1060</v>
      </c>
      <c r="G181" s="51" t="s">
        <v>279</v>
      </c>
      <c r="H181" s="48"/>
      <c r="I181" s="48"/>
      <c r="J181" s="48"/>
      <c r="K181" s="48"/>
    </row>
    <row r="182" spans="1:11" ht="94.5" x14ac:dyDescent="0.25">
      <c r="A182" s="48">
        <f t="shared" ca="1" si="3"/>
        <v>181</v>
      </c>
      <c r="B182" s="55" t="s">
        <v>160</v>
      </c>
      <c r="C182" s="52" t="s">
        <v>477</v>
      </c>
      <c r="D182" s="58" t="s">
        <v>1061</v>
      </c>
      <c r="E182" s="58" t="s">
        <v>1062</v>
      </c>
      <c r="F182" s="58" t="s">
        <v>1060</v>
      </c>
      <c r="G182" s="51" t="s">
        <v>279</v>
      </c>
      <c r="H182" s="48"/>
      <c r="I182" s="48"/>
      <c r="J182" s="48"/>
      <c r="K182" s="48"/>
    </row>
    <row r="183" spans="1:11" ht="52.5" x14ac:dyDescent="0.25">
      <c r="A183" s="48">
        <f t="shared" ca="1" si="3"/>
        <v>182</v>
      </c>
      <c r="B183" s="55" t="s">
        <v>160</v>
      </c>
      <c r="C183" s="52" t="s">
        <v>477</v>
      </c>
      <c r="D183" s="56" t="s">
        <v>1063</v>
      </c>
      <c r="E183" s="56" t="s">
        <v>1064</v>
      </c>
      <c r="F183" s="56" t="s">
        <v>1065</v>
      </c>
      <c r="G183" s="51" t="s">
        <v>279</v>
      </c>
      <c r="H183" s="48"/>
      <c r="I183" s="48"/>
      <c r="J183" s="48"/>
      <c r="K183" s="48"/>
    </row>
    <row r="184" spans="1:11" ht="81" x14ac:dyDescent="0.25">
      <c r="A184" s="48">
        <f t="shared" ca="1" si="3"/>
        <v>183</v>
      </c>
      <c r="B184" s="55" t="s">
        <v>160</v>
      </c>
      <c r="C184" s="52" t="s">
        <v>477</v>
      </c>
      <c r="D184" s="58" t="s">
        <v>1066</v>
      </c>
      <c r="E184" s="58" t="s">
        <v>1067</v>
      </c>
      <c r="F184" s="58" t="s">
        <v>1068</v>
      </c>
      <c r="G184" s="51" t="s">
        <v>279</v>
      </c>
      <c r="H184" s="48"/>
      <c r="I184" s="48"/>
      <c r="J184" s="48"/>
      <c r="K184" s="48"/>
    </row>
    <row r="185" spans="1:11" ht="63" x14ac:dyDescent="0.25">
      <c r="A185" s="48">
        <f t="shared" ref="A185:A248" ca="1" si="4">+CELL("fila",A185)-1</f>
        <v>184</v>
      </c>
      <c r="B185" s="55" t="s">
        <v>160</v>
      </c>
      <c r="C185" s="52" t="s">
        <v>477</v>
      </c>
      <c r="D185" s="56" t="s">
        <v>1069</v>
      </c>
      <c r="E185" s="56" t="s">
        <v>1070</v>
      </c>
      <c r="F185" s="56" t="s">
        <v>1071</v>
      </c>
      <c r="G185" s="51" t="s">
        <v>279</v>
      </c>
      <c r="H185" s="48"/>
      <c r="I185" s="48"/>
      <c r="J185" s="48"/>
      <c r="K185" s="48"/>
    </row>
    <row r="186" spans="1:11" ht="54" x14ac:dyDescent="0.25">
      <c r="A186" s="48">
        <f t="shared" ca="1" si="4"/>
        <v>185</v>
      </c>
      <c r="B186" s="55" t="s">
        <v>160</v>
      </c>
      <c r="C186" s="52" t="s">
        <v>477</v>
      </c>
      <c r="D186" s="58" t="s">
        <v>1072</v>
      </c>
      <c r="E186" s="58" t="s">
        <v>1073</v>
      </c>
      <c r="F186" s="58" t="s">
        <v>1074</v>
      </c>
      <c r="G186" s="51" t="s">
        <v>279</v>
      </c>
      <c r="H186" s="48"/>
      <c r="I186" s="48"/>
      <c r="J186" s="48"/>
      <c r="K186" s="48"/>
    </row>
    <row r="187" spans="1:11" ht="52.5" x14ac:dyDescent="0.25">
      <c r="A187" s="48">
        <f t="shared" ca="1" si="4"/>
        <v>186</v>
      </c>
      <c r="B187" s="55" t="s">
        <v>160</v>
      </c>
      <c r="C187" s="52" t="s">
        <v>477</v>
      </c>
      <c r="D187" s="56" t="s">
        <v>1075</v>
      </c>
      <c r="E187" s="56" t="s">
        <v>1076</v>
      </c>
      <c r="F187" s="56" t="s">
        <v>1077</v>
      </c>
      <c r="G187" s="51"/>
      <c r="H187" s="48"/>
      <c r="I187" s="48"/>
      <c r="J187" s="48"/>
      <c r="K187" s="48"/>
    </row>
    <row r="188" spans="1:11" ht="67.5" x14ac:dyDescent="0.25">
      <c r="A188" s="48">
        <f t="shared" ca="1" si="4"/>
        <v>187</v>
      </c>
      <c r="B188" s="55" t="s">
        <v>160</v>
      </c>
      <c r="C188" s="52" t="s">
        <v>477</v>
      </c>
      <c r="D188" s="58" t="s">
        <v>1078</v>
      </c>
      <c r="E188" s="58" t="s">
        <v>1079</v>
      </c>
      <c r="F188" s="58" t="s">
        <v>1080</v>
      </c>
      <c r="G188" s="51" t="s">
        <v>279</v>
      </c>
      <c r="H188" s="48"/>
      <c r="I188" s="48"/>
      <c r="J188" s="48"/>
      <c r="K188" s="48"/>
    </row>
    <row r="189" spans="1:11" ht="63" x14ac:dyDescent="0.25">
      <c r="A189" s="48">
        <f t="shared" ca="1" si="4"/>
        <v>188</v>
      </c>
      <c r="B189" s="55" t="s">
        <v>160</v>
      </c>
      <c r="C189" s="52" t="s">
        <v>477</v>
      </c>
      <c r="D189" s="56" t="s">
        <v>1081</v>
      </c>
      <c r="E189" s="56" t="s">
        <v>1082</v>
      </c>
      <c r="F189" s="56" t="s">
        <v>991</v>
      </c>
      <c r="G189" s="51" t="s">
        <v>279</v>
      </c>
      <c r="H189" s="48"/>
      <c r="I189" s="48"/>
      <c r="J189" s="48"/>
      <c r="K189" s="48"/>
    </row>
    <row r="190" spans="1:11" ht="67.5" x14ac:dyDescent="0.25">
      <c r="A190" s="48">
        <f t="shared" ca="1" si="4"/>
        <v>189</v>
      </c>
      <c r="B190" s="55" t="s">
        <v>160</v>
      </c>
      <c r="C190" s="52" t="s">
        <v>477</v>
      </c>
      <c r="D190" s="58" t="s">
        <v>1083</v>
      </c>
      <c r="E190" s="58" t="s">
        <v>1084</v>
      </c>
      <c r="F190" s="58" t="s">
        <v>1085</v>
      </c>
      <c r="G190" s="51" t="s">
        <v>279</v>
      </c>
      <c r="H190" s="48"/>
      <c r="I190" s="48"/>
      <c r="J190" s="48"/>
      <c r="K190" s="48"/>
    </row>
    <row r="191" spans="1:11" ht="63" x14ac:dyDescent="0.25">
      <c r="A191" s="48">
        <f t="shared" ca="1" si="4"/>
        <v>190</v>
      </c>
      <c r="B191" s="55" t="s">
        <v>160</v>
      </c>
      <c r="C191" s="52" t="s">
        <v>477</v>
      </c>
      <c r="D191" s="56" t="s">
        <v>1069</v>
      </c>
      <c r="E191" s="56" t="s">
        <v>1086</v>
      </c>
      <c r="F191" s="56" t="s">
        <v>1087</v>
      </c>
      <c r="G191" s="51" t="s">
        <v>279</v>
      </c>
      <c r="H191" s="48"/>
      <c r="I191" s="48"/>
      <c r="J191" s="48"/>
      <c r="K191" s="48"/>
    </row>
    <row r="192" spans="1:11" ht="81" x14ac:dyDescent="0.25">
      <c r="A192" s="48">
        <f t="shared" ca="1" si="4"/>
        <v>191</v>
      </c>
      <c r="B192" s="55" t="s">
        <v>160</v>
      </c>
      <c r="C192" s="52" t="s">
        <v>477</v>
      </c>
      <c r="D192" s="58" t="s">
        <v>1088</v>
      </c>
      <c r="E192" s="58" t="s">
        <v>1089</v>
      </c>
      <c r="F192" s="58" t="s">
        <v>1090</v>
      </c>
      <c r="G192" s="51" t="s">
        <v>279</v>
      </c>
      <c r="H192" s="48"/>
      <c r="I192" s="48"/>
      <c r="J192" s="48"/>
      <c r="K192" s="48"/>
    </row>
    <row r="193" spans="1:11" ht="105" x14ac:dyDescent="0.25">
      <c r="A193" s="48">
        <f t="shared" ca="1" si="4"/>
        <v>192</v>
      </c>
      <c r="B193" s="55" t="s">
        <v>160</v>
      </c>
      <c r="C193" s="52" t="s">
        <v>477</v>
      </c>
      <c r="D193" s="56" t="s">
        <v>1091</v>
      </c>
      <c r="E193" s="56" t="s">
        <v>1092</v>
      </c>
      <c r="F193" s="56" t="s">
        <v>1093</v>
      </c>
      <c r="G193" s="51" t="s">
        <v>279</v>
      </c>
      <c r="H193" s="48"/>
      <c r="I193" s="48"/>
      <c r="J193" s="48"/>
      <c r="K193" s="48"/>
    </row>
    <row r="194" spans="1:11" ht="54" x14ac:dyDescent="0.25">
      <c r="A194" s="48">
        <f t="shared" ca="1" si="4"/>
        <v>193</v>
      </c>
      <c r="B194" s="55" t="s">
        <v>160</v>
      </c>
      <c r="C194" s="52" t="s">
        <v>477</v>
      </c>
      <c r="D194" s="58" t="s">
        <v>1075</v>
      </c>
      <c r="E194" s="58" t="s">
        <v>1094</v>
      </c>
      <c r="F194" s="58" t="s">
        <v>1077</v>
      </c>
      <c r="G194" s="51"/>
      <c r="H194" s="48"/>
      <c r="I194" s="48"/>
      <c r="J194" s="48"/>
      <c r="K194" s="48"/>
    </row>
    <row r="195" spans="1:11" ht="73.5" x14ac:dyDescent="0.25">
      <c r="A195" s="48">
        <f t="shared" ca="1" si="4"/>
        <v>194</v>
      </c>
      <c r="B195" s="55" t="s">
        <v>160</v>
      </c>
      <c r="C195" s="52" t="s">
        <v>477</v>
      </c>
      <c r="D195" s="56" t="s">
        <v>1095</v>
      </c>
      <c r="E195" s="56" t="s">
        <v>1096</v>
      </c>
      <c r="F195" s="56" t="s">
        <v>1097</v>
      </c>
      <c r="G195" s="51" t="s">
        <v>279</v>
      </c>
      <c r="H195" s="48"/>
      <c r="I195" s="48"/>
      <c r="J195" s="48"/>
      <c r="K195" s="48"/>
    </row>
    <row r="196" spans="1:11" ht="67.5" x14ac:dyDescent="0.25">
      <c r="A196" s="48">
        <f t="shared" ca="1" si="4"/>
        <v>195</v>
      </c>
      <c r="B196" s="55" t="s">
        <v>160</v>
      </c>
      <c r="C196" s="52" t="s">
        <v>477</v>
      </c>
      <c r="D196" s="58" t="s">
        <v>1098</v>
      </c>
      <c r="E196" s="58" t="s">
        <v>1099</v>
      </c>
      <c r="F196" s="58" t="s">
        <v>1100</v>
      </c>
      <c r="G196" s="51" t="s">
        <v>279</v>
      </c>
      <c r="H196" s="48"/>
      <c r="I196" s="48"/>
      <c r="J196" s="48"/>
      <c r="K196" s="48"/>
    </row>
    <row r="197" spans="1:11" ht="52.5" x14ac:dyDescent="0.25">
      <c r="A197" s="48">
        <f t="shared" ca="1" si="4"/>
        <v>196</v>
      </c>
      <c r="B197" s="55" t="s">
        <v>160</v>
      </c>
      <c r="C197" s="52" t="s">
        <v>477</v>
      </c>
      <c r="D197" s="56" t="s">
        <v>1101</v>
      </c>
      <c r="E197" s="56" t="s">
        <v>1102</v>
      </c>
      <c r="F197" s="56" t="s">
        <v>1103</v>
      </c>
      <c r="G197" s="51" t="s">
        <v>279</v>
      </c>
      <c r="H197" s="48"/>
      <c r="I197" s="48"/>
      <c r="J197" s="48"/>
      <c r="K197" s="48"/>
    </row>
    <row r="198" spans="1:11" ht="67.5" x14ac:dyDescent="0.25">
      <c r="A198" s="48">
        <f t="shared" ca="1" si="4"/>
        <v>197</v>
      </c>
      <c r="B198" s="55" t="s">
        <v>160</v>
      </c>
      <c r="C198" s="52" t="s">
        <v>477</v>
      </c>
      <c r="D198" s="58" t="s">
        <v>1104</v>
      </c>
      <c r="E198" s="58" t="s">
        <v>1105</v>
      </c>
      <c r="F198" s="58" t="s">
        <v>1106</v>
      </c>
      <c r="G198" s="51" t="s">
        <v>279</v>
      </c>
      <c r="H198" s="48"/>
      <c r="I198" s="48"/>
      <c r="J198" s="48"/>
      <c r="K198" s="48"/>
    </row>
    <row r="199" spans="1:11" ht="63" x14ac:dyDescent="0.25">
      <c r="A199" s="48">
        <f t="shared" ca="1" si="4"/>
        <v>198</v>
      </c>
      <c r="B199" s="55" t="s">
        <v>160</v>
      </c>
      <c r="C199" s="52" t="s">
        <v>477</v>
      </c>
      <c r="D199" s="56" t="s">
        <v>1107</v>
      </c>
      <c r="E199" s="56" t="s">
        <v>1108</v>
      </c>
      <c r="F199" s="56" t="s">
        <v>1103</v>
      </c>
      <c r="G199" s="51" t="s">
        <v>279</v>
      </c>
      <c r="H199" s="48"/>
      <c r="I199" s="48"/>
      <c r="J199" s="48"/>
      <c r="K199" s="48"/>
    </row>
    <row r="200" spans="1:11" ht="81" x14ac:dyDescent="0.25">
      <c r="A200" s="48">
        <f t="shared" ca="1" si="4"/>
        <v>199</v>
      </c>
      <c r="B200" s="55" t="s">
        <v>160</v>
      </c>
      <c r="C200" s="52" t="s">
        <v>477</v>
      </c>
      <c r="D200" s="58" t="s">
        <v>1109</v>
      </c>
      <c r="E200" s="58" t="s">
        <v>1110</v>
      </c>
      <c r="F200" s="58" t="s">
        <v>1111</v>
      </c>
      <c r="G200" s="51" t="s">
        <v>279</v>
      </c>
      <c r="H200" s="48"/>
      <c r="I200" s="48"/>
      <c r="J200" s="48"/>
      <c r="K200" s="48"/>
    </row>
    <row r="201" spans="1:11" ht="84" x14ac:dyDescent="0.25">
      <c r="A201" s="48">
        <f t="shared" ca="1" si="4"/>
        <v>200</v>
      </c>
      <c r="B201" s="55" t="s">
        <v>160</v>
      </c>
      <c r="C201" s="52" t="s">
        <v>477</v>
      </c>
      <c r="D201" s="56" t="s">
        <v>1112</v>
      </c>
      <c r="E201" s="56" t="s">
        <v>1113</v>
      </c>
      <c r="F201" s="56" t="s">
        <v>1114</v>
      </c>
      <c r="G201" s="51" t="s">
        <v>279</v>
      </c>
      <c r="H201" s="48"/>
      <c r="I201" s="48"/>
      <c r="J201" s="48"/>
      <c r="K201" s="48"/>
    </row>
    <row r="202" spans="1:11" ht="54" x14ac:dyDescent="0.25">
      <c r="A202" s="48">
        <f t="shared" ca="1" si="4"/>
        <v>201</v>
      </c>
      <c r="B202" s="55" t="s">
        <v>160</v>
      </c>
      <c r="C202" s="52" t="s">
        <v>477</v>
      </c>
      <c r="D202" s="58" t="s">
        <v>1115</v>
      </c>
      <c r="E202" s="58" t="s">
        <v>1116</v>
      </c>
      <c r="F202" s="58" t="s">
        <v>1018</v>
      </c>
      <c r="G202" s="51" t="s">
        <v>279</v>
      </c>
      <c r="H202" s="48"/>
      <c r="I202" s="48"/>
      <c r="J202" s="48"/>
      <c r="K202" s="48"/>
    </row>
    <row r="203" spans="1:11" ht="45" x14ac:dyDescent="0.25">
      <c r="A203" s="48">
        <f t="shared" ca="1" si="4"/>
        <v>202</v>
      </c>
      <c r="B203" s="55" t="s">
        <v>160</v>
      </c>
      <c r="C203" s="52" t="s">
        <v>477</v>
      </c>
      <c r="D203" s="56" t="s">
        <v>1117</v>
      </c>
      <c r="E203" s="56" t="s">
        <v>1118</v>
      </c>
      <c r="F203" s="56" t="s">
        <v>1119</v>
      </c>
      <c r="G203" s="51" t="s">
        <v>279</v>
      </c>
      <c r="H203" s="48"/>
      <c r="I203" s="48"/>
      <c r="J203" s="48"/>
      <c r="K203" s="48"/>
    </row>
    <row r="204" spans="1:11" ht="67.5" x14ac:dyDescent="0.25">
      <c r="A204" s="48">
        <f t="shared" ca="1" si="4"/>
        <v>203</v>
      </c>
      <c r="B204" s="55" t="s">
        <v>160</v>
      </c>
      <c r="C204" s="52" t="s">
        <v>477</v>
      </c>
      <c r="D204" s="58" t="s">
        <v>1120</v>
      </c>
      <c r="E204" s="58" t="s">
        <v>1121</v>
      </c>
      <c r="F204" s="58" t="s">
        <v>1103</v>
      </c>
      <c r="G204" s="51" t="s">
        <v>279</v>
      </c>
      <c r="H204" s="48"/>
      <c r="I204" s="48"/>
      <c r="J204" s="48"/>
      <c r="K204" s="48"/>
    </row>
    <row r="205" spans="1:11" ht="52.5" x14ac:dyDescent="0.25">
      <c r="A205" s="48">
        <f t="shared" ca="1" si="4"/>
        <v>204</v>
      </c>
      <c r="B205" s="55" t="s">
        <v>160</v>
      </c>
      <c r="C205" s="52" t="s">
        <v>477</v>
      </c>
      <c r="D205" s="56" t="s">
        <v>1122</v>
      </c>
      <c r="E205" s="56" t="s">
        <v>1123</v>
      </c>
      <c r="F205" s="56" t="s">
        <v>1124</v>
      </c>
      <c r="G205" s="51" t="s">
        <v>279</v>
      </c>
      <c r="H205" s="48"/>
      <c r="I205" s="48"/>
      <c r="J205" s="48"/>
      <c r="K205" s="48"/>
    </row>
    <row r="206" spans="1:11" ht="54" x14ac:dyDescent="0.25">
      <c r="A206" s="48">
        <f t="shared" ca="1" si="4"/>
        <v>205</v>
      </c>
      <c r="B206" s="55" t="s">
        <v>160</v>
      </c>
      <c r="C206" s="52" t="s">
        <v>477</v>
      </c>
      <c r="D206" s="58" t="s">
        <v>1125</v>
      </c>
      <c r="E206" s="58" t="s">
        <v>1126</v>
      </c>
      <c r="F206" s="58" t="s">
        <v>1127</v>
      </c>
      <c r="G206" s="51" t="s">
        <v>279</v>
      </c>
      <c r="H206" s="48"/>
      <c r="I206" s="48"/>
      <c r="J206" s="48"/>
      <c r="K206" s="48"/>
    </row>
    <row r="207" spans="1:11" ht="52.5" x14ac:dyDescent="0.25">
      <c r="A207" s="48">
        <f t="shared" ca="1" si="4"/>
        <v>206</v>
      </c>
      <c r="B207" s="55" t="s">
        <v>160</v>
      </c>
      <c r="C207" s="52" t="s">
        <v>477</v>
      </c>
      <c r="D207" s="56" t="s">
        <v>1112</v>
      </c>
      <c r="E207" s="56" t="s">
        <v>1128</v>
      </c>
      <c r="F207" s="56" t="s">
        <v>1018</v>
      </c>
      <c r="G207" s="51" t="s">
        <v>279</v>
      </c>
      <c r="H207" s="48"/>
      <c r="I207" s="48"/>
      <c r="J207" s="48"/>
      <c r="K207" s="48"/>
    </row>
    <row r="208" spans="1:11" ht="54" x14ac:dyDescent="0.25">
      <c r="A208" s="48">
        <f t="shared" ca="1" si="4"/>
        <v>207</v>
      </c>
      <c r="B208" s="55" t="s">
        <v>160</v>
      </c>
      <c r="C208" s="52" t="s">
        <v>477</v>
      </c>
      <c r="D208" s="58" t="s">
        <v>1129</v>
      </c>
      <c r="E208" s="58" t="s">
        <v>1130</v>
      </c>
      <c r="F208" s="58" t="s">
        <v>1131</v>
      </c>
      <c r="G208" s="51" t="s">
        <v>279</v>
      </c>
      <c r="H208" s="48"/>
      <c r="I208" s="48"/>
      <c r="J208" s="48"/>
      <c r="K208" s="48"/>
    </row>
    <row r="209" spans="1:11" ht="52.5" x14ac:dyDescent="0.25">
      <c r="A209" s="48">
        <f t="shared" ca="1" si="4"/>
        <v>208</v>
      </c>
      <c r="B209" s="55" t="s">
        <v>160</v>
      </c>
      <c r="C209" s="52" t="s">
        <v>477</v>
      </c>
      <c r="D209" s="56" t="s">
        <v>1132</v>
      </c>
      <c r="E209" s="56" t="s">
        <v>1133</v>
      </c>
      <c r="F209" s="56" t="s">
        <v>1134</v>
      </c>
      <c r="G209" s="51" t="s">
        <v>279</v>
      </c>
      <c r="H209" s="48"/>
      <c r="I209" s="48"/>
      <c r="J209" s="48"/>
      <c r="K209" s="48"/>
    </row>
    <row r="210" spans="1:11" ht="54" x14ac:dyDescent="0.25">
      <c r="A210" s="48">
        <f t="shared" ca="1" si="4"/>
        <v>209</v>
      </c>
      <c r="B210" s="55" t="s">
        <v>160</v>
      </c>
      <c r="C210" s="52" t="s">
        <v>477</v>
      </c>
      <c r="D210" s="58" t="s">
        <v>1135</v>
      </c>
      <c r="E210" s="58" t="s">
        <v>1136</v>
      </c>
      <c r="F210" s="58" t="s">
        <v>1137</v>
      </c>
      <c r="G210" s="51" t="s">
        <v>279</v>
      </c>
      <c r="H210" s="48"/>
      <c r="I210" s="48"/>
      <c r="J210" s="48"/>
      <c r="K210" s="48"/>
    </row>
    <row r="211" spans="1:11" ht="63" x14ac:dyDescent="0.25">
      <c r="A211" s="48">
        <f t="shared" ca="1" si="4"/>
        <v>210</v>
      </c>
      <c r="B211" s="55" t="s">
        <v>160</v>
      </c>
      <c r="C211" s="52" t="s">
        <v>477</v>
      </c>
      <c r="D211" s="56" t="s">
        <v>1138</v>
      </c>
      <c r="E211" s="56" t="s">
        <v>1139</v>
      </c>
      <c r="F211" s="56" t="s">
        <v>1137</v>
      </c>
      <c r="G211" s="51" t="s">
        <v>279</v>
      </c>
      <c r="H211" s="48"/>
      <c r="I211" s="48"/>
      <c r="J211" s="48"/>
      <c r="K211" s="48"/>
    </row>
    <row r="212" spans="1:11" ht="67.5" x14ac:dyDescent="0.25">
      <c r="A212" s="48">
        <f t="shared" ca="1" si="4"/>
        <v>211</v>
      </c>
      <c r="B212" s="55" t="s">
        <v>160</v>
      </c>
      <c r="C212" s="52" t="s">
        <v>477</v>
      </c>
      <c r="D212" s="58" t="s">
        <v>1140</v>
      </c>
      <c r="E212" s="58" t="s">
        <v>1141</v>
      </c>
      <c r="F212" s="58" t="s">
        <v>1137</v>
      </c>
      <c r="G212" s="51" t="s">
        <v>279</v>
      </c>
      <c r="H212" s="48"/>
      <c r="I212" s="48"/>
      <c r="J212" s="48"/>
      <c r="K212" s="48"/>
    </row>
    <row r="213" spans="1:11" ht="52.5" x14ac:dyDescent="0.25">
      <c r="A213" s="48">
        <f t="shared" ca="1" si="4"/>
        <v>212</v>
      </c>
      <c r="B213" s="55" t="s">
        <v>160</v>
      </c>
      <c r="C213" s="52" t="s">
        <v>477</v>
      </c>
      <c r="D213" s="56" t="s">
        <v>1142</v>
      </c>
      <c r="E213" s="56" t="s">
        <v>1143</v>
      </c>
      <c r="F213" s="56" t="s">
        <v>1144</v>
      </c>
      <c r="G213" s="51" t="s">
        <v>279</v>
      </c>
      <c r="H213" s="48"/>
      <c r="I213" s="48"/>
      <c r="J213" s="48"/>
      <c r="K213" s="48"/>
    </row>
    <row r="214" spans="1:11" ht="67.5" x14ac:dyDescent="0.25">
      <c r="A214" s="48">
        <f t="shared" ca="1" si="4"/>
        <v>213</v>
      </c>
      <c r="B214" s="55" t="s">
        <v>160</v>
      </c>
      <c r="C214" s="52" t="s">
        <v>477</v>
      </c>
      <c r="D214" s="58" t="s">
        <v>1145</v>
      </c>
      <c r="E214" s="58" t="s">
        <v>1146</v>
      </c>
      <c r="F214" s="58" t="s">
        <v>1065</v>
      </c>
      <c r="G214" s="51" t="s">
        <v>279</v>
      </c>
      <c r="H214" s="48"/>
      <c r="I214" s="48"/>
      <c r="J214" s="48"/>
      <c r="K214" s="48"/>
    </row>
    <row r="215" spans="1:11" ht="73.5" x14ac:dyDescent="0.25">
      <c r="A215" s="48">
        <f t="shared" ca="1" si="4"/>
        <v>214</v>
      </c>
      <c r="B215" s="55" t="s">
        <v>160</v>
      </c>
      <c r="C215" s="52" t="s">
        <v>477</v>
      </c>
      <c r="D215" s="56" t="s">
        <v>1147</v>
      </c>
      <c r="E215" s="56" t="s">
        <v>1148</v>
      </c>
      <c r="F215" s="56" t="s">
        <v>1018</v>
      </c>
      <c r="G215" s="51" t="s">
        <v>279</v>
      </c>
      <c r="H215" s="48"/>
      <c r="I215" s="48"/>
      <c r="J215" s="48"/>
      <c r="K215" s="48"/>
    </row>
    <row r="216" spans="1:11" ht="54" x14ac:dyDescent="0.25">
      <c r="A216" s="48">
        <f t="shared" ca="1" si="4"/>
        <v>215</v>
      </c>
      <c r="B216" s="55" t="s">
        <v>160</v>
      </c>
      <c r="C216" s="52" t="s">
        <v>477</v>
      </c>
      <c r="D216" s="58" t="s">
        <v>1149</v>
      </c>
      <c r="E216" s="58" t="s">
        <v>1150</v>
      </c>
      <c r="F216" s="58" t="s">
        <v>1018</v>
      </c>
      <c r="G216" s="51" t="s">
        <v>279</v>
      </c>
      <c r="H216" s="48"/>
      <c r="I216" s="48"/>
      <c r="J216" s="48"/>
      <c r="K216" s="48"/>
    </row>
    <row r="217" spans="1:11" ht="84" x14ac:dyDescent="0.25">
      <c r="A217" s="48">
        <f t="shared" ca="1" si="4"/>
        <v>216</v>
      </c>
      <c r="B217" s="55" t="s">
        <v>160</v>
      </c>
      <c r="C217" s="52" t="s">
        <v>477</v>
      </c>
      <c r="D217" s="56" t="s">
        <v>1151</v>
      </c>
      <c r="E217" s="56" t="s">
        <v>1152</v>
      </c>
      <c r="F217" s="56" t="s">
        <v>1153</v>
      </c>
      <c r="G217" s="51" t="s">
        <v>279</v>
      </c>
      <c r="H217" s="48"/>
      <c r="I217" s="48"/>
      <c r="J217" s="48"/>
      <c r="K217" s="48"/>
    </row>
    <row r="218" spans="1:11" ht="81" x14ac:dyDescent="0.25">
      <c r="A218" s="48">
        <f t="shared" ca="1" si="4"/>
        <v>217</v>
      </c>
      <c r="B218" s="55" t="s">
        <v>160</v>
      </c>
      <c r="C218" s="52" t="s">
        <v>477</v>
      </c>
      <c r="D218" s="58" t="s">
        <v>1154</v>
      </c>
      <c r="E218" s="58" t="s">
        <v>1155</v>
      </c>
      <c r="F218" s="58" t="s">
        <v>1156</v>
      </c>
      <c r="G218" s="51" t="s">
        <v>279</v>
      </c>
      <c r="H218" s="48"/>
      <c r="I218" s="48"/>
      <c r="J218" s="48"/>
      <c r="K218" s="48"/>
    </row>
    <row r="219" spans="1:11" ht="84" x14ac:dyDescent="0.25">
      <c r="A219" s="48">
        <f t="shared" ca="1" si="4"/>
        <v>218</v>
      </c>
      <c r="B219" s="55" t="s">
        <v>160</v>
      </c>
      <c r="C219" s="52" t="s">
        <v>477</v>
      </c>
      <c r="D219" s="56" t="s">
        <v>1157</v>
      </c>
      <c r="E219" s="56" t="s">
        <v>1158</v>
      </c>
      <c r="F219" s="56" t="s">
        <v>1159</v>
      </c>
      <c r="G219" s="51"/>
      <c r="H219" s="48"/>
      <c r="I219" s="48"/>
      <c r="J219" s="48"/>
      <c r="K219" s="48"/>
    </row>
    <row r="220" spans="1:11" ht="81" x14ac:dyDescent="0.25">
      <c r="A220" s="48">
        <f t="shared" ca="1" si="4"/>
        <v>219</v>
      </c>
      <c r="B220" s="55" t="s">
        <v>160</v>
      </c>
      <c r="C220" s="52" t="s">
        <v>477</v>
      </c>
      <c r="D220" s="58" t="s">
        <v>1160</v>
      </c>
      <c r="E220" s="58" t="s">
        <v>1161</v>
      </c>
      <c r="F220" s="58" t="s">
        <v>1090</v>
      </c>
      <c r="G220" s="51" t="s">
        <v>279</v>
      </c>
      <c r="H220" s="48"/>
      <c r="I220" s="48"/>
      <c r="J220" s="48"/>
      <c r="K220" s="48"/>
    </row>
    <row r="221" spans="1:11" ht="84" x14ac:dyDescent="0.25">
      <c r="A221" s="48">
        <f t="shared" ca="1" si="4"/>
        <v>220</v>
      </c>
      <c r="B221" s="55" t="s">
        <v>160</v>
      </c>
      <c r="C221" s="52" t="s">
        <v>477</v>
      </c>
      <c r="D221" s="56" t="s">
        <v>1162</v>
      </c>
      <c r="E221" s="56" t="s">
        <v>1163</v>
      </c>
      <c r="F221" s="56" t="s">
        <v>1090</v>
      </c>
      <c r="G221" s="51" t="s">
        <v>279</v>
      </c>
      <c r="H221" s="48"/>
      <c r="I221" s="48"/>
      <c r="J221" s="48"/>
      <c r="K221" s="48"/>
    </row>
    <row r="222" spans="1:11" ht="81" x14ac:dyDescent="0.25">
      <c r="A222" s="48">
        <f t="shared" ca="1" si="4"/>
        <v>221</v>
      </c>
      <c r="B222" s="55" t="s">
        <v>160</v>
      </c>
      <c r="C222" s="52" t="s">
        <v>477</v>
      </c>
      <c r="D222" s="58" t="s">
        <v>1164</v>
      </c>
      <c r="E222" s="58" t="s">
        <v>1165</v>
      </c>
      <c r="F222" s="58" t="s">
        <v>1166</v>
      </c>
      <c r="G222" s="51" t="s">
        <v>279</v>
      </c>
      <c r="H222" s="48"/>
      <c r="I222" s="48"/>
      <c r="J222" s="48"/>
      <c r="K222" s="48"/>
    </row>
    <row r="223" spans="1:11" ht="63" x14ac:dyDescent="0.25">
      <c r="A223" s="48">
        <f t="shared" ca="1" si="4"/>
        <v>222</v>
      </c>
      <c r="B223" s="55" t="s">
        <v>160</v>
      </c>
      <c r="C223" s="52" t="s">
        <v>477</v>
      </c>
      <c r="D223" s="56" t="s">
        <v>1167</v>
      </c>
      <c r="E223" s="56" t="s">
        <v>1168</v>
      </c>
      <c r="F223" s="56" t="s">
        <v>1169</v>
      </c>
      <c r="G223" s="51" t="s">
        <v>279</v>
      </c>
      <c r="H223" s="48"/>
      <c r="I223" s="48"/>
      <c r="J223" s="48"/>
      <c r="K223" s="48"/>
    </row>
    <row r="224" spans="1:11" ht="67.5" x14ac:dyDescent="0.25">
      <c r="A224" s="48">
        <f t="shared" ca="1" si="4"/>
        <v>223</v>
      </c>
      <c r="B224" s="55" t="s">
        <v>160</v>
      </c>
      <c r="C224" s="52" t="s">
        <v>477</v>
      </c>
      <c r="D224" s="58" t="s">
        <v>1170</v>
      </c>
      <c r="E224" s="58" t="s">
        <v>1171</v>
      </c>
      <c r="F224" s="58" t="s">
        <v>1103</v>
      </c>
      <c r="G224" s="51" t="s">
        <v>279</v>
      </c>
      <c r="H224" s="48"/>
      <c r="I224" s="48"/>
      <c r="J224" s="48"/>
      <c r="K224" s="48"/>
    </row>
    <row r="225" spans="1:11" ht="73.5" x14ac:dyDescent="0.25">
      <c r="A225" s="48">
        <f t="shared" ca="1" si="4"/>
        <v>224</v>
      </c>
      <c r="B225" s="55" t="s">
        <v>160</v>
      </c>
      <c r="C225" s="52" t="s">
        <v>477</v>
      </c>
      <c r="D225" s="56" t="s">
        <v>1172</v>
      </c>
      <c r="E225" s="56" t="s">
        <v>1173</v>
      </c>
      <c r="F225" s="56" t="s">
        <v>1174</v>
      </c>
      <c r="G225" s="51" t="s">
        <v>279</v>
      </c>
      <c r="H225" s="48"/>
      <c r="I225" s="48"/>
      <c r="J225" s="48"/>
      <c r="K225" s="48"/>
    </row>
    <row r="226" spans="1:11" ht="81" x14ac:dyDescent="0.25">
      <c r="A226" s="48">
        <f t="shared" ca="1" si="4"/>
        <v>225</v>
      </c>
      <c r="B226" s="55" t="s">
        <v>160</v>
      </c>
      <c r="C226" s="52" t="s">
        <v>477</v>
      </c>
      <c r="D226" s="58" t="s">
        <v>1175</v>
      </c>
      <c r="E226" s="58" t="s">
        <v>1176</v>
      </c>
      <c r="F226" s="58" t="s">
        <v>1177</v>
      </c>
      <c r="G226" s="51" t="s">
        <v>279</v>
      </c>
      <c r="H226" s="48"/>
      <c r="I226" s="48"/>
      <c r="J226" s="48"/>
      <c r="K226" s="48"/>
    </row>
    <row r="227" spans="1:11" ht="73.5" x14ac:dyDescent="0.25">
      <c r="A227" s="48">
        <f t="shared" ca="1" si="4"/>
        <v>226</v>
      </c>
      <c r="B227" s="55" t="s">
        <v>160</v>
      </c>
      <c r="C227" s="52" t="s">
        <v>477</v>
      </c>
      <c r="D227" s="56" t="s">
        <v>1178</v>
      </c>
      <c r="E227" s="56" t="s">
        <v>1179</v>
      </c>
      <c r="F227" s="56" t="s">
        <v>1180</v>
      </c>
      <c r="G227" s="51" t="s">
        <v>279</v>
      </c>
      <c r="H227" s="48"/>
      <c r="I227" s="48"/>
      <c r="J227" s="48"/>
      <c r="K227" s="48"/>
    </row>
    <row r="228" spans="1:11" ht="67.5" x14ac:dyDescent="0.25">
      <c r="A228" s="48">
        <f t="shared" ca="1" si="4"/>
        <v>227</v>
      </c>
      <c r="B228" s="55" t="s">
        <v>160</v>
      </c>
      <c r="C228" s="52" t="s">
        <v>477</v>
      </c>
      <c r="D228" s="58" t="s">
        <v>1181</v>
      </c>
      <c r="E228" s="58" t="s">
        <v>1182</v>
      </c>
      <c r="F228" s="58" t="s">
        <v>1183</v>
      </c>
      <c r="G228" s="51" t="s">
        <v>279</v>
      </c>
      <c r="H228" s="48"/>
      <c r="I228" s="48"/>
      <c r="J228" s="48"/>
      <c r="K228" s="48"/>
    </row>
    <row r="229" spans="1:11" ht="63" x14ac:dyDescent="0.25">
      <c r="A229" s="48">
        <f t="shared" ca="1" si="4"/>
        <v>228</v>
      </c>
      <c r="B229" s="55" t="s">
        <v>160</v>
      </c>
      <c r="C229" s="52" t="s">
        <v>477</v>
      </c>
      <c r="D229" s="56" t="s">
        <v>1184</v>
      </c>
      <c r="E229" s="56" t="s">
        <v>1185</v>
      </c>
      <c r="F229" s="56" t="s">
        <v>1186</v>
      </c>
      <c r="G229" s="51" t="s">
        <v>279</v>
      </c>
      <c r="H229" s="48"/>
      <c r="I229" s="48"/>
      <c r="J229" s="48"/>
      <c r="K229" s="48"/>
    </row>
    <row r="230" spans="1:11" ht="81" x14ac:dyDescent="0.25">
      <c r="A230" s="48">
        <f t="shared" ca="1" si="4"/>
        <v>229</v>
      </c>
      <c r="B230" s="55" t="s">
        <v>160</v>
      </c>
      <c r="C230" s="52" t="s">
        <v>477</v>
      </c>
      <c r="D230" s="58" t="s">
        <v>1145</v>
      </c>
      <c r="E230" s="58" t="s">
        <v>1187</v>
      </c>
      <c r="F230" s="58" t="s">
        <v>1188</v>
      </c>
      <c r="G230" s="51" t="s">
        <v>279</v>
      </c>
      <c r="H230" s="48"/>
      <c r="I230" s="48"/>
      <c r="J230" s="48"/>
      <c r="K230" s="48"/>
    </row>
    <row r="231" spans="1:11" ht="105" x14ac:dyDescent="0.25">
      <c r="A231" s="48">
        <f t="shared" ca="1" si="4"/>
        <v>230</v>
      </c>
      <c r="B231" s="55" t="s">
        <v>160</v>
      </c>
      <c r="C231" s="52" t="s">
        <v>477</v>
      </c>
      <c r="D231" s="56" t="s">
        <v>1189</v>
      </c>
      <c r="E231" s="56" t="s">
        <v>1190</v>
      </c>
      <c r="F231" s="56" t="s">
        <v>1191</v>
      </c>
      <c r="G231" s="51" t="s">
        <v>279</v>
      </c>
      <c r="H231" s="48"/>
      <c r="I231" s="48"/>
      <c r="J231" s="48"/>
      <c r="K231" s="48"/>
    </row>
    <row r="232" spans="1:11" ht="81" x14ac:dyDescent="0.25">
      <c r="A232" s="48">
        <f t="shared" ca="1" si="4"/>
        <v>231</v>
      </c>
      <c r="B232" s="55" t="s">
        <v>160</v>
      </c>
      <c r="C232" s="52" t="s">
        <v>477</v>
      </c>
      <c r="D232" s="58" t="s">
        <v>1192</v>
      </c>
      <c r="E232" s="58" t="s">
        <v>1193</v>
      </c>
      <c r="F232" s="58" t="s">
        <v>1194</v>
      </c>
      <c r="G232" s="51" t="s">
        <v>279</v>
      </c>
      <c r="H232" s="48"/>
      <c r="I232" s="48"/>
      <c r="J232" s="48"/>
      <c r="K232" s="48"/>
    </row>
    <row r="233" spans="1:11" ht="73.5" x14ac:dyDescent="0.25">
      <c r="A233" s="48">
        <f t="shared" ca="1" si="4"/>
        <v>232</v>
      </c>
      <c r="B233" s="55" t="s">
        <v>160</v>
      </c>
      <c r="C233" s="52" t="s">
        <v>477</v>
      </c>
      <c r="D233" s="56" t="s">
        <v>1195</v>
      </c>
      <c r="E233" s="56" t="s">
        <v>1193</v>
      </c>
      <c r="F233" s="56" t="s">
        <v>1090</v>
      </c>
      <c r="G233" s="51" t="s">
        <v>279</v>
      </c>
      <c r="H233" s="48"/>
      <c r="I233" s="48"/>
      <c r="J233" s="48"/>
      <c r="K233" s="48"/>
    </row>
    <row r="234" spans="1:11" ht="67.5" x14ac:dyDescent="0.25">
      <c r="A234" s="48">
        <f t="shared" ca="1" si="4"/>
        <v>233</v>
      </c>
      <c r="B234" s="55" t="s">
        <v>160</v>
      </c>
      <c r="C234" s="52" t="s">
        <v>477</v>
      </c>
      <c r="D234" s="58" t="s">
        <v>1196</v>
      </c>
      <c r="E234" s="58" t="s">
        <v>1197</v>
      </c>
      <c r="F234" s="58" t="s">
        <v>1180</v>
      </c>
      <c r="G234" s="51" t="s">
        <v>279</v>
      </c>
      <c r="H234" s="48"/>
      <c r="I234" s="48"/>
      <c r="J234" s="48"/>
      <c r="K234" s="48"/>
    </row>
    <row r="235" spans="1:11" ht="94.5" x14ac:dyDescent="0.25">
      <c r="A235" s="48">
        <f t="shared" ca="1" si="4"/>
        <v>234</v>
      </c>
      <c r="B235" s="55" t="s">
        <v>160</v>
      </c>
      <c r="C235" s="52" t="s">
        <v>477</v>
      </c>
      <c r="D235" s="56" t="s">
        <v>1198</v>
      </c>
      <c r="E235" s="56" t="s">
        <v>1199</v>
      </c>
      <c r="F235" s="56" t="s">
        <v>1200</v>
      </c>
      <c r="G235" s="51" t="s">
        <v>279</v>
      </c>
      <c r="H235" s="48"/>
      <c r="I235" s="48"/>
      <c r="J235" s="48"/>
      <c r="K235" s="48"/>
    </row>
    <row r="236" spans="1:11" ht="67.5" x14ac:dyDescent="0.25">
      <c r="A236" s="48">
        <f t="shared" ca="1" si="4"/>
        <v>235</v>
      </c>
      <c r="B236" s="55" t="s">
        <v>160</v>
      </c>
      <c r="C236" s="52" t="s">
        <v>477</v>
      </c>
      <c r="D236" s="58" t="s">
        <v>1201</v>
      </c>
      <c r="E236" s="58" t="s">
        <v>1202</v>
      </c>
      <c r="F236" s="58" t="s">
        <v>1018</v>
      </c>
      <c r="G236" s="51" t="s">
        <v>279</v>
      </c>
      <c r="H236" s="48"/>
      <c r="I236" s="48"/>
      <c r="J236" s="48"/>
      <c r="K236" s="48"/>
    </row>
    <row r="237" spans="1:11" ht="52.5" x14ac:dyDescent="0.25">
      <c r="A237" s="48">
        <f t="shared" ca="1" si="4"/>
        <v>236</v>
      </c>
      <c r="B237" s="55" t="s">
        <v>160</v>
      </c>
      <c r="C237" s="52" t="s">
        <v>477</v>
      </c>
      <c r="D237" s="56" t="s">
        <v>1203</v>
      </c>
      <c r="E237" s="56" t="s">
        <v>1204</v>
      </c>
      <c r="F237" s="56" t="s">
        <v>1018</v>
      </c>
      <c r="G237" s="51" t="s">
        <v>279</v>
      </c>
      <c r="H237" s="48"/>
      <c r="I237" s="48"/>
      <c r="J237" s="48"/>
      <c r="K237" s="48"/>
    </row>
    <row r="238" spans="1:11" ht="94.5" x14ac:dyDescent="0.25">
      <c r="A238" s="48">
        <f t="shared" ca="1" si="4"/>
        <v>237</v>
      </c>
      <c r="B238" s="55" t="s">
        <v>160</v>
      </c>
      <c r="C238" s="52" t="s">
        <v>477</v>
      </c>
      <c r="D238" s="58" t="s">
        <v>1205</v>
      </c>
      <c r="E238" s="58" t="s">
        <v>1206</v>
      </c>
      <c r="F238" s="58" t="s">
        <v>1207</v>
      </c>
      <c r="G238" s="51" t="s">
        <v>279</v>
      </c>
      <c r="H238" s="48"/>
      <c r="I238" s="48"/>
      <c r="J238" s="48"/>
      <c r="K238" s="48"/>
    </row>
    <row r="239" spans="1:11" ht="73.5" x14ac:dyDescent="0.25">
      <c r="A239" s="48">
        <f t="shared" ca="1" si="4"/>
        <v>238</v>
      </c>
      <c r="B239" s="55" t="s">
        <v>160</v>
      </c>
      <c r="C239" s="52" t="s">
        <v>477</v>
      </c>
      <c r="D239" s="56" t="s">
        <v>1208</v>
      </c>
      <c r="E239" s="56" t="s">
        <v>1209</v>
      </c>
      <c r="F239" s="56" t="s">
        <v>1210</v>
      </c>
      <c r="G239" s="51" t="s">
        <v>279</v>
      </c>
      <c r="H239" s="48"/>
      <c r="I239" s="48"/>
      <c r="J239" s="48"/>
      <c r="K239" s="48"/>
    </row>
    <row r="240" spans="1:11" ht="94.5" x14ac:dyDescent="0.25">
      <c r="A240" s="48">
        <f t="shared" ca="1" si="4"/>
        <v>239</v>
      </c>
      <c r="B240" s="55" t="s">
        <v>160</v>
      </c>
      <c r="C240" s="52" t="s">
        <v>477</v>
      </c>
      <c r="D240" s="58" t="s">
        <v>1211</v>
      </c>
      <c r="E240" s="58" t="s">
        <v>1212</v>
      </c>
      <c r="F240" s="58" t="s">
        <v>1213</v>
      </c>
      <c r="G240" s="51" t="s">
        <v>279</v>
      </c>
      <c r="H240" s="48"/>
      <c r="I240" s="48"/>
      <c r="J240" s="48"/>
      <c r="K240" s="48"/>
    </row>
    <row r="241" spans="1:11" ht="63" x14ac:dyDescent="0.25">
      <c r="A241" s="48">
        <f t="shared" ca="1" si="4"/>
        <v>240</v>
      </c>
      <c r="B241" s="55" t="s">
        <v>160</v>
      </c>
      <c r="C241" s="52" t="s">
        <v>477</v>
      </c>
      <c r="D241" s="56" t="s">
        <v>1214</v>
      </c>
      <c r="E241" s="56" t="s">
        <v>1215</v>
      </c>
      <c r="F241" s="56" t="s">
        <v>1216</v>
      </c>
      <c r="G241" s="51" t="s">
        <v>279</v>
      </c>
      <c r="H241" s="48"/>
      <c r="I241" s="48"/>
      <c r="J241" s="48"/>
      <c r="K241" s="48"/>
    </row>
    <row r="242" spans="1:11" ht="67.5" x14ac:dyDescent="0.25">
      <c r="A242" s="48">
        <f t="shared" ca="1" si="4"/>
        <v>241</v>
      </c>
      <c r="B242" s="55" t="s">
        <v>160</v>
      </c>
      <c r="C242" s="52" t="s">
        <v>477</v>
      </c>
      <c r="D242" s="58" t="s">
        <v>1217</v>
      </c>
      <c r="E242" s="58" t="s">
        <v>1218</v>
      </c>
      <c r="F242" s="58" t="s">
        <v>1216</v>
      </c>
      <c r="G242" s="51" t="s">
        <v>279</v>
      </c>
      <c r="H242" s="48"/>
      <c r="I242" s="48"/>
      <c r="J242" s="48"/>
      <c r="K242" s="48"/>
    </row>
    <row r="243" spans="1:11" ht="136.5" x14ac:dyDescent="0.25">
      <c r="A243" s="48">
        <f t="shared" ca="1" si="4"/>
        <v>242</v>
      </c>
      <c r="B243" s="55" t="s">
        <v>160</v>
      </c>
      <c r="C243" s="52" t="s">
        <v>477</v>
      </c>
      <c r="D243" s="56" t="s">
        <v>1219</v>
      </c>
      <c r="E243" s="56" t="s">
        <v>1220</v>
      </c>
      <c r="F243" s="56" t="s">
        <v>1221</v>
      </c>
      <c r="G243" s="51" t="s">
        <v>279</v>
      </c>
      <c r="H243" s="48"/>
      <c r="I243" s="48"/>
      <c r="J243" s="48"/>
      <c r="K243" s="48"/>
    </row>
    <row r="244" spans="1:11" ht="148.5" x14ac:dyDescent="0.25">
      <c r="A244" s="48">
        <f t="shared" ca="1" si="4"/>
        <v>243</v>
      </c>
      <c r="B244" s="55" t="s">
        <v>160</v>
      </c>
      <c r="C244" s="52" t="s">
        <v>477</v>
      </c>
      <c r="D244" s="58" t="s">
        <v>1222</v>
      </c>
      <c r="E244" s="58" t="s">
        <v>1223</v>
      </c>
      <c r="F244" s="58" t="s">
        <v>1224</v>
      </c>
      <c r="G244" s="51" t="s">
        <v>279</v>
      </c>
      <c r="H244" s="48"/>
      <c r="I244" s="48"/>
      <c r="J244" s="48"/>
      <c r="K244" s="48"/>
    </row>
    <row r="245" spans="1:11" ht="147" x14ac:dyDescent="0.25">
      <c r="A245" s="48">
        <f t="shared" ca="1" si="4"/>
        <v>244</v>
      </c>
      <c r="B245" s="55" t="s">
        <v>160</v>
      </c>
      <c r="C245" s="52" t="s">
        <v>477</v>
      </c>
      <c r="D245" s="56" t="s">
        <v>1219</v>
      </c>
      <c r="E245" s="56" t="s">
        <v>1225</v>
      </c>
      <c r="F245" s="56" t="s">
        <v>1226</v>
      </c>
      <c r="G245" s="51" t="s">
        <v>279</v>
      </c>
      <c r="H245" s="48"/>
      <c r="I245" s="48"/>
      <c r="J245" s="48"/>
      <c r="K245" s="48"/>
    </row>
    <row r="246" spans="1:11" ht="54" x14ac:dyDescent="0.25">
      <c r="A246" s="48">
        <f t="shared" ca="1" si="4"/>
        <v>245</v>
      </c>
      <c r="B246" s="55" t="s">
        <v>160</v>
      </c>
      <c r="C246" s="52" t="s">
        <v>477</v>
      </c>
      <c r="D246" s="58" t="s">
        <v>1227</v>
      </c>
      <c r="E246" s="58" t="s">
        <v>1228</v>
      </c>
      <c r="F246" s="58" t="s">
        <v>1229</v>
      </c>
      <c r="G246" s="51" t="s">
        <v>279</v>
      </c>
      <c r="H246" s="48"/>
      <c r="I246" s="48"/>
      <c r="J246" s="48"/>
      <c r="K246" s="48"/>
    </row>
    <row r="247" spans="1:11" ht="136.5" x14ac:dyDescent="0.25">
      <c r="A247" s="48">
        <f t="shared" ca="1" si="4"/>
        <v>246</v>
      </c>
      <c r="B247" s="55" t="s">
        <v>160</v>
      </c>
      <c r="C247" s="52" t="s">
        <v>477</v>
      </c>
      <c r="D247" s="56" t="s">
        <v>1230</v>
      </c>
      <c r="E247" s="56" t="s">
        <v>1231</v>
      </c>
      <c r="F247" s="56" t="s">
        <v>1221</v>
      </c>
      <c r="G247" s="51" t="s">
        <v>279</v>
      </c>
      <c r="H247" s="48"/>
      <c r="I247" s="48"/>
      <c r="J247" s="48"/>
      <c r="K247" s="48"/>
    </row>
    <row r="248" spans="1:11" ht="54" x14ac:dyDescent="0.25">
      <c r="A248" s="48">
        <f t="shared" ca="1" si="4"/>
        <v>247</v>
      </c>
      <c r="B248" s="55" t="s">
        <v>160</v>
      </c>
      <c r="C248" s="52" t="s">
        <v>477</v>
      </c>
      <c r="D248" s="58" t="s">
        <v>1227</v>
      </c>
      <c r="E248" s="58" t="s">
        <v>1228</v>
      </c>
      <c r="F248" s="58" t="s">
        <v>1232</v>
      </c>
      <c r="G248" s="51" t="s">
        <v>279</v>
      </c>
      <c r="H248" s="48"/>
      <c r="I248" s="48"/>
      <c r="J248" s="48"/>
      <c r="K248" s="48"/>
    </row>
    <row r="249" spans="1:11" ht="189" x14ac:dyDescent="0.25">
      <c r="A249" s="48">
        <f t="shared" ref="A249:A312" ca="1" si="5">+CELL("fila",A249)-1</f>
        <v>248</v>
      </c>
      <c r="B249" s="55" t="s">
        <v>160</v>
      </c>
      <c r="C249" s="52" t="s">
        <v>477</v>
      </c>
      <c r="D249" s="56" t="s">
        <v>1233</v>
      </c>
      <c r="E249" s="56" t="s">
        <v>1234</v>
      </c>
      <c r="F249" s="56" t="s">
        <v>1235</v>
      </c>
      <c r="G249" s="51" t="s">
        <v>279</v>
      </c>
      <c r="H249" s="48"/>
      <c r="I249" s="48"/>
      <c r="J249" s="48"/>
      <c r="K249" s="48"/>
    </row>
    <row r="250" spans="1:11" ht="54" x14ac:dyDescent="0.25">
      <c r="A250" s="48">
        <f t="shared" ca="1" si="5"/>
        <v>249</v>
      </c>
      <c r="B250" s="55" t="s">
        <v>160</v>
      </c>
      <c r="C250" s="52" t="s">
        <v>477</v>
      </c>
      <c r="D250" s="58" t="s">
        <v>1236</v>
      </c>
      <c r="E250" s="58" t="s">
        <v>1237</v>
      </c>
      <c r="F250" s="58" t="s">
        <v>1238</v>
      </c>
      <c r="G250" s="51" t="s">
        <v>279</v>
      </c>
      <c r="H250" s="48"/>
      <c r="I250" s="48"/>
      <c r="J250" s="48"/>
      <c r="K250" s="48"/>
    </row>
    <row r="251" spans="1:11" ht="45" x14ac:dyDescent="0.25">
      <c r="A251" s="48">
        <f t="shared" ca="1" si="5"/>
        <v>250</v>
      </c>
      <c r="B251" s="55" t="s">
        <v>160</v>
      </c>
      <c r="C251" s="52" t="s">
        <v>477</v>
      </c>
      <c r="D251" s="56" t="s">
        <v>1239</v>
      </c>
      <c r="E251" s="56" t="s">
        <v>1240</v>
      </c>
      <c r="F251" s="56" t="s">
        <v>1241</v>
      </c>
      <c r="G251" s="51" t="s">
        <v>279</v>
      </c>
      <c r="H251" s="48"/>
      <c r="I251" s="48"/>
      <c r="J251" s="48"/>
      <c r="K251" s="48"/>
    </row>
    <row r="252" spans="1:11" ht="189" x14ac:dyDescent="0.25">
      <c r="A252" s="48">
        <f t="shared" ca="1" si="5"/>
        <v>251</v>
      </c>
      <c r="B252" s="55" t="s">
        <v>160</v>
      </c>
      <c r="C252" s="52" t="s">
        <v>477</v>
      </c>
      <c r="D252" s="58" t="s">
        <v>1242</v>
      </c>
      <c r="E252" s="58" t="s">
        <v>1243</v>
      </c>
      <c r="F252" s="58" t="s">
        <v>1244</v>
      </c>
      <c r="G252" s="51" t="s">
        <v>279</v>
      </c>
      <c r="H252" s="48"/>
      <c r="I252" s="48"/>
      <c r="J252" s="48"/>
      <c r="K252" s="48"/>
    </row>
    <row r="253" spans="1:11" ht="45" x14ac:dyDescent="0.25">
      <c r="A253" s="48">
        <f t="shared" ca="1" si="5"/>
        <v>252</v>
      </c>
      <c r="B253" s="55" t="s">
        <v>160</v>
      </c>
      <c r="C253" s="52" t="s">
        <v>477</v>
      </c>
      <c r="D253" s="56" t="s">
        <v>1245</v>
      </c>
      <c r="E253" s="56" t="s">
        <v>1246</v>
      </c>
      <c r="F253" s="56" t="s">
        <v>1018</v>
      </c>
      <c r="G253" s="51" t="s">
        <v>279</v>
      </c>
      <c r="H253" s="48"/>
      <c r="I253" s="48"/>
      <c r="J253" s="48"/>
      <c r="K253" s="48"/>
    </row>
    <row r="254" spans="1:11" ht="54" x14ac:dyDescent="0.25">
      <c r="A254" s="48">
        <f t="shared" ca="1" si="5"/>
        <v>253</v>
      </c>
      <c r="B254" s="55" t="s">
        <v>160</v>
      </c>
      <c r="C254" s="52" t="s">
        <v>477</v>
      </c>
      <c r="D254" s="58" t="s">
        <v>1247</v>
      </c>
      <c r="E254" s="58" t="s">
        <v>1248</v>
      </c>
      <c r="F254" s="58" t="s">
        <v>1238</v>
      </c>
      <c r="G254" s="51" t="s">
        <v>279</v>
      </c>
      <c r="H254" s="48"/>
      <c r="I254" s="48"/>
      <c r="J254" s="48"/>
      <c r="K254" s="48"/>
    </row>
    <row r="255" spans="1:11" ht="199.5" x14ac:dyDescent="0.25">
      <c r="A255" s="48">
        <f t="shared" ca="1" si="5"/>
        <v>254</v>
      </c>
      <c r="B255" s="55" t="s">
        <v>160</v>
      </c>
      <c r="C255" s="52" t="s">
        <v>477</v>
      </c>
      <c r="D255" s="56" t="s">
        <v>1249</v>
      </c>
      <c r="E255" s="56" t="s">
        <v>1250</v>
      </c>
      <c r="F255" s="56" t="s">
        <v>1251</v>
      </c>
      <c r="G255" s="51" t="s">
        <v>279</v>
      </c>
      <c r="H255" s="48"/>
      <c r="I255" s="48"/>
      <c r="J255" s="48"/>
      <c r="K255" s="48"/>
    </row>
    <row r="256" spans="1:11" ht="67.5" x14ac:dyDescent="0.25">
      <c r="A256" s="48">
        <f t="shared" ca="1" si="5"/>
        <v>255</v>
      </c>
      <c r="B256" s="55" t="s">
        <v>160</v>
      </c>
      <c r="C256" s="52" t="s">
        <v>477</v>
      </c>
      <c r="D256" s="58" t="s">
        <v>1252</v>
      </c>
      <c r="E256" s="58" t="s">
        <v>1253</v>
      </c>
      <c r="F256" s="58" t="s">
        <v>1018</v>
      </c>
      <c r="G256" s="51" t="s">
        <v>279</v>
      </c>
      <c r="H256" s="48"/>
      <c r="I256" s="48"/>
      <c r="J256" s="48"/>
      <c r="K256" s="48"/>
    </row>
    <row r="257" spans="1:11" ht="45" x14ac:dyDescent="0.25">
      <c r="A257" s="48">
        <f t="shared" ca="1" si="5"/>
        <v>256</v>
      </c>
      <c r="B257" s="55" t="s">
        <v>160</v>
      </c>
      <c r="C257" s="52" t="s">
        <v>477</v>
      </c>
      <c r="D257" s="56" t="s">
        <v>1254</v>
      </c>
      <c r="E257" s="56" t="s">
        <v>1255</v>
      </c>
      <c r="F257" s="56" t="s">
        <v>1018</v>
      </c>
      <c r="G257" s="51" t="s">
        <v>279</v>
      </c>
      <c r="H257" s="48"/>
      <c r="I257" s="48"/>
      <c r="J257" s="48"/>
      <c r="K257" s="48"/>
    </row>
    <row r="258" spans="1:11" ht="67.5" x14ac:dyDescent="0.25">
      <c r="A258" s="48">
        <f t="shared" ca="1" si="5"/>
        <v>257</v>
      </c>
      <c r="B258" s="55" t="s">
        <v>160</v>
      </c>
      <c r="C258" s="52" t="s">
        <v>477</v>
      </c>
      <c r="D258" s="58" t="s">
        <v>1256</v>
      </c>
      <c r="E258" s="58" t="s">
        <v>1257</v>
      </c>
      <c r="F258" s="58" t="s">
        <v>1258</v>
      </c>
      <c r="G258" s="51" t="s">
        <v>279</v>
      </c>
      <c r="H258" s="48"/>
      <c r="I258" s="48"/>
      <c r="J258" s="48"/>
      <c r="K258" s="48"/>
    </row>
    <row r="259" spans="1:11" ht="45" x14ac:dyDescent="0.25">
      <c r="A259" s="48">
        <f t="shared" ca="1" si="5"/>
        <v>258</v>
      </c>
      <c r="B259" s="55" t="s">
        <v>160</v>
      </c>
      <c r="C259" s="52" t="s">
        <v>477</v>
      </c>
      <c r="D259" s="56" t="s">
        <v>1259</v>
      </c>
      <c r="E259" s="56" t="s">
        <v>1260</v>
      </c>
      <c r="F259" s="56" t="s">
        <v>1018</v>
      </c>
      <c r="G259" s="51" t="s">
        <v>279</v>
      </c>
      <c r="H259" s="48"/>
      <c r="I259" s="48"/>
      <c r="J259" s="48"/>
      <c r="K259" s="48"/>
    </row>
    <row r="260" spans="1:11" ht="67.5" x14ac:dyDescent="0.25">
      <c r="A260" s="48">
        <f t="shared" ca="1" si="5"/>
        <v>259</v>
      </c>
      <c r="B260" s="55" t="s">
        <v>160</v>
      </c>
      <c r="C260" s="52" t="s">
        <v>477</v>
      </c>
      <c r="D260" s="58" t="s">
        <v>1261</v>
      </c>
      <c r="E260" s="58" t="s">
        <v>1262</v>
      </c>
      <c r="F260" s="58" t="s">
        <v>1263</v>
      </c>
      <c r="G260" s="51" t="s">
        <v>279</v>
      </c>
      <c r="H260" s="48"/>
      <c r="I260" s="48"/>
      <c r="J260" s="48"/>
      <c r="K260" s="48"/>
    </row>
    <row r="261" spans="1:11" ht="52.5" x14ac:dyDescent="0.25">
      <c r="A261" s="48">
        <f t="shared" ca="1" si="5"/>
        <v>260</v>
      </c>
      <c r="B261" s="55" t="s">
        <v>160</v>
      </c>
      <c r="C261" s="52" t="s">
        <v>477</v>
      </c>
      <c r="D261" s="56" t="s">
        <v>1264</v>
      </c>
      <c r="E261" s="56" t="s">
        <v>1265</v>
      </c>
      <c r="F261" s="56" t="s">
        <v>1018</v>
      </c>
      <c r="G261" s="51" t="s">
        <v>279</v>
      </c>
      <c r="H261" s="48"/>
      <c r="I261" s="48"/>
      <c r="J261" s="48"/>
      <c r="K261" s="48"/>
    </row>
    <row r="262" spans="1:11" ht="45" x14ac:dyDescent="0.25">
      <c r="A262" s="48">
        <f t="shared" ca="1" si="5"/>
        <v>261</v>
      </c>
      <c r="B262" s="55" t="s">
        <v>160</v>
      </c>
      <c r="C262" s="52" t="s">
        <v>477</v>
      </c>
      <c r="D262" s="58" t="s">
        <v>1266</v>
      </c>
      <c r="E262" s="58" t="s">
        <v>1267</v>
      </c>
      <c r="F262" s="58" t="s">
        <v>1018</v>
      </c>
      <c r="G262" s="51" t="s">
        <v>279</v>
      </c>
      <c r="H262" s="48"/>
      <c r="I262" s="48"/>
      <c r="J262" s="48"/>
      <c r="K262" s="48"/>
    </row>
    <row r="263" spans="1:11" ht="45" x14ac:dyDescent="0.25">
      <c r="A263" s="48">
        <f t="shared" ca="1" si="5"/>
        <v>262</v>
      </c>
      <c r="B263" s="55" t="s">
        <v>160</v>
      </c>
      <c r="C263" s="52" t="s">
        <v>477</v>
      </c>
      <c r="D263" s="56" t="s">
        <v>1268</v>
      </c>
      <c r="E263" s="56" t="s">
        <v>1269</v>
      </c>
      <c r="F263" s="56" t="s">
        <v>1018</v>
      </c>
      <c r="G263" s="51" t="s">
        <v>279</v>
      </c>
      <c r="H263" s="48"/>
      <c r="I263" s="48"/>
      <c r="J263" s="48"/>
      <c r="K263" s="48"/>
    </row>
    <row r="264" spans="1:11" ht="67.5" x14ac:dyDescent="0.25">
      <c r="A264" s="48">
        <f t="shared" ca="1" si="5"/>
        <v>263</v>
      </c>
      <c r="B264" s="55" t="s">
        <v>160</v>
      </c>
      <c r="C264" s="52" t="s">
        <v>477</v>
      </c>
      <c r="D264" s="58" t="s">
        <v>1270</v>
      </c>
      <c r="E264" s="58" t="s">
        <v>1271</v>
      </c>
      <c r="F264" s="58" t="s">
        <v>1272</v>
      </c>
      <c r="G264" s="51" t="s">
        <v>279</v>
      </c>
      <c r="H264" s="48"/>
      <c r="I264" s="48"/>
      <c r="J264" s="48"/>
      <c r="K264" s="48"/>
    </row>
    <row r="265" spans="1:11" ht="178.5" x14ac:dyDescent="0.25">
      <c r="A265" s="48">
        <f t="shared" ca="1" si="5"/>
        <v>264</v>
      </c>
      <c r="B265" s="55" t="s">
        <v>160</v>
      </c>
      <c r="C265" s="52" t="s">
        <v>477</v>
      </c>
      <c r="D265" s="56" t="s">
        <v>1273</v>
      </c>
      <c r="E265" s="56" t="s">
        <v>1274</v>
      </c>
      <c r="F265" s="56" t="s">
        <v>1275</v>
      </c>
      <c r="G265" s="51" t="s">
        <v>279</v>
      </c>
      <c r="H265" s="48"/>
      <c r="I265" s="48"/>
      <c r="J265" s="48"/>
      <c r="K265" s="48"/>
    </row>
    <row r="266" spans="1:11" ht="54" x14ac:dyDescent="0.25">
      <c r="A266" s="48">
        <f t="shared" ca="1" si="5"/>
        <v>265</v>
      </c>
      <c r="B266" s="55" t="s">
        <v>160</v>
      </c>
      <c r="C266" s="52" t="s">
        <v>477</v>
      </c>
      <c r="D266" s="58" t="s">
        <v>1276</v>
      </c>
      <c r="E266" s="58" t="s">
        <v>1277</v>
      </c>
      <c r="F266" s="58" t="s">
        <v>1018</v>
      </c>
      <c r="G266" s="51" t="s">
        <v>279</v>
      </c>
      <c r="H266" s="48"/>
      <c r="I266" s="48"/>
      <c r="J266" s="48"/>
      <c r="K266" s="48"/>
    </row>
    <row r="267" spans="1:11" ht="45" x14ac:dyDescent="0.25">
      <c r="A267" s="48">
        <f t="shared" ca="1" si="5"/>
        <v>266</v>
      </c>
      <c r="B267" s="55" t="s">
        <v>160</v>
      </c>
      <c r="C267" s="52" t="s">
        <v>477</v>
      </c>
      <c r="D267" s="56" t="s">
        <v>1278</v>
      </c>
      <c r="E267" s="56" t="s">
        <v>1279</v>
      </c>
      <c r="F267" s="56" t="s">
        <v>1018</v>
      </c>
      <c r="G267" s="51" t="s">
        <v>279</v>
      </c>
      <c r="H267" s="48"/>
      <c r="I267" s="48"/>
      <c r="J267" s="48"/>
      <c r="K267" s="48"/>
    </row>
    <row r="268" spans="1:11" ht="52.5" x14ac:dyDescent="0.25">
      <c r="A268" s="48">
        <f t="shared" ca="1" si="5"/>
        <v>267</v>
      </c>
      <c r="B268" s="55" t="s">
        <v>160</v>
      </c>
      <c r="C268" s="52" t="s">
        <v>503</v>
      </c>
      <c r="D268" s="56" t="s">
        <v>1280</v>
      </c>
      <c r="E268" s="56" t="s">
        <v>1281</v>
      </c>
      <c r="F268" s="56" t="s">
        <v>1018</v>
      </c>
      <c r="G268" s="51" t="s">
        <v>279</v>
      </c>
      <c r="H268" s="48"/>
      <c r="I268" s="48"/>
      <c r="J268" s="48"/>
      <c r="K268" s="48"/>
    </row>
    <row r="269" spans="1:11" ht="81" x14ac:dyDescent="0.25">
      <c r="A269" s="48">
        <f t="shared" ca="1" si="5"/>
        <v>268</v>
      </c>
      <c r="B269" s="55" t="s">
        <v>160</v>
      </c>
      <c r="C269" s="52" t="s">
        <v>503</v>
      </c>
      <c r="D269" s="58" t="s">
        <v>1282</v>
      </c>
      <c r="E269" s="58" t="s">
        <v>1283</v>
      </c>
      <c r="F269" s="58" t="s">
        <v>1284</v>
      </c>
      <c r="G269" s="51" t="s">
        <v>279</v>
      </c>
      <c r="H269" s="48"/>
      <c r="I269" s="48"/>
      <c r="J269" s="48"/>
      <c r="K269" s="48"/>
    </row>
    <row r="270" spans="1:11" ht="45" x14ac:dyDescent="0.25">
      <c r="A270" s="48">
        <f t="shared" ca="1" si="5"/>
        <v>269</v>
      </c>
      <c r="B270" s="55" t="s">
        <v>160</v>
      </c>
      <c r="C270" s="52" t="s">
        <v>503</v>
      </c>
      <c r="D270" s="56" t="s">
        <v>1285</v>
      </c>
      <c r="E270" s="56" t="s">
        <v>1286</v>
      </c>
      <c r="F270" s="56" t="s">
        <v>1018</v>
      </c>
      <c r="G270" s="51"/>
      <c r="H270" s="48"/>
      <c r="I270" s="48"/>
      <c r="J270" s="48"/>
      <c r="K270" s="48"/>
    </row>
    <row r="271" spans="1:11" ht="54" x14ac:dyDescent="0.25">
      <c r="A271" s="48">
        <f t="shared" ca="1" si="5"/>
        <v>270</v>
      </c>
      <c r="B271" s="55" t="s">
        <v>160</v>
      </c>
      <c r="C271" s="52" t="s">
        <v>503</v>
      </c>
      <c r="D271" s="58" t="s">
        <v>1287</v>
      </c>
      <c r="E271" s="58" t="s">
        <v>1288</v>
      </c>
      <c r="F271" s="58" t="s">
        <v>1090</v>
      </c>
      <c r="G271" s="51" t="s">
        <v>279</v>
      </c>
      <c r="H271" s="48"/>
      <c r="I271" s="48"/>
      <c r="J271" s="48"/>
      <c r="K271" s="48"/>
    </row>
    <row r="272" spans="1:11" ht="45" x14ac:dyDescent="0.25">
      <c r="A272" s="48">
        <f t="shared" ca="1" si="5"/>
        <v>271</v>
      </c>
      <c r="B272" s="55" t="s">
        <v>160</v>
      </c>
      <c r="C272" s="52" t="s">
        <v>503</v>
      </c>
      <c r="D272" s="56" t="s">
        <v>1289</v>
      </c>
      <c r="E272" s="56" t="s">
        <v>1290</v>
      </c>
      <c r="F272" s="56" t="s">
        <v>1291</v>
      </c>
      <c r="G272" s="51" t="s">
        <v>279</v>
      </c>
      <c r="H272" s="48"/>
      <c r="I272" s="48"/>
      <c r="J272" s="48"/>
      <c r="K272" s="48"/>
    </row>
    <row r="273" spans="1:11" ht="45" x14ac:dyDescent="0.25">
      <c r="A273" s="48">
        <f t="shared" ca="1" si="5"/>
        <v>272</v>
      </c>
      <c r="B273" s="55" t="s">
        <v>160</v>
      </c>
      <c r="C273" s="52" t="s">
        <v>503</v>
      </c>
      <c r="D273" s="58" t="s">
        <v>1289</v>
      </c>
      <c r="E273" s="58" t="s">
        <v>1292</v>
      </c>
      <c r="F273" s="58" t="s">
        <v>1293</v>
      </c>
      <c r="G273" s="51" t="s">
        <v>279</v>
      </c>
      <c r="H273" s="48"/>
      <c r="I273" s="48"/>
      <c r="J273" s="48"/>
      <c r="K273" s="48"/>
    </row>
    <row r="274" spans="1:11" ht="45" x14ac:dyDescent="0.25">
      <c r="A274" s="48">
        <f t="shared" ca="1" si="5"/>
        <v>273</v>
      </c>
      <c r="B274" s="55" t="s">
        <v>160</v>
      </c>
      <c r="C274" s="52" t="s">
        <v>503</v>
      </c>
      <c r="D274" s="56" t="s">
        <v>1294</v>
      </c>
      <c r="E274" s="56" t="s">
        <v>1295</v>
      </c>
      <c r="F274" s="56" t="s">
        <v>1018</v>
      </c>
      <c r="G274" s="51" t="s">
        <v>279</v>
      </c>
      <c r="H274" s="48"/>
      <c r="I274" s="48"/>
      <c r="J274" s="48"/>
      <c r="K274" s="48"/>
    </row>
    <row r="275" spans="1:11" ht="54" x14ac:dyDescent="0.25">
      <c r="A275" s="48">
        <f t="shared" ca="1" si="5"/>
        <v>274</v>
      </c>
      <c r="B275" s="55" t="s">
        <v>160</v>
      </c>
      <c r="C275" s="52" t="s">
        <v>503</v>
      </c>
      <c r="D275" s="58" t="s">
        <v>1296</v>
      </c>
      <c r="E275" s="58" t="s">
        <v>1297</v>
      </c>
      <c r="F275" s="58" t="s">
        <v>1291</v>
      </c>
      <c r="G275" s="51" t="s">
        <v>279</v>
      </c>
      <c r="H275" s="48"/>
      <c r="I275" s="48"/>
      <c r="J275" s="48"/>
      <c r="K275" s="48"/>
    </row>
    <row r="276" spans="1:11" ht="52.5" x14ac:dyDescent="0.25">
      <c r="A276" s="48">
        <f t="shared" ca="1" si="5"/>
        <v>275</v>
      </c>
      <c r="B276" s="55" t="s">
        <v>160</v>
      </c>
      <c r="C276" s="52" t="s">
        <v>503</v>
      </c>
      <c r="D276" s="56" t="s">
        <v>1298</v>
      </c>
      <c r="E276" s="56" t="s">
        <v>1299</v>
      </c>
      <c r="F276" s="56" t="s">
        <v>1111</v>
      </c>
      <c r="G276" s="51" t="s">
        <v>279</v>
      </c>
      <c r="H276" s="48"/>
      <c r="I276" s="48"/>
      <c r="J276" s="48"/>
      <c r="K276" s="48"/>
    </row>
    <row r="277" spans="1:11" ht="45" x14ac:dyDescent="0.25">
      <c r="A277" s="48">
        <f t="shared" ca="1" si="5"/>
        <v>276</v>
      </c>
      <c r="B277" s="55" t="s">
        <v>160</v>
      </c>
      <c r="C277" s="52" t="s">
        <v>503</v>
      </c>
      <c r="D277" s="58" t="s">
        <v>1300</v>
      </c>
      <c r="E277" s="58" t="s">
        <v>1301</v>
      </c>
      <c r="F277" s="58" t="s">
        <v>1111</v>
      </c>
      <c r="G277" s="51" t="s">
        <v>279</v>
      </c>
      <c r="H277" s="48"/>
      <c r="I277" s="48"/>
      <c r="J277" s="48"/>
      <c r="K277" s="48"/>
    </row>
    <row r="278" spans="1:11" ht="52.5" x14ac:dyDescent="0.25">
      <c r="A278" s="48">
        <f t="shared" ca="1" si="5"/>
        <v>277</v>
      </c>
      <c r="B278" s="55" t="s">
        <v>160</v>
      </c>
      <c r="C278" s="52" t="s">
        <v>503</v>
      </c>
      <c r="D278" s="56" t="s">
        <v>1302</v>
      </c>
      <c r="E278" s="56" t="s">
        <v>1303</v>
      </c>
      <c r="F278" s="56" t="s">
        <v>1304</v>
      </c>
      <c r="G278" s="51" t="s">
        <v>279</v>
      </c>
      <c r="H278" s="48"/>
      <c r="I278" s="48"/>
      <c r="J278" s="48"/>
      <c r="K278" s="48"/>
    </row>
    <row r="279" spans="1:11" ht="54" x14ac:dyDescent="0.25">
      <c r="A279" s="48">
        <f t="shared" ca="1" si="5"/>
        <v>278</v>
      </c>
      <c r="B279" s="55" t="s">
        <v>160</v>
      </c>
      <c r="C279" s="52" t="s">
        <v>503</v>
      </c>
      <c r="D279" s="58" t="s">
        <v>1305</v>
      </c>
      <c r="E279" s="58" t="s">
        <v>1306</v>
      </c>
      <c r="F279" s="58" t="s">
        <v>1307</v>
      </c>
      <c r="G279" s="51" t="s">
        <v>279</v>
      </c>
      <c r="H279" s="48"/>
      <c r="I279" s="48"/>
      <c r="J279" s="48"/>
      <c r="K279" s="48"/>
    </row>
    <row r="280" spans="1:11" ht="45" x14ac:dyDescent="0.25">
      <c r="A280" s="48">
        <f t="shared" ca="1" si="5"/>
        <v>279</v>
      </c>
      <c r="B280" s="55" t="s">
        <v>160</v>
      </c>
      <c r="C280" s="52" t="s">
        <v>503</v>
      </c>
      <c r="D280" s="56" t="s">
        <v>1308</v>
      </c>
      <c r="E280" s="56" t="s">
        <v>1309</v>
      </c>
      <c r="F280" s="56" t="s">
        <v>1291</v>
      </c>
      <c r="G280" s="51" t="s">
        <v>279</v>
      </c>
      <c r="H280" s="48"/>
      <c r="I280" s="48"/>
      <c r="J280" s="48"/>
      <c r="K280" s="48"/>
    </row>
    <row r="281" spans="1:11" ht="54" x14ac:dyDescent="0.25">
      <c r="A281" s="48">
        <f t="shared" ca="1" si="5"/>
        <v>280</v>
      </c>
      <c r="B281" s="55" t="s">
        <v>160</v>
      </c>
      <c r="C281" s="52" t="s">
        <v>503</v>
      </c>
      <c r="D281" s="58" t="s">
        <v>1296</v>
      </c>
      <c r="E281" s="58" t="s">
        <v>1310</v>
      </c>
      <c r="F281" s="58" t="s">
        <v>1311</v>
      </c>
      <c r="G281" s="51" t="s">
        <v>279</v>
      </c>
      <c r="H281" s="48"/>
      <c r="I281" s="48"/>
      <c r="J281" s="48"/>
      <c r="K281" s="48"/>
    </row>
    <row r="282" spans="1:11" ht="45" x14ac:dyDescent="0.25">
      <c r="A282" s="48">
        <f t="shared" ca="1" si="5"/>
        <v>281</v>
      </c>
      <c r="B282" s="55" t="s">
        <v>160</v>
      </c>
      <c r="C282" s="52" t="s">
        <v>503</v>
      </c>
      <c r="D282" s="56" t="s">
        <v>1312</v>
      </c>
      <c r="E282" s="56" t="s">
        <v>1313</v>
      </c>
      <c r="F282" s="56" t="s">
        <v>1018</v>
      </c>
      <c r="G282" s="51" t="s">
        <v>279</v>
      </c>
      <c r="H282" s="48"/>
      <c r="I282" s="48"/>
      <c r="J282" s="48"/>
      <c r="K282" s="48"/>
    </row>
    <row r="283" spans="1:11" ht="45" x14ac:dyDescent="0.25">
      <c r="A283" s="48">
        <f t="shared" ca="1" si="5"/>
        <v>282</v>
      </c>
      <c r="B283" s="55" t="s">
        <v>160</v>
      </c>
      <c r="C283" s="52" t="s">
        <v>503</v>
      </c>
      <c r="D283" s="58" t="s">
        <v>1314</v>
      </c>
      <c r="E283" s="58" t="s">
        <v>1315</v>
      </c>
      <c r="F283" s="58" t="s">
        <v>1103</v>
      </c>
      <c r="G283" s="51" t="s">
        <v>279</v>
      </c>
      <c r="H283" s="48"/>
      <c r="I283" s="48"/>
      <c r="J283" s="48"/>
      <c r="K283" s="48"/>
    </row>
    <row r="284" spans="1:11" ht="45" x14ac:dyDescent="0.25">
      <c r="A284" s="48">
        <f t="shared" ca="1" si="5"/>
        <v>283</v>
      </c>
      <c r="B284" s="55" t="s">
        <v>160</v>
      </c>
      <c r="C284" s="52" t="s">
        <v>503</v>
      </c>
      <c r="D284" s="56" t="s">
        <v>1316</v>
      </c>
      <c r="E284" s="56" t="s">
        <v>1317</v>
      </c>
      <c r="F284" s="56" t="s">
        <v>1018</v>
      </c>
      <c r="G284" s="51" t="s">
        <v>279</v>
      </c>
      <c r="H284" s="48"/>
      <c r="I284" s="48"/>
      <c r="J284" s="48"/>
      <c r="K284" s="48"/>
    </row>
    <row r="285" spans="1:11" ht="67.5" x14ac:dyDescent="0.25">
      <c r="A285" s="48">
        <f t="shared" ca="1" si="5"/>
        <v>284</v>
      </c>
      <c r="B285" s="55" t="s">
        <v>160</v>
      </c>
      <c r="C285" s="52" t="s">
        <v>503</v>
      </c>
      <c r="D285" s="58" t="s">
        <v>1318</v>
      </c>
      <c r="E285" s="58" t="s">
        <v>1319</v>
      </c>
      <c r="F285" s="58" t="s">
        <v>1320</v>
      </c>
      <c r="G285" s="51" t="s">
        <v>279</v>
      </c>
      <c r="H285" s="48"/>
      <c r="I285" s="48"/>
      <c r="J285" s="48"/>
      <c r="K285" s="48"/>
    </row>
    <row r="286" spans="1:11" ht="45" x14ac:dyDescent="0.25">
      <c r="A286" s="48">
        <f t="shared" ca="1" si="5"/>
        <v>285</v>
      </c>
      <c r="B286" s="55" t="s">
        <v>160</v>
      </c>
      <c r="C286" s="52" t="s">
        <v>503</v>
      </c>
      <c r="D286" s="56" t="s">
        <v>1321</v>
      </c>
      <c r="E286" s="56" t="s">
        <v>1322</v>
      </c>
      <c r="F286" s="56" t="s">
        <v>1323</v>
      </c>
      <c r="G286" s="51" t="s">
        <v>279</v>
      </c>
      <c r="H286" s="48"/>
      <c r="I286" s="48"/>
      <c r="J286" s="48"/>
      <c r="K286" s="48"/>
    </row>
    <row r="287" spans="1:11" ht="45" x14ac:dyDescent="0.25">
      <c r="A287" s="48">
        <f t="shared" ca="1" si="5"/>
        <v>286</v>
      </c>
      <c r="B287" s="55" t="s">
        <v>160</v>
      </c>
      <c r="C287" s="52" t="s">
        <v>503</v>
      </c>
      <c r="D287" s="58" t="s">
        <v>1324</v>
      </c>
      <c r="E287" s="58" t="s">
        <v>1325</v>
      </c>
      <c r="F287" s="58" t="s">
        <v>1018</v>
      </c>
      <c r="G287" s="51"/>
      <c r="H287" s="48"/>
      <c r="I287" s="48"/>
      <c r="J287" s="48"/>
      <c r="K287" s="48"/>
    </row>
    <row r="288" spans="1:11" ht="73.5" x14ac:dyDescent="0.25">
      <c r="A288" s="48">
        <f t="shared" ca="1" si="5"/>
        <v>287</v>
      </c>
      <c r="B288" s="55" t="s">
        <v>160</v>
      </c>
      <c r="C288" s="52" t="s">
        <v>544</v>
      </c>
      <c r="D288" s="56" t="s">
        <v>1326</v>
      </c>
      <c r="E288" s="56" t="s">
        <v>1327</v>
      </c>
      <c r="F288" s="56" t="s">
        <v>1103</v>
      </c>
      <c r="G288" s="51"/>
      <c r="H288" s="48"/>
      <c r="I288" s="48"/>
      <c r="J288" s="48"/>
      <c r="K288" s="48"/>
    </row>
    <row r="289" spans="1:11" ht="67.5" x14ac:dyDescent="0.25">
      <c r="A289" s="48">
        <f t="shared" ca="1" si="5"/>
        <v>288</v>
      </c>
      <c r="B289" s="55" t="s">
        <v>160</v>
      </c>
      <c r="C289" s="52" t="s">
        <v>544</v>
      </c>
      <c r="D289" s="58" t="s">
        <v>1328</v>
      </c>
      <c r="E289" s="58" t="s">
        <v>1329</v>
      </c>
      <c r="F289" s="58" t="s">
        <v>1241</v>
      </c>
      <c r="G289" s="51"/>
      <c r="H289" s="48"/>
      <c r="I289" s="48"/>
      <c r="J289" s="48"/>
      <c r="K289" s="48"/>
    </row>
    <row r="290" spans="1:11" ht="125.25" customHeight="1" x14ac:dyDescent="0.25">
      <c r="A290" s="48">
        <f t="shared" ca="1" si="5"/>
        <v>289</v>
      </c>
      <c r="B290" s="55" t="s">
        <v>160</v>
      </c>
      <c r="C290" s="52" t="s">
        <v>1330</v>
      </c>
      <c r="D290" s="56" t="s">
        <v>1331</v>
      </c>
      <c r="E290" s="56" t="s">
        <v>1332</v>
      </c>
      <c r="F290" s="56" t="s">
        <v>1333</v>
      </c>
      <c r="G290" s="51" t="s">
        <v>279</v>
      </c>
      <c r="H290" s="48"/>
      <c r="I290" s="48"/>
      <c r="J290" s="48"/>
      <c r="K290" s="48"/>
    </row>
    <row r="291" spans="1:11" ht="175.5" x14ac:dyDescent="0.25">
      <c r="A291" s="48">
        <f t="shared" ca="1" si="5"/>
        <v>290</v>
      </c>
      <c r="B291" s="55" t="s">
        <v>160</v>
      </c>
      <c r="C291" s="52" t="s">
        <v>1330</v>
      </c>
      <c r="D291" s="58" t="s">
        <v>1334</v>
      </c>
      <c r="E291" s="58" t="s">
        <v>1335</v>
      </c>
      <c r="F291" s="58" t="s">
        <v>1333</v>
      </c>
      <c r="G291" s="51" t="s">
        <v>279</v>
      </c>
      <c r="H291" s="48"/>
      <c r="I291" s="48"/>
      <c r="J291" s="48"/>
      <c r="K291" s="48"/>
    </row>
    <row r="292" spans="1:11" ht="38.25" customHeight="1" x14ac:dyDescent="0.25">
      <c r="A292" s="48">
        <f t="shared" ca="1" si="5"/>
        <v>291</v>
      </c>
      <c r="B292" s="55" t="s">
        <v>160</v>
      </c>
      <c r="C292" s="52" t="s">
        <v>570</v>
      </c>
      <c r="D292" s="56" t="s">
        <v>1336</v>
      </c>
      <c r="E292" s="56" t="s">
        <v>1337</v>
      </c>
      <c r="F292" s="56" t="s">
        <v>1018</v>
      </c>
      <c r="G292" s="51"/>
      <c r="H292" s="48"/>
      <c r="I292" s="48"/>
      <c r="J292" s="48"/>
      <c r="K292" s="48"/>
    </row>
    <row r="293" spans="1:11" ht="54" x14ac:dyDescent="0.25">
      <c r="A293" s="48">
        <f t="shared" ca="1" si="5"/>
        <v>292</v>
      </c>
      <c r="B293" s="55" t="s">
        <v>160</v>
      </c>
      <c r="C293" s="52" t="s">
        <v>570</v>
      </c>
      <c r="D293" s="58" t="s">
        <v>1338</v>
      </c>
      <c r="E293" s="58" t="s">
        <v>1339</v>
      </c>
      <c r="F293" s="58" t="s">
        <v>1018</v>
      </c>
      <c r="G293" s="51"/>
      <c r="H293" s="48"/>
      <c r="I293" s="48"/>
      <c r="J293" s="48"/>
      <c r="K293" s="48"/>
    </row>
    <row r="294" spans="1:11" ht="45" x14ac:dyDescent="0.25">
      <c r="A294" s="48">
        <f t="shared" ca="1" si="5"/>
        <v>293</v>
      </c>
      <c r="B294" s="55" t="s">
        <v>160</v>
      </c>
      <c r="C294" s="52" t="s">
        <v>570</v>
      </c>
      <c r="D294" s="56" t="s">
        <v>1340</v>
      </c>
      <c r="E294" s="56" t="s">
        <v>1341</v>
      </c>
      <c r="F294" s="56" t="s">
        <v>1018</v>
      </c>
      <c r="G294" s="51"/>
      <c r="H294" s="48"/>
      <c r="I294" s="48"/>
      <c r="J294" s="48"/>
      <c r="K294" s="48"/>
    </row>
    <row r="295" spans="1:11" ht="45" x14ac:dyDescent="0.25">
      <c r="A295" s="48">
        <f t="shared" ca="1" si="5"/>
        <v>294</v>
      </c>
      <c r="B295" s="55" t="s">
        <v>160</v>
      </c>
      <c r="C295" s="52" t="s">
        <v>570</v>
      </c>
      <c r="D295" s="58" t="s">
        <v>1342</v>
      </c>
      <c r="E295" s="58" t="s">
        <v>1343</v>
      </c>
      <c r="F295" s="58" t="s">
        <v>1018</v>
      </c>
      <c r="G295" s="51"/>
      <c r="H295" s="48"/>
      <c r="I295" s="48"/>
      <c r="J295" s="48"/>
      <c r="K295" s="48"/>
    </row>
    <row r="296" spans="1:11" ht="45" x14ac:dyDescent="0.25">
      <c r="A296" s="48">
        <f t="shared" ca="1" si="5"/>
        <v>295</v>
      </c>
      <c r="B296" s="55" t="s">
        <v>160</v>
      </c>
      <c r="C296" s="52" t="s">
        <v>570</v>
      </c>
      <c r="D296" s="56" t="s">
        <v>1344</v>
      </c>
      <c r="E296" s="56" t="s">
        <v>1345</v>
      </c>
      <c r="F296" s="56" t="s">
        <v>1018</v>
      </c>
      <c r="G296" s="51"/>
      <c r="H296" s="48"/>
      <c r="I296" s="48"/>
      <c r="J296" s="48"/>
      <c r="K296" s="48"/>
    </row>
    <row r="297" spans="1:11" ht="45" x14ac:dyDescent="0.25">
      <c r="A297" s="48">
        <f t="shared" ca="1" si="5"/>
        <v>296</v>
      </c>
      <c r="B297" s="55" t="s">
        <v>160</v>
      </c>
      <c r="C297" s="52" t="s">
        <v>570</v>
      </c>
      <c r="D297" s="58" t="s">
        <v>1346</v>
      </c>
      <c r="E297" s="58" t="s">
        <v>1347</v>
      </c>
      <c r="F297" s="58" t="s">
        <v>1018</v>
      </c>
      <c r="G297" s="51"/>
      <c r="H297" s="48"/>
      <c r="I297" s="48"/>
      <c r="J297" s="48"/>
      <c r="K297" s="48"/>
    </row>
    <row r="298" spans="1:11" ht="45" x14ac:dyDescent="0.25">
      <c r="A298" s="48">
        <f t="shared" ca="1" si="5"/>
        <v>297</v>
      </c>
      <c r="B298" s="55" t="s">
        <v>160</v>
      </c>
      <c r="C298" s="52" t="s">
        <v>570</v>
      </c>
      <c r="D298" s="56" t="s">
        <v>1348</v>
      </c>
      <c r="E298" s="56" t="s">
        <v>1349</v>
      </c>
      <c r="F298" s="56" t="s">
        <v>1018</v>
      </c>
      <c r="G298" s="51"/>
      <c r="H298" s="48"/>
      <c r="I298" s="48"/>
      <c r="J298" s="48"/>
      <c r="K298" s="48"/>
    </row>
    <row r="299" spans="1:11" ht="45" x14ac:dyDescent="0.25">
      <c r="A299" s="48">
        <f t="shared" ca="1" si="5"/>
        <v>298</v>
      </c>
      <c r="B299" s="55" t="s">
        <v>160</v>
      </c>
      <c r="C299" s="52" t="s">
        <v>570</v>
      </c>
      <c r="D299" s="58" t="s">
        <v>1350</v>
      </c>
      <c r="E299" s="58" t="s">
        <v>1351</v>
      </c>
      <c r="F299" s="58" t="s">
        <v>1018</v>
      </c>
      <c r="G299" s="51" t="s">
        <v>279</v>
      </c>
      <c r="H299" s="48"/>
      <c r="I299" s="48"/>
      <c r="J299" s="48"/>
      <c r="K299" s="48"/>
    </row>
    <row r="300" spans="1:11" ht="52.5" x14ac:dyDescent="0.25">
      <c r="A300" s="48">
        <f t="shared" ca="1" si="5"/>
        <v>299</v>
      </c>
      <c r="B300" s="55" t="s">
        <v>160</v>
      </c>
      <c r="C300" s="52" t="s">
        <v>570</v>
      </c>
      <c r="D300" s="56" t="s">
        <v>1352</v>
      </c>
      <c r="E300" s="56" t="s">
        <v>1353</v>
      </c>
      <c r="F300" s="56" t="s">
        <v>1018</v>
      </c>
      <c r="G300" s="51" t="s">
        <v>279</v>
      </c>
      <c r="H300" s="48"/>
      <c r="I300" s="48"/>
      <c r="J300" s="48"/>
      <c r="K300" s="48"/>
    </row>
    <row r="301" spans="1:11" ht="45" x14ac:dyDescent="0.25">
      <c r="A301" s="48">
        <f t="shared" ca="1" si="5"/>
        <v>300</v>
      </c>
      <c r="B301" s="55" t="s">
        <v>160</v>
      </c>
      <c r="C301" s="52" t="s">
        <v>570</v>
      </c>
      <c r="D301" s="58" t="s">
        <v>1354</v>
      </c>
      <c r="E301" s="58" t="s">
        <v>1355</v>
      </c>
      <c r="F301" s="58" t="s">
        <v>1018</v>
      </c>
      <c r="G301" s="51"/>
      <c r="H301" s="48"/>
      <c r="I301" s="48"/>
      <c r="J301" s="48"/>
      <c r="K301" s="48"/>
    </row>
    <row r="302" spans="1:11" ht="73.5" x14ac:dyDescent="0.25">
      <c r="A302" s="48">
        <f t="shared" ca="1" si="5"/>
        <v>301</v>
      </c>
      <c r="B302" s="55" t="s">
        <v>160</v>
      </c>
      <c r="C302" s="52" t="s">
        <v>570</v>
      </c>
      <c r="D302" s="56" t="s">
        <v>1356</v>
      </c>
      <c r="E302" s="56" t="s">
        <v>1357</v>
      </c>
      <c r="F302" s="56" t="s">
        <v>1358</v>
      </c>
      <c r="G302" s="51" t="s">
        <v>279</v>
      </c>
      <c r="H302" s="48"/>
      <c r="I302" s="48"/>
      <c r="J302" s="48"/>
      <c r="K302" s="48"/>
    </row>
    <row r="303" spans="1:11" ht="81" x14ac:dyDescent="0.25">
      <c r="A303" s="48">
        <f t="shared" ca="1" si="5"/>
        <v>302</v>
      </c>
      <c r="B303" s="55" t="s">
        <v>160</v>
      </c>
      <c r="C303" s="52" t="s">
        <v>570</v>
      </c>
      <c r="D303" s="58" t="s">
        <v>1356</v>
      </c>
      <c r="E303" s="58" t="s">
        <v>1357</v>
      </c>
      <c r="F303" s="58" t="s">
        <v>1359</v>
      </c>
      <c r="G303" s="51" t="s">
        <v>279</v>
      </c>
      <c r="H303" s="48"/>
      <c r="I303" s="48"/>
      <c r="J303" s="48"/>
      <c r="K303" s="48"/>
    </row>
    <row r="304" spans="1:11" ht="84" x14ac:dyDescent="0.25">
      <c r="A304" s="48">
        <f t="shared" ca="1" si="5"/>
        <v>303</v>
      </c>
      <c r="B304" s="55" t="s">
        <v>160</v>
      </c>
      <c r="C304" s="52" t="s">
        <v>570</v>
      </c>
      <c r="D304" s="56" t="s">
        <v>1356</v>
      </c>
      <c r="E304" s="56" t="s">
        <v>1357</v>
      </c>
      <c r="F304" s="56" t="s">
        <v>1360</v>
      </c>
      <c r="G304" s="51" t="s">
        <v>279</v>
      </c>
      <c r="H304" s="48"/>
      <c r="I304" s="48"/>
      <c r="J304" s="48"/>
      <c r="K304" s="48"/>
    </row>
    <row r="305" spans="1:11" ht="54" x14ac:dyDescent="0.25">
      <c r="A305" s="48">
        <f t="shared" ca="1" si="5"/>
        <v>304</v>
      </c>
      <c r="B305" s="55" t="s">
        <v>160</v>
      </c>
      <c r="C305" s="52" t="s">
        <v>570</v>
      </c>
      <c r="D305" s="58" t="s">
        <v>1361</v>
      </c>
      <c r="E305" s="58" t="s">
        <v>1362</v>
      </c>
      <c r="F305" s="58" t="s">
        <v>1363</v>
      </c>
      <c r="G305" s="51" t="s">
        <v>279</v>
      </c>
      <c r="H305" s="48"/>
      <c r="I305" s="48"/>
      <c r="J305" s="48"/>
      <c r="K305" s="48"/>
    </row>
    <row r="306" spans="1:11" ht="73.5" x14ac:dyDescent="0.25">
      <c r="A306" s="48">
        <f t="shared" ca="1" si="5"/>
        <v>305</v>
      </c>
      <c r="B306" s="55" t="s">
        <v>160</v>
      </c>
      <c r="C306" s="52" t="s">
        <v>570</v>
      </c>
      <c r="D306" s="56" t="s">
        <v>1356</v>
      </c>
      <c r="E306" s="56" t="s">
        <v>1357</v>
      </c>
      <c r="F306" s="56" t="s">
        <v>1364</v>
      </c>
      <c r="G306" s="51" t="s">
        <v>279</v>
      </c>
      <c r="H306" s="48"/>
      <c r="I306" s="48"/>
      <c r="J306" s="48"/>
      <c r="K306" s="48"/>
    </row>
    <row r="307" spans="1:11" ht="81" x14ac:dyDescent="0.25">
      <c r="A307" s="48">
        <f t="shared" ca="1" si="5"/>
        <v>306</v>
      </c>
      <c r="B307" s="55" t="s">
        <v>160</v>
      </c>
      <c r="C307" s="52" t="s">
        <v>570</v>
      </c>
      <c r="D307" s="58" t="s">
        <v>1356</v>
      </c>
      <c r="E307" s="58" t="s">
        <v>1357</v>
      </c>
      <c r="F307" s="58" t="s">
        <v>1359</v>
      </c>
      <c r="G307" s="51" t="s">
        <v>279</v>
      </c>
      <c r="H307" s="48"/>
      <c r="I307" s="48"/>
      <c r="J307" s="48"/>
      <c r="K307" s="48"/>
    </row>
    <row r="308" spans="1:11" ht="147" x14ac:dyDescent="0.25">
      <c r="A308" s="48">
        <f t="shared" ca="1" si="5"/>
        <v>307</v>
      </c>
      <c r="B308" s="55" t="s">
        <v>160</v>
      </c>
      <c r="C308" s="52" t="s">
        <v>570</v>
      </c>
      <c r="D308" s="56" t="s">
        <v>1365</v>
      </c>
      <c r="E308" s="56" t="s">
        <v>1366</v>
      </c>
      <c r="F308" s="56" t="s">
        <v>1367</v>
      </c>
      <c r="G308" s="51" t="s">
        <v>279</v>
      </c>
      <c r="H308" s="48"/>
      <c r="I308" s="48"/>
      <c r="J308" s="48"/>
      <c r="K308" s="48"/>
    </row>
    <row r="309" spans="1:11" ht="45" x14ac:dyDescent="0.25">
      <c r="A309" s="48">
        <f t="shared" ca="1" si="5"/>
        <v>308</v>
      </c>
      <c r="B309" s="55" t="s">
        <v>160</v>
      </c>
      <c r="C309" s="52" t="s">
        <v>570</v>
      </c>
      <c r="D309" s="58" t="s">
        <v>1368</v>
      </c>
      <c r="E309" s="58" t="s">
        <v>1369</v>
      </c>
      <c r="F309" s="58" t="s">
        <v>1018</v>
      </c>
      <c r="G309" s="51"/>
      <c r="H309" s="48"/>
      <c r="I309" s="48"/>
      <c r="J309" s="48"/>
      <c r="K309" s="48"/>
    </row>
    <row r="310" spans="1:11" ht="45" x14ac:dyDescent="0.25">
      <c r="A310" s="48">
        <f t="shared" ca="1" si="5"/>
        <v>309</v>
      </c>
      <c r="B310" s="55" t="s">
        <v>160</v>
      </c>
      <c r="C310" s="52" t="s">
        <v>570</v>
      </c>
      <c r="D310" s="56" t="s">
        <v>1370</v>
      </c>
      <c r="E310" s="56" t="s">
        <v>1371</v>
      </c>
      <c r="F310" s="56" t="s">
        <v>1018</v>
      </c>
      <c r="G310" s="51"/>
      <c r="H310" s="48"/>
      <c r="I310" s="48"/>
      <c r="J310" s="48"/>
      <c r="K310" s="48"/>
    </row>
    <row r="311" spans="1:11" ht="45" x14ac:dyDescent="0.25">
      <c r="A311" s="48">
        <f t="shared" ca="1" si="5"/>
        <v>310</v>
      </c>
      <c r="B311" s="55" t="s">
        <v>160</v>
      </c>
      <c r="C311" s="52" t="s">
        <v>570</v>
      </c>
      <c r="D311" s="58" t="s">
        <v>1372</v>
      </c>
      <c r="E311" s="58" t="s">
        <v>1373</v>
      </c>
      <c r="F311" s="58" t="s">
        <v>1018</v>
      </c>
      <c r="G311" s="51" t="s">
        <v>279</v>
      </c>
      <c r="H311" s="48"/>
      <c r="I311" s="48"/>
      <c r="J311" s="48"/>
      <c r="K311" s="48"/>
    </row>
    <row r="312" spans="1:11" ht="45" x14ac:dyDescent="0.25">
      <c r="A312" s="48">
        <f t="shared" ca="1" si="5"/>
        <v>311</v>
      </c>
      <c r="B312" s="55" t="s">
        <v>160</v>
      </c>
      <c r="C312" s="52" t="s">
        <v>570</v>
      </c>
      <c r="D312" s="56" t="s">
        <v>1368</v>
      </c>
      <c r="E312" s="56" t="s">
        <v>1374</v>
      </c>
      <c r="F312" s="56" t="s">
        <v>1018</v>
      </c>
      <c r="G312" s="51"/>
      <c r="H312" s="48"/>
      <c r="I312" s="48"/>
      <c r="J312" s="48"/>
      <c r="K312" s="48"/>
    </row>
    <row r="313" spans="1:11" ht="45" x14ac:dyDescent="0.25">
      <c r="A313" s="48">
        <f t="shared" ref="A313:A376" ca="1" si="6">+CELL("fila",A313)-1</f>
        <v>312</v>
      </c>
      <c r="B313" s="55" t="s">
        <v>160</v>
      </c>
      <c r="C313" s="52" t="s">
        <v>570</v>
      </c>
      <c r="D313" s="58" t="s">
        <v>1372</v>
      </c>
      <c r="E313" s="58" t="s">
        <v>1373</v>
      </c>
      <c r="F313" s="58" t="s">
        <v>1375</v>
      </c>
      <c r="G313" s="51" t="s">
        <v>279</v>
      </c>
      <c r="H313" s="48"/>
      <c r="I313" s="48"/>
      <c r="J313" s="48"/>
      <c r="K313" s="48"/>
    </row>
    <row r="314" spans="1:11" ht="45" x14ac:dyDescent="0.25">
      <c r="A314" s="48">
        <f t="shared" ca="1" si="6"/>
        <v>313</v>
      </c>
      <c r="B314" s="55" t="s">
        <v>160</v>
      </c>
      <c r="C314" s="52" t="s">
        <v>570</v>
      </c>
      <c r="D314" s="56" t="s">
        <v>1370</v>
      </c>
      <c r="E314" s="56" t="s">
        <v>1371</v>
      </c>
      <c r="F314" s="56" t="s">
        <v>1376</v>
      </c>
      <c r="G314" s="51"/>
      <c r="H314" s="48"/>
      <c r="I314" s="48"/>
      <c r="J314" s="48"/>
      <c r="K314" s="48"/>
    </row>
    <row r="315" spans="1:11" ht="45" x14ac:dyDescent="0.25">
      <c r="A315" s="48">
        <f t="shared" ca="1" si="6"/>
        <v>314</v>
      </c>
      <c r="B315" s="55" t="s">
        <v>160</v>
      </c>
      <c r="C315" s="52" t="s">
        <v>570</v>
      </c>
      <c r="D315" s="58" t="s">
        <v>1377</v>
      </c>
      <c r="E315" s="58" t="s">
        <v>1378</v>
      </c>
      <c r="F315" s="58" t="s">
        <v>1018</v>
      </c>
      <c r="G315" s="51"/>
      <c r="H315" s="48"/>
      <c r="I315" s="48"/>
      <c r="J315" s="48"/>
      <c r="K315" s="48"/>
    </row>
    <row r="316" spans="1:11" ht="45" x14ac:dyDescent="0.25">
      <c r="A316" s="48">
        <f t="shared" ca="1" si="6"/>
        <v>315</v>
      </c>
      <c r="B316" s="55" t="s">
        <v>160</v>
      </c>
      <c r="C316" s="52" t="s">
        <v>570</v>
      </c>
      <c r="D316" s="56" t="s">
        <v>1377</v>
      </c>
      <c r="E316" s="56" t="s">
        <v>1378</v>
      </c>
      <c r="F316" s="56" t="s">
        <v>1018</v>
      </c>
      <c r="G316" s="51"/>
      <c r="H316" s="48"/>
      <c r="I316" s="48"/>
      <c r="J316" s="48"/>
      <c r="K316" s="48"/>
    </row>
    <row r="317" spans="1:11" ht="45" x14ac:dyDescent="0.25">
      <c r="A317" s="48">
        <f t="shared" ca="1" si="6"/>
        <v>316</v>
      </c>
      <c r="B317" s="55" t="s">
        <v>160</v>
      </c>
      <c r="C317" s="52" t="s">
        <v>570</v>
      </c>
      <c r="D317" s="58" t="s">
        <v>1379</v>
      </c>
      <c r="E317" s="58" t="s">
        <v>1380</v>
      </c>
      <c r="F317" s="58" t="s">
        <v>1018</v>
      </c>
      <c r="G317" s="51"/>
      <c r="H317" s="48"/>
      <c r="I317" s="48"/>
      <c r="J317" s="48"/>
      <c r="K317" s="48"/>
    </row>
    <row r="318" spans="1:11" ht="74.25" customHeight="1" x14ac:dyDescent="0.25">
      <c r="A318" s="48">
        <f t="shared" ca="1" si="6"/>
        <v>317</v>
      </c>
      <c r="B318" s="55" t="s">
        <v>160</v>
      </c>
      <c r="C318" s="52" t="s">
        <v>591</v>
      </c>
      <c r="D318" s="56" t="s">
        <v>1381</v>
      </c>
      <c r="E318" s="56" t="s">
        <v>1382</v>
      </c>
      <c r="F318" s="56" t="s">
        <v>1103</v>
      </c>
      <c r="G318" s="51"/>
      <c r="H318" s="48"/>
      <c r="I318" s="48"/>
      <c r="J318" s="48"/>
      <c r="K318" s="48"/>
    </row>
    <row r="319" spans="1:11" ht="45" x14ac:dyDescent="0.25">
      <c r="A319" s="48">
        <f t="shared" ca="1" si="6"/>
        <v>318</v>
      </c>
      <c r="B319" s="55" t="s">
        <v>160</v>
      </c>
      <c r="C319" s="52" t="s">
        <v>591</v>
      </c>
      <c r="D319" s="58" t="s">
        <v>1383</v>
      </c>
      <c r="E319" s="58" t="s">
        <v>1384</v>
      </c>
      <c r="F319" s="58" t="s">
        <v>1103</v>
      </c>
      <c r="G319" s="51"/>
      <c r="H319" s="48"/>
      <c r="I319" s="48"/>
      <c r="J319" s="48"/>
      <c r="K319" s="48"/>
    </row>
    <row r="320" spans="1:11" ht="45" x14ac:dyDescent="0.25">
      <c r="A320" s="48">
        <f t="shared" ca="1" si="6"/>
        <v>319</v>
      </c>
      <c r="B320" s="55" t="s">
        <v>160</v>
      </c>
      <c r="C320" s="52" t="s">
        <v>591</v>
      </c>
      <c r="D320" s="56" t="s">
        <v>1385</v>
      </c>
      <c r="E320" s="56" t="s">
        <v>1386</v>
      </c>
      <c r="F320" s="56" t="s">
        <v>1018</v>
      </c>
      <c r="G320" s="51"/>
      <c r="H320" s="48"/>
      <c r="I320" s="48"/>
      <c r="J320" s="48"/>
      <c r="K320" s="48"/>
    </row>
    <row r="321" spans="1:11" ht="86.25" customHeight="1" x14ac:dyDescent="0.25">
      <c r="A321" s="48">
        <f t="shared" ca="1" si="6"/>
        <v>320</v>
      </c>
      <c r="B321" s="55" t="s">
        <v>160</v>
      </c>
      <c r="C321" s="52" t="s">
        <v>597</v>
      </c>
      <c r="D321" s="56" t="s">
        <v>1387</v>
      </c>
      <c r="E321" s="56" t="s">
        <v>1388</v>
      </c>
      <c r="F321" s="56" t="s">
        <v>967</v>
      </c>
      <c r="G321" s="51"/>
      <c r="H321" s="48"/>
      <c r="I321" s="48"/>
      <c r="J321" s="48"/>
      <c r="K321" s="48"/>
    </row>
    <row r="322" spans="1:11" ht="67.5" x14ac:dyDescent="0.25">
      <c r="A322" s="48">
        <f t="shared" ca="1" si="6"/>
        <v>321</v>
      </c>
      <c r="B322" s="55" t="s">
        <v>160</v>
      </c>
      <c r="C322" s="52" t="s">
        <v>597</v>
      </c>
      <c r="D322" s="58" t="s">
        <v>1389</v>
      </c>
      <c r="E322" s="58" t="s">
        <v>1388</v>
      </c>
      <c r="F322" s="58" t="s">
        <v>967</v>
      </c>
      <c r="G322" s="51"/>
      <c r="H322" s="48"/>
      <c r="I322" s="48"/>
      <c r="J322" s="48"/>
      <c r="K322" s="48"/>
    </row>
    <row r="323" spans="1:11" ht="73.5" x14ac:dyDescent="0.25">
      <c r="A323" s="48">
        <f t="shared" ca="1" si="6"/>
        <v>322</v>
      </c>
      <c r="B323" s="55" t="s">
        <v>160</v>
      </c>
      <c r="C323" s="52" t="s">
        <v>597</v>
      </c>
      <c r="D323" s="56" t="s">
        <v>1390</v>
      </c>
      <c r="E323" s="56" t="s">
        <v>1391</v>
      </c>
      <c r="F323" s="56" t="s">
        <v>967</v>
      </c>
      <c r="G323" s="51"/>
      <c r="H323" s="48"/>
      <c r="I323" s="48"/>
      <c r="J323" s="48"/>
      <c r="K323" s="48"/>
    </row>
    <row r="324" spans="1:11" ht="67.5" x14ac:dyDescent="0.25">
      <c r="A324" s="48">
        <f t="shared" ca="1" si="6"/>
        <v>323</v>
      </c>
      <c r="B324" s="55" t="s">
        <v>160</v>
      </c>
      <c r="C324" s="52" t="s">
        <v>597</v>
      </c>
      <c r="D324" s="58" t="s">
        <v>1392</v>
      </c>
      <c r="E324" s="58" t="s">
        <v>1393</v>
      </c>
      <c r="F324" s="58" t="s">
        <v>967</v>
      </c>
      <c r="G324" s="51"/>
      <c r="H324" s="48"/>
      <c r="I324" s="48"/>
      <c r="J324" s="48"/>
      <c r="K324" s="48"/>
    </row>
    <row r="325" spans="1:11" ht="52.5" x14ac:dyDescent="0.25">
      <c r="A325" s="48">
        <f t="shared" ca="1" si="6"/>
        <v>324</v>
      </c>
      <c r="B325" s="55" t="s">
        <v>160</v>
      </c>
      <c r="C325" s="52" t="s">
        <v>597</v>
      </c>
      <c r="D325" s="70" t="s">
        <v>1394</v>
      </c>
      <c r="E325" s="56" t="s">
        <v>1395</v>
      </c>
      <c r="F325" s="56" t="s">
        <v>1396</v>
      </c>
      <c r="G325" s="51"/>
      <c r="H325" s="48"/>
      <c r="I325" s="48"/>
      <c r="J325" s="48"/>
      <c r="K325" s="48"/>
    </row>
    <row r="326" spans="1:11" ht="54" x14ac:dyDescent="0.25">
      <c r="A326" s="48">
        <f t="shared" ca="1" si="6"/>
        <v>325</v>
      </c>
      <c r="B326" s="55" t="s">
        <v>160</v>
      </c>
      <c r="C326" s="52" t="s">
        <v>597</v>
      </c>
      <c r="D326" s="58" t="s">
        <v>1397</v>
      </c>
      <c r="E326" s="58" t="s">
        <v>1398</v>
      </c>
      <c r="F326" s="58" t="s">
        <v>1396</v>
      </c>
      <c r="G326" s="51"/>
      <c r="H326" s="48"/>
      <c r="I326" s="48"/>
      <c r="J326" s="48"/>
      <c r="K326" s="48"/>
    </row>
    <row r="327" spans="1:11" ht="52.5" x14ac:dyDescent="0.25">
      <c r="A327" s="48">
        <f t="shared" ca="1" si="6"/>
        <v>326</v>
      </c>
      <c r="B327" s="55" t="s">
        <v>160</v>
      </c>
      <c r="C327" s="52" t="s">
        <v>597</v>
      </c>
      <c r="D327" s="70" t="s">
        <v>1399</v>
      </c>
      <c r="E327" s="56" t="s">
        <v>1400</v>
      </c>
      <c r="F327" s="56" t="s">
        <v>1396</v>
      </c>
      <c r="G327" s="51"/>
      <c r="H327" s="48"/>
      <c r="I327" s="48"/>
      <c r="J327" s="48"/>
      <c r="K327" s="48"/>
    </row>
    <row r="328" spans="1:11" ht="54" x14ac:dyDescent="0.25">
      <c r="A328" s="48">
        <f t="shared" ca="1" si="6"/>
        <v>327</v>
      </c>
      <c r="B328" s="55" t="s">
        <v>160</v>
      </c>
      <c r="C328" s="52" t="s">
        <v>597</v>
      </c>
      <c r="D328" s="58" t="s">
        <v>1401</v>
      </c>
      <c r="E328" s="58" t="s">
        <v>1400</v>
      </c>
      <c r="F328" s="58" t="s">
        <v>1396</v>
      </c>
      <c r="G328" s="51"/>
      <c r="H328" s="48"/>
      <c r="I328" s="48"/>
      <c r="J328" s="48"/>
      <c r="K328" s="48"/>
    </row>
    <row r="329" spans="1:11" ht="52.5" x14ac:dyDescent="0.25">
      <c r="A329" s="48">
        <f t="shared" ca="1" si="6"/>
        <v>328</v>
      </c>
      <c r="B329" s="55" t="s">
        <v>160</v>
      </c>
      <c r="C329" s="52" t="s">
        <v>597</v>
      </c>
      <c r="D329" s="56" t="s">
        <v>1402</v>
      </c>
      <c r="E329" s="56" t="s">
        <v>1403</v>
      </c>
      <c r="F329" s="56" t="s">
        <v>1404</v>
      </c>
      <c r="G329" s="51"/>
      <c r="H329" s="48"/>
      <c r="I329" s="48"/>
      <c r="J329" s="48"/>
      <c r="K329" s="48"/>
    </row>
    <row r="330" spans="1:11" ht="54" x14ac:dyDescent="0.25">
      <c r="A330" s="48">
        <f t="shared" ca="1" si="6"/>
        <v>329</v>
      </c>
      <c r="B330" s="55" t="s">
        <v>160</v>
      </c>
      <c r="C330" s="52" t="s">
        <v>597</v>
      </c>
      <c r="D330" s="58" t="s">
        <v>1405</v>
      </c>
      <c r="E330" s="58" t="s">
        <v>1406</v>
      </c>
      <c r="F330" s="58" t="s">
        <v>1407</v>
      </c>
      <c r="G330" s="51"/>
      <c r="H330" s="48"/>
      <c r="I330" s="48"/>
      <c r="J330" s="48"/>
      <c r="K330" s="48"/>
    </row>
    <row r="331" spans="1:11" ht="52.5" x14ac:dyDescent="0.25">
      <c r="A331" s="48">
        <f t="shared" ca="1" si="6"/>
        <v>330</v>
      </c>
      <c r="B331" s="55" t="s">
        <v>160</v>
      </c>
      <c r="C331" s="52" t="s">
        <v>597</v>
      </c>
      <c r="D331" s="56" t="s">
        <v>1408</v>
      </c>
      <c r="E331" s="56" t="s">
        <v>1409</v>
      </c>
      <c r="F331" s="56" t="s">
        <v>1404</v>
      </c>
      <c r="G331" s="51"/>
      <c r="H331" s="48"/>
      <c r="I331" s="48"/>
      <c r="J331" s="48"/>
      <c r="K331" s="48"/>
    </row>
    <row r="332" spans="1:11" ht="81" x14ac:dyDescent="0.25">
      <c r="A332" s="48">
        <f t="shared" ca="1" si="6"/>
        <v>331</v>
      </c>
      <c r="B332" s="55" t="s">
        <v>160</v>
      </c>
      <c r="C332" s="52" t="s">
        <v>597</v>
      </c>
      <c r="D332" s="58" t="s">
        <v>1410</v>
      </c>
      <c r="E332" s="58" t="s">
        <v>1411</v>
      </c>
      <c r="F332" s="58" t="s">
        <v>1404</v>
      </c>
      <c r="G332" s="51"/>
      <c r="H332" s="48"/>
      <c r="I332" s="48"/>
      <c r="J332" s="48"/>
      <c r="K332" s="48"/>
    </row>
    <row r="333" spans="1:11" ht="45" x14ac:dyDescent="0.25">
      <c r="A333" s="48">
        <f t="shared" ca="1" si="6"/>
        <v>332</v>
      </c>
      <c r="B333" s="55" t="s">
        <v>160</v>
      </c>
      <c r="C333" s="52" t="s">
        <v>597</v>
      </c>
      <c r="D333" s="70" t="s">
        <v>1412</v>
      </c>
      <c r="E333" s="56" t="s">
        <v>1413</v>
      </c>
      <c r="F333" s="56" t="s">
        <v>1404</v>
      </c>
      <c r="G333" s="51"/>
      <c r="H333" s="48"/>
      <c r="I333" s="48"/>
      <c r="J333" s="48"/>
      <c r="K333" s="48"/>
    </row>
    <row r="334" spans="1:11" ht="54" x14ac:dyDescent="0.25">
      <c r="A334" s="48">
        <f t="shared" ca="1" si="6"/>
        <v>333</v>
      </c>
      <c r="B334" s="55" t="s">
        <v>160</v>
      </c>
      <c r="C334" s="52" t="s">
        <v>597</v>
      </c>
      <c r="D334" s="58" t="s">
        <v>1414</v>
      </c>
      <c r="E334" s="58" t="s">
        <v>1415</v>
      </c>
      <c r="F334" s="58" t="s">
        <v>1404</v>
      </c>
      <c r="G334" s="51"/>
      <c r="H334" s="48"/>
      <c r="I334" s="48"/>
      <c r="J334" s="48"/>
      <c r="K334" s="48"/>
    </row>
    <row r="335" spans="1:11" ht="63" x14ac:dyDescent="0.25">
      <c r="A335" s="48">
        <f t="shared" ca="1" si="6"/>
        <v>334</v>
      </c>
      <c r="B335" s="55" t="s">
        <v>160</v>
      </c>
      <c r="C335" s="52" t="s">
        <v>597</v>
      </c>
      <c r="D335" s="70" t="s">
        <v>1416</v>
      </c>
      <c r="E335" s="56" t="s">
        <v>1417</v>
      </c>
      <c r="F335" s="56" t="s">
        <v>1418</v>
      </c>
      <c r="G335" s="51"/>
      <c r="H335" s="48"/>
      <c r="I335" s="48"/>
      <c r="J335" s="48"/>
      <c r="K335" s="48"/>
    </row>
    <row r="336" spans="1:11" ht="54" x14ac:dyDescent="0.25">
      <c r="A336" s="48">
        <f t="shared" ca="1" si="6"/>
        <v>335</v>
      </c>
      <c r="B336" s="55" t="s">
        <v>160</v>
      </c>
      <c r="C336" s="52" t="s">
        <v>597</v>
      </c>
      <c r="D336" s="58" t="s">
        <v>1419</v>
      </c>
      <c r="E336" s="58" t="s">
        <v>1420</v>
      </c>
      <c r="F336" s="58" t="s">
        <v>1404</v>
      </c>
      <c r="G336" s="51"/>
      <c r="H336" s="48"/>
      <c r="I336" s="48"/>
      <c r="J336" s="48"/>
      <c r="K336" s="48"/>
    </row>
    <row r="337" spans="1:11" ht="84" x14ac:dyDescent="0.25">
      <c r="A337" s="48">
        <f t="shared" ca="1" si="6"/>
        <v>336</v>
      </c>
      <c r="B337" s="55" t="s">
        <v>160</v>
      </c>
      <c r="C337" s="52" t="s">
        <v>597</v>
      </c>
      <c r="D337" s="70" t="s">
        <v>1421</v>
      </c>
      <c r="E337" s="56" t="s">
        <v>1422</v>
      </c>
      <c r="F337" s="56" t="s">
        <v>1423</v>
      </c>
      <c r="G337" s="51"/>
      <c r="H337" s="48"/>
      <c r="I337" s="48"/>
      <c r="J337" s="48"/>
      <c r="K337" s="48"/>
    </row>
    <row r="338" spans="1:11" ht="81" x14ac:dyDescent="0.25">
      <c r="A338" s="48">
        <f t="shared" ca="1" si="6"/>
        <v>337</v>
      </c>
      <c r="B338" s="55" t="s">
        <v>160</v>
      </c>
      <c r="C338" s="52" t="s">
        <v>597</v>
      </c>
      <c r="D338" s="58" t="s">
        <v>1424</v>
      </c>
      <c r="E338" s="58" t="s">
        <v>1425</v>
      </c>
      <c r="F338" s="58" t="s">
        <v>1426</v>
      </c>
      <c r="G338" s="51"/>
      <c r="H338" s="48"/>
      <c r="I338" s="48"/>
      <c r="J338" s="48"/>
      <c r="K338" s="48"/>
    </row>
    <row r="339" spans="1:11" ht="105" x14ac:dyDescent="0.25">
      <c r="A339" s="48">
        <f t="shared" ca="1" si="6"/>
        <v>338</v>
      </c>
      <c r="B339" s="55" t="s">
        <v>160</v>
      </c>
      <c r="C339" s="52" t="s">
        <v>597</v>
      </c>
      <c r="D339" s="56" t="s">
        <v>1427</v>
      </c>
      <c r="E339" s="56" t="s">
        <v>1428</v>
      </c>
      <c r="F339" s="56" t="s">
        <v>1429</v>
      </c>
      <c r="G339" s="51"/>
      <c r="H339" s="48"/>
      <c r="I339" s="48"/>
      <c r="J339" s="48"/>
      <c r="K339" s="48"/>
    </row>
    <row r="340" spans="1:11" ht="94.5" x14ac:dyDescent="0.25">
      <c r="A340" s="48">
        <f t="shared" ca="1" si="6"/>
        <v>339</v>
      </c>
      <c r="B340" s="55" t="s">
        <v>160</v>
      </c>
      <c r="C340" s="52" t="s">
        <v>597</v>
      </c>
      <c r="D340" s="58" t="s">
        <v>1430</v>
      </c>
      <c r="E340" s="58" t="s">
        <v>1431</v>
      </c>
      <c r="F340" s="58" t="s">
        <v>1432</v>
      </c>
      <c r="G340" s="51"/>
      <c r="H340" s="48"/>
      <c r="I340" s="48"/>
      <c r="J340" s="48"/>
      <c r="K340" s="48"/>
    </row>
    <row r="341" spans="1:11" ht="45" x14ac:dyDescent="0.25">
      <c r="A341" s="48">
        <f t="shared" ca="1" si="6"/>
        <v>340</v>
      </c>
      <c r="B341" s="55" t="s">
        <v>160</v>
      </c>
      <c r="C341" s="52" t="s">
        <v>597</v>
      </c>
      <c r="D341" s="70" t="s">
        <v>1433</v>
      </c>
      <c r="E341" s="56" t="s">
        <v>1434</v>
      </c>
      <c r="F341" s="56" t="s">
        <v>1323</v>
      </c>
      <c r="G341" s="51"/>
      <c r="H341" s="48"/>
      <c r="I341" s="48"/>
      <c r="J341" s="48"/>
      <c r="K341" s="48"/>
    </row>
    <row r="342" spans="1:11" ht="81" x14ac:dyDescent="0.3">
      <c r="A342" s="48">
        <f t="shared" ca="1" si="6"/>
        <v>341</v>
      </c>
      <c r="B342" s="55" t="s">
        <v>160</v>
      </c>
      <c r="C342" s="52" t="s">
        <v>597</v>
      </c>
      <c r="D342" s="58" t="s">
        <v>1435</v>
      </c>
      <c r="E342" s="58" t="s">
        <v>1436</v>
      </c>
      <c r="F342" s="72" t="s">
        <v>1437</v>
      </c>
      <c r="G342" s="51"/>
      <c r="H342" s="48"/>
      <c r="I342" s="48"/>
      <c r="J342" s="48"/>
      <c r="K342" s="48"/>
    </row>
    <row r="343" spans="1:11" ht="136.5" x14ac:dyDescent="0.25">
      <c r="A343" s="48">
        <f t="shared" ca="1" si="6"/>
        <v>342</v>
      </c>
      <c r="B343" s="55" t="s">
        <v>160</v>
      </c>
      <c r="C343" s="52" t="s">
        <v>597</v>
      </c>
      <c r="D343" s="56" t="s">
        <v>1438</v>
      </c>
      <c r="E343" s="56" t="s">
        <v>1439</v>
      </c>
      <c r="F343" s="56" t="s">
        <v>1440</v>
      </c>
      <c r="G343" s="51"/>
      <c r="H343" s="48"/>
      <c r="I343" s="48"/>
      <c r="J343" s="48"/>
      <c r="K343" s="48"/>
    </row>
    <row r="344" spans="1:11" ht="121.5" x14ac:dyDescent="0.25">
      <c r="A344" s="48">
        <f t="shared" ca="1" si="6"/>
        <v>343</v>
      </c>
      <c r="B344" s="55" t="s">
        <v>160</v>
      </c>
      <c r="C344" s="52" t="s">
        <v>597</v>
      </c>
      <c r="D344" s="58" t="s">
        <v>1441</v>
      </c>
      <c r="E344" s="58" t="s">
        <v>1442</v>
      </c>
      <c r="F344" s="58" t="s">
        <v>1443</v>
      </c>
      <c r="G344" s="51"/>
      <c r="H344" s="48"/>
      <c r="I344" s="48"/>
      <c r="J344" s="48"/>
      <c r="K344" s="48"/>
    </row>
    <row r="345" spans="1:11" ht="136.5" x14ac:dyDescent="0.25">
      <c r="A345" s="48">
        <f t="shared" ca="1" si="6"/>
        <v>344</v>
      </c>
      <c r="B345" s="55" t="s">
        <v>160</v>
      </c>
      <c r="C345" s="52" t="s">
        <v>597</v>
      </c>
      <c r="D345" s="56" t="s">
        <v>1444</v>
      </c>
      <c r="E345" s="56" t="s">
        <v>1445</v>
      </c>
      <c r="F345" s="56" t="s">
        <v>1440</v>
      </c>
      <c r="G345" s="51"/>
      <c r="H345" s="48"/>
      <c r="I345" s="48"/>
      <c r="J345" s="48"/>
      <c r="K345" s="48"/>
    </row>
    <row r="346" spans="1:11" ht="121.5" x14ac:dyDescent="0.25">
      <c r="A346" s="48">
        <f t="shared" ca="1" si="6"/>
        <v>345</v>
      </c>
      <c r="B346" s="55" t="s">
        <v>160</v>
      </c>
      <c r="C346" s="52" t="s">
        <v>597</v>
      </c>
      <c r="D346" s="58" t="s">
        <v>1446</v>
      </c>
      <c r="E346" s="58" t="s">
        <v>1447</v>
      </c>
      <c r="F346" s="58" t="s">
        <v>1440</v>
      </c>
      <c r="G346" s="51"/>
      <c r="H346" s="48"/>
      <c r="I346" s="48"/>
      <c r="J346" s="48"/>
      <c r="K346" s="48"/>
    </row>
    <row r="347" spans="1:11" ht="231" x14ac:dyDescent="0.25">
      <c r="A347" s="48">
        <f t="shared" ca="1" si="6"/>
        <v>346</v>
      </c>
      <c r="B347" s="55" t="s">
        <v>160</v>
      </c>
      <c r="C347" s="52" t="s">
        <v>597</v>
      </c>
      <c r="D347" s="56" t="s">
        <v>1448</v>
      </c>
      <c r="E347" s="56" t="s">
        <v>1449</v>
      </c>
      <c r="F347" s="56" t="s">
        <v>1450</v>
      </c>
      <c r="G347" s="51"/>
      <c r="H347" s="48"/>
      <c r="I347" s="48"/>
      <c r="J347" s="48"/>
      <c r="K347" s="48"/>
    </row>
    <row r="348" spans="1:11" ht="121.5" x14ac:dyDescent="0.25">
      <c r="A348" s="48">
        <f t="shared" ca="1" si="6"/>
        <v>347</v>
      </c>
      <c r="B348" s="55" t="s">
        <v>160</v>
      </c>
      <c r="C348" s="52" t="s">
        <v>597</v>
      </c>
      <c r="D348" s="58" t="s">
        <v>1451</v>
      </c>
      <c r="E348" s="58" t="s">
        <v>1445</v>
      </c>
      <c r="F348" s="58" t="s">
        <v>1443</v>
      </c>
      <c r="G348" s="51"/>
      <c r="H348" s="48"/>
      <c r="I348" s="48"/>
      <c r="J348" s="48"/>
      <c r="K348" s="48"/>
    </row>
    <row r="349" spans="1:11" ht="126" x14ac:dyDescent="0.25">
      <c r="A349" s="48">
        <f t="shared" ca="1" si="6"/>
        <v>348</v>
      </c>
      <c r="B349" s="55" t="s">
        <v>160</v>
      </c>
      <c r="C349" s="52" t="s">
        <v>597</v>
      </c>
      <c r="D349" s="56" t="s">
        <v>1452</v>
      </c>
      <c r="E349" s="56" t="s">
        <v>1442</v>
      </c>
      <c r="F349" s="56" t="s">
        <v>1453</v>
      </c>
      <c r="G349" s="51"/>
      <c r="H349" s="48"/>
      <c r="I349" s="48"/>
      <c r="J349" s="48"/>
      <c r="K349" s="48"/>
    </row>
    <row r="350" spans="1:11" ht="121.5" x14ac:dyDescent="0.25">
      <c r="A350" s="48">
        <f t="shared" ca="1" si="6"/>
        <v>349</v>
      </c>
      <c r="B350" s="55" t="s">
        <v>160</v>
      </c>
      <c r="C350" s="52" t="s">
        <v>597</v>
      </c>
      <c r="D350" s="58" t="s">
        <v>1451</v>
      </c>
      <c r="E350" s="58" t="s">
        <v>1445</v>
      </c>
      <c r="F350" s="58" t="s">
        <v>1454</v>
      </c>
      <c r="G350" s="51"/>
      <c r="H350" s="48"/>
      <c r="I350" s="48"/>
      <c r="J350" s="48"/>
      <c r="K350" s="48"/>
    </row>
    <row r="351" spans="1:11" ht="52.5" x14ac:dyDescent="0.25">
      <c r="A351" s="48">
        <f t="shared" ca="1" si="6"/>
        <v>350</v>
      </c>
      <c r="B351" s="55" t="s">
        <v>160</v>
      </c>
      <c r="C351" s="52" t="s">
        <v>597</v>
      </c>
      <c r="D351" s="56" t="s">
        <v>1455</v>
      </c>
      <c r="E351" s="56" t="s">
        <v>1456</v>
      </c>
      <c r="F351" s="56" t="s">
        <v>1323</v>
      </c>
      <c r="G351" s="51"/>
      <c r="H351" s="48"/>
      <c r="I351" s="48"/>
      <c r="J351" s="48"/>
      <c r="K351" s="48"/>
    </row>
    <row r="352" spans="1:11" ht="121.5" x14ac:dyDescent="0.25">
      <c r="A352" s="48">
        <f t="shared" ca="1" si="6"/>
        <v>351</v>
      </c>
      <c r="B352" s="55" t="s">
        <v>160</v>
      </c>
      <c r="C352" s="52" t="s">
        <v>597</v>
      </c>
      <c r="D352" s="58" t="s">
        <v>1452</v>
      </c>
      <c r="E352" s="58" t="s">
        <v>1442</v>
      </c>
      <c r="F352" s="58" t="s">
        <v>1457</v>
      </c>
      <c r="G352" s="51"/>
      <c r="H352" s="48"/>
      <c r="I352" s="48"/>
      <c r="J352" s="48"/>
      <c r="K352" s="48"/>
    </row>
    <row r="353" spans="1:11" ht="126" x14ac:dyDescent="0.25">
      <c r="A353" s="48">
        <f t="shared" ca="1" si="6"/>
        <v>352</v>
      </c>
      <c r="B353" s="55" t="s">
        <v>160</v>
      </c>
      <c r="C353" s="52" t="s">
        <v>597</v>
      </c>
      <c r="D353" s="56" t="s">
        <v>1458</v>
      </c>
      <c r="E353" s="56" t="s">
        <v>1459</v>
      </c>
      <c r="F353" s="56" t="s">
        <v>1457</v>
      </c>
      <c r="G353" s="51"/>
      <c r="H353" s="48"/>
      <c r="I353" s="48"/>
      <c r="J353" s="48"/>
      <c r="K353" s="48"/>
    </row>
    <row r="354" spans="1:11" ht="202.5" x14ac:dyDescent="0.25">
      <c r="A354" s="48">
        <f t="shared" ca="1" si="6"/>
        <v>353</v>
      </c>
      <c r="B354" s="55" t="s">
        <v>160</v>
      </c>
      <c r="C354" s="52" t="s">
        <v>597</v>
      </c>
      <c r="D354" s="58" t="s">
        <v>1460</v>
      </c>
      <c r="E354" s="58" t="s">
        <v>1461</v>
      </c>
      <c r="F354" s="58" t="s">
        <v>1450</v>
      </c>
      <c r="G354" s="51"/>
      <c r="H354" s="48"/>
      <c r="I354" s="48"/>
      <c r="J354" s="48"/>
      <c r="K354" s="48"/>
    </row>
    <row r="355" spans="1:11" ht="136.5" x14ac:dyDescent="0.25">
      <c r="A355" s="48">
        <f t="shared" ca="1" si="6"/>
        <v>354</v>
      </c>
      <c r="B355" s="55" t="s">
        <v>160</v>
      </c>
      <c r="C355" s="52" t="s">
        <v>597</v>
      </c>
      <c r="D355" s="56" t="s">
        <v>1462</v>
      </c>
      <c r="E355" s="56" t="s">
        <v>1463</v>
      </c>
      <c r="F355" s="56" t="s">
        <v>1464</v>
      </c>
      <c r="G355" s="51"/>
      <c r="H355" s="48"/>
      <c r="I355" s="48"/>
      <c r="J355" s="48"/>
      <c r="K355" s="48"/>
    </row>
    <row r="356" spans="1:11" ht="121.5" x14ac:dyDescent="0.25">
      <c r="A356" s="48">
        <f t="shared" ca="1" si="6"/>
        <v>355</v>
      </c>
      <c r="B356" s="55" t="s">
        <v>160</v>
      </c>
      <c r="C356" s="52" t="s">
        <v>597</v>
      </c>
      <c r="D356" s="58" t="s">
        <v>1465</v>
      </c>
      <c r="E356" s="58" t="s">
        <v>1459</v>
      </c>
      <c r="F356" s="58" t="s">
        <v>1466</v>
      </c>
      <c r="G356" s="51"/>
      <c r="H356" s="48"/>
      <c r="I356" s="48"/>
      <c r="J356" s="48"/>
      <c r="K356" s="48"/>
    </row>
    <row r="357" spans="1:11" ht="136.5" x14ac:dyDescent="0.25">
      <c r="A357" s="48">
        <f t="shared" ca="1" si="6"/>
        <v>356</v>
      </c>
      <c r="B357" s="55" t="s">
        <v>160</v>
      </c>
      <c r="C357" s="52" t="s">
        <v>597</v>
      </c>
      <c r="D357" s="56" t="s">
        <v>1467</v>
      </c>
      <c r="E357" s="56" t="s">
        <v>1459</v>
      </c>
      <c r="F357" s="56" t="s">
        <v>1440</v>
      </c>
      <c r="G357" s="51"/>
      <c r="H357" s="48"/>
      <c r="I357" s="48"/>
      <c r="J357" s="48"/>
      <c r="K357" s="48"/>
    </row>
    <row r="358" spans="1:11" ht="135" x14ac:dyDescent="0.25">
      <c r="A358" s="48">
        <f t="shared" ca="1" si="6"/>
        <v>357</v>
      </c>
      <c r="B358" s="55" t="s">
        <v>160</v>
      </c>
      <c r="C358" s="52" t="s">
        <v>597</v>
      </c>
      <c r="D358" s="58" t="s">
        <v>1468</v>
      </c>
      <c r="E358" s="58" t="s">
        <v>1469</v>
      </c>
      <c r="F358" s="58" t="s">
        <v>1470</v>
      </c>
      <c r="G358" s="51"/>
      <c r="H358" s="48"/>
      <c r="I358" s="48"/>
      <c r="J358" s="48"/>
      <c r="K358" s="48"/>
    </row>
    <row r="359" spans="1:11" ht="52.5" x14ac:dyDescent="0.25">
      <c r="A359" s="48">
        <f t="shared" ca="1" si="6"/>
        <v>358</v>
      </c>
      <c r="B359" s="55" t="s">
        <v>160</v>
      </c>
      <c r="C359" s="52" t="s">
        <v>597</v>
      </c>
      <c r="D359" s="56" t="s">
        <v>1471</v>
      </c>
      <c r="E359" s="56" t="s">
        <v>1472</v>
      </c>
      <c r="F359" s="56" t="s">
        <v>1323</v>
      </c>
      <c r="G359" s="51"/>
      <c r="H359" s="48"/>
      <c r="I359" s="48"/>
      <c r="J359" s="48"/>
      <c r="K359" s="48"/>
    </row>
    <row r="360" spans="1:11" ht="121.5" x14ac:dyDescent="0.25">
      <c r="A360" s="48">
        <f t="shared" ca="1" si="6"/>
        <v>359</v>
      </c>
      <c r="B360" s="55" t="s">
        <v>160</v>
      </c>
      <c r="C360" s="52" t="s">
        <v>597</v>
      </c>
      <c r="D360" s="58" t="s">
        <v>1473</v>
      </c>
      <c r="E360" s="58" t="s">
        <v>1474</v>
      </c>
      <c r="F360" s="58" t="s">
        <v>1475</v>
      </c>
      <c r="G360" s="51"/>
      <c r="H360" s="48"/>
      <c r="I360" s="48"/>
      <c r="J360" s="48"/>
      <c r="K360" s="48"/>
    </row>
    <row r="361" spans="1:11" ht="136.5" x14ac:dyDescent="0.25">
      <c r="A361" s="48">
        <f t="shared" ca="1" si="6"/>
        <v>360</v>
      </c>
      <c r="B361" s="55" t="s">
        <v>160</v>
      </c>
      <c r="C361" s="52" t="s">
        <v>597</v>
      </c>
      <c r="D361" s="56" t="s">
        <v>1476</v>
      </c>
      <c r="E361" s="56" t="s">
        <v>1477</v>
      </c>
      <c r="F361" s="56" t="s">
        <v>1440</v>
      </c>
      <c r="G361" s="51"/>
      <c r="H361" s="48"/>
      <c r="I361" s="48"/>
      <c r="J361" s="48"/>
      <c r="K361" s="48"/>
    </row>
    <row r="362" spans="1:11" ht="121.5" x14ac:dyDescent="0.25">
      <c r="A362" s="48">
        <f t="shared" ca="1" si="6"/>
        <v>361</v>
      </c>
      <c r="B362" s="55" t="s">
        <v>160</v>
      </c>
      <c r="C362" s="52" t="s">
        <v>597</v>
      </c>
      <c r="D362" s="58" t="s">
        <v>1478</v>
      </c>
      <c r="E362" s="58" t="s">
        <v>1479</v>
      </c>
      <c r="F362" s="58" t="s">
        <v>1440</v>
      </c>
      <c r="G362" s="51"/>
      <c r="H362" s="48"/>
      <c r="I362" s="48"/>
      <c r="J362" s="48"/>
      <c r="K362" s="48"/>
    </row>
    <row r="363" spans="1:11" ht="63" x14ac:dyDescent="0.25">
      <c r="A363" s="48">
        <f t="shared" ca="1" si="6"/>
        <v>362</v>
      </c>
      <c r="B363" s="55" t="s">
        <v>160</v>
      </c>
      <c r="C363" s="52" t="s">
        <v>597</v>
      </c>
      <c r="D363" s="56" t="s">
        <v>1480</v>
      </c>
      <c r="E363" s="56" t="s">
        <v>1481</v>
      </c>
      <c r="F363" s="56" t="s">
        <v>1482</v>
      </c>
      <c r="G363" s="51"/>
      <c r="H363" s="48"/>
      <c r="I363" s="48"/>
      <c r="J363" s="48"/>
      <c r="K363" s="48"/>
    </row>
    <row r="364" spans="1:11" ht="67.5" x14ac:dyDescent="0.25">
      <c r="A364" s="48">
        <f t="shared" ca="1" si="6"/>
        <v>363</v>
      </c>
      <c r="B364" s="55" t="s">
        <v>160</v>
      </c>
      <c r="C364" s="52" t="s">
        <v>597</v>
      </c>
      <c r="D364" s="58" t="s">
        <v>1483</v>
      </c>
      <c r="E364" s="58" t="s">
        <v>1484</v>
      </c>
      <c r="F364" s="58" t="s">
        <v>1485</v>
      </c>
      <c r="G364" s="51"/>
      <c r="H364" s="48"/>
      <c r="I364" s="48"/>
      <c r="J364" s="48"/>
      <c r="K364" s="48"/>
    </row>
    <row r="365" spans="1:11" ht="105" x14ac:dyDescent="0.25">
      <c r="A365" s="48">
        <f t="shared" ca="1" si="6"/>
        <v>364</v>
      </c>
      <c r="B365" s="55" t="s">
        <v>160</v>
      </c>
      <c r="C365" s="52" t="s">
        <v>597</v>
      </c>
      <c r="D365" s="56" t="s">
        <v>1486</v>
      </c>
      <c r="E365" s="56" t="s">
        <v>1487</v>
      </c>
      <c r="F365" s="56" t="s">
        <v>1488</v>
      </c>
      <c r="G365" s="51"/>
      <c r="H365" s="48"/>
      <c r="I365" s="48"/>
      <c r="J365" s="48"/>
      <c r="K365" s="48"/>
    </row>
    <row r="366" spans="1:11" ht="67.5" x14ac:dyDescent="0.25">
      <c r="A366" s="48">
        <f t="shared" ca="1" si="6"/>
        <v>365</v>
      </c>
      <c r="B366" s="55" t="s">
        <v>160</v>
      </c>
      <c r="C366" s="52" t="s">
        <v>597</v>
      </c>
      <c r="D366" s="58" t="s">
        <v>1483</v>
      </c>
      <c r="E366" s="58" t="s">
        <v>1484</v>
      </c>
      <c r="F366" s="58" t="s">
        <v>1485</v>
      </c>
      <c r="G366" s="51"/>
      <c r="H366" s="48"/>
      <c r="I366" s="48"/>
      <c r="J366" s="48"/>
      <c r="K366" s="48"/>
    </row>
    <row r="367" spans="1:11" ht="126" x14ac:dyDescent="0.25">
      <c r="A367" s="48">
        <f t="shared" ca="1" si="6"/>
        <v>366</v>
      </c>
      <c r="B367" s="55" t="s">
        <v>160</v>
      </c>
      <c r="C367" s="52" t="s">
        <v>597</v>
      </c>
      <c r="D367" s="56" t="s">
        <v>1489</v>
      </c>
      <c r="E367" s="56" t="s">
        <v>1490</v>
      </c>
      <c r="F367" s="56" t="s">
        <v>1491</v>
      </c>
      <c r="G367" s="51"/>
      <c r="H367" s="48"/>
      <c r="I367" s="48"/>
      <c r="J367" s="48"/>
      <c r="K367" s="48"/>
    </row>
    <row r="368" spans="1:11" ht="175.5" x14ac:dyDescent="0.25">
      <c r="A368" s="48">
        <f t="shared" ca="1" si="6"/>
        <v>367</v>
      </c>
      <c r="B368" s="55" t="s">
        <v>160</v>
      </c>
      <c r="C368" s="52" t="s">
        <v>597</v>
      </c>
      <c r="D368" s="58" t="s">
        <v>1492</v>
      </c>
      <c r="E368" s="58" t="s">
        <v>1493</v>
      </c>
      <c r="F368" s="58" t="s">
        <v>1494</v>
      </c>
      <c r="G368" s="51"/>
      <c r="H368" s="48"/>
      <c r="I368" s="48"/>
      <c r="J368" s="48"/>
      <c r="K368" s="48"/>
    </row>
    <row r="369" spans="1:11" ht="178.5" x14ac:dyDescent="0.25">
      <c r="A369" s="48">
        <f t="shared" ca="1" si="6"/>
        <v>368</v>
      </c>
      <c r="B369" s="55" t="s">
        <v>160</v>
      </c>
      <c r="C369" s="52" t="s">
        <v>597</v>
      </c>
      <c r="D369" s="56" t="s">
        <v>1495</v>
      </c>
      <c r="E369" s="56" t="s">
        <v>1496</v>
      </c>
      <c r="F369" s="56" t="s">
        <v>1497</v>
      </c>
      <c r="G369" s="51"/>
      <c r="H369" s="48"/>
      <c r="I369" s="48"/>
      <c r="J369" s="48"/>
      <c r="K369" s="48"/>
    </row>
    <row r="370" spans="1:11" ht="108" x14ac:dyDescent="0.25">
      <c r="A370" s="48">
        <f t="shared" ca="1" si="6"/>
        <v>369</v>
      </c>
      <c r="B370" s="55" t="s">
        <v>160</v>
      </c>
      <c r="C370" s="52" t="s">
        <v>597</v>
      </c>
      <c r="D370" s="58" t="s">
        <v>1498</v>
      </c>
      <c r="E370" s="58" t="s">
        <v>1499</v>
      </c>
      <c r="F370" s="58" t="s">
        <v>1500</v>
      </c>
      <c r="G370" s="51"/>
      <c r="H370" s="48"/>
      <c r="I370" s="48"/>
      <c r="J370" s="48"/>
      <c r="K370" s="48"/>
    </row>
    <row r="371" spans="1:11" ht="126" x14ac:dyDescent="0.25">
      <c r="A371" s="48">
        <f t="shared" ca="1" si="6"/>
        <v>370</v>
      </c>
      <c r="B371" s="55" t="s">
        <v>160</v>
      </c>
      <c r="C371" s="52" t="s">
        <v>597</v>
      </c>
      <c r="D371" s="56" t="s">
        <v>1501</v>
      </c>
      <c r="E371" s="56" t="s">
        <v>1502</v>
      </c>
      <c r="F371" s="56" t="s">
        <v>1503</v>
      </c>
      <c r="G371" s="51"/>
      <c r="H371" s="48"/>
      <c r="I371" s="48"/>
      <c r="J371" s="48"/>
      <c r="K371" s="48"/>
    </row>
    <row r="372" spans="1:11" ht="162" x14ac:dyDescent="0.25">
      <c r="A372" s="48">
        <f t="shared" ca="1" si="6"/>
        <v>371</v>
      </c>
      <c r="B372" s="55" t="s">
        <v>160</v>
      </c>
      <c r="C372" s="52" t="s">
        <v>597</v>
      </c>
      <c r="D372" s="58" t="s">
        <v>1492</v>
      </c>
      <c r="E372" s="58" t="s">
        <v>1493</v>
      </c>
      <c r="F372" s="58" t="s">
        <v>1504</v>
      </c>
      <c r="G372" s="51"/>
      <c r="H372" s="48"/>
      <c r="I372" s="48"/>
      <c r="J372" s="48"/>
      <c r="K372" s="48"/>
    </row>
    <row r="373" spans="1:11" ht="105" x14ac:dyDescent="0.25">
      <c r="A373" s="48">
        <f t="shared" ca="1" si="6"/>
        <v>372</v>
      </c>
      <c r="B373" s="55" t="s">
        <v>160</v>
      </c>
      <c r="C373" s="52" t="s">
        <v>597</v>
      </c>
      <c r="D373" s="56" t="s">
        <v>1505</v>
      </c>
      <c r="E373" s="56" t="s">
        <v>1499</v>
      </c>
      <c r="F373" s="56" t="s">
        <v>1506</v>
      </c>
      <c r="G373" s="51"/>
      <c r="H373" s="48"/>
      <c r="I373" s="48"/>
      <c r="J373" s="48"/>
      <c r="K373" s="48"/>
    </row>
    <row r="374" spans="1:11" ht="202.5" x14ac:dyDescent="0.25">
      <c r="A374" s="48">
        <f t="shared" ca="1" si="6"/>
        <v>373</v>
      </c>
      <c r="B374" s="55" t="s">
        <v>160</v>
      </c>
      <c r="C374" s="52" t="s">
        <v>597</v>
      </c>
      <c r="D374" s="58" t="s">
        <v>1507</v>
      </c>
      <c r="E374" s="58" t="s">
        <v>1508</v>
      </c>
      <c r="F374" s="58" t="s">
        <v>1450</v>
      </c>
      <c r="G374" s="51"/>
      <c r="H374" s="48"/>
      <c r="I374" s="48"/>
      <c r="J374" s="48"/>
      <c r="K374" s="48"/>
    </row>
    <row r="375" spans="1:11" ht="210" x14ac:dyDescent="0.25">
      <c r="A375" s="48">
        <f t="shared" ca="1" si="6"/>
        <v>374</v>
      </c>
      <c r="B375" s="55" t="s">
        <v>160</v>
      </c>
      <c r="C375" s="52" t="s">
        <v>597</v>
      </c>
      <c r="D375" s="56" t="s">
        <v>1509</v>
      </c>
      <c r="E375" s="56" t="s">
        <v>1510</v>
      </c>
      <c r="F375" s="56" t="s">
        <v>1511</v>
      </c>
      <c r="G375" s="51"/>
      <c r="H375" s="48"/>
      <c r="I375" s="48"/>
      <c r="J375" s="48"/>
      <c r="K375" s="48"/>
    </row>
    <row r="376" spans="1:11" ht="202.5" x14ac:dyDescent="0.25">
      <c r="A376" s="48">
        <f t="shared" ca="1" si="6"/>
        <v>375</v>
      </c>
      <c r="B376" s="55" t="s">
        <v>160</v>
      </c>
      <c r="C376" s="52" t="s">
        <v>597</v>
      </c>
      <c r="D376" s="58" t="s">
        <v>1512</v>
      </c>
      <c r="E376" s="58" t="s">
        <v>1513</v>
      </c>
      <c r="F376" s="58" t="s">
        <v>1450</v>
      </c>
      <c r="G376" s="51"/>
      <c r="H376" s="48"/>
      <c r="I376" s="48"/>
      <c r="J376" s="48"/>
      <c r="K376" s="48"/>
    </row>
    <row r="377" spans="1:11" ht="105" x14ac:dyDescent="0.25">
      <c r="A377" s="48">
        <f t="shared" ref="A377:A439" ca="1" si="7">+CELL("fila",A377)-1</f>
        <v>376</v>
      </c>
      <c r="B377" s="55" t="s">
        <v>160</v>
      </c>
      <c r="C377" s="52" t="s">
        <v>597</v>
      </c>
      <c r="D377" s="56" t="s">
        <v>1514</v>
      </c>
      <c r="E377" s="56" t="s">
        <v>1499</v>
      </c>
      <c r="F377" s="56" t="s">
        <v>1515</v>
      </c>
      <c r="G377" s="51"/>
      <c r="H377" s="48"/>
      <c r="I377" s="48"/>
      <c r="J377" s="48"/>
      <c r="K377" s="48"/>
    </row>
    <row r="378" spans="1:11" ht="175.5" x14ac:dyDescent="0.25">
      <c r="A378" s="48">
        <f t="shared" ca="1" si="7"/>
        <v>377</v>
      </c>
      <c r="B378" s="55" t="s">
        <v>160</v>
      </c>
      <c r="C378" s="52" t="s">
        <v>597</v>
      </c>
      <c r="D378" s="58" t="s">
        <v>1492</v>
      </c>
      <c r="E378" s="58" t="s">
        <v>1516</v>
      </c>
      <c r="F378" s="58" t="s">
        <v>1517</v>
      </c>
      <c r="G378" s="51"/>
      <c r="H378" s="48"/>
      <c r="I378" s="48"/>
      <c r="J378" s="48"/>
      <c r="K378" s="48"/>
    </row>
    <row r="379" spans="1:11" ht="84" x14ac:dyDescent="0.25">
      <c r="A379" s="48">
        <f t="shared" ca="1" si="7"/>
        <v>378</v>
      </c>
      <c r="B379" s="55" t="s">
        <v>160</v>
      </c>
      <c r="C379" s="52" t="s">
        <v>597</v>
      </c>
      <c r="D379" s="56" t="s">
        <v>1518</v>
      </c>
      <c r="E379" s="56" t="s">
        <v>1519</v>
      </c>
      <c r="F379" s="56" t="s">
        <v>1520</v>
      </c>
      <c r="G379" s="51"/>
      <c r="H379" s="48"/>
      <c r="I379" s="48"/>
      <c r="J379" s="48"/>
      <c r="K379" s="48"/>
    </row>
    <row r="380" spans="1:11" ht="94.5" x14ac:dyDescent="0.25">
      <c r="A380" s="48">
        <f t="shared" ca="1" si="7"/>
        <v>379</v>
      </c>
      <c r="B380" s="55" t="s">
        <v>160</v>
      </c>
      <c r="C380" s="52" t="s">
        <v>597</v>
      </c>
      <c r="D380" s="58" t="s">
        <v>1521</v>
      </c>
      <c r="E380" s="58" t="s">
        <v>1499</v>
      </c>
      <c r="F380" s="58" t="s">
        <v>1522</v>
      </c>
      <c r="G380" s="51"/>
      <c r="H380" s="48"/>
      <c r="I380" s="48"/>
      <c r="J380" s="48"/>
      <c r="K380" s="48"/>
    </row>
    <row r="381" spans="1:11" ht="189" x14ac:dyDescent="0.25">
      <c r="A381" s="48">
        <f t="shared" ca="1" si="7"/>
        <v>380</v>
      </c>
      <c r="B381" s="55" t="s">
        <v>160</v>
      </c>
      <c r="C381" s="52" t="s">
        <v>597</v>
      </c>
      <c r="D381" s="56" t="s">
        <v>1523</v>
      </c>
      <c r="E381" s="56" t="s">
        <v>1524</v>
      </c>
      <c r="F381" s="56" t="s">
        <v>1517</v>
      </c>
      <c r="G381" s="51"/>
      <c r="H381" s="48"/>
      <c r="I381" s="48"/>
      <c r="J381" s="48"/>
      <c r="K381" s="48"/>
    </row>
    <row r="382" spans="1:11" ht="94.5" x14ac:dyDescent="0.25">
      <c r="A382" s="48">
        <f t="shared" ca="1" si="7"/>
        <v>381</v>
      </c>
      <c r="B382" s="55" t="s">
        <v>160</v>
      </c>
      <c r="C382" s="52" t="s">
        <v>597</v>
      </c>
      <c r="D382" s="58" t="s">
        <v>1505</v>
      </c>
      <c r="E382" s="58" t="s">
        <v>1499</v>
      </c>
      <c r="F382" s="58" t="s">
        <v>1525</v>
      </c>
      <c r="G382" s="51"/>
      <c r="H382" s="48"/>
      <c r="I382" s="48"/>
      <c r="J382" s="48"/>
      <c r="K382" s="48"/>
    </row>
    <row r="383" spans="1:11" ht="283.5" x14ac:dyDescent="0.25">
      <c r="A383" s="48">
        <f t="shared" ca="1" si="7"/>
        <v>382</v>
      </c>
      <c r="B383" s="55" t="s">
        <v>160</v>
      </c>
      <c r="C383" s="52" t="s">
        <v>1526</v>
      </c>
      <c r="D383" s="56" t="s">
        <v>1527</v>
      </c>
      <c r="E383" s="56" t="s">
        <v>1528</v>
      </c>
      <c r="F383" s="56" t="s">
        <v>1529</v>
      </c>
      <c r="G383" s="51"/>
      <c r="H383" s="48"/>
      <c r="I383" s="48"/>
      <c r="J383" s="48"/>
      <c r="K383" s="48"/>
    </row>
    <row r="384" spans="1:11" ht="128.25" customHeight="1" x14ac:dyDescent="0.25">
      <c r="A384" s="48">
        <f t="shared" ca="1" si="7"/>
        <v>383</v>
      </c>
      <c r="B384" s="55" t="s">
        <v>160</v>
      </c>
      <c r="C384" s="52" t="s">
        <v>1530</v>
      </c>
      <c r="D384" s="56" t="s">
        <v>1531</v>
      </c>
      <c r="E384" s="56" t="s">
        <v>1532</v>
      </c>
      <c r="F384" s="56" t="s">
        <v>1533</v>
      </c>
      <c r="G384" s="51"/>
      <c r="H384" s="48"/>
      <c r="I384" s="48"/>
      <c r="J384" s="48"/>
      <c r="K384" s="48"/>
    </row>
    <row r="385" spans="1:11" ht="121.5" x14ac:dyDescent="0.25">
      <c r="A385" s="48">
        <f t="shared" ca="1" si="7"/>
        <v>384</v>
      </c>
      <c r="B385" s="55" t="s">
        <v>160</v>
      </c>
      <c r="C385" s="52" t="s">
        <v>1530</v>
      </c>
      <c r="D385" s="58" t="s">
        <v>1534</v>
      </c>
      <c r="E385" s="58" t="s">
        <v>1535</v>
      </c>
      <c r="F385" s="58" t="s">
        <v>1440</v>
      </c>
      <c r="G385" s="51"/>
      <c r="H385" s="48"/>
      <c r="I385" s="48"/>
      <c r="J385" s="48"/>
      <c r="K385" s="48"/>
    </row>
    <row r="386" spans="1:11" ht="136.5" x14ac:dyDescent="0.25">
      <c r="A386" s="48">
        <f t="shared" ca="1" si="7"/>
        <v>385</v>
      </c>
      <c r="B386" s="55" t="s">
        <v>160</v>
      </c>
      <c r="C386" s="52" t="s">
        <v>1530</v>
      </c>
      <c r="D386" s="55" t="s">
        <v>1536</v>
      </c>
      <c r="E386" s="56" t="s">
        <v>1532</v>
      </c>
      <c r="F386" s="56" t="s">
        <v>1440</v>
      </c>
      <c r="G386" s="51"/>
      <c r="H386" s="48"/>
      <c r="I386" s="48"/>
      <c r="J386" s="48"/>
      <c r="K386" s="48"/>
    </row>
    <row r="387" spans="1:11" ht="121.5" x14ac:dyDescent="0.25">
      <c r="A387" s="48">
        <f t="shared" ca="1" si="7"/>
        <v>386</v>
      </c>
      <c r="B387" s="55" t="s">
        <v>160</v>
      </c>
      <c r="C387" s="52" t="s">
        <v>1530</v>
      </c>
      <c r="D387" s="58" t="s">
        <v>1537</v>
      </c>
      <c r="E387" s="58" t="s">
        <v>1532</v>
      </c>
      <c r="F387" s="58" t="s">
        <v>1475</v>
      </c>
      <c r="G387" s="51"/>
      <c r="H387" s="48"/>
      <c r="I387" s="48"/>
      <c r="J387" s="48"/>
      <c r="K387" s="48"/>
    </row>
    <row r="388" spans="1:11" ht="136.5" x14ac:dyDescent="0.25">
      <c r="A388" s="48">
        <f t="shared" ca="1" si="7"/>
        <v>387</v>
      </c>
      <c r="B388" s="55" t="s">
        <v>160</v>
      </c>
      <c r="C388" s="52" t="s">
        <v>1530</v>
      </c>
      <c r="D388" s="56" t="s">
        <v>1538</v>
      </c>
      <c r="E388" s="56" t="s">
        <v>1532</v>
      </c>
      <c r="F388" s="56" t="s">
        <v>1440</v>
      </c>
      <c r="G388" s="51"/>
      <c r="H388" s="48"/>
      <c r="I388" s="48"/>
      <c r="J388" s="48"/>
      <c r="K388" s="48"/>
    </row>
    <row r="389" spans="1:11" ht="121.5" x14ac:dyDescent="0.25">
      <c r="A389" s="48">
        <f t="shared" ca="1" si="7"/>
        <v>388</v>
      </c>
      <c r="B389" s="55" t="s">
        <v>160</v>
      </c>
      <c r="C389" s="52" t="s">
        <v>1530</v>
      </c>
      <c r="D389" s="58" t="s">
        <v>1539</v>
      </c>
      <c r="E389" s="58" t="s">
        <v>1532</v>
      </c>
      <c r="F389" s="58" t="s">
        <v>1533</v>
      </c>
      <c r="G389" s="51"/>
      <c r="H389" s="48"/>
      <c r="I389" s="48"/>
      <c r="J389" s="48"/>
      <c r="K389" s="48"/>
    </row>
    <row r="390" spans="1:11" ht="136.5" x14ac:dyDescent="0.25">
      <c r="A390" s="48">
        <f t="shared" ca="1" si="7"/>
        <v>389</v>
      </c>
      <c r="B390" s="55" t="s">
        <v>160</v>
      </c>
      <c r="C390" s="52" t="s">
        <v>1530</v>
      </c>
      <c r="D390" s="56" t="s">
        <v>1540</v>
      </c>
      <c r="E390" s="56" t="s">
        <v>1541</v>
      </c>
      <c r="F390" s="56" t="s">
        <v>1440</v>
      </c>
      <c r="G390" s="51"/>
      <c r="H390" s="48"/>
      <c r="I390" s="48"/>
      <c r="J390" s="48"/>
      <c r="K390" s="48"/>
    </row>
    <row r="391" spans="1:11" ht="121.5" x14ac:dyDescent="0.25">
      <c r="A391" s="48">
        <f t="shared" ca="1" si="7"/>
        <v>390</v>
      </c>
      <c r="B391" s="55" t="s">
        <v>160</v>
      </c>
      <c r="C391" s="52" t="s">
        <v>1530</v>
      </c>
      <c r="D391" s="58" t="s">
        <v>1542</v>
      </c>
      <c r="E391" s="58" t="s">
        <v>1543</v>
      </c>
      <c r="F391" s="58" t="s">
        <v>1544</v>
      </c>
      <c r="G391" s="51"/>
      <c r="H391" s="48"/>
      <c r="I391" s="48"/>
      <c r="J391" s="48"/>
      <c r="K391" s="48"/>
    </row>
    <row r="392" spans="1:11" ht="78.75" x14ac:dyDescent="0.25">
      <c r="A392" s="48">
        <f t="shared" ca="1" si="7"/>
        <v>391</v>
      </c>
      <c r="B392" s="55" t="s">
        <v>160</v>
      </c>
      <c r="C392" s="52" t="s">
        <v>1545</v>
      </c>
      <c r="D392" s="56" t="s">
        <v>1546</v>
      </c>
      <c r="E392" s="56" t="s">
        <v>1547</v>
      </c>
      <c r="F392" s="60" t="s">
        <v>1548</v>
      </c>
      <c r="G392" s="51"/>
      <c r="H392" s="48"/>
      <c r="I392" s="48"/>
      <c r="J392" s="48"/>
      <c r="K392" s="48"/>
    </row>
    <row r="393" spans="1:11" ht="69" customHeight="1" x14ac:dyDescent="0.25">
      <c r="A393" s="48">
        <f t="shared" ca="1" si="7"/>
        <v>392</v>
      </c>
      <c r="B393" s="55" t="s">
        <v>160</v>
      </c>
      <c r="C393" s="52" t="s">
        <v>1549</v>
      </c>
      <c r="D393" s="56" t="s">
        <v>1550</v>
      </c>
      <c r="E393" s="56" t="s">
        <v>1551</v>
      </c>
      <c r="F393" s="56" t="s">
        <v>1111</v>
      </c>
      <c r="G393" s="51"/>
      <c r="H393" s="48"/>
      <c r="I393" s="48"/>
      <c r="J393" s="48"/>
      <c r="K393" s="48"/>
    </row>
    <row r="394" spans="1:11" ht="63" x14ac:dyDescent="0.25">
      <c r="A394" s="48">
        <f t="shared" ca="1" si="7"/>
        <v>393</v>
      </c>
      <c r="B394" s="55" t="s">
        <v>160</v>
      </c>
      <c r="C394" s="52" t="s">
        <v>613</v>
      </c>
      <c r="D394" s="56" t="s">
        <v>1552</v>
      </c>
      <c r="E394" s="56" t="s">
        <v>1553</v>
      </c>
      <c r="F394" s="56" t="s">
        <v>1554</v>
      </c>
      <c r="G394" s="51" t="s">
        <v>279</v>
      </c>
      <c r="H394" s="48"/>
      <c r="I394" s="48"/>
      <c r="J394" s="48"/>
      <c r="K394" s="48"/>
    </row>
    <row r="395" spans="1:11" ht="54" x14ac:dyDescent="0.25">
      <c r="A395" s="48">
        <f t="shared" ca="1" si="7"/>
        <v>394</v>
      </c>
      <c r="B395" s="55" t="s">
        <v>160</v>
      </c>
      <c r="C395" s="52" t="s">
        <v>613</v>
      </c>
      <c r="D395" s="58" t="s">
        <v>1555</v>
      </c>
      <c r="E395" s="58" t="s">
        <v>1556</v>
      </c>
      <c r="F395" s="58" t="s">
        <v>1065</v>
      </c>
      <c r="G395" s="51" t="s">
        <v>279</v>
      </c>
      <c r="H395" s="48"/>
      <c r="I395" s="48"/>
      <c r="J395" s="48"/>
      <c r="K395" s="48"/>
    </row>
    <row r="396" spans="1:11" ht="283.5" x14ac:dyDescent="0.25">
      <c r="A396" s="48">
        <f t="shared" ca="1" si="7"/>
        <v>395</v>
      </c>
      <c r="B396" s="55" t="s">
        <v>160</v>
      </c>
      <c r="C396" s="52" t="s">
        <v>613</v>
      </c>
      <c r="D396" s="56" t="s">
        <v>1557</v>
      </c>
      <c r="E396" s="56" t="s">
        <v>1558</v>
      </c>
      <c r="F396" s="56" t="s">
        <v>1529</v>
      </c>
      <c r="G396" s="51" t="s">
        <v>279</v>
      </c>
      <c r="H396" s="48"/>
      <c r="I396" s="48"/>
      <c r="J396" s="48"/>
      <c r="K396" s="48"/>
    </row>
    <row r="397" spans="1:11" ht="270" x14ac:dyDescent="0.25">
      <c r="A397" s="48">
        <f t="shared" ca="1" si="7"/>
        <v>396</v>
      </c>
      <c r="B397" s="55" t="s">
        <v>160</v>
      </c>
      <c r="C397" s="52" t="s">
        <v>613</v>
      </c>
      <c r="D397" s="58" t="s">
        <v>1559</v>
      </c>
      <c r="E397" s="58" t="s">
        <v>1558</v>
      </c>
      <c r="F397" s="58" t="s">
        <v>1529</v>
      </c>
      <c r="G397" s="51" t="s">
        <v>279</v>
      </c>
      <c r="H397" s="48"/>
      <c r="I397" s="48"/>
      <c r="J397" s="48"/>
      <c r="K397" s="48"/>
    </row>
    <row r="398" spans="1:11" ht="283.5" x14ac:dyDescent="0.25">
      <c r="A398" s="48">
        <f t="shared" ca="1" si="7"/>
        <v>397</v>
      </c>
      <c r="B398" s="55" t="s">
        <v>160</v>
      </c>
      <c r="C398" s="52" t="s">
        <v>613</v>
      </c>
      <c r="D398" s="56" t="s">
        <v>1557</v>
      </c>
      <c r="E398" s="56" t="s">
        <v>1528</v>
      </c>
      <c r="F398" s="56" t="s">
        <v>1529</v>
      </c>
      <c r="G398" s="51"/>
      <c r="H398" s="48"/>
      <c r="I398" s="48"/>
      <c r="J398" s="48"/>
      <c r="K398" s="48"/>
    </row>
    <row r="399" spans="1:11" ht="270" x14ac:dyDescent="0.25">
      <c r="A399" s="48">
        <f t="shared" ca="1" si="7"/>
        <v>398</v>
      </c>
      <c r="B399" s="55" t="s">
        <v>160</v>
      </c>
      <c r="C399" s="52" t="s">
        <v>613</v>
      </c>
      <c r="D399" s="58" t="s">
        <v>1560</v>
      </c>
      <c r="E399" s="58" t="s">
        <v>1561</v>
      </c>
      <c r="F399" s="58" t="s">
        <v>1529</v>
      </c>
      <c r="G399" s="51" t="s">
        <v>279</v>
      </c>
      <c r="H399" s="48"/>
      <c r="I399" s="48"/>
      <c r="J399" s="48"/>
      <c r="K399" s="48"/>
    </row>
    <row r="400" spans="1:11" ht="283.5" x14ac:dyDescent="0.25">
      <c r="A400" s="48">
        <f t="shared" ca="1" si="7"/>
        <v>399</v>
      </c>
      <c r="B400" s="55" t="s">
        <v>160</v>
      </c>
      <c r="C400" s="52" t="s">
        <v>613</v>
      </c>
      <c r="D400" s="56" t="s">
        <v>1557</v>
      </c>
      <c r="E400" s="56" t="s">
        <v>1528</v>
      </c>
      <c r="F400" s="56" t="s">
        <v>1529</v>
      </c>
      <c r="G400" s="51"/>
      <c r="H400" s="48"/>
      <c r="I400" s="48"/>
      <c r="J400" s="48"/>
      <c r="K400" s="48"/>
    </row>
    <row r="401" spans="1:11" ht="270" x14ac:dyDescent="0.25">
      <c r="A401" s="48">
        <f t="shared" ca="1" si="7"/>
        <v>400</v>
      </c>
      <c r="B401" s="55" t="s">
        <v>160</v>
      </c>
      <c r="C401" s="52" t="s">
        <v>613</v>
      </c>
      <c r="D401" s="58" t="s">
        <v>1562</v>
      </c>
      <c r="E401" s="58" t="s">
        <v>1528</v>
      </c>
      <c r="F401" s="58" t="s">
        <v>1563</v>
      </c>
      <c r="G401" s="51"/>
      <c r="H401" s="48"/>
      <c r="I401" s="48"/>
      <c r="J401" s="48"/>
      <c r="K401" s="48"/>
    </row>
    <row r="402" spans="1:11" ht="178.5" x14ac:dyDescent="0.25">
      <c r="A402" s="48">
        <f t="shared" ca="1" si="7"/>
        <v>401</v>
      </c>
      <c r="B402" s="55" t="s">
        <v>160</v>
      </c>
      <c r="C402" s="52" t="s">
        <v>613</v>
      </c>
      <c r="D402" s="56" t="s">
        <v>1564</v>
      </c>
      <c r="E402" s="56" t="s">
        <v>1561</v>
      </c>
      <c r="F402" s="56" t="s">
        <v>1275</v>
      </c>
      <c r="G402" s="51" t="s">
        <v>279</v>
      </c>
      <c r="H402" s="48"/>
      <c r="I402" s="48"/>
      <c r="J402" s="48"/>
      <c r="K402" s="48"/>
    </row>
    <row r="403" spans="1:11" ht="171.75" customHeight="1" x14ac:dyDescent="0.25">
      <c r="A403" s="48">
        <f t="shared" ca="1" si="7"/>
        <v>402</v>
      </c>
      <c r="B403" s="55" t="s">
        <v>160</v>
      </c>
      <c r="C403" s="52" t="s">
        <v>1565</v>
      </c>
      <c r="D403" s="56" t="s">
        <v>1566</v>
      </c>
      <c r="E403" s="56" t="s">
        <v>1567</v>
      </c>
      <c r="F403" s="56" t="s">
        <v>967</v>
      </c>
      <c r="G403" s="51" t="s">
        <v>279</v>
      </c>
      <c r="H403" s="48"/>
      <c r="I403" s="48"/>
      <c r="J403" s="48"/>
      <c r="K403" s="48"/>
    </row>
    <row r="404" spans="1:11" ht="189" x14ac:dyDescent="0.25">
      <c r="A404" s="48">
        <f t="shared" ca="1" si="7"/>
        <v>403</v>
      </c>
      <c r="B404" s="55" t="s">
        <v>160</v>
      </c>
      <c r="C404" s="52" t="s">
        <v>1565</v>
      </c>
      <c r="D404" s="58" t="s">
        <v>1568</v>
      </c>
      <c r="E404" s="58" t="s">
        <v>1569</v>
      </c>
      <c r="F404" s="58" t="s">
        <v>967</v>
      </c>
      <c r="G404" s="51" t="s">
        <v>279</v>
      </c>
      <c r="H404" s="48"/>
      <c r="I404" s="48"/>
      <c r="J404" s="48"/>
      <c r="K404" s="48"/>
    </row>
    <row r="405" spans="1:11" ht="115.5" x14ac:dyDescent="0.25">
      <c r="A405" s="48">
        <f t="shared" ca="1" si="7"/>
        <v>404</v>
      </c>
      <c r="B405" s="55" t="s">
        <v>160</v>
      </c>
      <c r="C405" s="52" t="s">
        <v>1565</v>
      </c>
      <c r="D405" s="71" t="s">
        <v>1570</v>
      </c>
      <c r="E405" s="56" t="s">
        <v>1571</v>
      </c>
      <c r="F405" s="56" t="s">
        <v>967</v>
      </c>
      <c r="G405" s="51" t="s">
        <v>279</v>
      </c>
      <c r="H405" s="48"/>
      <c r="I405" s="48"/>
      <c r="J405" s="48"/>
      <c r="K405" s="48"/>
    </row>
    <row r="406" spans="1:11" ht="135" x14ac:dyDescent="0.25">
      <c r="A406" s="48">
        <f t="shared" ca="1" si="7"/>
        <v>405</v>
      </c>
      <c r="B406" s="55" t="s">
        <v>160</v>
      </c>
      <c r="C406" s="52" t="s">
        <v>1565</v>
      </c>
      <c r="D406" s="58" t="s">
        <v>1572</v>
      </c>
      <c r="E406" s="58" t="s">
        <v>1573</v>
      </c>
      <c r="F406" s="58" t="s">
        <v>967</v>
      </c>
      <c r="G406" s="51" t="s">
        <v>279</v>
      </c>
      <c r="H406" s="48"/>
      <c r="I406" s="48"/>
      <c r="J406" s="48"/>
      <c r="K406" s="48"/>
    </row>
    <row r="407" spans="1:11" ht="94.5" x14ac:dyDescent="0.25">
      <c r="A407" s="48">
        <f t="shared" ca="1" si="7"/>
        <v>406</v>
      </c>
      <c r="B407" s="55" t="s">
        <v>160</v>
      </c>
      <c r="C407" s="52" t="s">
        <v>1565</v>
      </c>
      <c r="D407" s="56" t="s">
        <v>1574</v>
      </c>
      <c r="E407" s="56" t="s">
        <v>1575</v>
      </c>
      <c r="F407" s="71" t="s">
        <v>967</v>
      </c>
      <c r="G407" s="51" t="s">
        <v>279</v>
      </c>
      <c r="H407" s="48"/>
      <c r="I407" s="48"/>
      <c r="J407" s="48"/>
      <c r="K407" s="48"/>
    </row>
    <row r="408" spans="1:11" ht="81" x14ac:dyDescent="0.25">
      <c r="A408" s="48">
        <f t="shared" ca="1" si="7"/>
        <v>407</v>
      </c>
      <c r="B408" s="55" t="s">
        <v>160</v>
      </c>
      <c r="C408" s="52" t="s">
        <v>1565</v>
      </c>
      <c r="D408" s="59" t="s">
        <v>1576</v>
      </c>
      <c r="E408" s="58" t="s">
        <v>1577</v>
      </c>
      <c r="F408" s="58" t="s">
        <v>1578</v>
      </c>
      <c r="G408" s="51" t="s">
        <v>279</v>
      </c>
      <c r="H408" s="48"/>
      <c r="I408" s="48"/>
      <c r="J408" s="48"/>
      <c r="K408" s="48"/>
    </row>
    <row r="409" spans="1:11" ht="52.5" x14ac:dyDescent="0.25">
      <c r="A409" s="48">
        <f t="shared" ca="1" si="7"/>
        <v>408</v>
      </c>
      <c r="B409" s="55" t="s">
        <v>160</v>
      </c>
      <c r="C409" s="52" t="s">
        <v>1565</v>
      </c>
      <c r="D409" s="56" t="s">
        <v>1579</v>
      </c>
      <c r="E409" s="56" t="s">
        <v>1580</v>
      </c>
      <c r="F409" s="56" t="s">
        <v>1578</v>
      </c>
      <c r="G409" s="51" t="s">
        <v>279</v>
      </c>
      <c r="H409" s="48"/>
      <c r="I409" s="48"/>
      <c r="J409" s="48"/>
      <c r="K409" s="48"/>
    </row>
    <row r="410" spans="1:11" ht="67.5" x14ac:dyDescent="0.25">
      <c r="A410" s="48">
        <f t="shared" ca="1" si="7"/>
        <v>409</v>
      </c>
      <c r="B410" s="55" t="s">
        <v>160</v>
      </c>
      <c r="C410" s="52" t="s">
        <v>1565</v>
      </c>
      <c r="D410" s="58" t="s">
        <v>1581</v>
      </c>
      <c r="E410" s="58" t="s">
        <v>1582</v>
      </c>
      <c r="F410" s="58" t="s">
        <v>1578</v>
      </c>
      <c r="G410" s="51" t="s">
        <v>279</v>
      </c>
      <c r="H410" s="48"/>
      <c r="I410" s="48"/>
      <c r="J410" s="48"/>
      <c r="K410" s="48"/>
    </row>
    <row r="411" spans="1:11" ht="73.5" x14ac:dyDescent="0.25">
      <c r="A411" s="48">
        <f t="shared" ca="1" si="7"/>
        <v>410</v>
      </c>
      <c r="B411" s="55" t="s">
        <v>160</v>
      </c>
      <c r="C411" s="52" t="s">
        <v>1565</v>
      </c>
      <c r="D411" s="56" t="s">
        <v>1583</v>
      </c>
      <c r="E411" s="56" t="s">
        <v>1584</v>
      </c>
      <c r="F411" s="56" t="s">
        <v>1018</v>
      </c>
      <c r="G411" s="51" t="s">
        <v>279</v>
      </c>
      <c r="H411" s="48"/>
      <c r="I411" s="48"/>
      <c r="J411" s="48"/>
      <c r="K411" s="48"/>
    </row>
    <row r="412" spans="1:11" ht="162" x14ac:dyDescent="0.25">
      <c r="A412" s="48">
        <f t="shared" ca="1" si="7"/>
        <v>411</v>
      </c>
      <c r="B412" s="55" t="s">
        <v>160</v>
      </c>
      <c r="C412" s="52" t="s">
        <v>1565</v>
      </c>
      <c r="D412" s="58" t="s">
        <v>1585</v>
      </c>
      <c r="E412" s="58" t="s">
        <v>1586</v>
      </c>
      <c r="F412" s="58" t="s">
        <v>1587</v>
      </c>
      <c r="G412" s="51"/>
      <c r="H412" s="48"/>
      <c r="I412" s="48"/>
      <c r="J412" s="48"/>
      <c r="K412" s="48"/>
    </row>
    <row r="413" spans="1:11" ht="63" x14ac:dyDescent="0.25">
      <c r="A413" s="48">
        <f t="shared" ca="1" si="7"/>
        <v>412</v>
      </c>
      <c r="B413" s="55" t="s">
        <v>160</v>
      </c>
      <c r="C413" s="52" t="s">
        <v>1565</v>
      </c>
      <c r="D413" s="56" t="s">
        <v>1588</v>
      </c>
      <c r="E413" s="56" t="s">
        <v>1589</v>
      </c>
      <c r="F413" s="56" t="s">
        <v>1090</v>
      </c>
      <c r="G413" s="51"/>
      <c r="H413" s="48"/>
      <c r="I413" s="48"/>
      <c r="J413" s="48"/>
      <c r="K413" s="48"/>
    </row>
    <row r="414" spans="1:11" ht="67.5" x14ac:dyDescent="0.3">
      <c r="A414" s="48">
        <f t="shared" ca="1" si="7"/>
        <v>413</v>
      </c>
      <c r="B414" s="55" t="s">
        <v>160</v>
      </c>
      <c r="C414" s="52" t="s">
        <v>1565</v>
      </c>
      <c r="D414" s="72" t="s">
        <v>1590</v>
      </c>
      <c r="E414" s="58" t="s">
        <v>1591</v>
      </c>
      <c r="F414" s="58" t="s">
        <v>1333</v>
      </c>
      <c r="G414" s="51"/>
      <c r="H414" s="48"/>
      <c r="I414" s="48"/>
      <c r="J414" s="48"/>
      <c r="K414" s="48"/>
    </row>
    <row r="415" spans="1:11" ht="84" x14ac:dyDescent="0.25">
      <c r="A415" s="48">
        <f t="shared" ca="1" si="7"/>
        <v>414</v>
      </c>
      <c r="B415" s="55" t="s">
        <v>160</v>
      </c>
      <c r="C415" s="52" t="s">
        <v>1565</v>
      </c>
      <c r="D415" s="56" t="s">
        <v>1592</v>
      </c>
      <c r="E415" s="56" t="s">
        <v>1593</v>
      </c>
      <c r="F415" s="56" t="s">
        <v>1594</v>
      </c>
      <c r="G415" s="51"/>
      <c r="H415" s="48"/>
      <c r="I415" s="48"/>
      <c r="J415" s="48"/>
      <c r="K415" s="48"/>
    </row>
    <row r="416" spans="1:11" ht="81" x14ac:dyDescent="0.25">
      <c r="A416" s="48">
        <f t="shared" ca="1" si="7"/>
        <v>415</v>
      </c>
      <c r="B416" s="55" t="s">
        <v>160</v>
      </c>
      <c r="C416" s="52" t="s">
        <v>1565</v>
      </c>
      <c r="D416" s="58" t="s">
        <v>1592</v>
      </c>
      <c r="E416" s="58" t="s">
        <v>1595</v>
      </c>
      <c r="F416" s="58" t="s">
        <v>1596</v>
      </c>
      <c r="G416" s="51"/>
      <c r="H416" s="48"/>
      <c r="I416" s="48"/>
      <c r="J416" s="48"/>
      <c r="K416" s="48"/>
    </row>
    <row r="417" spans="1:11" ht="94.5" x14ac:dyDescent="0.25">
      <c r="A417" s="48">
        <f t="shared" ca="1" si="7"/>
        <v>416</v>
      </c>
      <c r="B417" s="55" t="s">
        <v>160</v>
      </c>
      <c r="C417" s="52" t="s">
        <v>1565</v>
      </c>
      <c r="D417" s="56" t="s">
        <v>1597</v>
      </c>
      <c r="E417" s="56" t="s">
        <v>1598</v>
      </c>
      <c r="F417" s="56" t="s">
        <v>1599</v>
      </c>
      <c r="G417" s="51"/>
      <c r="H417" s="48"/>
      <c r="I417" s="48"/>
      <c r="J417" s="48"/>
      <c r="K417" s="48"/>
    </row>
    <row r="418" spans="1:11" ht="94.5" x14ac:dyDescent="0.25">
      <c r="A418" s="48">
        <f t="shared" ca="1" si="7"/>
        <v>417</v>
      </c>
      <c r="B418" s="55" t="s">
        <v>160</v>
      </c>
      <c r="C418" s="52" t="s">
        <v>1565</v>
      </c>
      <c r="D418" s="58" t="s">
        <v>1597</v>
      </c>
      <c r="E418" s="58" t="s">
        <v>1600</v>
      </c>
      <c r="F418" s="58" t="s">
        <v>1601</v>
      </c>
      <c r="G418" s="51"/>
      <c r="H418" s="48"/>
      <c r="I418" s="48"/>
      <c r="J418" s="48"/>
      <c r="K418" s="48"/>
    </row>
    <row r="419" spans="1:11" ht="115.5" x14ac:dyDescent="0.25">
      <c r="A419" s="48">
        <f t="shared" ca="1" si="7"/>
        <v>418</v>
      </c>
      <c r="B419" s="55" t="s">
        <v>160</v>
      </c>
      <c r="C419" s="52" t="s">
        <v>1565</v>
      </c>
      <c r="D419" s="56" t="s">
        <v>1602</v>
      </c>
      <c r="E419" s="56" t="s">
        <v>1603</v>
      </c>
      <c r="F419" s="56" t="s">
        <v>1018</v>
      </c>
      <c r="G419" s="51"/>
      <c r="H419" s="48"/>
      <c r="I419" s="48"/>
      <c r="J419" s="48"/>
      <c r="K419" s="48"/>
    </row>
    <row r="420" spans="1:11" ht="108" x14ac:dyDescent="0.25">
      <c r="A420" s="48">
        <f t="shared" ca="1" si="7"/>
        <v>419</v>
      </c>
      <c r="B420" s="55" t="s">
        <v>160</v>
      </c>
      <c r="C420" s="52" t="s">
        <v>1565</v>
      </c>
      <c r="D420" s="58" t="s">
        <v>1604</v>
      </c>
      <c r="E420" s="58" t="s">
        <v>1605</v>
      </c>
      <c r="F420" s="58" t="s">
        <v>1606</v>
      </c>
      <c r="G420" s="51"/>
      <c r="H420" s="48"/>
      <c r="I420" s="48"/>
      <c r="J420" s="48"/>
      <c r="K420" s="48"/>
    </row>
    <row r="421" spans="1:11" ht="94.5" x14ac:dyDescent="0.25">
      <c r="A421" s="48">
        <f t="shared" ca="1" si="7"/>
        <v>420</v>
      </c>
      <c r="B421" s="55" t="s">
        <v>160</v>
      </c>
      <c r="C421" s="52" t="s">
        <v>1565</v>
      </c>
      <c r="D421" s="56" t="s">
        <v>1607</v>
      </c>
      <c r="E421" s="56" t="s">
        <v>1608</v>
      </c>
      <c r="F421" s="56" t="s">
        <v>1609</v>
      </c>
      <c r="G421" s="51"/>
      <c r="H421" s="48"/>
      <c r="I421" s="48"/>
      <c r="J421" s="48"/>
      <c r="K421" s="48"/>
    </row>
    <row r="422" spans="1:11" ht="121.5" x14ac:dyDescent="0.25">
      <c r="A422" s="48">
        <f t="shared" ca="1" si="7"/>
        <v>421</v>
      </c>
      <c r="B422" s="55" t="s">
        <v>160</v>
      </c>
      <c r="C422" s="52" t="s">
        <v>1565</v>
      </c>
      <c r="D422" s="58" t="s">
        <v>1610</v>
      </c>
      <c r="E422" s="58" t="s">
        <v>1611</v>
      </c>
      <c r="F422" s="58" t="s">
        <v>1612</v>
      </c>
      <c r="G422" s="51"/>
      <c r="H422" s="48"/>
      <c r="I422" s="48"/>
      <c r="J422" s="48"/>
      <c r="K422" s="48"/>
    </row>
    <row r="423" spans="1:11" ht="94.5" x14ac:dyDescent="0.25">
      <c r="A423" s="48">
        <f t="shared" ca="1" si="7"/>
        <v>422</v>
      </c>
      <c r="B423" s="55" t="s">
        <v>160</v>
      </c>
      <c r="C423" s="52" t="s">
        <v>1565</v>
      </c>
      <c r="D423" s="56" t="s">
        <v>1613</v>
      </c>
      <c r="E423" s="56" t="s">
        <v>1614</v>
      </c>
      <c r="F423" s="56" t="s">
        <v>1615</v>
      </c>
      <c r="G423" s="51"/>
      <c r="H423" s="48"/>
      <c r="I423" s="48"/>
      <c r="J423" s="48"/>
      <c r="K423" s="48"/>
    </row>
    <row r="424" spans="1:11" ht="108" x14ac:dyDescent="0.25">
      <c r="A424" s="48">
        <f t="shared" ca="1" si="7"/>
        <v>423</v>
      </c>
      <c r="B424" s="55" t="s">
        <v>160</v>
      </c>
      <c r="C424" s="52" t="s">
        <v>1565</v>
      </c>
      <c r="D424" s="58" t="s">
        <v>1616</v>
      </c>
      <c r="E424" s="58" t="s">
        <v>1617</v>
      </c>
      <c r="F424" s="58" t="s">
        <v>1618</v>
      </c>
      <c r="G424" s="51"/>
      <c r="H424" s="48"/>
      <c r="I424" s="48"/>
      <c r="J424" s="48"/>
      <c r="K424" s="48"/>
    </row>
    <row r="425" spans="1:11" ht="94.5" x14ac:dyDescent="0.25">
      <c r="A425" s="48">
        <f t="shared" ca="1" si="7"/>
        <v>424</v>
      </c>
      <c r="B425" s="55" t="s">
        <v>160</v>
      </c>
      <c r="C425" s="52" t="s">
        <v>1565</v>
      </c>
      <c r="D425" s="56" t="s">
        <v>1607</v>
      </c>
      <c r="E425" s="56" t="s">
        <v>1608</v>
      </c>
      <c r="F425" s="56" t="s">
        <v>1609</v>
      </c>
      <c r="G425" s="51"/>
      <c r="H425" s="48"/>
      <c r="I425" s="48"/>
      <c r="J425" s="48"/>
      <c r="K425" s="48"/>
    </row>
    <row r="426" spans="1:11" ht="121.5" x14ac:dyDescent="0.25">
      <c r="A426" s="48">
        <f t="shared" ca="1" si="7"/>
        <v>425</v>
      </c>
      <c r="B426" s="55" t="s">
        <v>160</v>
      </c>
      <c r="C426" s="52" t="s">
        <v>1565</v>
      </c>
      <c r="D426" s="58" t="s">
        <v>1610</v>
      </c>
      <c r="E426" s="58" t="s">
        <v>1619</v>
      </c>
      <c r="F426" s="58" t="s">
        <v>1620</v>
      </c>
      <c r="G426" s="51"/>
      <c r="H426" s="48"/>
      <c r="I426" s="48"/>
      <c r="J426" s="48"/>
      <c r="K426" s="48"/>
    </row>
    <row r="427" spans="1:11" ht="73.5" x14ac:dyDescent="0.25">
      <c r="A427" s="48">
        <f t="shared" ca="1" si="7"/>
        <v>426</v>
      </c>
      <c r="B427" s="55" t="s">
        <v>160</v>
      </c>
      <c r="C427" s="52" t="s">
        <v>1565</v>
      </c>
      <c r="D427" s="56" t="s">
        <v>1621</v>
      </c>
      <c r="E427" s="56" t="s">
        <v>1617</v>
      </c>
      <c r="F427" s="56" t="s">
        <v>1622</v>
      </c>
      <c r="G427" s="51"/>
      <c r="H427" s="48"/>
      <c r="I427" s="48"/>
      <c r="J427" s="48"/>
      <c r="K427" s="48"/>
    </row>
    <row r="428" spans="1:11" ht="94.5" x14ac:dyDescent="0.25">
      <c r="A428" s="48">
        <f t="shared" ca="1" si="7"/>
        <v>427</v>
      </c>
      <c r="B428" s="55" t="s">
        <v>160</v>
      </c>
      <c r="C428" s="52" t="s">
        <v>1565</v>
      </c>
      <c r="D428" s="58" t="s">
        <v>1623</v>
      </c>
      <c r="E428" s="58" t="s">
        <v>1624</v>
      </c>
      <c r="F428" s="58" t="s">
        <v>1625</v>
      </c>
      <c r="G428" s="51"/>
      <c r="H428" s="48"/>
      <c r="I428" s="48"/>
      <c r="J428" s="48"/>
      <c r="K428" s="48"/>
    </row>
    <row r="429" spans="1:11" ht="94.5" x14ac:dyDescent="0.25">
      <c r="A429" s="48">
        <f t="shared" ca="1" si="7"/>
        <v>428</v>
      </c>
      <c r="B429" s="55" t="s">
        <v>160</v>
      </c>
      <c r="C429" s="52" t="s">
        <v>1565</v>
      </c>
      <c r="D429" s="56" t="s">
        <v>1626</v>
      </c>
      <c r="E429" s="56" t="s">
        <v>1627</v>
      </c>
      <c r="F429" s="56" t="s">
        <v>1609</v>
      </c>
      <c r="G429" s="51"/>
      <c r="H429" s="48"/>
      <c r="I429" s="48"/>
      <c r="J429" s="48"/>
      <c r="K429" s="48"/>
    </row>
    <row r="430" spans="1:11" ht="94.5" x14ac:dyDescent="0.25">
      <c r="A430" s="48">
        <f t="shared" ca="1" si="7"/>
        <v>429</v>
      </c>
      <c r="B430" s="55" t="s">
        <v>160</v>
      </c>
      <c r="C430" s="52" t="s">
        <v>1565</v>
      </c>
      <c r="D430" s="58" t="s">
        <v>1628</v>
      </c>
      <c r="E430" s="58" t="s">
        <v>1629</v>
      </c>
      <c r="F430" s="58" t="s">
        <v>1609</v>
      </c>
      <c r="G430" s="51"/>
      <c r="H430" s="48"/>
      <c r="I430" s="48"/>
      <c r="J430" s="48"/>
      <c r="K430" s="48"/>
    </row>
    <row r="431" spans="1:11" ht="126" x14ac:dyDescent="0.25">
      <c r="A431" s="48">
        <f t="shared" ca="1" si="7"/>
        <v>430</v>
      </c>
      <c r="B431" s="55" t="s">
        <v>160</v>
      </c>
      <c r="C431" s="52" t="s">
        <v>1565</v>
      </c>
      <c r="D431" s="56" t="s">
        <v>1630</v>
      </c>
      <c r="E431" s="56" t="s">
        <v>1631</v>
      </c>
      <c r="F431" s="56" t="s">
        <v>1612</v>
      </c>
      <c r="G431" s="51"/>
      <c r="H431" s="48"/>
      <c r="I431" s="48"/>
      <c r="J431" s="48"/>
      <c r="K431" s="48"/>
    </row>
    <row r="432" spans="1:11" ht="175.5" x14ac:dyDescent="0.25">
      <c r="A432" s="48">
        <f t="shared" ca="1" si="7"/>
        <v>431</v>
      </c>
      <c r="B432" s="55" t="s">
        <v>160</v>
      </c>
      <c r="C432" s="52" t="s">
        <v>1565</v>
      </c>
      <c r="D432" s="58" t="s">
        <v>1632</v>
      </c>
      <c r="E432" s="58" t="s">
        <v>1633</v>
      </c>
      <c r="F432" s="58" t="s">
        <v>1517</v>
      </c>
      <c r="G432" s="51"/>
      <c r="H432" s="48"/>
      <c r="I432" s="48"/>
      <c r="J432" s="48"/>
      <c r="K432" s="48"/>
    </row>
    <row r="433" spans="1:11" ht="94.5" x14ac:dyDescent="0.25">
      <c r="A433" s="48">
        <f t="shared" ca="1" si="7"/>
        <v>432</v>
      </c>
      <c r="B433" s="55" t="s">
        <v>160</v>
      </c>
      <c r="C433" s="52" t="s">
        <v>1565</v>
      </c>
      <c r="D433" s="56" t="s">
        <v>1626</v>
      </c>
      <c r="E433" s="56" t="s">
        <v>1634</v>
      </c>
      <c r="F433" s="56" t="s">
        <v>1601</v>
      </c>
      <c r="G433" s="51"/>
      <c r="H433" s="48"/>
      <c r="I433" s="48"/>
      <c r="J433" s="48"/>
      <c r="K433" s="48"/>
    </row>
    <row r="434" spans="1:11" ht="94.5" x14ac:dyDescent="0.25">
      <c r="A434" s="48">
        <f t="shared" ca="1" si="7"/>
        <v>433</v>
      </c>
      <c r="B434" s="55" t="s">
        <v>160</v>
      </c>
      <c r="C434" s="52" t="s">
        <v>1565</v>
      </c>
      <c r="D434" s="58" t="s">
        <v>1628</v>
      </c>
      <c r="E434" s="58" t="s">
        <v>1635</v>
      </c>
      <c r="F434" s="58" t="s">
        <v>1636</v>
      </c>
      <c r="G434" s="51"/>
      <c r="H434" s="48"/>
      <c r="I434" s="48"/>
      <c r="J434" s="48"/>
      <c r="K434" s="48"/>
    </row>
    <row r="435" spans="1:11" ht="115.5" x14ac:dyDescent="0.25">
      <c r="A435" s="48">
        <f t="shared" ca="1" si="7"/>
        <v>434</v>
      </c>
      <c r="B435" s="55" t="s">
        <v>160</v>
      </c>
      <c r="C435" s="52" t="s">
        <v>1565</v>
      </c>
      <c r="D435" s="56" t="s">
        <v>1637</v>
      </c>
      <c r="E435" s="56" t="s">
        <v>1638</v>
      </c>
      <c r="F435" s="56" t="s">
        <v>1639</v>
      </c>
      <c r="G435" s="51"/>
      <c r="H435" s="48"/>
      <c r="I435" s="48"/>
      <c r="J435" s="48"/>
      <c r="K435" s="48"/>
    </row>
    <row r="436" spans="1:11" ht="94.5" x14ac:dyDescent="0.25">
      <c r="A436" s="48">
        <f t="shared" ca="1" si="7"/>
        <v>435</v>
      </c>
      <c r="B436" s="55" t="s">
        <v>160</v>
      </c>
      <c r="C436" s="52" t="s">
        <v>1565</v>
      </c>
      <c r="D436" s="58" t="s">
        <v>1607</v>
      </c>
      <c r="E436" s="58" t="s">
        <v>1640</v>
      </c>
      <c r="F436" s="58" t="s">
        <v>1641</v>
      </c>
      <c r="G436" s="51"/>
      <c r="H436" s="48"/>
      <c r="I436" s="48"/>
      <c r="J436" s="48"/>
      <c r="K436" s="48"/>
    </row>
    <row r="437" spans="1:11" ht="73.5" x14ac:dyDescent="0.25">
      <c r="A437" s="48">
        <f t="shared" ca="1" si="7"/>
        <v>436</v>
      </c>
      <c r="B437" s="55" t="s">
        <v>160</v>
      </c>
      <c r="C437" s="52" t="s">
        <v>1565</v>
      </c>
      <c r="D437" s="56" t="s">
        <v>1621</v>
      </c>
      <c r="E437" s="56" t="s">
        <v>1642</v>
      </c>
      <c r="F437" s="56" t="s">
        <v>1643</v>
      </c>
      <c r="G437" s="51"/>
      <c r="H437" s="48"/>
      <c r="I437" s="48"/>
      <c r="J437" s="48"/>
      <c r="K437" s="48"/>
    </row>
    <row r="438" spans="1:11" ht="94.5" x14ac:dyDescent="0.25">
      <c r="A438" s="48">
        <f t="shared" ca="1" si="7"/>
        <v>437</v>
      </c>
      <c r="B438" s="55" t="s">
        <v>160</v>
      </c>
      <c r="C438" s="52" t="s">
        <v>1565</v>
      </c>
      <c r="D438" s="58" t="s">
        <v>1626</v>
      </c>
      <c r="E438" s="58" t="s">
        <v>1644</v>
      </c>
      <c r="F438" s="58" t="s">
        <v>1641</v>
      </c>
      <c r="G438" s="51"/>
      <c r="H438" s="48"/>
      <c r="I438" s="48"/>
      <c r="J438" s="48"/>
      <c r="K438" s="48"/>
    </row>
    <row r="439" spans="1:11" ht="115.5" x14ac:dyDescent="0.25">
      <c r="A439" s="48">
        <f t="shared" ca="1" si="7"/>
        <v>438</v>
      </c>
      <c r="B439" s="55" t="s">
        <v>160</v>
      </c>
      <c r="C439" s="52" t="s">
        <v>1565</v>
      </c>
      <c r="D439" s="56" t="s">
        <v>1637</v>
      </c>
      <c r="E439" s="56" t="s">
        <v>1645</v>
      </c>
      <c r="F439" s="56" t="s">
        <v>1618</v>
      </c>
      <c r="G439" s="51"/>
      <c r="H439" s="48"/>
      <c r="I439" s="48"/>
      <c r="J439" s="48"/>
      <c r="K439" s="48"/>
    </row>
    <row r="440" spans="1:11" ht="67.5" x14ac:dyDescent="0.25">
      <c r="A440" s="48">
        <f t="shared" ref="A440:A503" ca="1" si="8">+CELL("fila",A440)-1</f>
        <v>439</v>
      </c>
      <c r="B440" s="55" t="s">
        <v>160</v>
      </c>
      <c r="C440" s="52" t="s">
        <v>1565</v>
      </c>
      <c r="D440" s="58" t="s">
        <v>1646</v>
      </c>
      <c r="E440" s="58" t="s">
        <v>1647</v>
      </c>
      <c r="F440" s="58" t="s">
        <v>1018</v>
      </c>
      <c r="G440" s="51"/>
      <c r="H440" s="48"/>
      <c r="I440" s="48"/>
      <c r="J440" s="48"/>
      <c r="K440" s="48"/>
    </row>
    <row r="441" spans="1:11" ht="189" x14ac:dyDescent="0.25">
      <c r="A441" s="48">
        <f t="shared" ca="1" si="8"/>
        <v>440</v>
      </c>
      <c r="B441" s="55" t="s">
        <v>160</v>
      </c>
      <c r="C441" s="52" t="s">
        <v>1565</v>
      </c>
      <c r="D441" s="56" t="s">
        <v>1646</v>
      </c>
      <c r="E441" s="56" t="s">
        <v>1648</v>
      </c>
      <c r="F441" s="56" t="s">
        <v>1517</v>
      </c>
      <c r="G441" s="51"/>
      <c r="H441" s="48"/>
      <c r="I441" s="48"/>
      <c r="J441" s="48"/>
      <c r="K441" s="48"/>
    </row>
    <row r="442" spans="1:11" ht="202.5" x14ac:dyDescent="0.25">
      <c r="A442" s="48">
        <f t="shared" ca="1" si="8"/>
        <v>441</v>
      </c>
      <c r="B442" s="55" t="s">
        <v>160</v>
      </c>
      <c r="C442" s="52" t="s">
        <v>1565</v>
      </c>
      <c r="D442" s="58" t="s">
        <v>1649</v>
      </c>
      <c r="E442" s="58" t="s">
        <v>1650</v>
      </c>
      <c r="F442" s="58" t="s">
        <v>1450</v>
      </c>
      <c r="G442" s="51"/>
      <c r="H442" s="48"/>
      <c r="I442" s="48"/>
      <c r="J442" s="48"/>
      <c r="K442" s="48"/>
    </row>
    <row r="443" spans="1:11" ht="189" x14ac:dyDescent="0.25">
      <c r="A443" s="48">
        <f t="shared" ca="1" si="8"/>
        <v>442</v>
      </c>
      <c r="B443" s="55" t="s">
        <v>160</v>
      </c>
      <c r="C443" s="52" t="s">
        <v>1565</v>
      </c>
      <c r="D443" s="56" t="s">
        <v>1651</v>
      </c>
      <c r="E443" s="56" t="s">
        <v>1652</v>
      </c>
      <c r="F443" s="56" t="s">
        <v>1653</v>
      </c>
      <c r="G443" s="51"/>
      <c r="H443" s="48"/>
      <c r="I443" s="48"/>
      <c r="J443" s="48"/>
      <c r="K443" s="48"/>
    </row>
    <row r="444" spans="1:11" ht="175.5" x14ac:dyDescent="0.25">
      <c r="A444" s="48">
        <f t="shared" ca="1" si="8"/>
        <v>443</v>
      </c>
      <c r="B444" s="55" t="s">
        <v>160</v>
      </c>
      <c r="C444" s="52" t="s">
        <v>1565</v>
      </c>
      <c r="D444" s="58" t="s">
        <v>1654</v>
      </c>
      <c r="E444" s="58" t="s">
        <v>1655</v>
      </c>
      <c r="F444" s="58" t="s">
        <v>1517</v>
      </c>
      <c r="G444" s="51"/>
      <c r="H444" s="48"/>
      <c r="I444" s="48"/>
      <c r="J444" s="48"/>
      <c r="K444" s="48"/>
    </row>
    <row r="445" spans="1:11" ht="189" x14ac:dyDescent="0.25">
      <c r="A445" s="48">
        <f t="shared" ca="1" si="8"/>
        <v>444</v>
      </c>
      <c r="B445" s="55" t="s">
        <v>160</v>
      </c>
      <c r="C445" s="52" t="s">
        <v>1565</v>
      </c>
      <c r="D445" s="56" t="s">
        <v>1646</v>
      </c>
      <c r="E445" s="56" t="s">
        <v>1656</v>
      </c>
      <c r="F445" s="56" t="s">
        <v>1517</v>
      </c>
      <c r="G445" s="51"/>
      <c r="H445" s="48"/>
      <c r="I445" s="48"/>
      <c r="J445" s="48"/>
      <c r="K445" s="48"/>
    </row>
    <row r="446" spans="1:11" ht="175.5" x14ac:dyDescent="0.25">
      <c r="A446" s="48">
        <f t="shared" ca="1" si="8"/>
        <v>445</v>
      </c>
      <c r="B446" s="55" t="s">
        <v>160</v>
      </c>
      <c r="C446" s="52" t="s">
        <v>1565</v>
      </c>
      <c r="D446" s="58" t="s">
        <v>1646</v>
      </c>
      <c r="E446" s="58" t="s">
        <v>1657</v>
      </c>
      <c r="F446" s="58" t="s">
        <v>1658</v>
      </c>
      <c r="G446" s="51"/>
      <c r="H446" s="48"/>
      <c r="I446" s="48"/>
      <c r="J446" s="48"/>
      <c r="K446" s="48"/>
    </row>
    <row r="447" spans="1:11" ht="84" x14ac:dyDescent="0.25">
      <c r="A447" s="48">
        <f t="shared" ca="1" si="8"/>
        <v>446</v>
      </c>
      <c r="B447" s="55" t="s">
        <v>160</v>
      </c>
      <c r="C447" s="52" t="s">
        <v>1565</v>
      </c>
      <c r="D447" s="56" t="s">
        <v>1659</v>
      </c>
      <c r="E447" s="56" t="s">
        <v>1660</v>
      </c>
      <c r="F447" s="56" t="s">
        <v>1661</v>
      </c>
      <c r="G447" s="51"/>
      <c r="H447" s="48"/>
      <c r="I447" s="48"/>
      <c r="J447" s="48"/>
      <c r="K447" s="48"/>
    </row>
    <row r="448" spans="1:11" ht="81" x14ac:dyDescent="0.25">
      <c r="A448" s="48">
        <f t="shared" ca="1" si="8"/>
        <v>447</v>
      </c>
      <c r="B448" s="55" t="s">
        <v>160</v>
      </c>
      <c r="C448" s="52" t="s">
        <v>1565</v>
      </c>
      <c r="D448" s="58" t="s">
        <v>1662</v>
      </c>
      <c r="E448" s="58" t="s">
        <v>1663</v>
      </c>
      <c r="F448" s="58" t="s">
        <v>1664</v>
      </c>
      <c r="G448" s="51"/>
      <c r="H448" s="48"/>
      <c r="I448" s="48"/>
      <c r="J448" s="48"/>
      <c r="K448" s="48"/>
    </row>
    <row r="449" spans="1:11" ht="63" x14ac:dyDescent="0.25">
      <c r="A449" s="48">
        <f t="shared" ca="1" si="8"/>
        <v>448</v>
      </c>
      <c r="B449" s="55" t="s">
        <v>160</v>
      </c>
      <c r="C449" s="52" t="s">
        <v>617</v>
      </c>
      <c r="D449" s="56" t="s">
        <v>1665</v>
      </c>
      <c r="E449" s="56" t="s">
        <v>1666</v>
      </c>
      <c r="F449" s="56" t="s">
        <v>1667</v>
      </c>
      <c r="G449" s="51"/>
      <c r="H449" s="48"/>
      <c r="I449" s="48"/>
      <c r="J449" s="48"/>
      <c r="K449" s="48"/>
    </row>
    <row r="450" spans="1:11" ht="81" x14ac:dyDescent="0.25">
      <c r="A450" s="48">
        <f t="shared" ca="1" si="8"/>
        <v>449</v>
      </c>
      <c r="B450" s="55" t="s">
        <v>160</v>
      </c>
      <c r="C450" s="52" t="s">
        <v>617</v>
      </c>
      <c r="D450" s="58" t="s">
        <v>1668</v>
      </c>
      <c r="E450" s="58" t="s">
        <v>1669</v>
      </c>
      <c r="F450" s="58" t="s">
        <v>1111</v>
      </c>
      <c r="G450" s="51"/>
      <c r="H450" s="48"/>
      <c r="I450" s="48"/>
      <c r="J450" s="48"/>
      <c r="K450" s="48"/>
    </row>
    <row r="451" spans="1:11" ht="52.5" x14ac:dyDescent="0.25">
      <c r="A451" s="48">
        <f t="shared" ca="1" si="8"/>
        <v>450</v>
      </c>
      <c r="B451" s="55" t="s">
        <v>160</v>
      </c>
      <c r="C451" s="52" t="s">
        <v>617</v>
      </c>
      <c r="D451" s="56" t="s">
        <v>1670</v>
      </c>
      <c r="E451" s="56" t="s">
        <v>1671</v>
      </c>
      <c r="F451" s="56" t="s">
        <v>1103</v>
      </c>
      <c r="G451" s="51"/>
      <c r="H451" s="48"/>
      <c r="I451" s="48"/>
      <c r="J451" s="48"/>
      <c r="K451" s="48"/>
    </row>
    <row r="452" spans="1:11" ht="67.5" x14ac:dyDescent="0.25">
      <c r="A452" s="48">
        <f t="shared" ca="1" si="8"/>
        <v>451</v>
      </c>
      <c r="B452" s="55" t="s">
        <v>160</v>
      </c>
      <c r="C452" s="52" t="s">
        <v>617</v>
      </c>
      <c r="D452" s="62" t="s">
        <v>1672</v>
      </c>
      <c r="E452" s="58" t="s">
        <v>1671</v>
      </c>
      <c r="F452" s="58" t="s">
        <v>1673</v>
      </c>
      <c r="G452" s="51"/>
      <c r="H452" s="48"/>
      <c r="I452" s="48"/>
      <c r="J452" s="48"/>
      <c r="K452" s="48"/>
    </row>
    <row r="453" spans="1:11" ht="52.5" x14ac:dyDescent="0.25">
      <c r="A453" s="48">
        <f t="shared" ca="1" si="8"/>
        <v>452</v>
      </c>
      <c r="B453" s="55" t="s">
        <v>160</v>
      </c>
      <c r="C453" s="52" t="s">
        <v>617</v>
      </c>
      <c r="D453" s="56" t="s">
        <v>1674</v>
      </c>
      <c r="E453" s="56" t="s">
        <v>1675</v>
      </c>
      <c r="F453" s="56" t="s">
        <v>1103</v>
      </c>
      <c r="G453" s="51"/>
      <c r="H453" s="48"/>
      <c r="I453" s="48"/>
      <c r="J453" s="48"/>
      <c r="K453" s="48"/>
    </row>
    <row r="454" spans="1:11" ht="54" x14ac:dyDescent="0.25">
      <c r="A454" s="48">
        <f t="shared" ca="1" si="8"/>
        <v>453</v>
      </c>
      <c r="B454" s="55" t="s">
        <v>160</v>
      </c>
      <c r="C454" s="52" t="s">
        <v>617</v>
      </c>
      <c r="D454" s="58" t="s">
        <v>1676</v>
      </c>
      <c r="E454" s="58" t="s">
        <v>1675</v>
      </c>
      <c r="F454" s="58" t="s">
        <v>1103</v>
      </c>
      <c r="G454" s="51"/>
      <c r="H454" s="48"/>
      <c r="I454" s="48"/>
      <c r="J454" s="48"/>
      <c r="K454" s="48"/>
    </row>
    <row r="455" spans="1:11" ht="84" x14ac:dyDescent="0.25">
      <c r="A455" s="48">
        <f t="shared" ca="1" si="8"/>
        <v>454</v>
      </c>
      <c r="B455" s="55" t="s">
        <v>160</v>
      </c>
      <c r="C455" s="52" t="s">
        <v>617</v>
      </c>
      <c r="D455" s="56" t="s">
        <v>1677</v>
      </c>
      <c r="E455" s="56" t="s">
        <v>1678</v>
      </c>
      <c r="F455" s="56" t="s">
        <v>1679</v>
      </c>
      <c r="G455" s="51"/>
      <c r="H455" s="48"/>
      <c r="I455" s="48"/>
      <c r="J455" s="48"/>
      <c r="K455" s="48"/>
    </row>
    <row r="456" spans="1:11" ht="54" x14ac:dyDescent="0.25">
      <c r="A456" s="48">
        <f t="shared" ca="1" si="8"/>
        <v>455</v>
      </c>
      <c r="B456" s="55" t="s">
        <v>160</v>
      </c>
      <c r="C456" s="52" t="s">
        <v>617</v>
      </c>
      <c r="D456" s="62" t="s">
        <v>1680</v>
      </c>
      <c r="E456" s="58" t="s">
        <v>1681</v>
      </c>
      <c r="F456" s="74" t="s">
        <v>1682</v>
      </c>
      <c r="G456" s="51"/>
      <c r="H456" s="48"/>
      <c r="I456" s="48"/>
      <c r="J456" s="48"/>
      <c r="K456" s="48"/>
    </row>
    <row r="457" spans="1:11" ht="84" x14ac:dyDescent="0.25">
      <c r="A457" s="48">
        <f t="shared" ca="1" si="8"/>
        <v>456</v>
      </c>
      <c r="B457" s="55" t="s">
        <v>160</v>
      </c>
      <c r="C457" s="52" t="s">
        <v>617</v>
      </c>
      <c r="D457" s="56" t="s">
        <v>1683</v>
      </c>
      <c r="E457" s="56" t="s">
        <v>1684</v>
      </c>
      <c r="F457" s="56" t="s">
        <v>1685</v>
      </c>
      <c r="G457" s="51"/>
      <c r="H457" s="48"/>
      <c r="I457" s="48"/>
      <c r="J457" s="48"/>
      <c r="K457" s="48"/>
    </row>
    <row r="458" spans="1:11" ht="67.5" x14ac:dyDescent="0.25">
      <c r="A458" s="48">
        <f t="shared" ca="1" si="8"/>
        <v>457</v>
      </c>
      <c r="B458" s="55" t="s">
        <v>160</v>
      </c>
      <c r="C458" s="52" t="s">
        <v>617</v>
      </c>
      <c r="D458" s="58" t="s">
        <v>1686</v>
      </c>
      <c r="E458" s="58" t="s">
        <v>1687</v>
      </c>
      <c r="F458" s="58" t="s">
        <v>1688</v>
      </c>
      <c r="G458" s="51"/>
      <c r="H458" s="48"/>
      <c r="I458" s="48"/>
      <c r="J458" s="48"/>
      <c r="K458" s="48"/>
    </row>
    <row r="459" spans="1:11" ht="73.5" x14ac:dyDescent="0.25">
      <c r="A459" s="48">
        <f t="shared" ca="1" si="8"/>
        <v>458</v>
      </c>
      <c r="B459" s="55" t="s">
        <v>160</v>
      </c>
      <c r="C459" s="52" t="s">
        <v>617</v>
      </c>
      <c r="D459" s="56" t="s">
        <v>1686</v>
      </c>
      <c r="E459" s="56" t="s">
        <v>1687</v>
      </c>
      <c r="F459" s="56" t="s">
        <v>1689</v>
      </c>
      <c r="G459" s="51"/>
      <c r="H459" s="48"/>
      <c r="I459" s="48"/>
      <c r="J459" s="48"/>
      <c r="K459" s="48"/>
    </row>
    <row r="460" spans="1:11" ht="67.5" x14ac:dyDescent="0.25">
      <c r="A460" s="48">
        <f t="shared" ca="1" si="8"/>
        <v>459</v>
      </c>
      <c r="B460" s="55" t="s">
        <v>160</v>
      </c>
      <c r="C460" s="52" t="s">
        <v>617</v>
      </c>
      <c r="D460" s="58" t="s">
        <v>1686</v>
      </c>
      <c r="E460" s="58" t="s">
        <v>1687</v>
      </c>
      <c r="F460" s="58" t="s">
        <v>1690</v>
      </c>
      <c r="G460" s="51"/>
      <c r="H460" s="48"/>
      <c r="I460" s="48"/>
      <c r="J460" s="48"/>
      <c r="K460" s="48"/>
    </row>
    <row r="461" spans="1:11" ht="73.5" x14ac:dyDescent="0.25">
      <c r="A461" s="48">
        <f t="shared" ca="1" si="8"/>
        <v>460</v>
      </c>
      <c r="B461" s="55" t="s">
        <v>160</v>
      </c>
      <c r="C461" s="52" t="s">
        <v>617</v>
      </c>
      <c r="D461" s="56" t="s">
        <v>1691</v>
      </c>
      <c r="E461" s="56" t="s">
        <v>1692</v>
      </c>
      <c r="F461" s="56" t="s">
        <v>1404</v>
      </c>
      <c r="G461" s="51"/>
      <c r="H461" s="48"/>
      <c r="I461" s="48"/>
      <c r="J461" s="48"/>
      <c r="K461" s="48"/>
    </row>
    <row r="462" spans="1:11" ht="54" x14ac:dyDescent="0.25">
      <c r="A462" s="48">
        <f t="shared" ca="1" si="8"/>
        <v>461</v>
      </c>
      <c r="B462" s="55" t="s">
        <v>160</v>
      </c>
      <c r="C462" s="52" t="s">
        <v>617</v>
      </c>
      <c r="D462" s="58" t="s">
        <v>1680</v>
      </c>
      <c r="E462" s="58" t="s">
        <v>1693</v>
      </c>
      <c r="F462" s="58" t="s">
        <v>1311</v>
      </c>
      <c r="G462" s="51"/>
      <c r="H462" s="48"/>
      <c r="I462" s="48"/>
      <c r="J462" s="48"/>
      <c r="K462" s="48"/>
    </row>
    <row r="463" spans="1:11" ht="73.5" x14ac:dyDescent="0.25">
      <c r="A463" s="48">
        <f t="shared" ca="1" si="8"/>
        <v>462</v>
      </c>
      <c r="B463" s="55" t="s">
        <v>160</v>
      </c>
      <c r="C463" s="52" t="s">
        <v>617</v>
      </c>
      <c r="D463" s="56" t="s">
        <v>1694</v>
      </c>
      <c r="E463" s="56" t="s">
        <v>1695</v>
      </c>
      <c r="F463" s="56" t="s">
        <v>1696</v>
      </c>
      <c r="G463" s="51"/>
      <c r="H463" s="48"/>
      <c r="I463" s="48"/>
      <c r="J463" s="48"/>
      <c r="K463" s="48"/>
    </row>
    <row r="464" spans="1:11" ht="54" x14ac:dyDescent="0.25">
      <c r="A464" s="48">
        <f t="shared" ca="1" si="8"/>
        <v>463</v>
      </c>
      <c r="B464" s="55" t="s">
        <v>160</v>
      </c>
      <c r="C464" s="52" t="s">
        <v>617</v>
      </c>
      <c r="D464" s="73" t="s">
        <v>1697</v>
      </c>
      <c r="E464" s="58" t="s">
        <v>1698</v>
      </c>
      <c r="F464" s="58" t="s">
        <v>1699</v>
      </c>
      <c r="G464" s="51"/>
      <c r="H464" s="48"/>
      <c r="I464" s="48"/>
      <c r="J464" s="48"/>
      <c r="K464" s="48"/>
    </row>
    <row r="465" spans="1:11" ht="52.5" x14ac:dyDescent="0.25">
      <c r="A465" s="48">
        <f t="shared" ca="1" si="8"/>
        <v>464</v>
      </c>
      <c r="B465" s="55" t="s">
        <v>160</v>
      </c>
      <c r="C465" s="52" t="s">
        <v>617</v>
      </c>
      <c r="D465" s="56" t="s">
        <v>1700</v>
      </c>
      <c r="E465" s="56" t="s">
        <v>1698</v>
      </c>
      <c r="F465" s="56" t="s">
        <v>1701</v>
      </c>
      <c r="G465" s="51"/>
      <c r="H465" s="48"/>
      <c r="I465" s="48"/>
      <c r="J465" s="48"/>
      <c r="K465" s="48"/>
    </row>
    <row r="466" spans="1:11" ht="81" x14ac:dyDescent="0.25">
      <c r="A466" s="48">
        <f t="shared" ca="1" si="8"/>
        <v>465</v>
      </c>
      <c r="B466" s="55" t="s">
        <v>160</v>
      </c>
      <c r="C466" s="52" t="s">
        <v>617</v>
      </c>
      <c r="D466" s="62" t="s">
        <v>1702</v>
      </c>
      <c r="E466" s="58" t="s">
        <v>1703</v>
      </c>
      <c r="F466" s="58" t="s">
        <v>1437</v>
      </c>
      <c r="G466" s="51"/>
      <c r="H466" s="48"/>
      <c r="I466" s="48"/>
      <c r="J466" s="48"/>
      <c r="K466" s="48"/>
    </row>
    <row r="467" spans="1:11" ht="73.5" x14ac:dyDescent="0.25">
      <c r="A467" s="48">
        <f t="shared" ca="1" si="8"/>
        <v>466</v>
      </c>
      <c r="B467" s="55" t="s">
        <v>160</v>
      </c>
      <c r="C467" s="52" t="s">
        <v>617</v>
      </c>
      <c r="D467" s="56" t="s">
        <v>1704</v>
      </c>
      <c r="E467" s="56" t="s">
        <v>1705</v>
      </c>
      <c r="F467" s="56" t="s">
        <v>1090</v>
      </c>
      <c r="G467" s="51"/>
      <c r="H467" s="48"/>
      <c r="I467" s="48"/>
      <c r="J467" s="48"/>
      <c r="K467" s="48"/>
    </row>
    <row r="468" spans="1:11" ht="54" x14ac:dyDescent="0.25">
      <c r="A468" s="48">
        <f t="shared" ca="1" si="8"/>
        <v>467</v>
      </c>
      <c r="B468" s="55" t="s">
        <v>160</v>
      </c>
      <c r="C468" s="52" t="s">
        <v>617</v>
      </c>
      <c r="D468" s="62" t="s">
        <v>1706</v>
      </c>
      <c r="E468" s="58" t="s">
        <v>1707</v>
      </c>
      <c r="F468" s="58" t="s">
        <v>1578</v>
      </c>
      <c r="G468" s="51"/>
      <c r="H468" s="48"/>
      <c r="I468" s="48"/>
      <c r="J468" s="48"/>
      <c r="K468" s="48"/>
    </row>
    <row r="469" spans="1:11" ht="73.5" x14ac:dyDescent="0.25">
      <c r="A469" s="48">
        <f t="shared" ca="1" si="8"/>
        <v>468</v>
      </c>
      <c r="B469" s="55" t="s">
        <v>160</v>
      </c>
      <c r="C469" s="52" t="s">
        <v>617</v>
      </c>
      <c r="D469" s="56" t="s">
        <v>1708</v>
      </c>
      <c r="E469" s="56" t="s">
        <v>1709</v>
      </c>
      <c r="F469" s="56" t="s">
        <v>1710</v>
      </c>
      <c r="G469" s="51"/>
      <c r="H469" s="48"/>
      <c r="I469" s="48"/>
      <c r="J469" s="48"/>
      <c r="K469" s="48"/>
    </row>
    <row r="470" spans="1:11" ht="67.5" x14ac:dyDescent="0.25">
      <c r="A470" s="48">
        <f t="shared" ca="1" si="8"/>
        <v>469</v>
      </c>
      <c r="B470" s="55" t="s">
        <v>160</v>
      </c>
      <c r="C470" s="52" t="s">
        <v>617</v>
      </c>
      <c r="D470" s="58" t="s">
        <v>1711</v>
      </c>
      <c r="E470" s="58" t="s">
        <v>1709</v>
      </c>
      <c r="F470" s="58" t="s">
        <v>1712</v>
      </c>
      <c r="G470" s="51"/>
      <c r="H470" s="48"/>
      <c r="I470" s="48"/>
      <c r="J470" s="48"/>
      <c r="K470" s="48"/>
    </row>
    <row r="471" spans="1:11" ht="84" x14ac:dyDescent="0.25">
      <c r="A471" s="48">
        <f t="shared" ca="1" si="8"/>
        <v>470</v>
      </c>
      <c r="B471" s="55" t="s">
        <v>160</v>
      </c>
      <c r="C471" s="52" t="s">
        <v>617</v>
      </c>
      <c r="D471" s="66" t="s">
        <v>1706</v>
      </c>
      <c r="E471" s="56" t="s">
        <v>1713</v>
      </c>
      <c r="F471" s="56" t="s">
        <v>1714</v>
      </c>
      <c r="G471" s="51"/>
      <c r="H471" s="48"/>
      <c r="I471" s="48"/>
      <c r="J471" s="48"/>
      <c r="K471" s="48"/>
    </row>
    <row r="472" spans="1:11" ht="81" x14ac:dyDescent="0.25">
      <c r="A472" s="48">
        <f t="shared" ca="1" si="8"/>
        <v>471</v>
      </c>
      <c r="B472" s="55" t="s">
        <v>160</v>
      </c>
      <c r="C472" s="52" t="s">
        <v>617</v>
      </c>
      <c r="D472" s="62" t="s">
        <v>1706</v>
      </c>
      <c r="E472" s="58" t="s">
        <v>1715</v>
      </c>
      <c r="F472" s="58" t="s">
        <v>1712</v>
      </c>
      <c r="G472" s="51"/>
      <c r="H472" s="48"/>
      <c r="I472" s="48"/>
      <c r="J472" s="48"/>
      <c r="K472" s="48"/>
    </row>
    <row r="473" spans="1:11" ht="94.5" x14ac:dyDescent="0.25">
      <c r="A473" s="48">
        <f t="shared" ca="1" si="8"/>
        <v>472</v>
      </c>
      <c r="B473" s="55" t="s">
        <v>160</v>
      </c>
      <c r="C473" s="52" t="s">
        <v>617</v>
      </c>
      <c r="D473" s="56" t="s">
        <v>1706</v>
      </c>
      <c r="E473" s="56" t="s">
        <v>1716</v>
      </c>
      <c r="F473" s="55" t="s">
        <v>1018</v>
      </c>
      <c r="G473" s="51"/>
      <c r="H473" s="48"/>
      <c r="I473" s="48"/>
      <c r="J473" s="48"/>
      <c r="K473" s="48"/>
    </row>
    <row r="474" spans="1:11" ht="54.75" customHeight="1" x14ac:dyDescent="0.25">
      <c r="A474" s="48">
        <f t="shared" ca="1" si="8"/>
        <v>473</v>
      </c>
      <c r="B474" s="55" t="s">
        <v>160</v>
      </c>
      <c r="C474" s="52" t="s">
        <v>1717</v>
      </c>
      <c r="D474" s="56" t="s">
        <v>1720</v>
      </c>
      <c r="E474" s="56" t="s">
        <v>1718</v>
      </c>
      <c r="F474" s="56" t="s">
        <v>1719</v>
      </c>
      <c r="G474" s="51"/>
      <c r="H474" s="48"/>
      <c r="I474" s="48"/>
      <c r="J474" s="48"/>
      <c r="K474" s="48"/>
    </row>
    <row r="475" spans="1:11" ht="45" x14ac:dyDescent="0.25">
      <c r="A475" s="48">
        <f t="shared" ca="1" si="8"/>
        <v>474</v>
      </c>
      <c r="B475" s="55" t="s">
        <v>160</v>
      </c>
      <c r="C475" s="52" t="s">
        <v>619</v>
      </c>
      <c r="D475" s="56" t="s">
        <v>1721</v>
      </c>
      <c r="E475" s="56" t="s">
        <v>1722</v>
      </c>
      <c r="F475" s="56" t="s">
        <v>967</v>
      </c>
      <c r="G475" s="51" t="s">
        <v>279</v>
      </c>
      <c r="H475" s="48"/>
      <c r="I475" s="48"/>
      <c r="J475" s="48"/>
      <c r="K475" s="48"/>
    </row>
    <row r="476" spans="1:11" ht="45" x14ac:dyDescent="0.25">
      <c r="A476" s="48">
        <f t="shared" ca="1" si="8"/>
        <v>475</v>
      </c>
      <c r="B476" s="55" t="s">
        <v>160</v>
      </c>
      <c r="C476" s="52" t="s">
        <v>619</v>
      </c>
      <c r="D476" s="58" t="s">
        <v>1721</v>
      </c>
      <c r="E476" s="58" t="s">
        <v>1723</v>
      </c>
      <c r="F476" s="58" t="s">
        <v>967</v>
      </c>
      <c r="G476" s="51" t="s">
        <v>279</v>
      </c>
      <c r="H476" s="48"/>
      <c r="I476" s="48"/>
      <c r="J476" s="48"/>
      <c r="K476" s="48"/>
    </row>
    <row r="477" spans="1:11" ht="45" x14ac:dyDescent="0.25">
      <c r="A477" s="48">
        <f t="shared" ca="1" si="8"/>
        <v>476</v>
      </c>
      <c r="B477" s="55" t="s">
        <v>160</v>
      </c>
      <c r="C477" s="52" t="s">
        <v>619</v>
      </c>
      <c r="D477" s="56" t="s">
        <v>1721</v>
      </c>
      <c r="E477" s="56" t="s">
        <v>1724</v>
      </c>
      <c r="F477" s="56" t="s">
        <v>967</v>
      </c>
      <c r="G477" s="51" t="s">
        <v>279</v>
      </c>
      <c r="H477" s="48"/>
      <c r="I477" s="48"/>
      <c r="J477" s="48"/>
      <c r="K477" s="48"/>
    </row>
    <row r="478" spans="1:11" ht="45" x14ac:dyDescent="0.3">
      <c r="A478" s="48">
        <f t="shared" ca="1" si="8"/>
        <v>477</v>
      </c>
      <c r="B478" s="55" t="s">
        <v>160</v>
      </c>
      <c r="C478" s="52" t="s">
        <v>619</v>
      </c>
      <c r="D478" s="72" t="s">
        <v>1725</v>
      </c>
      <c r="E478" s="58" t="s">
        <v>1723</v>
      </c>
      <c r="F478" s="58" t="s">
        <v>967</v>
      </c>
      <c r="G478" s="51" t="s">
        <v>279</v>
      </c>
      <c r="H478" s="48"/>
      <c r="I478" s="48"/>
      <c r="J478" s="48"/>
      <c r="K478" s="48"/>
    </row>
    <row r="479" spans="1:11" ht="45" x14ac:dyDescent="0.25">
      <c r="A479" s="48">
        <f t="shared" ca="1" si="8"/>
        <v>478</v>
      </c>
      <c r="B479" s="55" t="s">
        <v>160</v>
      </c>
      <c r="C479" s="52" t="s">
        <v>619</v>
      </c>
      <c r="D479" s="56" t="s">
        <v>1726</v>
      </c>
      <c r="E479" s="56" t="s">
        <v>1727</v>
      </c>
      <c r="F479" s="56" t="s">
        <v>967</v>
      </c>
      <c r="G479" s="51" t="s">
        <v>279</v>
      </c>
      <c r="H479" s="48"/>
      <c r="I479" s="48"/>
      <c r="J479" s="48"/>
      <c r="K479" s="48"/>
    </row>
    <row r="480" spans="1:11" ht="63" x14ac:dyDescent="0.25">
      <c r="A480" s="48">
        <f t="shared" ca="1" si="8"/>
        <v>479</v>
      </c>
      <c r="B480" s="55" t="s">
        <v>160</v>
      </c>
      <c r="C480" s="52" t="s">
        <v>1728</v>
      </c>
      <c r="D480" s="56" t="s">
        <v>1729</v>
      </c>
      <c r="E480" s="56" t="s">
        <v>1730</v>
      </c>
      <c r="F480" s="48"/>
      <c r="G480" s="51"/>
      <c r="H480" s="48"/>
      <c r="I480" s="48"/>
      <c r="J480" s="48"/>
      <c r="K480" s="48"/>
    </row>
    <row r="481" spans="1:11" ht="108" x14ac:dyDescent="0.25">
      <c r="A481" s="48">
        <f t="shared" ca="1" si="8"/>
        <v>480</v>
      </c>
      <c r="B481" s="55" t="s">
        <v>160</v>
      </c>
      <c r="C481" s="52" t="s">
        <v>1728</v>
      </c>
      <c r="D481" s="58" t="s">
        <v>1731</v>
      </c>
      <c r="E481" s="58" t="s">
        <v>1732</v>
      </c>
      <c r="F481" s="48"/>
      <c r="G481" s="51"/>
      <c r="H481" s="48"/>
      <c r="I481" s="48"/>
      <c r="J481" s="48"/>
      <c r="K481" s="48"/>
    </row>
    <row r="482" spans="1:11" ht="115.5" x14ac:dyDescent="0.25">
      <c r="A482" s="48">
        <f t="shared" ca="1" si="8"/>
        <v>481</v>
      </c>
      <c r="B482" s="55" t="s">
        <v>160</v>
      </c>
      <c r="C482" s="52" t="s">
        <v>1728</v>
      </c>
      <c r="D482" s="56" t="s">
        <v>1733</v>
      </c>
      <c r="E482" s="56" t="s">
        <v>1734</v>
      </c>
      <c r="F482" s="48"/>
      <c r="G482" s="51" t="s">
        <v>279</v>
      </c>
      <c r="H482" s="48"/>
      <c r="I482" s="48"/>
      <c r="J482" s="48"/>
      <c r="K482" s="48"/>
    </row>
    <row r="483" spans="1:11" ht="135" x14ac:dyDescent="0.25">
      <c r="A483" s="48">
        <f t="shared" ca="1" si="8"/>
        <v>482</v>
      </c>
      <c r="B483" s="55" t="s">
        <v>160</v>
      </c>
      <c r="C483" s="52" t="s">
        <v>1728</v>
      </c>
      <c r="D483" s="58" t="s">
        <v>1735</v>
      </c>
      <c r="E483" s="58" t="s">
        <v>1736</v>
      </c>
      <c r="F483" s="48"/>
      <c r="G483" s="51" t="s">
        <v>279</v>
      </c>
      <c r="H483" s="48"/>
      <c r="I483" s="48"/>
      <c r="J483" s="48"/>
      <c r="K483" s="48"/>
    </row>
    <row r="484" spans="1:11" ht="147" x14ac:dyDescent="0.25">
      <c r="A484" s="48">
        <f t="shared" ca="1" si="8"/>
        <v>483</v>
      </c>
      <c r="B484" s="55" t="s">
        <v>160</v>
      </c>
      <c r="C484" s="52" t="s">
        <v>1728</v>
      </c>
      <c r="D484" s="56" t="s">
        <v>1737</v>
      </c>
      <c r="E484" s="56" t="s">
        <v>1738</v>
      </c>
      <c r="F484" s="48"/>
      <c r="G484" s="51" t="s">
        <v>279</v>
      </c>
      <c r="H484" s="48"/>
      <c r="I484" s="48"/>
      <c r="J484" s="48"/>
      <c r="K484" s="48"/>
    </row>
    <row r="485" spans="1:11" ht="121.5" x14ac:dyDescent="0.25">
      <c r="A485" s="48">
        <f t="shared" ca="1" si="8"/>
        <v>484</v>
      </c>
      <c r="B485" s="55" t="s">
        <v>160</v>
      </c>
      <c r="C485" s="52" t="s">
        <v>1728</v>
      </c>
      <c r="D485" s="58" t="s">
        <v>1739</v>
      </c>
      <c r="E485" s="58" t="s">
        <v>1740</v>
      </c>
      <c r="F485" s="48"/>
      <c r="G485" s="51" t="s">
        <v>279</v>
      </c>
      <c r="H485" s="48"/>
      <c r="I485" s="48"/>
      <c r="J485" s="48"/>
      <c r="K485" s="48"/>
    </row>
    <row r="486" spans="1:11" ht="147" x14ac:dyDescent="0.25">
      <c r="A486" s="48">
        <f t="shared" ca="1" si="8"/>
        <v>485</v>
      </c>
      <c r="B486" s="55" t="s">
        <v>160</v>
      </c>
      <c r="C486" s="52" t="s">
        <v>1728</v>
      </c>
      <c r="D486" s="56" t="s">
        <v>1741</v>
      </c>
      <c r="E486" s="56" t="s">
        <v>1742</v>
      </c>
      <c r="F486" s="48"/>
      <c r="G486" s="51" t="s">
        <v>279</v>
      </c>
      <c r="H486" s="48"/>
      <c r="I486" s="48"/>
      <c r="J486" s="48"/>
      <c r="K486" s="48"/>
    </row>
    <row r="487" spans="1:11" ht="121.5" x14ac:dyDescent="0.25">
      <c r="A487" s="48">
        <f t="shared" ca="1" si="8"/>
        <v>486</v>
      </c>
      <c r="B487" s="55" t="s">
        <v>160</v>
      </c>
      <c r="C487" s="52" t="s">
        <v>1728</v>
      </c>
      <c r="D487" s="58" t="s">
        <v>1743</v>
      </c>
      <c r="E487" s="58" t="s">
        <v>1744</v>
      </c>
      <c r="F487" s="48"/>
      <c r="G487" s="51" t="s">
        <v>279</v>
      </c>
      <c r="H487" s="48"/>
      <c r="I487" s="48"/>
      <c r="J487" s="48"/>
      <c r="K487" s="48"/>
    </row>
    <row r="488" spans="1:11" ht="94.5" x14ac:dyDescent="0.25">
      <c r="A488" s="48">
        <f t="shared" ca="1" si="8"/>
        <v>487</v>
      </c>
      <c r="B488" s="55" t="s">
        <v>160</v>
      </c>
      <c r="C488" s="52" t="s">
        <v>1728</v>
      </c>
      <c r="D488" s="56" t="s">
        <v>1745</v>
      </c>
      <c r="E488" s="56" t="s">
        <v>1746</v>
      </c>
      <c r="F488" s="48"/>
      <c r="G488" s="51" t="s">
        <v>279</v>
      </c>
      <c r="H488" s="48"/>
      <c r="I488" s="48"/>
      <c r="J488" s="48"/>
      <c r="K488" s="48"/>
    </row>
    <row r="489" spans="1:11" ht="135" x14ac:dyDescent="0.25">
      <c r="A489" s="48">
        <f t="shared" ca="1" si="8"/>
        <v>488</v>
      </c>
      <c r="B489" s="55" t="s">
        <v>160</v>
      </c>
      <c r="C489" s="52" t="s">
        <v>1728</v>
      </c>
      <c r="D489" s="58" t="s">
        <v>1747</v>
      </c>
      <c r="E489" s="58" t="s">
        <v>1748</v>
      </c>
      <c r="F489" s="48"/>
      <c r="G489" s="51" t="s">
        <v>279</v>
      </c>
      <c r="H489" s="48"/>
      <c r="I489" s="48"/>
      <c r="J489" s="48"/>
      <c r="K489" s="48"/>
    </row>
    <row r="490" spans="1:11" ht="105" x14ac:dyDescent="0.25">
      <c r="A490" s="48">
        <f t="shared" ca="1" si="8"/>
        <v>489</v>
      </c>
      <c r="B490" s="55" t="s">
        <v>160</v>
      </c>
      <c r="C490" s="52" t="s">
        <v>1728</v>
      </c>
      <c r="D490" s="56" t="s">
        <v>1749</v>
      </c>
      <c r="E490" s="56" t="s">
        <v>1750</v>
      </c>
      <c r="F490" s="48"/>
      <c r="G490" s="51" t="s">
        <v>279</v>
      </c>
      <c r="H490" s="48"/>
      <c r="I490" s="48"/>
      <c r="J490" s="48"/>
      <c r="K490" s="48"/>
    </row>
    <row r="491" spans="1:11" ht="121.5" x14ac:dyDescent="0.25">
      <c r="A491" s="48">
        <f t="shared" ca="1" si="8"/>
        <v>490</v>
      </c>
      <c r="B491" s="55" t="s">
        <v>160</v>
      </c>
      <c r="C491" s="52" t="s">
        <v>1728</v>
      </c>
      <c r="D491" s="58" t="s">
        <v>1751</v>
      </c>
      <c r="E491" s="58" t="s">
        <v>1750</v>
      </c>
      <c r="F491" s="48"/>
      <c r="G491" s="51" t="s">
        <v>279</v>
      </c>
      <c r="H491" s="48"/>
      <c r="I491" s="48"/>
      <c r="J491" s="48"/>
      <c r="K491" s="48"/>
    </row>
    <row r="492" spans="1:11" ht="94.5" x14ac:dyDescent="0.25">
      <c r="A492" s="48">
        <f t="shared" ca="1" si="8"/>
        <v>491</v>
      </c>
      <c r="B492" s="55" t="s">
        <v>160</v>
      </c>
      <c r="C492" s="52" t="s">
        <v>1728</v>
      </c>
      <c r="D492" s="56" t="s">
        <v>1752</v>
      </c>
      <c r="E492" s="56" t="s">
        <v>1753</v>
      </c>
      <c r="F492" s="48"/>
      <c r="G492" s="51" t="s">
        <v>279</v>
      </c>
      <c r="H492" s="48"/>
      <c r="I492" s="48"/>
      <c r="J492" s="48"/>
      <c r="K492" s="48"/>
    </row>
    <row r="493" spans="1:11" ht="121.5" x14ac:dyDescent="0.25">
      <c r="A493" s="48">
        <f t="shared" ca="1" si="8"/>
        <v>492</v>
      </c>
      <c r="B493" s="55" t="s">
        <v>160</v>
      </c>
      <c r="C493" s="52" t="s">
        <v>1728</v>
      </c>
      <c r="D493" s="58" t="s">
        <v>1754</v>
      </c>
      <c r="E493" s="58" t="s">
        <v>1755</v>
      </c>
      <c r="F493" s="48"/>
      <c r="G493" s="51" t="s">
        <v>279</v>
      </c>
      <c r="H493" s="48"/>
      <c r="I493" s="48"/>
      <c r="J493" s="48"/>
      <c r="K493" s="48"/>
    </row>
    <row r="494" spans="1:11" ht="105" x14ac:dyDescent="0.25">
      <c r="A494" s="48">
        <f t="shared" ca="1" si="8"/>
        <v>493</v>
      </c>
      <c r="B494" s="55" t="s">
        <v>160</v>
      </c>
      <c r="C494" s="52" t="s">
        <v>1728</v>
      </c>
      <c r="D494" s="56" t="s">
        <v>1756</v>
      </c>
      <c r="E494" s="56" t="s">
        <v>1757</v>
      </c>
      <c r="F494" s="48"/>
      <c r="G494" s="51" t="s">
        <v>279</v>
      </c>
      <c r="H494" s="48"/>
      <c r="I494" s="48"/>
      <c r="J494" s="48"/>
      <c r="K494" s="48"/>
    </row>
    <row r="495" spans="1:11" ht="121.5" x14ac:dyDescent="0.25">
      <c r="A495" s="48">
        <f t="shared" ca="1" si="8"/>
        <v>494</v>
      </c>
      <c r="B495" s="55" t="s">
        <v>160</v>
      </c>
      <c r="C495" s="52" t="s">
        <v>1728</v>
      </c>
      <c r="D495" s="58" t="s">
        <v>1758</v>
      </c>
      <c r="E495" s="58" t="s">
        <v>1759</v>
      </c>
      <c r="F495" s="48"/>
      <c r="G495" s="51" t="s">
        <v>279</v>
      </c>
      <c r="H495" s="48"/>
      <c r="I495" s="48"/>
      <c r="J495" s="48"/>
      <c r="K495" s="48"/>
    </row>
    <row r="496" spans="1:11" ht="94.5" x14ac:dyDescent="0.25">
      <c r="A496" s="48">
        <f t="shared" ca="1" si="8"/>
        <v>495</v>
      </c>
      <c r="B496" s="55" t="s">
        <v>160</v>
      </c>
      <c r="C496" s="52" t="s">
        <v>1728</v>
      </c>
      <c r="D496" s="56" t="s">
        <v>1760</v>
      </c>
      <c r="E496" s="56" t="s">
        <v>1761</v>
      </c>
      <c r="F496" s="48"/>
      <c r="G496" s="51" t="s">
        <v>279</v>
      </c>
      <c r="H496" s="48"/>
      <c r="I496" s="48"/>
      <c r="J496" s="48"/>
      <c r="K496" s="48"/>
    </row>
    <row r="497" spans="1:11" ht="148.5" x14ac:dyDescent="0.25">
      <c r="A497" s="48">
        <f t="shared" ca="1" si="8"/>
        <v>496</v>
      </c>
      <c r="B497" s="55" t="s">
        <v>160</v>
      </c>
      <c r="C497" s="52" t="s">
        <v>1728</v>
      </c>
      <c r="D497" s="58" t="s">
        <v>1762</v>
      </c>
      <c r="E497" s="58" t="s">
        <v>1763</v>
      </c>
      <c r="F497" s="48"/>
      <c r="G497" s="51" t="s">
        <v>279</v>
      </c>
      <c r="H497" s="48"/>
      <c r="I497" s="48"/>
      <c r="J497" s="48"/>
      <c r="K497" s="48"/>
    </row>
    <row r="498" spans="1:11" ht="105" x14ac:dyDescent="0.25">
      <c r="A498" s="48">
        <f t="shared" ca="1" si="8"/>
        <v>497</v>
      </c>
      <c r="B498" s="55" t="s">
        <v>160</v>
      </c>
      <c r="C498" s="52" t="s">
        <v>1728</v>
      </c>
      <c r="D498" s="56" t="s">
        <v>1764</v>
      </c>
      <c r="E498" s="56" t="s">
        <v>1765</v>
      </c>
      <c r="F498" s="48"/>
      <c r="G498" s="51" t="s">
        <v>279</v>
      </c>
      <c r="H498" s="48"/>
      <c r="I498" s="48"/>
      <c r="J498" s="48"/>
      <c r="K498" s="48"/>
    </row>
    <row r="499" spans="1:11" ht="121.5" x14ac:dyDescent="0.25">
      <c r="A499" s="48">
        <f t="shared" ca="1" si="8"/>
        <v>498</v>
      </c>
      <c r="B499" s="55" t="s">
        <v>160</v>
      </c>
      <c r="C499" s="52" t="s">
        <v>1728</v>
      </c>
      <c r="D499" s="58" t="s">
        <v>1766</v>
      </c>
      <c r="E499" s="58" t="s">
        <v>1767</v>
      </c>
      <c r="F499" s="48"/>
      <c r="G499" s="51" t="s">
        <v>279</v>
      </c>
      <c r="H499" s="48"/>
      <c r="I499" s="48"/>
      <c r="J499" s="48"/>
      <c r="K499" s="48"/>
    </row>
    <row r="500" spans="1:11" ht="94.5" x14ac:dyDescent="0.25">
      <c r="A500" s="48">
        <f t="shared" ca="1" si="8"/>
        <v>499</v>
      </c>
      <c r="B500" s="55" t="s">
        <v>160</v>
      </c>
      <c r="C500" s="52" t="s">
        <v>1728</v>
      </c>
      <c r="D500" s="56" t="s">
        <v>1768</v>
      </c>
      <c r="E500" s="56" t="s">
        <v>1769</v>
      </c>
      <c r="F500" s="48"/>
      <c r="G500" s="51" t="s">
        <v>279</v>
      </c>
      <c r="H500" s="48"/>
      <c r="I500" s="48"/>
      <c r="J500" s="48"/>
      <c r="K500" s="48"/>
    </row>
    <row r="501" spans="1:11" ht="121.5" x14ac:dyDescent="0.25">
      <c r="A501" s="48">
        <f t="shared" ca="1" si="8"/>
        <v>500</v>
      </c>
      <c r="B501" s="55" t="s">
        <v>160</v>
      </c>
      <c r="C501" s="52" t="s">
        <v>1728</v>
      </c>
      <c r="D501" s="58" t="s">
        <v>1770</v>
      </c>
      <c r="E501" s="58" t="s">
        <v>1771</v>
      </c>
      <c r="F501" s="48"/>
      <c r="G501" s="51" t="s">
        <v>279</v>
      </c>
      <c r="H501" s="48"/>
      <c r="I501" s="48"/>
      <c r="J501" s="48"/>
      <c r="K501" s="48"/>
    </row>
    <row r="502" spans="1:11" ht="105" x14ac:dyDescent="0.25">
      <c r="A502" s="48">
        <f t="shared" ca="1" si="8"/>
        <v>501</v>
      </c>
      <c r="B502" s="55" t="s">
        <v>160</v>
      </c>
      <c r="C502" s="52" t="s">
        <v>1728</v>
      </c>
      <c r="D502" s="56" t="s">
        <v>1772</v>
      </c>
      <c r="E502" s="56" t="s">
        <v>1773</v>
      </c>
      <c r="F502" s="48"/>
      <c r="G502" s="51" t="s">
        <v>279</v>
      </c>
      <c r="H502" s="48"/>
      <c r="I502" s="48"/>
      <c r="J502" s="48"/>
      <c r="K502" s="48"/>
    </row>
    <row r="503" spans="1:11" ht="135" x14ac:dyDescent="0.25">
      <c r="A503" s="48">
        <f t="shared" ca="1" si="8"/>
        <v>502</v>
      </c>
      <c r="B503" s="55" t="s">
        <v>160</v>
      </c>
      <c r="C503" s="52" t="s">
        <v>1728</v>
      </c>
      <c r="D503" s="58" t="s">
        <v>1774</v>
      </c>
      <c r="E503" s="58" t="s">
        <v>1775</v>
      </c>
      <c r="F503" s="48"/>
      <c r="G503" s="51" t="s">
        <v>279</v>
      </c>
      <c r="H503" s="48"/>
      <c r="I503" s="48"/>
      <c r="J503" s="48"/>
      <c r="K503" s="48"/>
    </row>
    <row r="504" spans="1:11" ht="115.5" x14ac:dyDescent="0.25">
      <c r="A504" s="48">
        <f t="shared" ref="A504:A567" ca="1" si="9">+CELL("fila",A504)-1</f>
        <v>503</v>
      </c>
      <c r="B504" s="55" t="s">
        <v>160</v>
      </c>
      <c r="C504" s="52" t="s">
        <v>1728</v>
      </c>
      <c r="D504" s="56" t="s">
        <v>1776</v>
      </c>
      <c r="E504" s="56" t="s">
        <v>1777</v>
      </c>
      <c r="F504" s="48"/>
      <c r="G504" s="51" t="s">
        <v>279</v>
      </c>
      <c r="H504" s="48"/>
      <c r="I504" s="48"/>
      <c r="J504" s="48"/>
      <c r="K504" s="48"/>
    </row>
    <row r="505" spans="1:11" ht="324" x14ac:dyDescent="0.25">
      <c r="A505" s="48">
        <f t="shared" ca="1" si="9"/>
        <v>504</v>
      </c>
      <c r="B505" s="55" t="s">
        <v>160</v>
      </c>
      <c r="C505" s="52" t="s">
        <v>1728</v>
      </c>
      <c r="D505" s="58" t="s">
        <v>1778</v>
      </c>
      <c r="E505" s="58" t="s">
        <v>1779</v>
      </c>
      <c r="F505" s="48"/>
      <c r="G505" s="51" t="s">
        <v>279</v>
      </c>
      <c r="H505" s="48"/>
      <c r="I505" s="48"/>
      <c r="J505" s="48"/>
      <c r="K505" s="48"/>
    </row>
    <row r="506" spans="1:11" ht="94.5" x14ac:dyDescent="0.25">
      <c r="A506" s="48">
        <f t="shared" ca="1" si="9"/>
        <v>505</v>
      </c>
      <c r="B506" s="55" t="s">
        <v>160</v>
      </c>
      <c r="C506" s="52" t="s">
        <v>1728</v>
      </c>
      <c r="D506" s="56" t="s">
        <v>1780</v>
      </c>
      <c r="E506" s="56" t="s">
        <v>1781</v>
      </c>
      <c r="F506" s="48"/>
      <c r="G506" s="51" t="s">
        <v>279</v>
      </c>
      <c r="H506" s="48"/>
      <c r="I506" s="48"/>
      <c r="J506" s="48"/>
      <c r="K506" s="48"/>
    </row>
    <row r="507" spans="1:11" ht="108" x14ac:dyDescent="0.25">
      <c r="A507" s="48">
        <f t="shared" ca="1" si="9"/>
        <v>506</v>
      </c>
      <c r="B507" s="55" t="s">
        <v>160</v>
      </c>
      <c r="C507" s="52" t="s">
        <v>1728</v>
      </c>
      <c r="D507" s="58" t="s">
        <v>1782</v>
      </c>
      <c r="E507" s="58" t="s">
        <v>1783</v>
      </c>
      <c r="F507" s="48"/>
      <c r="G507" s="51"/>
      <c r="H507" s="48"/>
      <c r="I507" s="48"/>
      <c r="J507" s="48"/>
      <c r="K507" s="48"/>
    </row>
    <row r="508" spans="1:11" ht="105" x14ac:dyDescent="0.25">
      <c r="A508" s="48">
        <f t="shared" ca="1" si="9"/>
        <v>507</v>
      </c>
      <c r="B508" s="55" t="s">
        <v>160</v>
      </c>
      <c r="C508" s="52" t="s">
        <v>1728</v>
      </c>
      <c r="D508" s="56" t="s">
        <v>1784</v>
      </c>
      <c r="E508" s="56" t="s">
        <v>1785</v>
      </c>
      <c r="F508" s="48"/>
      <c r="G508" s="51" t="s">
        <v>279</v>
      </c>
      <c r="H508" s="48"/>
      <c r="I508" s="48"/>
      <c r="J508" s="48"/>
      <c r="K508" s="48"/>
    </row>
    <row r="509" spans="1:11" ht="121.5" x14ac:dyDescent="0.25">
      <c r="A509" s="48">
        <f t="shared" ca="1" si="9"/>
        <v>508</v>
      </c>
      <c r="B509" s="55" t="s">
        <v>160</v>
      </c>
      <c r="C509" s="52" t="s">
        <v>1728</v>
      </c>
      <c r="D509" s="58" t="s">
        <v>1786</v>
      </c>
      <c r="E509" s="58" t="s">
        <v>1787</v>
      </c>
      <c r="F509" s="48"/>
      <c r="G509" s="51" t="s">
        <v>279</v>
      </c>
      <c r="H509" s="48"/>
      <c r="I509" s="48"/>
      <c r="J509" s="48"/>
      <c r="K509" s="48"/>
    </row>
    <row r="510" spans="1:11" ht="105" x14ac:dyDescent="0.25">
      <c r="A510" s="48">
        <f t="shared" ca="1" si="9"/>
        <v>509</v>
      </c>
      <c r="B510" s="55" t="s">
        <v>160</v>
      </c>
      <c r="C510" s="52" t="s">
        <v>1728</v>
      </c>
      <c r="D510" s="56" t="s">
        <v>1788</v>
      </c>
      <c r="E510" s="56" t="s">
        <v>1789</v>
      </c>
      <c r="F510" s="48"/>
      <c r="G510" s="51" t="s">
        <v>279</v>
      </c>
      <c r="H510" s="48"/>
      <c r="I510" s="48"/>
      <c r="J510" s="48"/>
      <c r="K510" s="48"/>
    </row>
    <row r="511" spans="1:11" ht="121.5" x14ac:dyDescent="0.25">
      <c r="A511" s="48">
        <f t="shared" ca="1" si="9"/>
        <v>510</v>
      </c>
      <c r="B511" s="55" t="s">
        <v>160</v>
      </c>
      <c r="C511" s="52" t="s">
        <v>1728</v>
      </c>
      <c r="D511" s="58" t="s">
        <v>1790</v>
      </c>
      <c r="E511" s="58" t="s">
        <v>1791</v>
      </c>
      <c r="F511" s="48"/>
      <c r="G511" s="51" t="s">
        <v>279</v>
      </c>
      <c r="H511" s="48"/>
      <c r="I511" s="48"/>
      <c r="J511" s="48"/>
      <c r="K511" s="48"/>
    </row>
    <row r="512" spans="1:11" ht="94.5" x14ac:dyDescent="0.25">
      <c r="A512" s="48">
        <f t="shared" ca="1" si="9"/>
        <v>511</v>
      </c>
      <c r="B512" s="55" t="s">
        <v>160</v>
      </c>
      <c r="C512" s="52" t="s">
        <v>1728</v>
      </c>
      <c r="D512" s="56" t="s">
        <v>1792</v>
      </c>
      <c r="E512" s="56" t="s">
        <v>1793</v>
      </c>
      <c r="F512" s="48"/>
      <c r="G512" s="51" t="s">
        <v>279</v>
      </c>
      <c r="H512" s="48"/>
      <c r="I512" s="48"/>
      <c r="J512" s="48"/>
      <c r="K512" s="48"/>
    </row>
    <row r="513" spans="1:11" ht="121.5" x14ac:dyDescent="0.25">
      <c r="A513" s="48">
        <f t="shared" ca="1" si="9"/>
        <v>512</v>
      </c>
      <c r="B513" s="55" t="s">
        <v>160</v>
      </c>
      <c r="C513" s="52" t="s">
        <v>1728</v>
      </c>
      <c r="D513" s="58" t="s">
        <v>1794</v>
      </c>
      <c r="E513" s="58" t="s">
        <v>1795</v>
      </c>
      <c r="F513" s="48"/>
      <c r="G513" s="51" t="s">
        <v>279</v>
      </c>
      <c r="H513" s="48"/>
      <c r="I513" s="48"/>
      <c r="J513" s="48"/>
      <c r="K513" s="48"/>
    </row>
    <row r="514" spans="1:11" ht="45" x14ac:dyDescent="0.25">
      <c r="A514" s="48">
        <f t="shared" ca="1" si="9"/>
        <v>513</v>
      </c>
      <c r="B514" s="55" t="s">
        <v>160</v>
      </c>
      <c r="C514" s="52" t="s">
        <v>1728</v>
      </c>
      <c r="D514" s="56" t="s">
        <v>1796</v>
      </c>
      <c r="E514" s="56" t="s">
        <v>1797</v>
      </c>
      <c r="F514" s="48"/>
      <c r="G514" s="51"/>
      <c r="H514" s="48"/>
      <c r="I514" s="48"/>
      <c r="J514" s="48"/>
      <c r="K514" s="48"/>
    </row>
    <row r="515" spans="1:11" ht="135" x14ac:dyDescent="0.25">
      <c r="A515" s="48">
        <f t="shared" ca="1" si="9"/>
        <v>514</v>
      </c>
      <c r="B515" s="55" t="s">
        <v>160</v>
      </c>
      <c r="C515" s="52" t="s">
        <v>1728</v>
      </c>
      <c r="D515" s="58" t="s">
        <v>1798</v>
      </c>
      <c r="E515" s="58" t="s">
        <v>1799</v>
      </c>
      <c r="F515" s="48"/>
      <c r="G515" s="51" t="s">
        <v>279</v>
      </c>
      <c r="H515" s="48"/>
      <c r="I515" s="48"/>
      <c r="J515" s="48"/>
      <c r="K515" s="48"/>
    </row>
    <row r="516" spans="1:11" ht="94.5" x14ac:dyDescent="0.25">
      <c r="A516" s="48">
        <f t="shared" ca="1" si="9"/>
        <v>515</v>
      </c>
      <c r="B516" s="55" t="s">
        <v>160</v>
      </c>
      <c r="C516" s="52" t="s">
        <v>1728</v>
      </c>
      <c r="D516" s="56" t="s">
        <v>1800</v>
      </c>
      <c r="E516" s="56" t="s">
        <v>1801</v>
      </c>
      <c r="F516" s="48"/>
      <c r="G516" s="51" t="s">
        <v>279</v>
      </c>
      <c r="H516" s="48"/>
      <c r="I516" s="48"/>
      <c r="J516" s="48"/>
      <c r="K516" s="48"/>
    </row>
    <row r="517" spans="1:11" ht="189" x14ac:dyDescent="0.25">
      <c r="A517" s="48">
        <f t="shared" ca="1" si="9"/>
        <v>516</v>
      </c>
      <c r="B517" s="55" t="s">
        <v>160</v>
      </c>
      <c r="C517" s="52" t="s">
        <v>1728</v>
      </c>
      <c r="D517" s="58" t="s">
        <v>1802</v>
      </c>
      <c r="E517" s="58" t="s">
        <v>1803</v>
      </c>
      <c r="F517" s="48"/>
      <c r="G517" s="51" t="s">
        <v>279</v>
      </c>
      <c r="H517" s="48"/>
      <c r="I517" s="48"/>
      <c r="J517" s="48"/>
      <c r="K517" s="48"/>
    </row>
    <row r="518" spans="1:11" ht="52.5" x14ac:dyDescent="0.25">
      <c r="A518" s="48">
        <f t="shared" ca="1" si="9"/>
        <v>517</v>
      </c>
      <c r="B518" s="55" t="s">
        <v>160</v>
      </c>
      <c r="C518" s="52" t="s">
        <v>1728</v>
      </c>
      <c r="D518" s="56" t="s">
        <v>1804</v>
      </c>
      <c r="E518" s="56" t="s">
        <v>1805</v>
      </c>
      <c r="F518" s="48"/>
      <c r="G518" s="51"/>
      <c r="H518" s="48"/>
      <c r="I518" s="48"/>
      <c r="J518" s="48"/>
      <c r="K518" s="48"/>
    </row>
    <row r="519" spans="1:11" ht="121.5" x14ac:dyDescent="0.25">
      <c r="A519" s="48">
        <f t="shared" ca="1" si="9"/>
        <v>518</v>
      </c>
      <c r="B519" s="55" t="s">
        <v>160</v>
      </c>
      <c r="C519" s="52" t="s">
        <v>1728</v>
      </c>
      <c r="D519" s="58" t="s">
        <v>1806</v>
      </c>
      <c r="E519" s="58" t="s">
        <v>1807</v>
      </c>
      <c r="F519" s="48"/>
      <c r="G519" s="51" t="s">
        <v>279</v>
      </c>
      <c r="H519" s="48"/>
      <c r="I519" s="48"/>
      <c r="J519" s="48"/>
      <c r="K519" s="48"/>
    </row>
    <row r="520" spans="1:11" ht="126" x14ac:dyDescent="0.25">
      <c r="A520" s="48">
        <f t="shared" ca="1" si="9"/>
        <v>519</v>
      </c>
      <c r="B520" s="55" t="s">
        <v>160</v>
      </c>
      <c r="C520" s="52" t="s">
        <v>1728</v>
      </c>
      <c r="D520" s="56" t="s">
        <v>1808</v>
      </c>
      <c r="E520" s="56" t="s">
        <v>1809</v>
      </c>
      <c r="F520" s="48"/>
      <c r="G520" s="51" t="s">
        <v>279</v>
      </c>
      <c r="H520" s="48"/>
      <c r="I520" s="48"/>
      <c r="J520" s="48"/>
      <c r="K520" s="48"/>
    </row>
    <row r="521" spans="1:11" ht="121.5" x14ac:dyDescent="0.25">
      <c r="A521" s="48">
        <f t="shared" ca="1" si="9"/>
        <v>520</v>
      </c>
      <c r="B521" s="55" t="s">
        <v>160</v>
      </c>
      <c r="C521" s="52" t="s">
        <v>1728</v>
      </c>
      <c r="D521" s="58" t="s">
        <v>1810</v>
      </c>
      <c r="E521" s="58" t="s">
        <v>1811</v>
      </c>
      <c r="F521" s="48"/>
      <c r="G521" s="51" t="s">
        <v>279</v>
      </c>
      <c r="H521" s="48"/>
      <c r="I521" s="48"/>
      <c r="J521" s="48"/>
      <c r="K521" s="48"/>
    </row>
    <row r="522" spans="1:11" ht="105" x14ac:dyDescent="0.25">
      <c r="A522" s="48">
        <f t="shared" ca="1" si="9"/>
        <v>521</v>
      </c>
      <c r="B522" s="55" t="s">
        <v>160</v>
      </c>
      <c r="C522" s="52" t="s">
        <v>1728</v>
      </c>
      <c r="D522" s="56" t="s">
        <v>1812</v>
      </c>
      <c r="E522" s="56" t="s">
        <v>1813</v>
      </c>
      <c r="F522" s="48"/>
      <c r="G522" s="51" t="s">
        <v>279</v>
      </c>
      <c r="H522" s="48"/>
      <c r="I522" s="48"/>
      <c r="J522" s="48"/>
      <c r="K522" s="48"/>
    </row>
    <row r="523" spans="1:11" ht="121.5" x14ac:dyDescent="0.25">
      <c r="A523" s="48">
        <f t="shared" ca="1" si="9"/>
        <v>522</v>
      </c>
      <c r="B523" s="55" t="s">
        <v>160</v>
      </c>
      <c r="C523" s="52" t="s">
        <v>1728</v>
      </c>
      <c r="D523" s="58" t="s">
        <v>1814</v>
      </c>
      <c r="E523" s="58" t="s">
        <v>1815</v>
      </c>
      <c r="F523" s="48"/>
      <c r="G523" s="51" t="s">
        <v>279</v>
      </c>
      <c r="H523" s="48"/>
      <c r="I523" s="48"/>
      <c r="J523" s="48"/>
      <c r="K523" s="48"/>
    </row>
    <row r="524" spans="1:11" ht="94.5" x14ac:dyDescent="0.25">
      <c r="A524" s="48">
        <f t="shared" ca="1" si="9"/>
        <v>523</v>
      </c>
      <c r="B524" s="55" t="s">
        <v>160</v>
      </c>
      <c r="C524" s="52" t="s">
        <v>1728</v>
      </c>
      <c r="D524" s="56" t="s">
        <v>1816</v>
      </c>
      <c r="E524" s="56" t="s">
        <v>1817</v>
      </c>
      <c r="F524" s="48"/>
      <c r="G524" s="51" t="s">
        <v>279</v>
      </c>
      <c r="H524" s="48"/>
      <c r="I524" s="48"/>
      <c r="J524" s="48"/>
      <c r="K524" s="48"/>
    </row>
    <row r="525" spans="1:11" ht="121.5" x14ac:dyDescent="0.25">
      <c r="A525" s="48">
        <f t="shared" ca="1" si="9"/>
        <v>524</v>
      </c>
      <c r="B525" s="55" t="s">
        <v>160</v>
      </c>
      <c r="C525" s="52" t="s">
        <v>1728</v>
      </c>
      <c r="D525" s="58" t="s">
        <v>1818</v>
      </c>
      <c r="E525" s="58" t="s">
        <v>1819</v>
      </c>
      <c r="F525" s="48"/>
      <c r="G525" s="51" t="s">
        <v>279</v>
      </c>
      <c r="H525" s="48"/>
      <c r="I525" s="48"/>
      <c r="J525" s="48"/>
      <c r="K525" s="48"/>
    </row>
    <row r="526" spans="1:11" ht="52.5" x14ac:dyDescent="0.25">
      <c r="A526" s="48">
        <f t="shared" ca="1" si="9"/>
        <v>525</v>
      </c>
      <c r="B526" s="55" t="s">
        <v>160</v>
      </c>
      <c r="C526" s="52" t="s">
        <v>1728</v>
      </c>
      <c r="D526" s="56" t="s">
        <v>1820</v>
      </c>
      <c r="E526" s="56" t="s">
        <v>1821</v>
      </c>
      <c r="F526" s="48"/>
      <c r="G526" s="51"/>
      <c r="H526" s="48"/>
      <c r="I526" s="48"/>
      <c r="J526" s="48"/>
      <c r="K526" s="48"/>
    </row>
    <row r="527" spans="1:11" ht="162" x14ac:dyDescent="0.25">
      <c r="A527" s="48">
        <f t="shared" ca="1" si="9"/>
        <v>526</v>
      </c>
      <c r="B527" s="55" t="s">
        <v>160</v>
      </c>
      <c r="C527" s="52" t="s">
        <v>1728</v>
      </c>
      <c r="D527" s="58" t="s">
        <v>1822</v>
      </c>
      <c r="E527" s="58" t="s">
        <v>1823</v>
      </c>
      <c r="F527" s="48"/>
      <c r="G527" s="51" t="s">
        <v>279</v>
      </c>
      <c r="H527" s="48"/>
      <c r="I527" s="48"/>
      <c r="J527" s="48"/>
      <c r="K527" s="48"/>
    </row>
    <row r="528" spans="1:11" ht="147" x14ac:dyDescent="0.25">
      <c r="A528" s="48">
        <f t="shared" ca="1" si="9"/>
        <v>527</v>
      </c>
      <c r="B528" s="55" t="s">
        <v>160</v>
      </c>
      <c r="C528" s="52" t="s">
        <v>1728</v>
      </c>
      <c r="D528" s="56" t="s">
        <v>1824</v>
      </c>
      <c r="E528" s="56" t="s">
        <v>1825</v>
      </c>
      <c r="F528" s="48"/>
      <c r="G528" s="51" t="s">
        <v>279</v>
      </c>
      <c r="H528" s="48"/>
      <c r="I528" s="48"/>
      <c r="J528" s="48"/>
      <c r="K528" s="48"/>
    </row>
    <row r="529" spans="1:11" ht="135" x14ac:dyDescent="0.25">
      <c r="A529" s="48">
        <f t="shared" ca="1" si="9"/>
        <v>528</v>
      </c>
      <c r="B529" s="55" t="s">
        <v>160</v>
      </c>
      <c r="C529" s="52" t="s">
        <v>1728</v>
      </c>
      <c r="D529" s="58" t="s">
        <v>1826</v>
      </c>
      <c r="E529" s="58" t="s">
        <v>1827</v>
      </c>
      <c r="F529" s="48"/>
      <c r="G529" s="51" t="s">
        <v>279</v>
      </c>
      <c r="H529" s="48"/>
      <c r="I529" s="48"/>
      <c r="J529" s="48"/>
      <c r="K529" s="48"/>
    </row>
    <row r="530" spans="1:11" ht="105" x14ac:dyDescent="0.25">
      <c r="A530" s="48">
        <f t="shared" ca="1" si="9"/>
        <v>529</v>
      </c>
      <c r="B530" s="55" t="s">
        <v>160</v>
      </c>
      <c r="C530" s="52" t="s">
        <v>1728</v>
      </c>
      <c r="D530" s="56" t="s">
        <v>1828</v>
      </c>
      <c r="E530" s="56" t="s">
        <v>1829</v>
      </c>
      <c r="F530" s="48"/>
      <c r="G530" s="51" t="s">
        <v>279</v>
      </c>
      <c r="H530" s="48"/>
      <c r="I530" s="48"/>
      <c r="J530" s="48"/>
      <c r="K530" s="48"/>
    </row>
    <row r="531" spans="1:11" ht="135" x14ac:dyDescent="0.25">
      <c r="A531" s="48">
        <f t="shared" ca="1" si="9"/>
        <v>530</v>
      </c>
      <c r="B531" s="55" t="s">
        <v>160</v>
      </c>
      <c r="C531" s="52" t="s">
        <v>1728</v>
      </c>
      <c r="D531" s="58" t="s">
        <v>1830</v>
      </c>
      <c r="E531" s="58" t="s">
        <v>1831</v>
      </c>
      <c r="F531" s="48"/>
      <c r="G531" s="51" t="s">
        <v>279</v>
      </c>
      <c r="H531" s="48"/>
      <c r="I531" s="48"/>
      <c r="J531" s="48"/>
      <c r="K531" s="48"/>
    </row>
    <row r="532" spans="1:11" ht="94.5" x14ac:dyDescent="0.25">
      <c r="A532" s="48">
        <f t="shared" ca="1" si="9"/>
        <v>531</v>
      </c>
      <c r="B532" s="55" t="s">
        <v>160</v>
      </c>
      <c r="C532" s="52" t="s">
        <v>1728</v>
      </c>
      <c r="D532" s="56" t="s">
        <v>1832</v>
      </c>
      <c r="E532" s="56" t="s">
        <v>1833</v>
      </c>
      <c r="F532" s="48"/>
      <c r="G532" s="51" t="s">
        <v>279</v>
      </c>
      <c r="H532" s="48"/>
      <c r="I532" s="48"/>
      <c r="J532" s="48"/>
      <c r="K532" s="48"/>
    </row>
    <row r="533" spans="1:11" ht="121.5" x14ac:dyDescent="0.25">
      <c r="A533" s="48">
        <f t="shared" ca="1" si="9"/>
        <v>532</v>
      </c>
      <c r="B533" s="55" t="s">
        <v>160</v>
      </c>
      <c r="C533" s="52" t="s">
        <v>1728</v>
      </c>
      <c r="D533" s="58" t="s">
        <v>1834</v>
      </c>
      <c r="E533" s="58" t="s">
        <v>1835</v>
      </c>
      <c r="F533" s="48"/>
      <c r="G533" s="51" t="s">
        <v>279</v>
      </c>
      <c r="H533" s="48"/>
      <c r="I533" s="48"/>
      <c r="J533" s="48"/>
      <c r="K533" s="48"/>
    </row>
    <row r="534" spans="1:11" ht="115.5" x14ac:dyDescent="0.25">
      <c r="A534" s="48">
        <f t="shared" ca="1" si="9"/>
        <v>533</v>
      </c>
      <c r="B534" s="55" t="s">
        <v>160</v>
      </c>
      <c r="C534" s="52" t="s">
        <v>1728</v>
      </c>
      <c r="D534" s="56" t="s">
        <v>1836</v>
      </c>
      <c r="E534" s="56" t="s">
        <v>1837</v>
      </c>
      <c r="F534" s="48"/>
      <c r="G534" s="51" t="s">
        <v>279</v>
      </c>
      <c r="H534" s="48"/>
      <c r="I534" s="48"/>
      <c r="J534" s="48"/>
      <c r="K534" s="48"/>
    </row>
    <row r="535" spans="1:11" ht="45" x14ac:dyDescent="0.25">
      <c r="A535" s="48">
        <f t="shared" ca="1" si="9"/>
        <v>534</v>
      </c>
      <c r="B535" s="55" t="s">
        <v>160</v>
      </c>
      <c r="C535" s="52" t="s">
        <v>1728</v>
      </c>
      <c r="D535" s="58" t="s">
        <v>1838</v>
      </c>
      <c r="E535" s="58" t="s">
        <v>1839</v>
      </c>
      <c r="F535" s="48"/>
      <c r="G535" s="51"/>
      <c r="H535" s="48"/>
      <c r="I535" s="48"/>
      <c r="J535" s="48"/>
      <c r="K535" s="48"/>
    </row>
    <row r="536" spans="1:11" ht="105" x14ac:dyDescent="0.25">
      <c r="A536" s="48">
        <f t="shared" ca="1" si="9"/>
        <v>535</v>
      </c>
      <c r="B536" s="55" t="s">
        <v>160</v>
      </c>
      <c r="C536" s="52" t="s">
        <v>1728</v>
      </c>
      <c r="D536" s="56" t="s">
        <v>1840</v>
      </c>
      <c r="E536" s="56" t="s">
        <v>1841</v>
      </c>
      <c r="F536" s="48"/>
      <c r="G536" s="51" t="s">
        <v>279</v>
      </c>
      <c r="H536" s="48"/>
      <c r="I536" s="48"/>
      <c r="J536" s="48"/>
      <c r="K536" s="48"/>
    </row>
    <row r="537" spans="1:11" ht="121.5" x14ac:dyDescent="0.25">
      <c r="A537" s="48">
        <f t="shared" ca="1" si="9"/>
        <v>536</v>
      </c>
      <c r="B537" s="55" t="s">
        <v>160</v>
      </c>
      <c r="C537" s="52" t="s">
        <v>1728</v>
      </c>
      <c r="D537" s="58" t="s">
        <v>1842</v>
      </c>
      <c r="E537" s="58" t="s">
        <v>1843</v>
      </c>
      <c r="F537" s="48"/>
      <c r="G537" s="51" t="s">
        <v>279</v>
      </c>
      <c r="H537" s="48"/>
      <c r="I537" s="48"/>
      <c r="J537" s="48"/>
      <c r="K537" s="48"/>
    </row>
    <row r="538" spans="1:11" ht="105" x14ac:dyDescent="0.25">
      <c r="A538" s="48">
        <f t="shared" ca="1" si="9"/>
        <v>537</v>
      </c>
      <c r="B538" s="55" t="s">
        <v>160</v>
      </c>
      <c r="C538" s="52" t="s">
        <v>1728</v>
      </c>
      <c r="D538" s="56" t="s">
        <v>1844</v>
      </c>
      <c r="E538" s="56" t="s">
        <v>1845</v>
      </c>
      <c r="F538" s="48"/>
      <c r="G538" s="51" t="s">
        <v>279</v>
      </c>
      <c r="H538" s="48"/>
      <c r="I538" s="48"/>
      <c r="J538" s="48"/>
      <c r="K538" s="48"/>
    </row>
    <row r="539" spans="1:11" ht="108" x14ac:dyDescent="0.25">
      <c r="A539" s="48">
        <f t="shared" ca="1" si="9"/>
        <v>538</v>
      </c>
      <c r="B539" s="55" t="s">
        <v>160</v>
      </c>
      <c r="C539" s="52" t="s">
        <v>1728</v>
      </c>
      <c r="D539" s="62" t="s">
        <v>1846</v>
      </c>
      <c r="E539" s="58" t="s">
        <v>1847</v>
      </c>
      <c r="F539" s="48"/>
      <c r="G539" s="51" t="s">
        <v>279</v>
      </c>
      <c r="H539" s="48"/>
      <c r="I539" s="48"/>
      <c r="J539" s="48"/>
      <c r="K539" s="48"/>
    </row>
    <row r="540" spans="1:11" ht="94.5" x14ac:dyDescent="0.25">
      <c r="A540" s="48">
        <f t="shared" ca="1" si="9"/>
        <v>539</v>
      </c>
      <c r="B540" s="55" t="s">
        <v>160</v>
      </c>
      <c r="C540" s="52" t="s">
        <v>1728</v>
      </c>
      <c r="D540" s="56" t="s">
        <v>1848</v>
      </c>
      <c r="E540" s="56" t="s">
        <v>1849</v>
      </c>
      <c r="F540" s="48"/>
      <c r="G540" s="51" t="s">
        <v>279</v>
      </c>
      <c r="H540" s="48"/>
      <c r="I540" s="48"/>
      <c r="J540" s="48"/>
      <c r="K540" s="48"/>
    </row>
    <row r="541" spans="1:11" ht="108" x14ac:dyDescent="0.25">
      <c r="A541" s="48">
        <f t="shared" ca="1" si="9"/>
        <v>540</v>
      </c>
      <c r="B541" s="55" t="s">
        <v>160</v>
      </c>
      <c r="C541" s="52" t="s">
        <v>1728</v>
      </c>
      <c r="D541" s="58" t="s">
        <v>1850</v>
      </c>
      <c r="E541" s="58" t="s">
        <v>1851</v>
      </c>
      <c r="F541" s="48"/>
      <c r="G541" s="51" t="s">
        <v>279</v>
      </c>
      <c r="H541" s="48"/>
      <c r="I541" s="48"/>
      <c r="J541" s="48"/>
      <c r="K541" s="48"/>
    </row>
    <row r="542" spans="1:11" ht="45" x14ac:dyDescent="0.25">
      <c r="A542" s="48">
        <f t="shared" ca="1" si="9"/>
        <v>541</v>
      </c>
      <c r="B542" s="55" t="s">
        <v>160</v>
      </c>
      <c r="C542" s="52" t="s">
        <v>1728</v>
      </c>
      <c r="D542" s="56" t="s">
        <v>1852</v>
      </c>
      <c r="E542" s="56" t="s">
        <v>1853</v>
      </c>
      <c r="F542" s="48"/>
      <c r="G542" s="51"/>
      <c r="H542" s="48"/>
      <c r="I542" s="48"/>
      <c r="J542" s="48"/>
      <c r="K542" s="48"/>
    </row>
    <row r="543" spans="1:11" ht="45" x14ac:dyDescent="0.25">
      <c r="A543" s="48">
        <f t="shared" ca="1" si="9"/>
        <v>542</v>
      </c>
      <c r="B543" s="55" t="s">
        <v>160</v>
      </c>
      <c r="C543" s="52" t="s">
        <v>1728</v>
      </c>
      <c r="D543" s="58" t="s">
        <v>1854</v>
      </c>
      <c r="E543" s="58" t="s">
        <v>1855</v>
      </c>
      <c r="F543" s="48"/>
      <c r="G543" s="51"/>
      <c r="H543" s="48"/>
      <c r="I543" s="48"/>
      <c r="J543" s="48"/>
      <c r="K543" s="48"/>
    </row>
    <row r="544" spans="1:11" ht="45" x14ac:dyDescent="0.25">
      <c r="A544" s="48">
        <f t="shared" ca="1" si="9"/>
        <v>543</v>
      </c>
      <c r="B544" s="55" t="s">
        <v>160</v>
      </c>
      <c r="C544" s="52" t="s">
        <v>1728</v>
      </c>
      <c r="D544" s="56" t="s">
        <v>1856</v>
      </c>
      <c r="E544" s="56" t="s">
        <v>1857</v>
      </c>
      <c r="F544" s="48"/>
      <c r="G544" s="51"/>
      <c r="H544" s="48"/>
      <c r="I544" s="48"/>
      <c r="J544" s="48"/>
      <c r="K544" s="48"/>
    </row>
    <row r="545" spans="1:11" ht="108" x14ac:dyDescent="0.25">
      <c r="A545" s="48">
        <f t="shared" ca="1" si="9"/>
        <v>544</v>
      </c>
      <c r="B545" s="55" t="s">
        <v>160</v>
      </c>
      <c r="C545" s="52" t="s">
        <v>1728</v>
      </c>
      <c r="D545" s="58" t="s">
        <v>1858</v>
      </c>
      <c r="E545" s="58" t="s">
        <v>1859</v>
      </c>
      <c r="F545" s="48"/>
      <c r="G545" s="51" t="s">
        <v>279</v>
      </c>
      <c r="H545" s="48"/>
      <c r="I545" s="48"/>
      <c r="J545" s="48"/>
      <c r="K545" s="48"/>
    </row>
    <row r="546" spans="1:11" ht="115.5" x14ac:dyDescent="0.25">
      <c r="A546" s="48">
        <f t="shared" ca="1" si="9"/>
        <v>545</v>
      </c>
      <c r="B546" s="55" t="s">
        <v>160</v>
      </c>
      <c r="C546" s="52" t="s">
        <v>1728</v>
      </c>
      <c r="D546" s="56" t="s">
        <v>1860</v>
      </c>
      <c r="E546" s="56" t="s">
        <v>1861</v>
      </c>
      <c r="F546" s="48"/>
      <c r="G546" s="51" t="s">
        <v>279</v>
      </c>
      <c r="H546" s="48"/>
      <c r="I546" s="48"/>
      <c r="J546" s="48"/>
      <c r="K546" s="48"/>
    </row>
    <row r="547" spans="1:11" ht="121.5" x14ac:dyDescent="0.25">
      <c r="A547" s="48">
        <f t="shared" ca="1" si="9"/>
        <v>546</v>
      </c>
      <c r="B547" s="55" t="s">
        <v>160</v>
      </c>
      <c r="C547" s="52" t="s">
        <v>1728</v>
      </c>
      <c r="D547" s="58" t="s">
        <v>1862</v>
      </c>
      <c r="E547" s="58" t="s">
        <v>1863</v>
      </c>
      <c r="F547" s="48"/>
      <c r="G547" s="51" t="s">
        <v>279</v>
      </c>
      <c r="H547" s="48"/>
      <c r="I547" s="48"/>
      <c r="J547" s="48"/>
      <c r="K547" s="48"/>
    </row>
    <row r="548" spans="1:11" ht="105" x14ac:dyDescent="0.25">
      <c r="A548" s="48">
        <f t="shared" ca="1" si="9"/>
        <v>547</v>
      </c>
      <c r="B548" s="55" t="s">
        <v>160</v>
      </c>
      <c r="C548" s="52" t="s">
        <v>1728</v>
      </c>
      <c r="D548" s="56" t="s">
        <v>1864</v>
      </c>
      <c r="E548" s="56" t="s">
        <v>1865</v>
      </c>
      <c r="F548" s="48"/>
      <c r="G548" s="51" t="s">
        <v>279</v>
      </c>
      <c r="H548" s="48"/>
      <c r="I548" s="48"/>
      <c r="J548" s="48"/>
      <c r="K548" s="48"/>
    </row>
    <row r="549" spans="1:11" ht="108" x14ac:dyDescent="0.25">
      <c r="A549" s="48">
        <f t="shared" ca="1" si="9"/>
        <v>548</v>
      </c>
      <c r="B549" s="55" t="s">
        <v>160</v>
      </c>
      <c r="C549" s="52" t="s">
        <v>1728</v>
      </c>
      <c r="D549" s="59" t="s">
        <v>1866</v>
      </c>
      <c r="E549" s="58" t="s">
        <v>1867</v>
      </c>
      <c r="F549" s="48"/>
      <c r="G549" s="51" t="s">
        <v>279</v>
      </c>
      <c r="H549" s="48"/>
      <c r="I549" s="48"/>
      <c r="J549" s="48"/>
      <c r="K549" s="48"/>
    </row>
    <row r="550" spans="1:11" ht="105" x14ac:dyDescent="0.25">
      <c r="A550" s="48">
        <f t="shared" ca="1" si="9"/>
        <v>549</v>
      </c>
      <c r="B550" s="55" t="s">
        <v>160</v>
      </c>
      <c r="C550" s="52" t="s">
        <v>1728</v>
      </c>
      <c r="D550" s="56" t="s">
        <v>1868</v>
      </c>
      <c r="E550" s="56" t="s">
        <v>1867</v>
      </c>
      <c r="F550" s="48"/>
      <c r="G550" s="51" t="s">
        <v>279</v>
      </c>
      <c r="H550" s="48"/>
      <c r="I550" s="48"/>
      <c r="J550" s="48"/>
      <c r="K550" s="48"/>
    </row>
    <row r="551" spans="1:11" ht="108" x14ac:dyDescent="0.25">
      <c r="A551" s="48">
        <f t="shared" ca="1" si="9"/>
        <v>550</v>
      </c>
      <c r="B551" s="55" t="s">
        <v>160</v>
      </c>
      <c r="C551" s="52" t="s">
        <v>1728</v>
      </c>
      <c r="D551" s="58" t="s">
        <v>1869</v>
      </c>
      <c r="E551" s="58" t="s">
        <v>1867</v>
      </c>
      <c r="F551" s="48"/>
      <c r="G551" s="51" t="s">
        <v>279</v>
      </c>
      <c r="H551" s="48"/>
      <c r="I551" s="48"/>
      <c r="J551" s="48"/>
      <c r="K551" s="48"/>
    </row>
    <row r="552" spans="1:11" ht="105" x14ac:dyDescent="0.25">
      <c r="A552" s="48">
        <f t="shared" ca="1" si="9"/>
        <v>551</v>
      </c>
      <c r="B552" s="55" t="s">
        <v>160</v>
      </c>
      <c r="C552" s="52" t="s">
        <v>1728</v>
      </c>
      <c r="D552" s="56" t="s">
        <v>1858</v>
      </c>
      <c r="E552" s="56" t="s">
        <v>1867</v>
      </c>
      <c r="F552" s="48"/>
      <c r="G552" s="51" t="s">
        <v>279</v>
      </c>
      <c r="H552" s="48"/>
      <c r="I552" s="48"/>
      <c r="J552" s="48"/>
      <c r="K552" s="48"/>
    </row>
    <row r="553" spans="1:11" ht="108" x14ac:dyDescent="0.25">
      <c r="A553" s="48">
        <f t="shared" ca="1" si="9"/>
        <v>552</v>
      </c>
      <c r="B553" s="55" t="s">
        <v>160</v>
      </c>
      <c r="C553" s="52" t="s">
        <v>1728</v>
      </c>
      <c r="D553" s="58" t="s">
        <v>1870</v>
      </c>
      <c r="E553" s="58" t="s">
        <v>1867</v>
      </c>
      <c r="F553" s="48"/>
      <c r="G553" s="51" t="s">
        <v>279</v>
      </c>
      <c r="H553" s="48"/>
      <c r="I553" s="48"/>
      <c r="J553" s="48"/>
      <c r="K553" s="48"/>
    </row>
    <row r="554" spans="1:11" ht="105" x14ac:dyDescent="0.25">
      <c r="A554" s="48">
        <f t="shared" ca="1" si="9"/>
        <v>553</v>
      </c>
      <c r="B554" s="55" t="s">
        <v>160</v>
      </c>
      <c r="C554" s="52" t="s">
        <v>1728</v>
      </c>
      <c r="D554" s="56" t="s">
        <v>1871</v>
      </c>
      <c r="E554" s="56" t="s">
        <v>1867</v>
      </c>
      <c r="F554" s="48"/>
      <c r="G554" s="51" t="s">
        <v>279</v>
      </c>
      <c r="H554" s="48"/>
      <c r="I554" s="48"/>
      <c r="J554" s="48"/>
      <c r="K554" s="48"/>
    </row>
    <row r="555" spans="1:11" ht="45" x14ac:dyDescent="0.25">
      <c r="A555" s="48">
        <f t="shared" ca="1" si="9"/>
        <v>554</v>
      </c>
      <c r="B555" s="55" t="s">
        <v>160</v>
      </c>
      <c r="C555" s="52" t="s">
        <v>1728</v>
      </c>
      <c r="D555" s="58" t="s">
        <v>1872</v>
      </c>
      <c r="E555" s="58" t="s">
        <v>1873</v>
      </c>
      <c r="F555" s="48"/>
      <c r="G555" s="51"/>
      <c r="H555" s="48"/>
      <c r="I555" s="48"/>
      <c r="J555" s="48"/>
      <c r="K555" s="48"/>
    </row>
    <row r="556" spans="1:11" ht="45" x14ac:dyDescent="0.25">
      <c r="A556" s="48">
        <f t="shared" ca="1" si="9"/>
        <v>555</v>
      </c>
      <c r="B556" s="55" t="s">
        <v>160</v>
      </c>
      <c r="C556" s="52" t="s">
        <v>1728</v>
      </c>
      <c r="D556" s="56" t="s">
        <v>1874</v>
      </c>
      <c r="E556" s="56" t="s">
        <v>1875</v>
      </c>
      <c r="F556" s="48"/>
      <c r="G556" s="51"/>
      <c r="H556" s="48"/>
      <c r="I556" s="48"/>
      <c r="J556" s="48"/>
      <c r="K556" s="48"/>
    </row>
    <row r="557" spans="1:11" ht="94.5" x14ac:dyDescent="0.25">
      <c r="A557" s="48">
        <f t="shared" ca="1" si="9"/>
        <v>556</v>
      </c>
      <c r="B557" s="55" t="s">
        <v>160</v>
      </c>
      <c r="C557" s="52" t="s">
        <v>1728</v>
      </c>
      <c r="D557" s="58" t="s">
        <v>1862</v>
      </c>
      <c r="E557" s="58" t="s">
        <v>1876</v>
      </c>
      <c r="F557" s="48"/>
      <c r="G557" s="51" t="s">
        <v>279</v>
      </c>
      <c r="H557" s="48"/>
      <c r="I557" s="48"/>
      <c r="J557" s="48"/>
      <c r="K557" s="48"/>
    </row>
    <row r="558" spans="1:11" ht="105" x14ac:dyDescent="0.25">
      <c r="A558" s="48">
        <f t="shared" ca="1" si="9"/>
        <v>557</v>
      </c>
      <c r="B558" s="55" t="s">
        <v>160</v>
      </c>
      <c r="C558" s="52" t="s">
        <v>1728</v>
      </c>
      <c r="D558" s="56" t="s">
        <v>1877</v>
      </c>
      <c r="E558" s="56" t="s">
        <v>1867</v>
      </c>
      <c r="F558" s="48"/>
      <c r="G558" s="51" t="s">
        <v>279</v>
      </c>
      <c r="H558" s="48"/>
      <c r="I558" s="48"/>
      <c r="J558" s="48"/>
      <c r="K558" s="48"/>
    </row>
    <row r="559" spans="1:11" ht="108" x14ac:dyDescent="0.25">
      <c r="A559" s="48">
        <f t="shared" ca="1" si="9"/>
        <v>558</v>
      </c>
      <c r="B559" s="55" t="s">
        <v>160</v>
      </c>
      <c r="C559" s="52" t="s">
        <v>1728</v>
      </c>
      <c r="D559" s="58" t="s">
        <v>1858</v>
      </c>
      <c r="E559" s="58" t="s">
        <v>1867</v>
      </c>
      <c r="F559" s="48"/>
      <c r="G559" s="51" t="s">
        <v>279</v>
      </c>
      <c r="H559" s="48"/>
      <c r="I559" s="48"/>
      <c r="J559" s="48"/>
      <c r="K559" s="48"/>
    </row>
    <row r="560" spans="1:11" ht="105" x14ac:dyDescent="0.25">
      <c r="A560" s="48">
        <f t="shared" ca="1" si="9"/>
        <v>559</v>
      </c>
      <c r="B560" s="55" t="s">
        <v>160</v>
      </c>
      <c r="C560" s="52" t="s">
        <v>1728</v>
      </c>
      <c r="D560" s="56" t="s">
        <v>1862</v>
      </c>
      <c r="E560" s="56" t="s">
        <v>1867</v>
      </c>
      <c r="F560" s="48"/>
      <c r="G560" s="51" t="s">
        <v>279</v>
      </c>
      <c r="H560" s="48"/>
      <c r="I560" s="48"/>
      <c r="J560" s="48"/>
      <c r="K560" s="48"/>
    </row>
    <row r="561" spans="1:11" ht="108" x14ac:dyDescent="0.25">
      <c r="A561" s="48">
        <f t="shared" ca="1" si="9"/>
        <v>560</v>
      </c>
      <c r="B561" s="55" t="s">
        <v>160</v>
      </c>
      <c r="C561" s="52" t="s">
        <v>1728</v>
      </c>
      <c r="D561" s="58" t="s">
        <v>1870</v>
      </c>
      <c r="E561" s="58" t="s">
        <v>1867</v>
      </c>
      <c r="F561" s="48"/>
      <c r="G561" s="51" t="s">
        <v>279</v>
      </c>
      <c r="H561" s="48"/>
      <c r="I561" s="48"/>
      <c r="J561" s="48"/>
      <c r="K561" s="48"/>
    </row>
    <row r="562" spans="1:11" ht="94.5" x14ac:dyDescent="0.25">
      <c r="A562" s="48">
        <f t="shared" ca="1" si="9"/>
        <v>561</v>
      </c>
      <c r="B562" s="55" t="s">
        <v>160</v>
      </c>
      <c r="C562" s="52" t="s">
        <v>1728</v>
      </c>
      <c r="D562" s="56" t="s">
        <v>1878</v>
      </c>
      <c r="E562" s="56" t="s">
        <v>1879</v>
      </c>
      <c r="F562" s="48"/>
      <c r="G562" s="51" t="s">
        <v>279</v>
      </c>
      <c r="H562" s="48"/>
      <c r="I562" s="48"/>
      <c r="J562" s="48"/>
      <c r="K562" s="48"/>
    </row>
    <row r="563" spans="1:11" ht="108" x14ac:dyDescent="0.25">
      <c r="A563" s="48">
        <f t="shared" ca="1" si="9"/>
        <v>562</v>
      </c>
      <c r="B563" s="55" t="s">
        <v>160</v>
      </c>
      <c r="C563" s="52" t="s">
        <v>1728</v>
      </c>
      <c r="D563" s="58" t="s">
        <v>1862</v>
      </c>
      <c r="E563" s="58" t="s">
        <v>1867</v>
      </c>
      <c r="F563" s="48"/>
      <c r="G563" s="51" t="s">
        <v>279</v>
      </c>
      <c r="H563" s="48"/>
      <c r="I563" s="48"/>
      <c r="J563" s="48"/>
      <c r="K563" s="48"/>
    </row>
    <row r="564" spans="1:11" ht="105" x14ac:dyDescent="0.25">
      <c r="A564" s="48">
        <f t="shared" ca="1" si="9"/>
        <v>563</v>
      </c>
      <c r="B564" s="55" t="s">
        <v>160</v>
      </c>
      <c r="C564" s="52" t="s">
        <v>1728</v>
      </c>
      <c r="D564" s="56" t="s">
        <v>1858</v>
      </c>
      <c r="E564" s="56" t="s">
        <v>1867</v>
      </c>
      <c r="F564" s="48"/>
      <c r="G564" s="51" t="s">
        <v>279</v>
      </c>
      <c r="H564" s="48"/>
      <c r="I564" s="48"/>
      <c r="J564" s="48"/>
      <c r="K564" s="48"/>
    </row>
    <row r="565" spans="1:11" ht="121.5" x14ac:dyDescent="0.25">
      <c r="A565" s="48">
        <f t="shared" ca="1" si="9"/>
        <v>564</v>
      </c>
      <c r="B565" s="55" t="s">
        <v>160</v>
      </c>
      <c r="C565" s="52" t="s">
        <v>1728</v>
      </c>
      <c r="D565" s="58" t="s">
        <v>1880</v>
      </c>
      <c r="E565" s="58" t="s">
        <v>1881</v>
      </c>
      <c r="F565" s="48"/>
      <c r="G565" s="51" t="s">
        <v>279</v>
      </c>
      <c r="H565" s="48"/>
      <c r="I565" s="48"/>
      <c r="J565" s="48"/>
      <c r="K565" s="48"/>
    </row>
    <row r="566" spans="1:11" ht="115.5" x14ac:dyDescent="0.25">
      <c r="A566" s="48">
        <f t="shared" ca="1" si="9"/>
        <v>565</v>
      </c>
      <c r="B566" s="55" t="s">
        <v>160</v>
      </c>
      <c r="C566" s="52" t="s">
        <v>1728</v>
      </c>
      <c r="D566" s="56" t="s">
        <v>1882</v>
      </c>
      <c r="E566" s="56" t="s">
        <v>1883</v>
      </c>
      <c r="F566" s="48"/>
      <c r="G566" s="51" t="s">
        <v>279</v>
      </c>
      <c r="H566" s="48"/>
      <c r="I566" s="48"/>
      <c r="J566" s="48"/>
      <c r="K566" s="48"/>
    </row>
    <row r="567" spans="1:11" ht="108" x14ac:dyDescent="0.25">
      <c r="A567" s="48">
        <f t="shared" ca="1" si="9"/>
        <v>566</v>
      </c>
      <c r="B567" s="55" t="s">
        <v>160</v>
      </c>
      <c r="C567" s="52" t="s">
        <v>1728</v>
      </c>
      <c r="D567" s="58" t="s">
        <v>1884</v>
      </c>
      <c r="E567" s="58" t="s">
        <v>1885</v>
      </c>
      <c r="F567" s="48"/>
      <c r="G567" s="51" t="s">
        <v>279</v>
      </c>
      <c r="H567" s="48"/>
      <c r="I567" s="48"/>
      <c r="J567" s="48"/>
      <c r="K567" s="48"/>
    </row>
    <row r="568" spans="1:11" ht="105" x14ac:dyDescent="0.25">
      <c r="A568" s="48">
        <f t="shared" ref="A568:A631" ca="1" si="10">+CELL("fila",A568)-1</f>
        <v>567</v>
      </c>
      <c r="B568" s="55" t="s">
        <v>160</v>
      </c>
      <c r="C568" s="52" t="s">
        <v>1728</v>
      </c>
      <c r="D568" s="56" t="s">
        <v>1886</v>
      </c>
      <c r="E568" s="56" t="s">
        <v>1885</v>
      </c>
      <c r="F568" s="48"/>
      <c r="G568" s="51" t="s">
        <v>279</v>
      </c>
      <c r="H568" s="48"/>
      <c r="I568" s="48"/>
      <c r="J568" s="48"/>
      <c r="K568" s="48"/>
    </row>
    <row r="569" spans="1:11" ht="108" x14ac:dyDescent="0.25">
      <c r="A569" s="48">
        <f t="shared" ca="1" si="10"/>
        <v>568</v>
      </c>
      <c r="B569" s="55" t="s">
        <v>160</v>
      </c>
      <c r="C569" s="52" t="s">
        <v>1728</v>
      </c>
      <c r="D569" s="58" t="s">
        <v>1887</v>
      </c>
      <c r="E569" s="58" t="s">
        <v>1885</v>
      </c>
      <c r="F569" s="48"/>
      <c r="G569" s="51" t="s">
        <v>279</v>
      </c>
      <c r="H569" s="48"/>
      <c r="I569" s="48"/>
      <c r="J569" s="48"/>
      <c r="K569" s="48"/>
    </row>
    <row r="570" spans="1:11" ht="105" x14ac:dyDescent="0.25">
      <c r="A570" s="48">
        <f t="shared" ca="1" si="10"/>
        <v>569</v>
      </c>
      <c r="B570" s="55" t="s">
        <v>160</v>
      </c>
      <c r="C570" s="52" t="s">
        <v>1728</v>
      </c>
      <c r="D570" s="56" t="s">
        <v>1888</v>
      </c>
      <c r="E570" s="56" t="s">
        <v>1885</v>
      </c>
      <c r="F570" s="48"/>
      <c r="G570" s="51" t="s">
        <v>279</v>
      </c>
      <c r="H570" s="48"/>
      <c r="I570" s="48"/>
      <c r="J570" s="48"/>
      <c r="K570" s="48"/>
    </row>
    <row r="571" spans="1:11" ht="108" x14ac:dyDescent="0.25">
      <c r="A571" s="48">
        <f t="shared" ca="1" si="10"/>
        <v>570</v>
      </c>
      <c r="B571" s="55" t="s">
        <v>160</v>
      </c>
      <c r="C571" s="52" t="s">
        <v>1728</v>
      </c>
      <c r="D571" s="58" t="s">
        <v>1889</v>
      </c>
      <c r="E571" s="58" t="s">
        <v>1885</v>
      </c>
      <c r="F571" s="48"/>
      <c r="G571" s="51" t="s">
        <v>279</v>
      </c>
      <c r="H571" s="48"/>
      <c r="I571" s="48"/>
      <c r="J571" s="48"/>
      <c r="K571" s="48"/>
    </row>
    <row r="572" spans="1:11" ht="147" x14ac:dyDescent="0.25">
      <c r="A572" s="48">
        <f t="shared" ca="1" si="10"/>
        <v>571</v>
      </c>
      <c r="B572" s="55" t="s">
        <v>160</v>
      </c>
      <c r="C572" s="52" t="s">
        <v>1728</v>
      </c>
      <c r="D572" s="56" t="s">
        <v>1890</v>
      </c>
      <c r="E572" s="56" t="s">
        <v>1891</v>
      </c>
      <c r="F572" s="48"/>
      <c r="G572" s="51" t="s">
        <v>279</v>
      </c>
      <c r="H572" s="48"/>
      <c r="I572" s="48"/>
      <c r="J572" s="48"/>
      <c r="K572" s="48"/>
    </row>
    <row r="573" spans="1:11" ht="108" x14ac:dyDescent="0.25">
      <c r="A573" s="48">
        <f t="shared" ca="1" si="10"/>
        <v>572</v>
      </c>
      <c r="B573" s="55" t="s">
        <v>160</v>
      </c>
      <c r="C573" s="52" t="s">
        <v>1728</v>
      </c>
      <c r="D573" s="58" t="s">
        <v>1890</v>
      </c>
      <c r="E573" s="58" t="s">
        <v>1892</v>
      </c>
      <c r="F573" s="48"/>
      <c r="G573" s="51" t="s">
        <v>279</v>
      </c>
      <c r="H573" s="48"/>
      <c r="I573" s="48"/>
      <c r="J573" s="48"/>
      <c r="K573" s="48"/>
    </row>
    <row r="574" spans="1:11" ht="105" x14ac:dyDescent="0.25">
      <c r="A574" s="48">
        <f t="shared" ca="1" si="10"/>
        <v>573</v>
      </c>
      <c r="B574" s="55" t="s">
        <v>160</v>
      </c>
      <c r="C574" s="52" t="s">
        <v>1728</v>
      </c>
      <c r="D574" s="56" t="s">
        <v>1880</v>
      </c>
      <c r="E574" s="56" t="s">
        <v>1885</v>
      </c>
      <c r="F574" s="48"/>
      <c r="G574" s="51" t="s">
        <v>279</v>
      </c>
      <c r="H574" s="48"/>
      <c r="I574" s="48"/>
      <c r="J574" s="48"/>
      <c r="K574" s="48"/>
    </row>
    <row r="575" spans="1:11" ht="108" x14ac:dyDescent="0.25">
      <c r="A575" s="48">
        <f t="shared" ca="1" si="10"/>
        <v>574</v>
      </c>
      <c r="B575" s="55" t="s">
        <v>160</v>
      </c>
      <c r="C575" s="52" t="s">
        <v>1728</v>
      </c>
      <c r="D575" s="58" t="s">
        <v>1893</v>
      </c>
      <c r="E575" s="58" t="s">
        <v>1885</v>
      </c>
      <c r="F575" s="48"/>
      <c r="G575" s="51" t="s">
        <v>279</v>
      </c>
      <c r="H575" s="48"/>
      <c r="I575" s="48"/>
      <c r="J575" s="48"/>
      <c r="K575" s="48"/>
    </row>
    <row r="576" spans="1:11" ht="105" x14ac:dyDescent="0.25">
      <c r="A576" s="48">
        <f t="shared" ca="1" si="10"/>
        <v>575</v>
      </c>
      <c r="B576" s="55" t="s">
        <v>160</v>
      </c>
      <c r="C576" s="52" t="s">
        <v>1728</v>
      </c>
      <c r="D576" s="56" t="s">
        <v>1889</v>
      </c>
      <c r="E576" s="56" t="s">
        <v>1885</v>
      </c>
      <c r="F576" s="48"/>
      <c r="G576" s="51" t="s">
        <v>279</v>
      </c>
      <c r="H576" s="48"/>
      <c r="I576" s="48"/>
      <c r="J576" s="48"/>
      <c r="K576" s="48"/>
    </row>
    <row r="577" spans="1:11" ht="108" x14ac:dyDescent="0.25">
      <c r="A577" s="48">
        <f t="shared" ca="1" si="10"/>
        <v>576</v>
      </c>
      <c r="B577" s="55" t="s">
        <v>160</v>
      </c>
      <c r="C577" s="52" t="s">
        <v>1728</v>
      </c>
      <c r="D577" s="58" t="s">
        <v>1894</v>
      </c>
      <c r="E577" s="58" t="s">
        <v>1885</v>
      </c>
      <c r="F577" s="48"/>
      <c r="G577" s="51" t="s">
        <v>279</v>
      </c>
      <c r="H577" s="48"/>
      <c r="I577" s="48"/>
      <c r="J577" s="48"/>
      <c r="K577" s="48"/>
    </row>
    <row r="578" spans="1:11" ht="45" x14ac:dyDescent="0.25">
      <c r="A578" s="48">
        <f t="shared" ca="1" si="10"/>
        <v>577</v>
      </c>
      <c r="B578" s="55" t="s">
        <v>160</v>
      </c>
      <c r="C578" s="52" t="s">
        <v>1728</v>
      </c>
      <c r="D578" s="56" t="s">
        <v>1895</v>
      </c>
      <c r="E578" s="56" t="s">
        <v>1896</v>
      </c>
      <c r="F578" s="48"/>
      <c r="G578" s="51"/>
      <c r="H578" s="48"/>
      <c r="I578" s="48"/>
      <c r="J578" s="48"/>
      <c r="K578" s="48"/>
    </row>
    <row r="579" spans="1:11" ht="108" x14ac:dyDescent="0.25">
      <c r="A579" s="48">
        <f t="shared" ca="1" si="10"/>
        <v>578</v>
      </c>
      <c r="B579" s="55" t="s">
        <v>160</v>
      </c>
      <c r="C579" s="52" t="s">
        <v>1728</v>
      </c>
      <c r="D579" s="58" t="s">
        <v>1897</v>
      </c>
      <c r="E579" s="58" t="s">
        <v>1898</v>
      </c>
      <c r="F579" s="48"/>
      <c r="G579" s="51" t="s">
        <v>279</v>
      </c>
      <c r="H579" s="48"/>
      <c r="I579" s="48"/>
      <c r="J579" s="48"/>
      <c r="K579" s="48"/>
    </row>
    <row r="580" spans="1:11" ht="126" x14ac:dyDescent="0.25">
      <c r="A580" s="48">
        <f t="shared" ca="1" si="10"/>
        <v>579</v>
      </c>
      <c r="B580" s="55" t="s">
        <v>160</v>
      </c>
      <c r="C580" s="52" t="s">
        <v>1728</v>
      </c>
      <c r="D580" s="56" t="s">
        <v>1899</v>
      </c>
      <c r="E580" s="56" t="s">
        <v>1900</v>
      </c>
      <c r="F580" s="48"/>
      <c r="G580" s="51" t="s">
        <v>279</v>
      </c>
      <c r="H580" s="48"/>
      <c r="I580" s="48"/>
      <c r="J580" s="48"/>
      <c r="K580" s="48"/>
    </row>
    <row r="581" spans="1:11" ht="108" x14ac:dyDescent="0.25">
      <c r="A581" s="48">
        <f t="shared" ca="1" si="10"/>
        <v>580</v>
      </c>
      <c r="B581" s="55" t="s">
        <v>160</v>
      </c>
      <c r="C581" s="52" t="s">
        <v>1728</v>
      </c>
      <c r="D581" s="58" t="s">
        <v>1901</v>
      </c>
      <c r="E581" s="58" t="s">
        <v>1898</v>
      </c>
      <c r="F581" s="48"/>
      <c r="G581" s="51" t="s">
        <v>279</v>
      </c>
      <c r="H581" s="48"/>
      <c r="I581" s="48"/>
      <c r="J581" s="48"/>
      <c r="K581" s="48"/>
    </row>
    <row r="582" spans="1:11" ht="105" x14ac:dyDescent="0.25">
      <c r="A582" s="48">
        <f t="shared" ca="1" si="10"/>
        <v>581</v>
      </c>
      <c r="B582" s="55" t="s">
        <v>160</v>
      </c>
      <c r="C582" s="52" t="s">
        <v>1728</v>
      </c>
      <c r="D582" s="56" t="s">
        <v>1902</v>
      </c>
      <c r="E582" s="56" t="s">
        <v>1898</v>
      </c>
      <c r="F582" s="48"/>
      <c r="G582" s="51" t="s">
        <v>279</v>
      </c>
      <c r="H582" s="48"/>
      <c r="I582" s="48"/>
      <c r="J582" s="48"/>
      <c r="K582" s="48"/>
    </row>
    <row r="583" spans="1:11" ht="108" x14ac:dyDescent="0.25">
      <c r="A583" s="48">
        <f t="shared" ca="1" si="10"/>
        <v>582</v>
      </c>
      <c r="B583" s="55" t="s">
        <v>160</v>
      </c>
      <c r="C583" s="52" t="s">
        <v>1728</v>
      </c>
      <c r="D583" s="58" t="s">
        <v>1903</v>
      </c>
      <c r="E583" s="58" t="s">
        <v>1904</v>
      </c>
      <c r="F583" s="48"/>
      <c r="G583" s="51" t="s">
        <v>279</v>
      </c>
      <c r="H583" s="48"/>
      <c r="I583" s="48"/>
      <c r="J583" s="48"/>
      <c r="K583" s="48"/>
    </row>
    <row r="584" spans="1:11" ht="45" x14ac:dyDescent="0.25">
      <c r="A584" s="48">
        <f t="shared" ca="1" si="10"/>
        <v>583</v>
      </c>
      <c r="B584" s="55" t="s">
        <v>160</v>
      </c>
      <c r="C584" s="52" t="s">
        <v>1728</v>
      </c>
      <c r="D584" s="56" t="s">
        <v>1905</v>
      </c>
      <c r="E584" s="56" t="s">
        <v>1906</v>
      </c>
      <c r="F584" s="48"/>
      <c r="G584" s="51"/>
      <c r="H584" s="48"/>
      <c r="I584" s="48"/>
      <c r="J584" s="48"/>
      <c r="K584" s="48"/>
    </row>
    <row r="585" spans="1:11" ht="45" x14ac:dyDescent="0.25">
      <c r="A585" s="48">
        <f t="shared" ca="1" si="10"/>
        <v>584</v>
      </c>
      <c r="B585" s="55" t="s">
        <v>160</v>
      </c>
      <c r="C585" s="52" t="s">
        <v>1728</v>
      </c>
      <c r="D585" s="58" t="s">
        <v>1907</v>
      </c>
      <c r="E585" s="58" t="s">
        <v>1908</v>
      </c>
      <c r="F585" s="48"/>
      <c r="G585" s="51"/>
      <c r="H585" s="48"/>
      <c r="I585" s="48"/>
      <c r="J585" s="48"/>
      <c r="K585" s="48"/>
    </row>
    <row r="586" spans="1:11" ht="94.5" x14ac:dyDescent="0.25">
      <c r="A586" s="48">
        <f t="shared" ca="1" si="10"/>
        <v>585</v>
      </c>
      <c r="B586" s="55" t="s">
        <v>160</v>
      </c>
      <c r="C586" s="52" t="s">
        <v>1728</v>
      </c>
      <c r="D586" s="67" t="s">
        <v>1909</v>
      </c>
      <c r="E586" s="56" t="s">
        <v>1910</v>
      </c>
      <c r="F586" s="48"/>
      <c r="G586" s="51" t="s">
        <v>279</v>
      </c>
      <c r="H586" s="48"/>
      <c r="I586" s="48"/>
      <c r="J586" s="48"/>
      <c r="K586" s="48"/>
    </row>
    <row r="587" spans="1:11" ht="94.5" x14ac:dyDescent="0.25">
      <c r="A587" s="48">
        <f t="shared" ca="1" si="10"/>
        <v>586</v>
      </c>
      <c r="B587" s="55" t="s">
        <v>160</v>
      </c>
      <c r="C587" s="52" t="s">
        <v>1728</v>
      </c>
      <c r="D587" s="58" t="s">
        <v>1911</v>
      </c>
      <c r="E587" s="58" t="s">
        <v>1912</v>
      </c>
      <c r="F587" s="48"/>
      <c r="G587" s="51" t="s">
        <v>279</v>
      </c>
      <c r="H587" s="48"/>
      <c r="I587" s="48"/>
      <c r="J587" s="48"/>
      <c r="K587" s="48"/>
    </row>
    <row r="588" spans="1:11" ht="61.5" customHeight="1" x14ac:dyDescent="0.25">
      <c r="A588" s="48">
        <f t="shared" ca="1" si="10"/>
        <v>587</v>
      </c>
      <c r="B588" s="55" t="s">
        <v>160</v>
      </c>
      <c r="C588" s="52" t="s">
        <v>659</v>
      </c>
      <c r="D588" s="56" t="s">
        <v>1913</v>
      </c>
      <c r="E588" s="56" t="s">
        <v>1914</v>
      </c>
      <c r="F588" s="56" t="s">
        <v>1018</v>
      </c>
      <c r="G588" s="51"/>
      <c r="H588" s="48"/>
      <c r="I588" s="48"/>
      <c r="J588" s="48"/>
      <c r="K588" s="48"/>
    </row>
    <row r="589" spans="1:11" ht="45" x14ac:dyDescent="0.25">
      <c r="A589" s="48">
        <f t="shared" ca="1" si="10"/>
        <v>588</v>
      </c>
      <c r="B589" s="55" t="s">
        <v>160</v>
      </c>
      <c r="C589" s="52" t="s">
        <v>659</v>
      </c>
      <c r="D589" s="59" t="s">
        <v>1915</v>
      </c>
      <c r="E589" s="58" t="s">
        <v>1914</v>
      </c>
      <c r="F589" s="58" t="s">
        <v>1018</v>
      </c>
      <c r="G589" s="51"/>
      <c r="H589" s="48"/>
      <c r="I589" s="48"/>
      <c r="J589" s="48"/>
      <c r="K589" s="48"/>
    </row>
    <row r="590" spans="1:11" ht="45" x14ac:dyDescent="0.25">
      <c r="A590" s="48">
        <f t="shared" ca="1" si="10"/>
        <v>589</v>
      </c>
      <c r="B590" s="55" t="s">
        <v>160</v>
      </c>
      <c r="C590" s="52" t="s">
        <v>659</v>
      </c>
      <c r="D590" s="56" t="s">
        <v>1916</v>
      </c>
      <c r="E590" s="56" t="s">
        <v>1914</v>
      </c>
      <c r="F590" s="56" t="s">
        <v>1018</v>
      </c>
      <c r="G590" s="51"/>
      <c r="H590" s="48"/>
      <c r="I590" s="48"/>
      <c r="J590" s="48"/>
      <c r="K590" s="48"/>
    </row>
    <row r="591" spans="1:11" ht="54" x14ac:dyDescent="0.25">
      <c r="A591" s="48">
        <f t="shared" ca="1" si="10"/>
        <v>590</v>
      </c>
      <c r="B591" s="55" t="s">
        <v>160</v>
      </c>
      <c r="C591" s="52" t="s">
        <v>659</v>
      </c>
      <c r="D591" s="58" t="s">
        <v>1916</v>
      </c>
      <c r="E591" s="58" t="s">
        <v>1917</v>
      </c>
      <c r="F591" s="58" t="s">
        <v>1918</v>
      </c>
      <c r="G591" s="51"/>
      <c r="H591" s="48"/>
      <c r="I591" s="48"/>
      <c r="J591" s="48"/>
      <c r="K591" s="48"/>
    </row>
    <row r="592" spans="1:11" ht="45" x14ac:dyDescent="0.25">
      <c r="A592" s="48">
        <f t="shared" ca="1" si="10"/>
        <v>591</v>
      </c>
      <c r="B592" s="55" t="s">
        <v>160</v>
      </c>
      <c r="C592" s="52" t="s">
        <v>659</v>
      </c>
      <c r="D592" s="56" t="s">
        <v>1919</v>
      </c>
      <c r="E592" s="56" t="s">
        <v>1917</v>
      </c>
      <c r="F592" s="56" t="s">
        <v>1918</v>
      </c>
      <c r="G592" s="51"/>
      <c r="H592" s="48"/>
      <c r="I592" s="48"/>
      <c r="J592" s="48"/>
      <c r="K592" s="48"/>
    </row>
    <row r="593" spans="1:11" ht="45" x14ac:dyDescent="0.25">
      <c r="A593" s="48">
        <f t="shared" ca="1" si="10"/>
        <v>592</v>
      </c>
      <c r="B593" s="55" t="s">
        <v>160</v>
      </c>
      <c r="C593" s="52" t="s">
        <v>659</v>
      </c>
      <c r="D593" s="58" t="s">
        <v>1913</v>
      </c>
      <c r="E593" s="58" t="s">
        <v>1917</v>
      </c>
      <c r="F593" s="58" t="s">
        <v>1018</v>
      </c>
      <c r="G593" s="51"/>
      <c r="H593" s="48"/>
      <c r="I593" s="48"/>
      <c r="J593" s="48"/>
      <c r="K593" s="48"/>
    </row>
    <row r="594" spans="1:11" ht="104.25" customHeight="1" x14ac:dyDescent="0.25">
      <c r="A594" s="48">
        <f t="shared" ca="1" si="10"/>
        <v>593</v>
      </c>
      <c r="B594" s="55" t="s">
        <v>160</v>
      </c>
      <c r="C594" s="52" t="s">
        <v>664</v>
      </c>
      <c r="D594" s="56" t="s">
        <v>1920</v>
      </c>
      <c r="E594" s="56" t="s">
        <v>1921</v>
      </c>
      <c r="F594" s="56" t="s">
        <v>1922</v>
      </c>
      <c r="G594" s="51" t="s">
        <v>279</v>
      </c>
      <c r="H594" s="48"/>
      <c r="I594" s="48"/>
      <c r="J594" s="48"/>
      <c r="K594" s="48"/>
    </row>
    <row r="595" spans="1:11" ht="54" x14ac:dyDescent="0.25">
      <c r="A595" s="48">
        <f t="shared" ca="1" si="10"/>
        <v>594</v>
      </c>
      <c r="B595" s="55" t="s">
        <v>160</v>
      </c>
      <c r="C595" s="52" t="s">
        <v>664</v>
      </c>
      <c r="D595" s="58" t="s">
        <v>1923</v>
      </c>
      <c r="E595" s="58" t="s">
        <v>1924</v>
      </c>
      <c r="F595" s="58" t="s">
        <v>1018</v>
      </c>
      <c r="G595" s="51"/>
      <c r="H595" s="48"/>
      <c r="I595" s="48"/>
      <c r="J595" s="48"/>
      <c r="K595" s="48"/>
    </row>
    <row r="596" spans="1:11" ht="52.5" x14ac:dyDescent="0.25">
      <c r="A596" s="48">
        <f t="shared" ca="1" si="10"/>
        <v>595</v>
      </c>
      <c r="B596" s="55" t="s">
        <v>160</v>
      </c>
      <c r="C596" s="52" t="s">
        <v>664</v>
      </c>
      <c r="D596" s="56" t="s">
        <v>1925</v>
      </c>
      <c r="E596" s="56" t="s">
        <v>1926</v>
      </c>
      <c r="F596" s="56" t="s">
        <v>1018</v>
      </c>
      <c r="G596" s="51"/>
      <c r="H596" s="48"/>
      <c r="I596" s="48"/>
      <c r="J596" s="48"/>
      <c r="K596" s="48"/>
    </row>
    <row r="597" spans="1:11" ht="54" x14ac:dyDescent="0.25">
      <c r="A597" s="48">
        <f t="shared" ca="1" si="10"/>
        <v>596</v>
      </c>
      <c r="B597" s="55" t="s">
        <v>160</v>
      </c>
      <c r="C597" s="52" t="s">
        <v>664</v>
      </c>
      <c r="D597" s="58" t="s">
        <v>1927</v>
      </c>
      <c r="E597" s="58" t="s">
        <v>1928</v>
      </c>
      <c r="F597" s="58" t="s">
        <v>1578</v>
      </c>
      <c r="G597" s="51"/>
      <c r="H597" s="48"/>
      <c r="I597" s="48"/>
      <c r="J597" s="48"/>
      <c r="K597" s="48"/>
    </row>
    <row r="598" spans="1:11" ht="115.5" x14ac:dyDescent="0.25">
      <c r="A598" s="48">
        <f t="shared" ca="1" si="10"/>
        <v>597</v>
      </c>
      <c r="B598" s="55" t="s">
        <v>160</v>
      </c>
      <c r="C598" s="52" t="s">
        <v>664</v>
      </c>
      <c r="D598" s="56" t="s">
        <v>1929</v>
      </c>
      <c r="E598" s="56" t="s">
        <v>1930</v>
      </c>
      <c r="F598" s="56" t="s">
        <v>1931</v>
      </c>
      <c r="G598" s="51"/>
      <c r="H598" s="48"/>
      <c r="I598" s="48"/>
      <c r="J598" s="48"/>
      <c r="K598" s="48"/>
    </row>
    <row r="599" spans="1:11" ht="108" x14ac:dyDescent="0.25">
      <c r="A599" s="48">
        <f t="shared" ca="1" si="10"/>
        <v>598</v>
      </c>
      <c r="B599" s="55" t="s">
        <v>160</v>
      </c>
      <c r="C599" s="52" t="s">
        <v>664</v>
      </c>
      <c r="D599" s="58" t="s">
        <v>1932</v>
      </c>
      <c r="E599" s="58" t="s">
        <v>1933</v>
      </c>
      <c r="F599" s="58" t="s">
        <v>1931</v>
      </c>
      <c r="G599" s="51"/>
      <c r="H599" s="48"/>
      <c r="I599" s="48"/>
      <c r="J599" s="48"/>
      <c r="K599" s="48"/>
    </row>
    <row r="600" spans="1:11" ht="115.5" x14ac:dyDescent="0.25">
      <c r="A600" s="48">
        <f t="shared" ca="1" si="10"/>
        <v>599</v>
      </c>
      <c r="B600" s="55" t="s">
        <v>160</v>
      </c>
      <c r="C600" s="52" t="s">
        <v>664</v>
      </c>
      <c r="D600" s="75" t="s">
        <v>1934</v>
      </c>
      <c r="E600" s="56" t="s">
        <v>1933</v>
      </c>
      <c r="F600" s="56" t="s">
        <v>1935</v>
      </c>
      <c r="G600" s="51"/>
      <c r="H600" s="48"/>
      <c r="I600" s="48"/>
      <c r="J600" s="48"/>
      <c r="K600" s="48"/>
    </row>
    <row r="601" spans="1:11" ht="108" x14ac:dyDescent="0.25">
      <c r="A601" s="48">
        <f t="shared" ca="1" si="10"/>
        <v>600</v>
      </c>
      <c r="B601" s="55" t="s">
        <v>160</v>
      </c>
      <c r="C601" s="52" t="s">
        <v>664</v>
      </c>
      <c r="D601" s="62" t="s">
        <v>1936</v>
      </c>
      <c r="E601" s="58" t="s">
        <v>1938</v>
      </c>
      <c r="F601" s="58" t="s">
        <v>1939</v>
      </c>
      <c r="G601" s="51"/>
      <c r="H601" s="48"/>
      <c r="I601" s="48"/>
      <c r="J601" s="48"/>
      <c r="K601" s="48"/>
    </row>
    <row r="602" spans="1:11" ht="54" x14ac:dyDescent="0.25">
      <c r="A602" s="48">
        <f t="shared" ca="1" si="10"/>
        <v>601</v>
      </c>
      <c r="B602" s="55" t="s">
        <v>160</v>
      </c>
      <c r="C602" s="52" t="s">
        <v>664</v>
      </c>
      <c r="D602" s="58" t="s">
        <v>1936</v>
      </c>
      <c r="E602" s="58" t="s">
        <v>1937</v>
      </c>
      <c r="F602" s="56" t="s">
        <v>1111</v>
      </c>
      <c r="G602" s="51"/>
      <c r="H602" s="48"/>
      <c r="I602" s="48"/>
      <c r="J602" s="48"/>
      <c r="K602" s="48"/>
    </row>
    <row r="603" spans="1:11" ht="63.75" customHeight="1" x14ac:dyDescent="0.25">
      <c r="A603" s="48">
        <f t="shared" ca="1" si="10"/>
        <v>602</v>
      </c>
      <c r="B603" s="55" t="s">
        <v>160</v>
      </c>
      <c r="C603" s="52" t="s">
        <v>675</v>
      </c>
      <c r="D603" s="56" t="s">
        <v>1940</v>
      </c>
      <c r="E603" s="56" t="s">
        <v>1941</v>
      </c>
      <c r="F603" s="56" t="s">
        <v>967</v>
      </c>
      <c r="G603" s="51"/>
      <c r="H603" s="48"/>
      <c r="I603" s="48"/>
      <c r="J603" s="48"/>
      <c r="K603" s="48"/>
    </row>
    <row r="604" spans="1:11" ht="148.5" x14ac:dyDescent="0.25">
      <c r="A604" s="48">
        <f t="shared" ca="1" si="10"/>
        <v>603</v>
      </c>
      <c r="B604" s="55" t="s">
        <v>160</v>
      </c>
      <c r="C604" s="52" t="s">
        <v>675</v>
      </c>
      <c r="D604" s="58" t="s">
        <v>1942</v>
      </c>
      <c r="E604" s="58" t="s">
        <v>1943</v>
      </c>
      <c r="F604" s="58" t="s">
        <v>1578</v>
      </c>
      <c r="G604" s="51"/>
      <c r="H604" s="48"/>
      <c r="I604" s="48"/>
      <c r="J604" s="48"/>
      <c r="K604" s="48"/>
    </row>
    <row r="605" spans="1:11" ht="105" x14ac:dyDescent="0.25">
      <c r="A605" s="48">
        <f t="shared" ca="1" si="10"/>
        <v>604</v>
      </c>
      <c r="B605" s="55" t="s">
        <v>160</v>
      </c>
      <c r="C605" s="52" t="s">
        <v>675</v>
      </c>
      <c r="D605" s="56" t="s">
        <v>1944</v>
      </c>
      <c r="E605" s="56" t="s">
        <v>1945</v>
      </c>
      <c r="F605" s="56" t="s">
        <v>1396</v>
      </c>
      <c r="G605" s="51"/>
      <c r="H605" s="48"/>
      <c r="I605" s="48"/>
      <c r="J605" s="48"/>
      <c r="K605" s="48"/>
    </row>
    <row r="606" spans="1:11" ht="94.5" x14ac:dyDescent="0.25">
      <c r="A606" s="48">
        <f t="shared" ca="1" si="10"/>
        <v>605</v>
      </c>
      <c r="B606" s="55" t="s">
        <v>160</v>
      </c>
      <c r="C606" s="52" t="s">
        <v>675</v>
      </c>
      <c r="D606" s="58" t="s">
        <v>1946</v>
      </c>
      <c r="E606" s="58" t="s">
        <v>1947</v>
      </c>
      <c r="F606" s="58" t="s">
        <v>1948</v>
      </c>
      <c r="G606" s="51"/>
      <c r="H606" s="48"/>
      <c r="I606" s="48"/>
      <c r="J606" s="48"/>
      <c r="K606" s="48"/>
    </row>
    <row r="607" spans="1:11" ht="84" x14ac:dyDescent="0.25">
      <c r="A607" s="48">
        <f t="shared" ca="1" si="10"/>
        <v>606</v>
      </c>
      <c r="B607" s="55" t="s">
        <v>160</v>
      </c>
      <c r="C607" s="52" t="s">
        <v>675</v>
      </c>
      <c r="D607" s="56" t="s">
        <v>1949</v>
      </c>
      <c r="E607" s="56" t="s">
        <v>1950</v>
      </c>
      <c r="F607" s="56" t="s">
        <v>1951</v>
      </c>
      <c r="G607" s="51"/>
      <c r="H607" s="48"/>
      <c r="I607" s="48"/>
      <c r="J607" s="48"/>
      <c r="K607" s="48"/>
    </row>
    <row r="608" spans="1:11" ht="94.5" x14ac:dyDescent="0.25">
      <c r="A608" s="48">
        <f t="shared" ca="1" si="10"/>
        <v>607</v>
      </c>
      <c r="B608" s="55" t="s">
        <v>160</v>
      </c>
      <c r="C608" s="52" t="s">
        <v>675</v>
      </c>
      <c r="D608" s="58" t="s">
        <v>1952</v>
      </c>
      <c r="E608" s="58" t="s">
        <v>1953</v>
      </c>
      <c r="F608" s="58" t="s">
        <v>1396</v>
      </c>
      <c r="G608" s="51"/>
      <c r="H608" s="48"/>
      <c r="I608" s="48"/>
      <c r="J608" s="48"/>
      <c r="K608" s="48"/>
    </row>
    <row r="609" spans="1:11" ht="126" x14ac:dyDescent="0.25">
      <c r="A609" s="48">
        <f t="shared" ca="1" si="10"/>
        <v>608</v>
      </c>
      <c r="B609" s="55" t="s">
        <v>160</v>
      </c>
      <c r="C609" s="52" t="s">
        <v>675</v>
      </c>
      <c r="D609" s="56" t="s">
        <v>1954</v>
      </c>
      <c r="E609" s="56" t="s">
        <v>1955</v>
      </c>
      <c r="F609" s="56" t="s">
        <v>1018</v>
      </c>
      <c r="G609" s="51"/>
      <c r="H609" s="48"/>
      <c r="I609" s="48"/>
      <c r="J609" s="48"/>
      <c r="K609" s="48"/>
    </row>
    <row r="610" spans="1:11" ht="108" x14ac:dyDescent="0.25">
      <c r="A610" s="48">
        <f t="shared" ca="1" si="10"/>
        <v>609</v>
      </c>
      <c r="B610" s="55" t="s">
        <v>160</v>
      </c>
      <c r="C610" s="52" t="s">
        <v>675</v>
      </c>
      <c r="D610" s="58" t="s">
        <v>1956</v>
      </c>
      <c r="E610" s="58" t="s">
        <v>1957</v>
      </c>
      <c r="F610" s="58" t="s">
        <v>1018</v>
      </c>
      <c r="G610" s="51"/>
      <c r="H610" s="48"/>
      <c r="I610" s="48"/>
      <c r="J610" s="48"/>
      <c r="K610" s="48"/>
    </row>
    <row r="611" spans="1:11" ht="84" x14ac:dyDescent="0.25">
      <c r="A611" s="48">
        <f t="shared" ca="1" si="10"/>
        <v>610</v>
      </c>
      <c r="B611" s="55" t="s">
        <v>160</v>
      </c>
      <c r="C611" s="52" t="s">
        <v>675</v>
      </c>
      <c r="D611" s="56" t="s">
        <v>1958</v>
      </c>
      <c r="E611" s="56" t="s">
        <v>1959</v>
      </c>
      <c r="F611" s="56" t="s">
        <v>1960</v>
      </c>
      <c r="G611" s="51"/>
      <c r="H611" s="48"/>
      <c r="I611" s="48"/>
      <c r="J611" s="48"/>
      <c r="K611" s="48"/>
    </row>
    <row r="612" spans="1:11" ht="94.5" x14ac:dyDescent="0.25">
      <c r="A612" s="48">
        <f t="shared" ca="1" si="10"/>
        <v>611</v>
      </c>
      <c r="B612" s="55" t="s">
        <v>160</v>
      </c>
      <c r="C612" s="52" t="s">
        <v>675</v>
      </c>
      <c r="D612" s="58" t="s">
        <v>1958</v>
      </c>
      <c r="E612" s="58" t="s">
        <v>1961</v>
      </c>
      <c r="F612" s="58" t="s">
        <v>1960</v>
      </c>
      <c r="G612" s="51"/>
      <c r="H612" s="48"/>
      <c r="I612" s="48"/>
      <c r="J612" s="48"/>
      <c r="K612" s="48"/>
    </row>
    <row r="613" spans="1:11" ht="94.5" x14ac:dyDescent="0.25">
      <c r="A613" s="48">
        <f t="shared" ca="1" si="10"/>
        <v>612</v>
      </c>
      <c r="B613" s="55" t="s">
        <v>160</v>
      </c>
      <c r="C613" s="52" t="s">
        <v>675</v>
      </c>
      <c r="D613" s="56" t="s">
        <v>1962</v>
      </c>
      <c r="E613" s="56" t="s">
        <v>1963</v>
      </c>
      <c r="F613" s="56" t="s">
        <v>1964</v>
      </c>
      <c r="G613" s="51"/>
      <c r="H613" s="48"/>
      <c r="I613" s="48"/>
      <c r="J613" s="48"/>
      <c r="K613" s="48"/>
    </row>
    <row r="614" spans="1:11" ht="94.5" x14ac:dyDescent="0.25">
      <c r="A614" s="48">
        <f t="shared" ca="1" si="10"/>
        <v>613</v>
      </c>
      <c r="B614" s="55" t="s">
        <v>160</v>
      </c>
      <c r="C614" s="52" t="s">
        <v>675</v>
      </c>
      <c r="D614" s="58" t="s">
        <v>1958</v>
      </c>
      <c r="E614" s="58" t="s">
        <v>1965</v>
      </c>
      <c r="F614" s="58" t="s">
        <v>1966</v>
      </c>
      <c r="G614" s="51"/>
      <c r="H614" s="48"/>
      <c r="I614" s="48"/>
      <c r="J614" s="48"/>
      <c r="K614" s="48"/>
    </row>
    <row r="615" spans="1:11" ht="105" x14ac:dyDescent="0.25">
      <c r="A615" s="48">
        <f t="shared" ca="1" si="10"/>
        <v>614</v>
      </c>
      <c r="B615" s="55" t="s">
        <v>160</v>
      </c>
      <c r="C615" s="52" t="s">
        <v>675</v>
      </c>
      <c r="D615" s="56" t="s">
        <v>1967</v>
      </c>
      <c r="E615" s="56" t="s">
        <v>1968</v>
      </c>
      <c r="F615" s="56" t="s">
        <v>1969</v>
      </c>
      <c r="G615" s="51"/>
      <c r="H615" s="48"/>
      <c r="I615" s="48"/>
      <c r="J615" s="48"/>
      <c r="K615" s="48"/>
    </row>
    <row r="616" spans="1:11" ht="108" x14ac:dyDescent="0.25">
      <c r="A616" s="48">
        <f t="shared" ca="1" si="10"/>
        <v>615</v>
      </c>
      <c r="B616" s="55" t="s">
        <v>160</v>
      </c>
      <c r="C616" s="52" t="s">
        <v>675</v>
      </c>
      <c r="D616" s="58" t="s">
        <v>1967</v>
      </c>
      <c r="E616" s="58" t="s">
        <v>1968</v>
      </c>
      <c r="F616" s="58" t="s">
        <v>1970</v>
      </c>
      <c r="G616" s="51"/>
      <c r="H616" s="48"/>
      <c r="I616" s="48"/>
      <c r="J616" s="48"/>
      <c r="K616" s="48"/>
    </row>
    <row r="617" spans="1:11" ht="94.5" x14ac:dyDescent="0.25">
      <c r="A617" s="48">
        <f t="shared" ca="1" si="10"/>
        <v>616</v>
      </c>
      <c r="B617" s="55" t="s">
        <v>160</v>
      </c>
      <c r="C617" s="52" t="s">
        <v>675</v>
      </c>
      <c r="D617" s="56" t="s">
        <v>1971</v>
      </c>
      <c r="E617" s="56" t="s">
        <v>1972</v>
      </c>
      <c r="F617" s="56" t="s">
        <v>1973</v>
      </c>
      <c r="G617" s="51"/>
      <c r="H617" s="48"/>
      <c r="I617" s="48"/>
      <c r="J617" s="48"/>
      <c r="K617" s="48"/>
    </row>
    <row r="618" spans="1:11" ht="94.5" x14ac:dyDescent="0.25">
      <c r="A618" s="48">
        <f t="shared" ca="1" si="10"/>
        <v>617</v>
      </c>
      <c r="B618" s="55" t="s">
        <v>160</v>
      </c>
      <c r="C618" s="52" t="s">
        <v>675</v>
      </c>
      <c r="D618" s="58" t="s">
        <v>1958</v>
      </c>
      <c r="E618" s="58" t="s">
        <v>1965</v>
      </c>
      <c r="F618" s="58" t="s">
        <v>1974</v>
      </c>
      <c r="G618" s="51"/>
      <c r="H618" s="48"/>
      <c r="I618" s="48"/>
      <c r="J618" s="48"/>
      <c r="K618" s="48"/>
    </row>
    <row r="619" spans="1:11" ht="136.5" x14ac:dyDescent="0.25">
      <c r="A619" s="48">
        <f t="shared" ca="1" si="10"/>
        <v>618</v>
      </c>
      <c r="B619" s="55" t="s">
        <v>160</v>
      </c>
      <c r="C619" s="52" t="s">
        <v>675</v>
      </c>
      <c r="D619" s="56" t="s">
        <v>1975</v>
      </c>
      <c r="E619" s="56" t="s">
        <v>1976</v>
      </c>
      <c r="F619" s="56" t="s">
        <v>1977</v>
      </c>
      <c r="G619" s="51"/>
      <c r="H619" s="48"/>
      <c r="I619" s="48"/>
      <c r="J619" s="48"/>
      <c r="K619" s="48"/>
    </row>
    <row r="620" spans="1:11" ht="135" x14ac:dyDescent="0.25">
      <c r="A620" s="48">
        <f t="shared" ca="1" si="10"/>
        <v>619</v>
      </c>
      <c r="B620" s="55" t="s">
        <v>160</v>
      </c>
      <c r="C620" s="52" t="s">
        <v>675</v>
      </c>
      <c r="D620" s="58" t="s">
        <v>1975</v>
      </c>
      <c r="E620" s="58" t="s">
        <v>1978</v>
      </c>
      <c r="F620" s="58" t="s">
        <v>1979</v>
      </c>
      <c r="G620" s="51"/>
      <c r="H620" s="48"/>
      <c r="I620" s="48"/>
      <c r="J620" s="48"/>
      <c r="K620" s="48"/>
    </row>
    <row r="621" spans="1:11" ht="84" x14ac:dyDescent="0.25">
      <c r="A621" s="48">
        <f t="shared" ca="1" si="10"/>
        <v>620</v>
      </c>
      <c r="B621" s="55" t="s">
        <v>160</v>
      </c>
      <c r="C621" s="52" t="s">
        <v>675</v>
      </c>
      <c r="D621" s="56" t="s">
        <v>1980</v>
      </c>
      <c r="E621" s="56" t="s">
        <v>1981</v>
      </c>
      <c r="F621" s="56" t="s">
        <v>967</v>
      </c>
      <c r="G621" s="51"/>
      <c r="H621" s="48"/>
      <c r="I621" s="48"/>
      <c r="J621" s="48"/>
      <c r="K621" s="48"/>
    </row>
    <row r="622" spans="1:11" ht="108" x14ac:dyDescent="0.25">
      <c r="A622" s="48">
        <f t="shared" ca="1" si="10"/>
        <v>621</v>
      </c>
      <c r="B622" s="55" t="s">
        <v>160</v>
      </c>
      <c r="C622" s="52" t="s">
        <v>675</v>
      </c>
      <c r="D622" s="58" t="s">
        <v>1982</v>
      </c>
      <c r="E622" s="58" t="s">
        <v>1983</v>
      </c>
      <c r="F622" s="58" t="s">
        <v>967</v>
      </c>
      <c r="G622" s="51"/>
      <c r="H622" s="48"/>
      <c r="I622" s="48"/>
      <c r="J622" s="48"/>
      <c r="K622" s="48"/>
    </row>
    <row r="623" spans="1:11" ht="147" x14ac:dyDescent="0.25">
      <c r="A623" s="48">
        <f t="shared" ca="1" si="10"/>
        <v>622</v>
      </c>
      <c r="B623" s="55" t="s">
        <v>160</v>
      </c>
      <c r="C623" s="52" t="s">
        <v>675</v>
      </c>
      <c r="D623" s="56" t="s">
        <v>1975</v>
      </c>
      <c r="E623" s="56" t="s">
        <v>1976</v>
      </c>
      <c r="F623" s="56" t="s">
        <v>1984</v>
      </c>
      <c r="G623" s="51"/>
      <c r="H623" s="48"/>
      <c r="I623" s="48"/>
      <c r="J623" s="48"/>
      <c r="K623" s="48"/>
    </row>
    <row r="624" spans="1:11" ht="126.75" customHeight="1" x14ac:dyDescent="0.25">
      <c r="A624" s="48">
        <f t="shared" ca="1" si="10"/>
        <v>623</v>
      </c>
      <c r="B624" s="55" t="s">
        <v>160</v>
      </c>
      <c r="C624" s="52" t="s">
        <v>692</v>
      </c>
      <c r="D624" s="56" t="s">
        <v>1985</v>
      </c>
      <c r="E624" s="56" t="s">
        <v>1986</v>
      </c>
      <c r="F624" s="56" t="s">
        <v>1987</v>
      </c>
      <c r="G624" s="51" t="s">
        <v>279</v>
      </c>
      <c r="H624" s="48"/>
      <c r="I624" s="48"/>
      <c r="J624" s="48"/>
      <c r="K624" s="48"/>
    </row>
    <row r="625" spans="1:11" ht="108" x14ac:dyDescent="0.3">
      <c r="A625" s="48">
        <f t="shared" ca="1" si="10"/>
        <v>624</v>
      </c>
      <c r="B625" s="55" t="s">
        <v>160</v>
      </c>
      <c r="C625" s="52" t="s">
        <v>692</v>
      </c>
      <c r="D625" s="72" t="s">
        <v>1985</v>
      </c>
      <c r="E625" s="58" t="s">
        <v>1988</v>
      </c>
      <c r="F625" s="58" t="s">
        <v>1987</v>
      </c>
      <c r="G625" s="51" t="s">
        <v>279</v>
      </c>
      <c r="H625" s="48"/>
      <c r="I625" s="48"/>
      <c r="J625" s="48"/>
      <c r="K625" s="48"/>
    </row>
    <row r="626" spans="1:11" ht="105" x14ac:dyDescent="0.25">
      <c r="A626" s="48">
        <f t="shared" ca="1" si="10"/>
        <v>625</v>
      </c>
      <c r="B626" s="55" t="s">
        <v>160</v>
      </c>
      <c r="C626" s="52" t="s">
        <v>692</v>
      </c>
      <c r="D626" s="56" t="s">
        <v>1989</v>
      </c>
      <c r="E626" s="56" t="s">
        <v>1990</v>
      </c>
      <c r="F626" s="56" t="s">
        <v>967</v>
      </c>
      <c r="G626" s="51" t="s">
        <v>279</v>
      </c>
      <c r="H626" s="48"/>
      <c r="I626" s="48"/>
      <c r="J626" s="48"/>
      <c r="K626" s="48"/>
    </row>
    <row r="627" spans="1:11" ht="121.5" x14ac:dyDescent="0.25">
      <c r="A627" s="48">
        <f t="shared" ca="1" si="10"/>
        <v>626</v>
      </c>
      <c r="B627" s="55" t="s">
        <v>160</v>
      </c>
      <c r="C627" s="52" t="s">
        <v>692</v>
      </c>
      <c r="D627" s="58" t="s">
        <v>1991</v>
      </c>
      <c r="E627" s="58" t="s">
        <v>1992</v>
      </c>
      <c r="F627" s="58" t="s">
        <v>1993</v>
      </c>
      <c r="G627" s="51"/>
      <c r="H627" s="48"/>
      <c r="I627" s="48"/>
      <c r="J627" s="48"/>
      <c r="K627" s="48"/>
    </row>
    <row r="628" spans="1:11" ht="105" x14ac:dyDescent="0.25">
      <c r="A628" s="48">
        <f t="shared" ca="1" si="10"/>
        <v>627</v>
      </c>
      <c r="B628" s="55" t="s">
        <v>160</v>
      </c>
      <c r="C628" s="52" t="s">
        <v>692</v>
      </c>
      <c r="D628" s="76" t="s">
        <v>1985</v>
      </c>
      <c r="E628" s="56" t="s">
        <v>1994</v>
      </c>
      <c r="F628" s="56" t="s">
        <v>1987</v>
      </c>
      <c r="G628" s="51" t="s">
        <v>279</v>
      </c>
      <c r="H628" s="48"/>
      <c r="I628" s="48"/>
      <c r="J628" s="48"/>
      <c r="K628" s="48"/>
    </row>
    <row r="629" spans="1:11" ht="121.5" x14ac:dyDescent="0.25">
      <c r="A629" s="48">
        <f t="shared" ca="1" si="10"/>
        <v>628</v>
      </c>
      <c r="B629" s="55" t="s">
        <v>160</v>
      </c>
      <c r="C629" s="52" t="s">
        <v>692</v>
      </c>
      <c r="D629" s="58" t="s">
        <v>1995</v>
      </c>
      <c r="E629" s="58" t="s">
        <v>1996</v>
      </c>
      <c r="F629" s="58" t="s">
        <v>964</v>
      </c>
      <c r="G629" s="51" t="s">
        <v>279</v>
      </c>
      <c r="H629" s="48"/>
      <c r="I629" s="48"/>
      <c r="J629" s="48"/>
      <c r="K629" s="48"/>
    </row>
    <row r="630" spans="1:11" ht="105" x14ac:dyDescent="0.25">
      <c r="A630" s="48">
        <f t="shared" ca="1" si="10"/>
        <v>629</v>
      </c>
      <c r="B630" s="55" t="s">
        <v>160</v>
      </c>
      <c r="C630" s="52" t="s">
        <v>692</v>
      </c>
      <c r="D630" s="56" t="s">
        <v>1997</v>
      </c>
      <c r="E630" s="56" t="s">
        <v>1998</v>
      </c>
      <c r="F630" s="56" t="s">
        <v>964</v>
      </c>
      <c r="G630" s="51"/>
      <c r="H630" s="48"/>
      <c r="I630" s="48"/>
      <c r="J630" s="48"/>
      <c r="K630" s="48"/>
    </row>
    <row r="631" spans="1:11" ht="108" x14ac:dyDescent="0.25">
      <c r="A631" s="48">
        <f t="shared" ca="1" si="10"/>
        <v>630</v>
      </c>
      <c r="B631" s="55" t="s">
        <v>160</v>
      </c>
      <c r="C631" s="52" t="s">
        <v>692</v>
      </c>
      <c r="D631" s="58" t="s">
        <v>1991</v>
      </c>
      <c r="E631" s="58" t="s">
        <v>1999</v>
      </c>
      <c r="F631" s="58" t="s">
        <v>964</v>
      </c>
      <c r="G631" s="51"/>
      <c r="H631" s="48"/>
      <c r="I631" s="48"/>
      <c r="J631" s="48"/>
      <c r="K631" s="48"/>
    </row>
    <row r="632" spans="1:11" ht="105" x14ac:dyDescent="0.25">
      <c r="A632" s="48">
        <f t="shared" ref="A632:A695" ca="1" si="11">+CELL("fila",A632)-1</f>
        <v>631</v>
      </c>
      <c r="B632" s="55" t="s">
        <v>160</v>
      </c>
      <c r="C632" s="52" t="s">
        <v>692</v>
      </c>
      <c r="D632" s="56" t="s">
        <v>2000</v>
      </c>
      <c r="E632" s="56" t="s">
        <v>2001</v>
      </c>
      <c r="F632" s="56" t="s">
        <v>964</v>
      </c>
      <c r="G632" s="51"/>
      <c r="H632" s="48"/>
      <c r="I632" s="48"/>
      <c r="J632" s="48"/>
      <c r="K632" s="48"/>
    </row>
    <row r="633" spans="1:11" ht="108" x14ac:dyDescent="0.25">
      <c r="A633" s="48">
        <f t="shared" ca="1" si="11"/>
        <v>632</v>
      </c>
      <c r="B633" s="55" t="s">
        <v>160</v>
      </c>
      <c r="C633" s="52" t="s">
        <v>692</v>
      </c>
      <c r="D633" s="58" t="s">
        <v>2002</v>
      </c>
      <c r="E633" s="58" t="s">
        <v>2003</v>
      </c>
      <c r="F633" s="58" t="s">
        <v>964</v>
      </c>
      <c r="G633" s="51"/>
      <c r="H633" s="48"/>
      <c r="I633" s="48"/>
      <c r="J633" s="48"/>
      <c r="K633" s="48"/>
    </row>
    <row r="634" spans="1:11" ht="105" x14ac:dyDescent="0.25">
      <c r="A634" s="48">
        <f t="shared" ca="1" si="11"/>
        <v>633</v>
      </c>
      <c r="B634" s="55" t="s">
        <v>160</v>
      </c>
      <c r="C634" s="52" t="s">
        <v>692</v>
      </c>
      <c r="D634" s="56" t="s">
        <v>2004</v>
      </c>
      <c r="E634" s="56" t="s">
        <v>2005</v>
      </c>
      <c r="F634" s="56" t="s">
        <v>964</v>
      </c>
      <c r="G634" s="51"/>
      <c r="H634" s="48"/>
      <c r="I634" s="48"/>
      <c r="J634" s="48"/>
      <c r="K634" s="48"/>
    </row>
    <row r="635" spans="1:11" ht="108" x14ac:dyDescent="0.25">
      <c r="A635" s="48">
        <f t="shared" ca="1" si="11"/>
        <v>634</v>
      </c>
      <c r="B635" s="55" t="s">
        <v>160</v>
      </c>
      <c r="C635" s="52" t="s">
        <v>692</v>
      </c>
      <c r="D635" s="58" t="s">
        <v>2006</v>
      </c>
      <c r="E635" s="58" t="s">
        <v>2007</v>
      </c>
      <c r="F635" s="58" t="s">
        <v>2008</v>
      </c>
      <c r="G635" s="51" t="s">
        <v>279</v>
      </c>
      <c r="H635" s="48"/>
      <c r="I635" s="48"/>
      <c r="J635" s="48"/>
      <c r="K635" s="48"/>
    </row>
    <row r="636" spans="1:11" ht="105" x14ac:dyDescent="0.25">
      <c r="A636" s="48">
        <f t="shared" ca="1" si="11"/>
        <v>635</v>
      </c>
      <c r="B636" s="55" t="s">
        <v>160</v>
      </c>
      <c r="C636" s="52" t="s">
        <v>692</v>
      </c>
      <c r="D636" s="56" t="s">
        <v>2009</v>
      </c>
      <c r="E636" s="56" t="s">
        <v>2010</v>
      </c>
      <c r="F636" s="56" t="s">
        <v>1090</v>
      </c>
      <c r="G636" s="51"/>
      <c r="H636" s="48"/>
      <c r="I636" s="48"/>
      <c r="J636" s="48"/>
      <c r="K636" s="48"/>
    </row>
    <row r="637" spans="1:11" ht="108" x14ac:dyDescent="0.25">
      <c r="A637" s="48">
        <f t="shared" ca="1" si="11"/>
        <v>636</v>
      </c>
      <c r="B637" s="55" t="s">
        <v>160</v>
      </c>
      <c r="C637" s="52" t="s">
        <v>692</v>
      </c>
      <c r="D637" s="58" t="s">
        <v>2011</v>
      </c>
      <c r="E637" s="58" t="s">
        <v>2012</v>
      </c>
      <c r="F637" s="58" t="s">
        <v>2013</v>
      </c>
      <c r="G637" s="51" t="s">
        <v>279</v>
      </c>
      <c r="H637" s="48"/>
      <c r="I637" s="48"/>
      <c r="J637" s="48"/>
      <c r="K637" s="48"/>
    </row>
    <row r="638" spans="1:11" ht="94.5" x14ac:dyDescent="0.25">
      <c r="A638" s="48">
        <f t="shared" ca="1" si="11"/>
        <v>637</v>
      </c>
      <c r="B638" s="55" t="s">
        <v>160</v>
      </c>
      <c r="C638" s="52" t="s">
        <v>692</v>
      </c>
      <c r="D638" s="56" t="s">
        <v>2014</v>
      </c>
      <c r="E638" s="56" t="s">
        <v>2015</v>
      </c>
      <c r="F638" s="56" t="s">
        <v>1987</v>
      </c>
      <c r="G638" s="51" t="s">
        <v>279</v>
      </c>
      <c r="H638" s="48"/>
      <c r="I638" s="48"/>
      <c r="J638" s="48"/>
      <c r="K638" s="48"/>
    </row>
    <row r="639" spans="1:11" ht="108" x14ac:dyDescent="0.25">
      <c r="A639" s="48">
        <f t="shared" ca="1" si="11"/>
        <v>638</v>
      </c>
      <c r="B639" s="55" t="s">
        <v>160</v>
      </c>
      <c r="C639" s="52" t="s">
        <v>692</v>
      </c>
      <c r="D639" s="58" t="s">
        <v>2016</v>
      </c>
      <c r="E639" s="58" t="s">
        <v>2017</v>
      </c>
      <c r="F639" s="58" t="s">
        <v>2018</v>
      </c>
      <c r="G639" s="51"/>
      <c r="H639" s="48"/>
      <c r="I639" s="48"/>
      <c r="J639" s="48"/>
      <c r="K639" s="48"/>
    </row>
    <row r="640" spans="1:11" ht="105" x14ac:dyDescent="0.25">
      <c r="A640" s="48">
        <f t="shared" ca="1" si="11"/>
        <v>639</v>
      </c>
      <c r="B640" s="55" t="s">
        <v>160</v>
      </c>
      <c r="C640" s="52" t="s">
        <v>692</v>
      </c>
      <c r="D640" s="56" t="s">
        <v>2019</v>
      </c>
      <c r="E640" s="56" t="s">
        <v>2020</v>
      </c>
      <c r="F640" s="56" t="s">
        <v>964</v>
      </c>
      <c r="G640" s="51"/>
      <c r="H640" s="48"/>
      <c r="I640" s="48"/>
      <c r="J640" s="48"/>
      <c r="K640" s="48"/>
    </row>
    <row r="641" spans="1:11" ht="108" x14ac:dyDescent="0.25">
      <c r="A641" s="48">
        <f t="shared" ca="1" si="11"/>
        <v>640</v>
      </c>
      <c r="B641" s="55" t="s">
        <v>160</v>
      </c>
      <c r="C641" s="52" t="s">
        <v>692</v>
      </c>
      <c r="D641" s="58" t="s">
        <v>2011</v>
      </c>
      <c r="E641" s="58" t="s">
        <v>2021</v>
      </c>
      <c r="F641" s="58" t="s">
        <v>2013</v>
      </c>
      <c r="G641" s="51" t="s">
        <v>279</v>
      </c>
      <c r="H641" s="48"/>
      <c r="I641" s="48"/>
      <c r="J641" s="48"/>
      <c r="K641" s="48"/>
    </row>
    <row r="642" spans="1:11" ht="105" x14ac:dyDescent="0.25">
      <c r="A642" s="48">
        <f t="shared" ca="1" si="11"/>
        <v>641</v>
      </c>
      <c r="B642" s="55" t="s">
        <v>160</v>
      </c>
      <c r="C642" s="52" t="s">
        <v>692</v>
      </c>
      <c r="D642" s="56" t="s">
        <v>2011</v>
      </c>
      <c r="E642" s="56" t="s">
        <v>2022</v>
      </c>
      <c r="F642" s="56" t="s">
        <v>2023</v>
      </c>
      <c r="G642" s="51" t="s">
        <v>279</v>
      </c>
      <c r="H642" s="48"/>
      <c r="I642" s="48"/>
      <c r="J642" s="48"/>
      <c r="K642" s="48"/>
    </row>
    <row r="643" spans="1:11" ht="108" x14ac:dyDescent="0.25">
      <c r="A643" s="48">
        <f t="shared" ca="1" si="11"/>
        <v>642</v>
      </c>
      <c r="B643" s="55" t="s">
        <v>160</v>
      </c>
      <c r="C643" s="52" t="s">
        <v>692</v>
      </c>
      <c r="D643" s="58" t="s">
        <v>2024</v>
      </c>
      <c r="E643" s="58" t="s">
        <v>2025</v>
      </c>
      <c r="F643" s="58" t="s">
        <v>964</v>
      </c>
      <c r="G643" s="51" t="s">
        <v>279</v>
      </c>
      <c r="H643" s="48"/>
      <c r="I643" s="48"/>
      <c r="J643" s="48"/>
      <c r="K643" s="48"/>
    </row>
    <row r="644" spans="1:11" ht="105" x14ac:dyDescent="0.25">
      <c r="A644" s="48">
        <f t="shared" ca="1" si="11"/>
        <v>643</v>
      </c>
      <c r="B644" s="55" t="s">
        <v>160</v>
      </c>
      <c r="C644" s="52" t="s">
        <v>692</v>
      </c>
      <c r="D644" s="56" t="s">
        <v>2011</v>
      </c>
      <c r="E644" s="56" t="s">
        <v>2026</v>
      </c>
      <c r="F644" s="56" t="s">
        <v>2023</v>
      </c>
      <c r="G644" s="51" t="s">
        <v>279</v>
      </c>
      <c r="H644" s="48"/>
      <c r="I644" s="48"/>
      <c r="J644" s="48"/>
      <c r="K644" s="48"/>
    </row>
    <row r="645" spans="1:11" ht="108" x14ac:dyDescent="0.25">
      <c r="A645" s="48">
        <f t="shared" ca="1" si="11"/>
        <v>644</v>
      </c>
      <c r="B645" s="55" t="s">
        <v>160</v>
      </c>
      <c r="C645" s="52" t="s">
        <v>692</v>
      </c>
      <c r="D645" s="58" t="s">
        <v>2027</v>
      </c>
      <c r="E645" s="58" t="s">
        <v>2028</v>
      </c>
      <c r="F645" s="58" t="s">
        <v>2029</v>
      </c>
      <c r="G645" s="51" t="s">
        <v>279</v>
      </c>
      <c r="H645" s="48"/>
      <c r="I645" s="48"/>
      <c r="J645" s="48"/>
      <c r="K645" s="48"/>
    </row>
    <row r="646" spans="1:11" ht="94.5" x14ac:dyDescent="0.25">
      <c r="A646" s="48">
        <f t="shared" ca="1" si="11"/>
        <v>645</v>
      </c>
      <c r="B646" s="55" t="s">
        <v>160</v>
      </c>
      <c r="C646" s="52" t="s">
        <v>692</v>
      </c>
      <c r="D646" s="56" t="s">
        <v>2030</v>
      </c>
      <c r="E646" s="56" t="s">
        <v>2031</v>
      </c>
      <c r="F646" s="56" t="s">
        <v>967</v>
      </c>
      <c r="G646" s="51" t="s">
        <v>279</v>
      </c>
      <c r="H646" s="48"/>
      <c r="I646" s="48"/>
      <c r="J646" s="48"/>
      <c r="K646" s="48"/>
    </row>
    <row r="647" spans="1:11" ht="108" x14ac:dyDescent="0.25">
      <c r="A647" s="48">
        <f t="shared" ca="1" si="11"/>
        <v>646</v>
      </c>
      <c r="B647" s="55" t="s">
        <v>160</v>
      </c>
      <c r="C647" s="52" t="s">
        <v>692</v>
      </c>
      <c r="D647" s="58" t="s">
        <v>2032</v>
      </c>
      <c r="E647" s="58" t="s">
        <v>2033</v>
      </c>
      <c r="F647" s="58" t="s">
        <v>967</v>
      </c>
      <c r="G647" s="51" t="s">
        <v>279</v>
      </c>
      <c r="H647" s="48"/>
      <c r="I647" s="48"/>
      <c r="J647" s="48"/>
      <c r="K647" s="48"/>
    </row>
    <row r="648" spans="1:11" ht="94.5" x14ac:dyDescent="0.25">
      <c r="A648" s="48">
        <f t="shared" ca="1" si="11"/>
        <v>647</v>
      </c>
      <c r="B648" s="55" t="s">
        <v>160</v>
      </c>
      <c r="C648" s="52" t="s">
        <v>692</v>
      </c>
      <c r="D648" s="56" t="s">
        <v>2034</v>
      </c>
      <c r="E648" s="56" t="s">
        <v>2035</v>
      </c>
      <c r="F648" s="56" t="s">
        <v>967</v>
      </c>
      <c r="G648" s="51" t="s">
        <v>279</v>
      </c>
      <c r="H648" s="48"/>
      <c r="I648" s="48"/>
      <c r="J648" s="48"/>
      <c r="K648" s="48"/>
    </row>
    <row r="649" spans="1:11" ht="121.5" x14ac:dyDescent="0.25">
      <c r="A649" s="48">
        <f t="shared" ca="1" si="11"/>
        <v>648</v>
      </c>
      <c r="B649" s="55" t="s">
        <v>160</v>
      </c>
      <c r="C649" s="52" t="s">
        <v>692</v>
      </c>
      <c r="D649" s="58" t="s">
        <v>2036</v>
      </c>
      <c r="E649" s="58" t="s">
        <v>2037</v>
      </c>
      <c r="F649" s="58" t="s">
        <v>964</v>
      </c>
      <c r="G649" s="51" t="s">
        <v>279</v>
      </c>
      <c r="H649" s="48"/>
      <c r="I649" s="48"/>
      <c r="J649" s="48"/>
      <c r="K649" s="48"/>
    </row>
    <row r="650" spans="1:11" ht="105" x14ac:dyDescent="0.25">
      <c r="A650" s="48">
        <f t="shared" ca="1" si="11"/>
        <v>649</v>
      </c>
      <c r="B650" s="55" t="s">
        <v>160</v>
      </c>
      <c r="C650" s="52" t="s">
        <v>692</v>
      </c>
      <c r="D650" s="56" t="s">
        <v>2038</v>
      </c>
      <c r="E650" s="56" t="s">
        <v>2039</v>
      </c>
      <c r="F650" s="56" t="s">
        <v>967</v>
      </c>
      <c r="G650" s="51"/>
      <c r="H650" s="48"/>
      <c r="I650" s="48"/>
      <c r="J650" s="48"/>
      <c r="K650" s="48"/>
    </row>
    <row r="651" spans="1:11" ht="108" x14ac:dyDescent="0.25">
      <c r="A651" s="48">
        <f t="shared" ca="1" si="11"/>
        <v>650</v>
      </c>
      <c r="B651" s="55" t="s">
        <v>160</v>
      </c>
      <c r="C651" s="52" t="s">
        <v>692</v>
      </c>
      <c r="D651" s="58" t="s">
        <v>2040</v>
      </c>
      <c r="E651" s="58" t="s">
        <v>2041</v>
      </c>
      <c r="F651" s="58" t="s">
        <v>964</v>
      </c>
      <c r="G651" s="51" t="s">
        <v>279</v>
      </c>
      <c r="H651" s="48"/>
      <c r="I651" s="48"/>
      <c r="J651" s="48"/>
      <c r="K651" s="48"/>
    </row>
    <row r="652" spans="1:11" ht="105" x14ac:dyDescent="0.25">
      <c r="A652" s="48">
        <f t="shared" ca="1" si="11"/>
        <v>651</v>
      </c>
      <c r="B652" s="55" t="s">
        <v>160</v>
      </c>
      <c r="C652" s="52" t="s">
        <v>692</v>
      </c>
      <c r="D652" s="56" t="s">
        <v>2042</v>
      </c>
      <c r="E652" s="56" t="s">
        <v>2043</v>
      </c>
      <c r="F652" s="56" t="s">
        <v>2029</v>
      </c>
      <c r="G652" s="51" t="s">
        <v>279</v>
      </c>
      <c r="H652" s="48"/>
      <c r="I652" s="48"/>
      <c r="J652" s="48"/>
      <c r="K652" s="48"/>
    </row>
    <row r="653" spans="1:11" ht="121.5" x14ac:dyDescent="0.25">
      <c r="A653" s="48">
        <f t="shared" ca="1" si="11"/>
        <v>652</v>
      </c>
      <c r="B653" s="55" t="s">
        <v>160</v>
      </c>
      <c r="C653" s="52" t="s">
        <v>692</v>
      </c>
      <c r="D653" s="58" t="s">
        <v>2044</v>
      </c>
      <c r="E653" s="58" t="s">
        <v>2045</v>
      </c>
      <c r="F653" s="58" t="s">
        <v>964</v>
      </c>
      <c r="G653" s="51" t="s">
        <v>279</v>
      </c>
      <c r="H653" s="48"/>
      <c r="I653" s="48"/>
      <c r="J653" s="48"/>
      <c r="K653" s="48"/>
    </row>
    <row r="654" spans="1:11" ht="115.5" x14ac:dyDescent="0.25">
      <c r="A654" s="48">
        <f t="shared" ca="1" si="11"/>
        <v>653</v>
      </c>
      <c r="B654" s="55" t="s">
        <v>160</v>
      </c>
      <c r="C654" s="52" t="s">
        <v>692</v>
      </c>
      <c r="D654" s="56" t="s">
        <v>2046</v>
      </c>
      <c r="E654" s="56" t="s">
        <v>2047</v>
      </c>
      <c r="F654" s="56" t="s">
        <v>964</v>
      </c>
      <c r="G654" s="51" t="s">
        <v>279</v>
      </c>
      <c r="H654" s="48"/>
      <c r="I654" s="48"/>
      <c r="J654" s="48"/>
      <c r="K654" s="48"/>
    </row>
    <row r="655" spans="1:11" ht="121.5" x14ac:dyDescent="0.3">
      <c r="A655" s="48">
        <f t="shared" ca="1" si="11"/>
        <v>654</v>
      </c>
      <c r="B655" s="55" t="s">
        <v>160</v>
      </c>
      <c r="C655" s="52" t="s">
        <v>692</v>
      </c>
      <c r="D655" s="72" t="s">
        <v>2048</v>
      </c>
      <c r="E655" s="58" t="s">
        <v>2049</v>
      </c>
      <c r="F655" s="58" t="s">
        <v>964</v>
      </c>
      <c r="G655" s="51" t="s">
        <v>279</v>
      </c>
      <c r="H655" s="48"/>
      <c r="I655" s="48"/>
      <c r="J655" s="48"/>
      <c r="K655" s="48"/>
    </row>
    <row r="656" spans="1:11" ht="105" x14ac:dyDescent="0.25">
      <c r="A656" s="48">
        <f t="shared" ca="1" si="11"/>
        <v>655</v>
      </c>
      <c r="B656" s="55" t="s">
        <v>160</v>
      </c>
      <c r="C656" s="52" t="s">
        <v>692</v>
      </c>
      <c r="D656" s="56" t="s">
        <v>2050</v>
      </c>
      <c r="E656" s="56" t="s">
        <v>2051</v>
      </c>
      <c r="F656" s="56" t="s">
        <v>2029</v>
      </c>
      <c r="G656" s="51" t="s">
        <v>279</v>
      </c>
      <c r="H656" s="48"/>
      <c r="I656" s="48"/>
      <c r="J656" s="48"/>
      <c r="K656" s="48"/>
    </row>
    <row r="657" spans="1:11" ht="108" x14ac:dyDescent="0.25">
      <c r="A657" s="48">
        <f t="shared" ca="1" si="11"/>
        <v>656</v>
      </c>
      <c r="B657" s="55" t="s">
        <v>160</v>
      </c>
      <c r="C657" s="52" t="s">
        <v>692</v>
      </c>
      <c r="D657" s="58" t="s">
        <v>2052</v>
      </c>
      <c r="E657" s="58" t="s">
        <v>2053</v>
      </c>
      <c r="F657" s="58" t="s">
        <v>964</v>
      </c>
      <c r="G657" s="51"/>
      <c r="H657" s="48"/>
      <c r="I657" s="48"/>
      <c r="J657" s="48"/>
      <c r="K657" s="48"/>
    </row>
    <row r="658" spans="1:11" ht="105" x14ac:dyDescent="0.25">
      <c r="A658" s="48">
        <f t="shared" ca="1" si="11"/>
        <v>657</v>
      </c>
      <c r="B658" s="55" t="s">
        <v>160</v>
      </c>
      <c r="C658" s="52" t="s">
        <v>692</v>
      </c>
      <c r="D658" s="56" t="s">
        <v>2054</v>
      </c>
      <c r="E658" s="56" t="s">
        <v>2055</v>
      </c>
      <c r="F658" s="56" t="s">
        <v>964</v>
      </c>
      <c r="G658" s="51" t="s">
        <v>279</v>
      </c>
      <c r="H658" s="48"/>
      <c r="I658" s="48"/>
      <c r="J658" s="48"/>
      <c r="K658" s="48"/>
    </row>
    <row r="659" spans="1:11" ht="108" x14ac:dyDescent="0.25">
      <c r="A659" s="48">
        <f t="shared" ca="1" si="11"/>
        <v>658</v>
      </c>
      <c r="B659" s="55" t="s">
        <v>160</v>
      </c>
      <c r="C659" s="52" t="s">
        <v>692</v>
      </c>
      <c r="D659" s="58" t="s">
        <v>2056</v>
      </c>
      <c r="E659" s="58" t="s">
        <v>2057</v>
      </c>
      <c r="F659" s="58" t="s">
        <v>2058</v>
      </c>
      <c r="G659" s="51" t="s">
        <v>279</v>
      </c>
      <c r="H659" s="48"/>
      <c r="I659" s="48"/>
      <c r="J659" s="48"/>
      <c r="K659" s="48"/>
    </row>
    <row r="660" spans="1:11" ht="105" x14ac:dyDescent="0.25">
      <c r="A660" s="48">
        <f t="shared" ca="1" si="11"/>
        <v>659</v>
      </c>
      <c r="B660" s="55" t="s">
        <v>160</v>
      </c>
      <c r="C660" s="52" t="s">
        <v>692</v>
      </c>
      <c r="D660" s="56" t="s">
        <v>2059</v>
      </c>
      <c r="E660" s="56" t="s">
        <v>2060</v>
      </c>
      <c r="F660" s="56" t="s">
        <v>2061</v>
      </c>
      <c r="G660" s="51" t="s">
        <v>279</v>
      </c>
      <c r="H660" s="48"/>
      <c r="I660" s="48"/>
      <c r="J660" s="48"/>
      <c r="K660" s="48"/>
    </row>
    <row r="661" spans="1:11" s="77" customFormat="1" ht="121.5" x14ac:dyDescent="0.25">
      <c r="A661" s="77">
        <f t="shared" ca="1" si="11"/>
        <v>660</v>
      </c>
      <c r="B661" s="55" t="s">
        <v>160</v>
      </c>
      <c r="C661" s="82" t="s">
        <v>692</v>
      </c>
      <c r="D661" s="81" t="s">
        <v>2062</v>
      </c>
      <c r="E661" s="81" t="s">
        <v>2063</v>
      </c>
      <c r="F661" s="81" t="s">
        <v>964</v>
      </c>
      <c r="G661" s="79" t="s">
        <v>279</v>
      </c>
    </row>
    <row r="662" spans="1:11" s="80" customFormat="1" ht="105" x14ac:dyDescent="0.25">
      <c r="A662" s="77">
        <f t="shared" ca="1" si="11"/>
        <v>661</v>
      </c>
      <c r="B662" s="55" t="s">
        <v>160</v>
      </c>
      <c r="C662" s="52" t="s">
        <v>692</v>
      </c>
      <c r="D662" s="78" t="s">
        <v>2064</v>
      </c>
      <c r="E662" s="78" t="s">
        <v>2065</v>
      </c>
      <c r="F662" s="78" t="s">
        <v>964</v>
      </c>
      <c r="G662" s="79" t="s">
        <v>279</v>
      </c>
      <c r="H662" s="77"/>
      <c r="I662" s="77"/>
      <c r="J662" s="77"/>
      <c r="K662" s="77"/>
    </row>
    <row r="663" spans="1:11" ht="108" x14ac:dyDescent="0.25">
      <c r="A663" s="48">
        <f t="shared" ca="1" si="11"/>
        <v>662</v>
      </c>
      <c r="B663" s="55" t="s">
        <v>160</v>
      </c>
      <c r="C663" s="52" t="s">
        <v>692</v>
      </c>
      <c r="D663" s="58" t="s">
        <v>2066</v>
      </c>
      <c r="E663" s="58" t="s">
        <v>2067</v>
      </c>
      <c r="F663" s="58" t="s">
        <v>964</v>
      </c>
      <c r="G663" s="51" t="s">
        <v>279</v>
      </c>
      <c r="H663" s="48"/>
      <c r="I663" s="48"/>
      <c r="J663" s="48"/>
      <c r="K663" s="48"/>
    </row>
    <row r="664" spans="1:11" s="80" customFormat="1" ht="105" x14ac:dyDescent="0.25">
      <c r="A664" s="77">
        <f t="shared" ca="1" si="11"/>
        <v>663</v>
      </c>
      <c r="B664" s="55" t="s">
        <v>160</v>
      </c>
      <c r="C664" s="52" t="s">
        <v>692</v>
      </c>
      <c r="D664" s="78" t="s">
        <v>2068</v>
      </c>
      <c r="E664" s="78" t="s">
        <v>2069</v>
      </c>
      <c r="F664" s="78" t="s">
        <v>964</v>
      </c>
      <c r="G664" s="79" t="s">
        <v>279</v>
      </c>
      <c r="H664" s="77"/>
      <c r="I664" s="77"/>
      <c r="J664" s="77"/>
      <c r="K664" s="77"/>
    </row>
    <row r="665" spans="1:11" ht="121.5" x14ac:dyDescent="0.25">
      <c r="A665" s="48">
        <f t="shared" ca="1" si="11"/>
        <v>664</v>
      </c>
      <c r="B665" s="55" t="s">
        <v>160</v>
      </c>
      <c r="C665" s="52" t="s">
        <v>692</v>
      </c>
      <c r="D665" s="58" t="s">
        <v>2070</v>
      </c>
      <c r="E665" s="58" t="s">
        <v>2071</v>
      </c>
      <c r="F665" s="58" t="s">
        <v>964</v>
      </c>
      <c r="G665" s="51" t="s">
        <v>279</v>
      </c>
      <c r="H665" s="48"/>
      <c r="I665" s="48"/>
      <c r="J665" s="48"/>
      <c r="K665" s="48"/>
    </row>
    <row r="666" spans="1:11" ht="115.5" x14ac:dyDescent="0.25">
      <c r="A666" s="48">
        <f t="shared" ca="1" si="11"/>
        <v>665</v>
      </c>
      <c r="B666" s="55" t="s">
        <v>160</v>
      </c>
      <c r="C666" s="52" t="s">
        <v>692</v>
      </c>
      <c r="D666" s="56" t="s">
        <v>2072</v>
      </c>
      <c r="E666" s="56" t="s">
        <v>2073</v>
      </c>
      <c r="F666" s="56" t="s">
        <v>964</v>
      </c>
      <c r="G666" s="51" t="s">
        <v>279</v>
      </c>
      <c r="H666" s="48"/>
      <c r="I666" s="48"/>
      <c r="J666" s="48"/>
      <c r="K666" s="48"/>
    </row>
    <row r="667" spans="1:11" ht="121.5" x14ac:dyDescent="0.25">
      <c r="A667" s="48">
        <f t="shared" ca="1" si="11"/>
        <v>666</v>
      </c>
      <c r="B667" s="55" t="s">
        <v>160</v>
      </c>
      <c r="C667" s="52" t="s">
        <v>692</v>
      </c>
      <c r="D667" s="58" t="s">
        <v>2074</v>
      </c>
      <c r="E667" s="58" t="s">
        <v>2075</v>
      </c>
      <c r="F667" s="58" t="s">
        <v>967</v>
      </c>
      <c r="G667" s="51" t="s">
        <v>279</v>
      </c>
      <c r="H667" s="48"/>
      <c r="I667" s="48"/>
      <c r="J667" s="48"/>
      <c r="K667" s="48"/>
    </row>
    <row r="668" spans="1:11" ht="105" x14ac:dyDescent="0.25">
      <c r="A668" s="48">
        <f t="shared" ca="1" si="11"/>
        <v>667</v>
      </c>
      <c r="B668" s="55" t="s">
        <v>160</v>
      </c>
      <c r="C668" s="52" t="s">
        <v>692</v>
      </c>
      <c r="D668" s="56" t="s">
        <v>2076</v>
      </c>
      <c r="E668" s="56" t="s">
        <v>2077</v>
      </c>
      <c r="F668" s="56" t="s">
        <v>967</v>
      </c>
      <c r="G668" s="51" t="s">
        <v>279</v>
      </c>
      <c r="H668" s="48"/>
      <c r="I668" s="48"/>
      <c r="J668" s="48"/>
      <c r="K668" s="48"/>
    </row>
    <row r="669" spans="1:11" ht="108" x14ac:dyDescent="0.25">
      <c r="A669" s="48">
        <f t="shared" ca="1" si="11"/>
        <v>668</v>
      </c>
      <c r="B669" s="55" t="s">
        <v>160</v>
      </c>
      <c r="C669" s="52" t="s">
        <v>692</v>
      </c>
      <c r="D669" s="58" t="s">
        <v>2078</v>
      </c>
      <c r="E669" s="58" t="s">
        <v>2079</v>
      </c>
      <c r="F669" s="58" t="s">
        <v>1578</v>
      </c>
      <c r="G669" s="51" t="s">
        <v>279</v>
      </c>
      <c r="H669" s="48"/>
      <c r="I669" s="48"/>
      <c r="J669" s="48"/>
      <c r="K669" s="48"/>
    </row>
    <row r="670" spans="1:11" ht="115.5" x14ac:dyDescent="0.25">
      <c r="A670" s="48">
        <f t="shared" ca="1" si="11"/>
        <v>669</v>
      </c>
      <c r="B670" s="55" t="s">
        <v>160</v>
      </c>
      <c r="C670" s="52" t="s">
        <v>692</v>
      </c>
      <c r="D670" s="56" t="s">
        <v>2059</v>
      </c>
      <c r="E670" s="56" t="s">
        <v>2080</v>
      </c>
      <c r="F670" s="56" t="s">
        <v>964</v>
      </c>
      <c r="G670" s="51" t="s">
        <v>279</v>
      </c>
      <c r="H670" s="48"/>
      <c r="I670" s="48"/>
      <c r="J670" s="48"/>
      <c r="K670" s="48"/>
    </row>
    <row r="671" spans="1:11" ht="108" x14ac:dyDescent="0.25">
      <c r="A671" s="48">
        <f t="shared" ca="1" si="11"/>
        <v>670</v>
      </c>
      <c r="B671" s="55" t="s">
        <v>160</v>
      </c>
      <c r="C671" s="52" t="s">
        <v>692</v>
      </c>
      <c r="D671" s="58" t="s">
        <v>2081</v>
      </c>
      <c r="E671" s="58" t="s">
        <v>2082</v>
      </c>
      <c r="F671" s="58" t="s">
        <v>967</v>
      </c>
      <c r="G671" s="51" t="s">
        <v>279</v>
      </c>
      <c r="H671" s="48"/>
      <c r="I671" s="48"/>
      <c r="J671" s="48"/>
      <c r="K671" s="48"/>
    </row>
    <row r="672" spans="1:11" ht="105" x14ac:dyDescent="0.25">
      <c r="A672" s="48">
        <f t="shared" ca="1" si="11"/>
        <v>671</v>
      </c>
      <c r="B672" s="55" t="s">
        <v>160</v>
      </c>
      <c r="C672" s="52" t="s">
        <v>692</v>
      </c>
      <c r="D672" s="56" t="s">
        <v>2083</v>
      </c>
      <c r="E672" s="56" t="s">
        <v>2084</v>
      </c>
      <c r="F672" s="56" t="s">
        <v>1015</v>
      </c>
      <c r="G672" s="51" t="s">
        <v>279</v>
      </c>
      <c r="H672" s="48"/>
      <c r="I672" s="48"/>
      <c r="J672" s="48"/>
      <c r="K672" s="48"/>
    </row>
    <row r="673" spans="1:11" ht="108" x14ac:dyDescent="0.25">
      <c r="A673" s="48">
        <f t="shared" ca="1" si="11"/>
        <v>672</v>
      </c>
      <c r="B673" s="55" t="s">
        <v>160</v>
      </c>
      <c r="C673" s="52" t="s">
        <v>692</v>
      </c>
      <c r="D673" s="58" t="s">
        <v>2085</v>
      </c>
      <c r="E673" s="58" t="s">
        <v>2086</v>
      </c>
      <c r="F673" s="58" t="s">
        <v>2087</v>
      </c>
      <c r="G673" s="51" t="s">
        <v>279</v>
      </c>
      <c r="H673" s="48"/>
      <c r="I673" s="48"/>
      <c r="J673" s="48"/>
      <c r="K673" s="48"/>
    </row>
    <row r="674" spans="1:11" ht="105" x14ac:dyDescent="0.25">
      <c r="A674" s="48">
        <f t="shared" ca="1" si="11"/>
        <v>673</v>
      </c>
      <c r="B674" s="55" t="s">
        <v>160</v>
      </c>
      <c r="C674" s="52" t="s">
        <v>692</v>
      </c>
      <c r="D674" s="56" t="s">
        <v>2088</v>
      </c>
      <c r="E674" s="56" t="s">
        <v>2089</v>
      </c>
      <c r="F674" s="56" t="s">
        <v>967</v>
      </c>
      <c r="G674" s="51"/>
      <c r="H674" s="48"/>
      <c r="I674" s="48"/>
      <c r="J674" s="48"/>
      <c r="K674" s="48"/>
    </row>
    <row r="675" spans="1:11" ht="121.5" x14ac:dyDescent="0.25">
      <c r="A675" s="48">
        <f t="shared" ca="1" si="11"/>
        <v>674</v>
      </c>
      <c r="B675" s="55" t="s">
        <v>160</v>
      </c>
      <c r="C675" s="52" t="s">
        <v>692</v>
      </c>
      <c r="D675" s="58" t="s">
        <v>2090</v>
      </c>
      <c r="E675" s="58" t="s">
        <v>2091</v>
      </c>
      <c r="F675" s="58" t="s">
        <v>1018</v>
      </c>
      <c r="G675" s="51"/>
      <c r="H675" s="48"/>
      <c r="I675" s="48"/>
      <c r="J675" s="48"/>
      <c r="K675" s="48"/>
    </row>
    <row r="676" spans="1:11" ht="94.5" x14ac:dyDescent="0.25">
      <c r="A676" s="48">
        <f t="shared" ca="1" si="11"/>
        <v>675</v>
      </c>
      <c r="B676" s="55" t="s">
        <v>160</v>
      </c>
      <c r="C676" s="52" t="s">
        <v>692</v>
      </c>
      <c r="D676" s="56" t="s">
        <v>2092</v>
      </c>
      <c r="E676" s="56" t="s">
        <v>2093</v>
      </c>
      <c r="F676" s="56" t="s">
        <v>1578</v>
      </c>
      <c r="G676" s="51" t="s">
        <v>279</v>
      </c>
      <c r="H676" s="48"/>
      <c r="I676" s="48"/>
      <c r="J676" s="48"/>
      <c r="K676" s="48"/>
    </row>
    <row r="677" spans="1:11" ht="108" x14ac:dyDescent="0.25">
      <c r="A677" s="48">
        <f t="shared" ca="1" si="11"/>
        <v>676</v>
      </c>
      <c r="B677" s="55" t="s">
        <v>160</v>
      </c>
      <c r="C677" s="52" t="s">
        <v>692</v>
      </c>
      <c r="D677" s="58" t="s">
        <v>2094</v>
      </c>
      <c r="E677" s="58" t="s">
        <v>2095</v>
      </c>
      <c r="F677" s="58" t="s">
        <v>967</v>
      </c>
      <c r="G677" s="51" t="s">
        <v>279</v>
      </c>
      <c r="H677" s="48"/>
      <c r="I677" s="48"/>
      <c r="J677" s="48"/>
      <c r="K677" s="48"/>
    </row>
    <row r="678" spans="1:11" ht="105" x14ac:dyDescent="0.25">
      <c r="A678" s="48">
        <f t="shared" ca="1" si="11"/>
        <v>677</v>
      </c>
      <c r="B678" s="55" t="s">
        <v>160</v>
      </c>
      <c r="C678" s="52" t="s">
        <v>692</v>
      </c>
      <c r="D678" s="56" t="s">
        <v>2096</v>
      </c>
      <c r="E678" s="56" t="s">
        <v>2097</v>
      </c>
      <c r="F678" s="56" t="s">
        <v>967</v>
      </c>
      <c r="G678" s="51" t="s">
        <v>279</v>
      </c>
      <c r="H678" s="48"/>
      <c r="I678" s="48"/>
      <c r="J678" s="48"/>
      <c r="K678" s="48"/>
    </row>
    <row r="679" spans="1:11" ht="108" x14ac:dyDescent="0.25">
      <c r="A679" s="48">
        <f t="shared" ca="1" si="11"/>
        <v>678</v>
      </c>
      <c r="B679" s="55" t="s">
        <v>160</v>
      </c>
      <c r="C679" s="52" t="s">
        <v>692</v>
      </c>
      <c r="D679" s="58" t="s">
        <v>2096</v>
      </c>
      <c r="E679" s="58" t="s">
        <v>2098</v>
      </c>
      <c r="F679" s="58" t="s">
        <v>967</v>
      </c>
      <c r="G679" s="51" t="s">
        <v>279</v>
      </c>
      <c r="H679" s="48"/>
      <c r="I679" s="48"/>
      <c r="J679" s="48"/>
      <c r="K679" s="48"/>
    </row>
    <row r="680" spans="1:11" ht="94.5" x14ac:dyDescent="0.25">
      <c r="A680" s="48">
        <f t="shared" ca="1" si="11"/>
        <v>679</v>
      </c>
      <c r="B680" s="55" t="s">
        <v>160</v>
      </c>
      <c r="C680" s="52" t="s">
        <v>692</v>
      </c>
      <c r="D680" s="56" t="s">
        <v>2099</v>
      </c>
      <c r="E680" s="56" t="s">
        <v>2100</v>
      </c>
      <c r="F680" s="56" t="s">
        <v>1018</v>
      </c>
      <c r="G680" s="51"/>
      <c r="H680" s="48"/>
      <c r="I680" s="48"/>
      <c r="J680" s="48"/>
      <c r="K680" s="48"/>
    </row>
    <row r="681" spans="1:11" ht="108" x14ac:dyDescent="0.25">
      <c r="A681" s="48">
        <f t="shared" ca="1" si="11"/>
        <v>680</v>
      </c>
      <c r="B681" s="55" t="s">
        <v>160</v>
      </c>
      <c r="C681" s="52" t="s">
        <v>692</v>
      </c>
      <c r="D681" s="58" t="s">
        <v>2101</v>
      </c>
      <c r="E681" s="58" t="s">
        <v>2102</v>
      </c>
      <c r="F681" s="58" t="s">
        <v>967</v>
      </c>
      <c r="G681" s="51" t="s">
        <v>279</v>
      </c>
      <c r="H681" s="48"/>
      <c r="I681" s="48"/>
      <c r="J681" s="48"/>
      <c r="K681" s="48"/>
    </row>
    <row r="682" spans="1:11" ht="105" x14ac:dyDescent="0.25">
      <c r="A682" s="48">
        <f t="shared" ca="1" si="11"/>
        <v>681</v>
      </c>
      <c r="B682" s="55" t="s">
        <v>160</v>
      </c>
      <c r="C682" s="52" t="s">
        <v>692</v>
      </c>
      <c r="D682" s="56" t="s">
        <v>2103</v>
      </c>
      <c r="E682" s="56" t="s">
        <v>2104</v>
      </c>
      <c r="F682" s="56" t="s">
        <v>967</v>
      </c>
      <c r="G682" s="51" t="s">
        <v>279</v>
      </c>
      <c r="H682" s="48"/>
      <c r="I682" s="48"/>
      <c r="J682" s="48"/>
      <c r="K682" s="48"/>
    </row>
    <row r="683" spans="1:11" ht="135" x14ac:dyDescent="0.25">
      <c r="A683" s="48">
        <f t="shared" ca="1" si="11"/>
        <v>682</v>
      </c>
      <c r="B683" s="55" t="s">
        <v>160</v>
      </c>
      <c r="C683" s="52" t="s">
        <v>692</v>
      </c>
      <c r="D683" s="58" t="s">
        <v>2105</v>
      </c>
      <c r="E683" s="58" t="s">
        <v>2106</v>
      </c>
      <c r="F683" s="58" t="s">
        <v>1578</v>
      </c>
      <c r="G683" s="51" t="s">
        <v>279</v>
      </c>
      <c r="H683" s="48"/>
      <c r="I683" s="48"/>
      <c r="J683" s="48"/>
      <c r="K683" s="48"/>
    </row>
    <row r="684" spans="1:11" ht="105" x14ac:dyDescent="0.25">
      <c r="A684" s="48">
        <f t="shared" ca="1" si="11"/>
        <v>683</v>
      </c>
      <c r="B684" s="55" t="s">
        <v>160</v>
      </c>
      <c r="C684" s="52" t="s">
        <v>692</v>
      </c>
      <c r="D684" s="56" t="s">
        <v>2099</v>
      </c>
      <c r="E684" s="56" t="s">
        <v>2107</v>
      </c>
      <c r="F684" s="56" t="s">
        <v>1018</v>
      </c>
      <c r="G684" s="51"/>
      <c r="H684" s="48"/>
      <c r="I684" s="48"/>
      <c r="J684" s="48"/>
      <c r="K684" s="48"/>
    </row>
    <row r="685" spans="1:11" ht="108" x14ac:dyDescent="0.25">
      <c r="A685" s="48">
        <f t="shared" ca="1" si="11"/>
        <v>684</v>
      </c>
      <c r="B685" s="55" t="s">
        <v>160</v>
      </c>
      <c r="C685" s="52" t="s">
        <v>692</v>
      </c>
      <c r="D685" s="58" t="s">
        <v>2099</v>
      </c>
      <c r="E685" s="58" t="s">
        <v>2108</v>
      </c>
      <c r="F685" s="58" t="s">
        <v>1018</v>
      </c>
      <c r="G685" s="51"/>
      <c r="H685" s="48"/>
      <c r="I685" s="48"/>
      <c r="J685" s="48"/>
      <c r="K685" s="48"/>
    </row>
    <row r="686" spans="1:11" ht="105" x14ac:dyDescent="0.25">
      <c r="A686" s="48">
        <f t="shared" ca="1" si="11"/>
        <v>685</v>
      </c>
      <c r="B686" s="55" t="s">
        <v>160</v>
      </c>
      <c r="C686" s="52" t="s">
        <v>692</v>
      </c>
      <c r="D686" s="56" t="s">
        <v>2109</v>
      </c>
      <c r="E686" s="56" t="s">
        <v>2110</v>
      </c>
      <c r="F686" s="56" t="s">
        <v>967</v>
      </c>
      <c r="G686" s="51" t="s">
        <v>279</v>
      </c>
      <c r="H686" s="48"/>
      <c r="I686" s="48"/>
      <c r="J686" s="48"/>
      <c r="K686" s="48"/>
    </row>
    <row r="687" spans="1:11" ht="121.5" x14ac:dyDescent="0.25">
      <c r="A687" s="48">
        <f t="shared" ca="1" si="11"/>
        <v>686</v>
      </c>
      <c r="B687" s="55" t="s">
        <v>160</v>
      </c>
      <c r="C687" s="52" t="s">
        <v>692</v>
      </c>
      <c r="D687" s="58" t="s">
        <v>2111</v>
      </c>
      <c r="E687" s="58" t="s">
        <v>2112</v>
      </c>
      <c r="F687" s="58" t="s">
        <v>967</v>
      </c>
      <c r="G687" s="51" t="s">
        <v>279</v>
      </c>
      <c r="H687" s="48"/>
      <c r="I687" s="48"/>
      <c r="J687" s="48"/>
      <c r="K687" s="48"/>
    </row>
    <row r="688" spans="1:11" ht="94.5" x14ac:dyDescent="0.25">
      <c r="A688" s="48">
        <f t="shared" ca="1" si="11"/>
        <v>687</v>
      </c>
      <c r="B688" s="55" t="s">
        <v>160</v>
      </c>
      <c r="C688" s="52" t="s">
        <v>692</v>
      </c>
      <c r="D688" s="56" t="s">
        <v>2113</v>
      </c>
      <c r="E688" s="56" t="s">
        <v>2114</v>
      </c>
      <c r="F688" s="56" t="s">
        <v>1090</v>
      </c>
      <c r="G688" s="51"/>
      <c r="H688" s="48"/>
      <c r="I688" s="48"/>
      <c r="J688" s="48"/>
      <c r="K688" s="48"/>
    </row>
    <row r="689" spans="1:11" ht="121.5" x14ac:dyDescent="0.25">
      <c r="A689" s="48">
        <f t="shared" ca="1" si="11"/>
        <v>688</v>
      </c>
      <c r="B689" s="55" t="s">
        <v>160</v>
      </c>
      <c r="C689" s="52" t="s">
        <v>692</v>
      </c>
      <c r="D689" s="58" t="s">
        <v>2115</v>
      </c>
      <c r="E689" s="58" t="s">
        <v>2116</v>
      </c>
      <c r="F689" s="58" t="s">
        <v>1090</v>
      </c>
      <c r="G689" s="51" t="s">
        <v>279</v>
      </c>
      <c r="H689" s="48"/>
      <c r="I689" s="48"/>
      <c r="J689" s="48"/>
      <c r="K689" s="48"/>
    </row>
    <row r="690" spans="1:11" ht="105" x14ac:dyDescent="0.25">
      <c r="A690" s="48">
        <f t="shared" ca="1" si="11"/>
        <v>689</v>
      </c>
      <c r="B690" s="55" t="s">
        <v>160</v>
      </c>
      <c r="C690" s="52" t="s">
        <v>692</v>
      </c>
      <c r="D690" s="56" t="s">
        <v>2117</v>
      </c>
      <c r="E690" s="56" t="s">
        <v>2118</v>
      </c>
      <c r="F690" s="56" t="s">
        <v>1090</v>
      </c>
      <c r="G690" s="51" t="s">
        <v>279</v>
      </c>
      <c r="H690" s="48"/>
      <c r="I690" s="48"/>
      <c r="J690" s="48"/>
      <c r="K690" s="48"/>
    </row>
    <row r="691" spans="1:11" ht="121.5" x14ac:dyDescent="0.25">
      <c r="A691" s="48">
        <f t="shared" ca="1" si="11"/>
        <v>690</v>
      </c>
      <c r="B691" s="55" t="s">
        <v>160</v>
      </c>
      <c r="C691" s="52" t="s">
        <v>692</v>
      </c>
      <c r="D691" s="58" t="s">
        <v>2119</v>
      </c>
      <c r="E691" s="58" t="s">
        <v>2120</v>
      </c>
      <c r="F691" s="58" t="s">
        <v>1090</v>
      </c>
      <c r="G691" s="51" t="s">
        <v>279</v>
      </c>
      <c r="H691" s="48"/>
      <c r="I691" s="48"/>
      <c r="J691" s="48"/>
      <c r="K691" s="48"/>
    </row>
    <row r="692" spans="1:11" ht="105" x14ac:dyDescent="0.25">
      <c r="A692" s="48">
        <f t="shared" ca="1" si="11"/>
        <v>691</v>
      </c>
      <c r="B692" s="55" t="s">
        <v>160</v>
      </c>
      <c r="C692" s="52" t="s">
        <v>692</v>
      </c>
      <c r="D692" s="56" t="s">
        <v>2121</v>
      </c>
      <c r="E692" s="56" t="s">
        <v>2122</v>
      </c>
      <c r="F692" s="56" t="s">
        <v>1090</v>
      </c>
      <c r="G692" s="51"/>
      <c r="H692" s="48"/>
      <c r="I692" s="48"/>
      <c r="J692" s="48"/>
      <c r="K692" s="48"/>
    </row>
    <row r="693" spans="1:11" ht="108" x14ac:dyDescent="0.25">
      <c r="A693" s="48">
        <f t="shared" ca="1" si="11"/>
        <v>692</v>
      </c>
      <c r="B693" s="55" t="s">
        <v>160</v>
      </c>
      <c r="C693" s="52" t="s">
        <v>692</v>
      </c>
      <c r="D693" s="58" t="s">
        <v>2123</v>
      </c>
      <c r="E693" s="58" t="s">
        <v>2124</v>
      </c>
      <c r="F693" s="58" t="s">
        <v>1018</v>
      </c>
      <c r="G693" s="51"/>
      <c r="H693" s="48"/>
      <c r="I693" s="48"/>
      <c r="J693" s="48"/>
      <c r="K693" s="48"/>
    </row>
    <row r="694" spans="1:11" ht="105" x14ac:dyDescent="0.25">
      <c r="A694" s="48">
        <f t="shared" ca="1" si="11"/>
        <v>693</v>
      </c>
      <c r="B694" s="55" t="s">
        <v>160</v>
      </c>
      <c r="C694" s="52" t="s">
        <v>692</v>
      </c>
      <c r="D694" s="67" t="s">
        <v>2125</v>
      </c>
      <c r="E694" s="56" t="s">
        <v>2126</v>
      </c>
      <c r="F694" s="56" t="s">
        <v>2127</v>
      </c>
      <c r="G694" s="51" t="s">
        <v>279</v>
      </c>
      <c r="H694" s="48"/>
      <c r="I694" s="48"/>
      <c r="J694" s="48"/>
      <c r="K694" s="48"/>
    </row>
    <row r="695" spans="1:11" ht="108" x14ac:dyDescent="0.3">
      <c r="A695" s="48">
        <f t="shared" ca="1" si="11"/>
        <v>694</v>
      </c>
      <c r="B695" s="55" t="s">
        <v>160</v>
      </c>
      <c r="C695" s="52" t="s">
        <v>692</v>
      </c>
      <c r="D695" s="72" t="s">
        <v>2128</v>
      </c>
      <c r="E695" s="58" t="s">
        <v>2129</v>
      </c>
      <c r="F695" s="58" t="s">
        <v>967</v>
      </c>
      <c r="G695" s="51" t="s">
        <v>279</v>
      </c>
      <c r="H695" s="48"/>
      <c r="I695" s="48"/>
      <c r="J695" s="48"/>
      <c r="K695" s="48"/>
    </row>
    <row r="696" spans="1:11" ht="105" x14ac:dyDescent="0.25">
      <c r="A696" s="48">
        <f t="shared" ref="A696:A758" ca="1" si="12">+CELL("fila",A696)-1</f>
        <v>695</v>
      </c>
      <c r="B696" s="55" t="s">
        <v>160</v>
      </c>
      <c r="C696" s="52" t="s">
        <v>692</v>
      </c>
      <c r="D696" s="56" t="s">
        <v>2130</v>
      </c>
      <c r="E696" s="56" t="s">
        <v>2131</v>
      </c>
      <c r="F696" s="56" t="s">
        <v>967</v>
      </c>
      <c r="G696" s="51" t="s">
        <v>279</v>
      </c>
      <c r="H696" s="48"/>
      <c r="I696" s="48"/>
      <c r="J696" s="48"/>
      <c r="K696" s="48"/>
    </row>
    <row r="697" spans="1:11" ht="108" x14ac:dyDescent="0.25">
      <c r="A697" s="48">
        <f t="shared" ca="1" si="12"/>
        <v>696</v>
      </c>
      <c r="B697" s="55" t="s">
        <v>160</v>
      </c>
      <c r="C697" s="52" t="s">
        <v>692</v>
      </c>
      <c r="D697" s="58" t="s">
        <v>2132</v>
      </c>
      <c r="E697" s="58" t="s">
        <v>2133</v>
      </c>
      <c r="F697" s="58" t="s">
        <v>2134</v>
      </c>
      <c r="G697" s="51"/>
      <c r="H697" s="48"/>
      <c r="I697" s="48"/>
      <c r="J697" s="48"/>
      <c r="K697" s="48"/>
    </row>
    <row r="698" spans="1:11" ht="94.5" x14ac:dyDescent="0.25">
      <c r="A698" s="48">
        <f t="shared" ca="1" si="12"/>
        <v>697</v>
      </c>
      <c r="B698" s="55" t="s">
        <v>160</v>
      </c>
      <c r="C698" s="52" t="s">
        <v>692</v>
      </c>
      <c r="D698" s="56" t="s">
        <v>2135</v>
      </c>
      <c r="E698" s="56" t="s">
        <v>2136</v>
      </c>
      <c r="F698" s="56" t="s">
        <v>1090</v>
      </c>
      <c r="G698" s="51"/>
      <c r="H698" s="48"/>
      <c r="I698" s="48"/>
      <c r="J698" s="48"/>
      <c r="K698" s="48"/>
    </row>
    <row r="699" spans="1:11" ht="121.5" x14ac:dyDescent="0.25">
      <c r="A699" s="48">
        <f t="shared" ca="1" si="12"/>
        <v>698</v>
      </c>
      <c r="B699" s="55" t="s">
        <v>160</v>
      </c>
      <c r="C699" s="52" t="s">
        <v>692</v>
      </c>
      <c r="D699" s="58" t="s">
        <v>2137</v>
      </c>
      <c r="E699" s="58" t="s">
        <v>2138</v>
      </c>
      <c r="F699" s="58" t="s">
        <v>1396</v>
      </c>
      <c r="G699" s="51" t="s">
        <v>279</v>
      </c>
      <c r="H699" s="48"/>
      <c r="I699" s="48"/>
      <c r="J699" s="48"/>
      <c r="K699" s="48"/>
    </row>
    <row r="700" spans="1:11" ht="105" x14ac:dyDescent="0.25">
      <c r="A700" s="48">
        <f t="shared" ca="1" si="12"/>
        <v>699</v>
      </c>
      <c r="B700" s="55" t="s">
        <v>160</v>
      </c>
      <c r="C700" s="52" t="s">
        <v>692</v>
      </c>
      <c r="D700" s="56" t="s">
        <v>2140</v>
      </c>
      <c r="E700" s="56" t="s">
        <v>2139</v>
      </c>
      <c r="F700" s="56" t="s">
        <v>1578</v>
      </c>
      <c r="G700" s="51" t="s">
        <v>279</v>
      </c>
      <c r="H700" s="48"/>
      <c r="I700" s="48"/>
      <c r="J700" s="48"/>
      <c r="K700" s="48"/>
    </row>
    <row r="701" spans="1:11" ht="121.5" x14ac:dyDescent="0.25">
      <c r="A701" s="48">
        <f t="shared" ca="1" si="12"/>
        <v>700</v>
      </c>
      <c r="B701" s="55" t="s">
        <v>160</v>
      </c>
      <c r="C701" s="52" t="s">
        <v>692</v>
      </c>
      <c r="D701" s="58" t="s">
        <v>2141</v>
      </c>
      <c r="E701" s="58" t="s">
        <v>2142</v>
      </c>
      <c r="F701" s="58" t="s">
        <v>967</v>
      </c>
      <c r="G701" s="51" t="s">
        <v>279</v>
      </c>
      <c r="H701" s="48"/>
      <c r="I701" s="48"/>
      <c r="J701" s="48"/>
      <c r="K701" s="48"/>
    </row>
    <row r="702" spans="1:11" ht="105" x14ac:dyDescent="0.25">
      <c r="A702" s="48">
        <f t="shared" ca="1" si="12"/>
        <v>701</v>
      </c>
      <c r="B702" s="55" t="s">
        <v>160</v>
      </c>
      <c r="C702" s="52" t="s">
        <v>692</v>
      </c>
      <c r="D702" s="56" t="s">
        <v>2143</v>
      </c>
      <c r="E702" s="56" t="s">
        <v>2144</v>
      </c>
      <c r="F702" s="56" t="s">
        <v>967</v>
      </c>
      <c r="G702" s="51" t="s">
        <v>279</v>
      </c>
      <c r="H702" s="48"/>
      <c r="I702" s="48"/>
      <c r="J702" s="48"/>
      <c r="K702" s="48"/>
    </row>
    <row r="703" spans="1:11" ht="108" x14ac:dyDescent="0.25">
      <c r="A703" s="48">
        <f t="shared" ca="1" si="12"/>
        <v>702</v>
      </c>
      <c r="B703" s="55" t="s">
        <v>160</v>
      </c>
      <c r="C703" s="52" t="s">
        <v>692</v>
      </c>
      <c r="D703" s="58" t="s">
        <v>2143</v>
      </c>
      <c r="E703" s="58" t="s">
        <v>2145</v>
      </c>
      <c r="F703" s="58" t="s">
        <v>967</v>
      </c>
      <c r="G703" s="51" t="s">
        <v>279</v>
      </c>
      <c r="H703" s="48"/>
      <c r="I703" s="48"/>
      <c r="J703" s="48"/>
      <c r="K703" s="48"/>
    </row>
    <row r="704" spans="1:11" ht="94.5" x14ac:dyDescent="0.25">
      <c r="A704" s="48">
        <f t="shared" ca="1" si="12"/>
        <v>703</v>
      </c>
      <c r="B704" s="55" t="s">
        <v>160</v>
      </c>
      <c r="C704" s="52" t="s">
        <v>692</v>
      </c>
      <c r="D704" s="56" t="s">
        <v>2146</v>
      </c>
      <c r="E704" s="56" t="s">
        <v>2147</v>
      </c>
      <c r="F704" s="56" t="s">
        <v>1396</v>
      </c>
      <c r="G704" s="51"/>
      <c r="H704" s="48"/>
      <c r="I704" s="48"/>
      <c r="J704" s="48"/>
      <c r="K704" s="48"/>
    </row>
    <row r="705" spans="1:11" ht="108" x14ac:dyDescent="0.25">
      <c r="A705" s="48">
        <f t="shared" ca="1" si="12"/>
        <v>704</v>
      </c>
      <c r="B705" s="55" t="s">
        <v>160</v>
      </c>
      <c r="C705" s="52" t="s">
        <v>692</v>
      </c>
      <c r="D705" s="58" t="s">
        <v>2148</v>
      </c>
      <c r="E705" s="58" t="s">
        <v>2149</v>
      </c>
      <c r="F705" s="58" t="s">
        <v>1578</v>
      </c>
      <c r="G705" s="51"/>
      <c r="H705" s="48"/>
      <c r="I705" s="48"/>
      <c r="J705" s="48"/>
      <c r="K705" s="48"/>
    </row>
    <row r="706" spans="1:11" ht="105" x14ac:dyDescent="0.25">
      <c r="A706" s="48">
        <f t="shared" ca="1" si="12"/>
        <v>705</v>
      </c>
      <c r="B706" s="55" t="s">
        <v>160</v>
      </c>
      <c r="C706" s="52" t="s">
        <v>692</v>
      </c>
      <c r="D706" s="56" t="s">
        <v>2150</v>
      </c>
      <c r="E706" s="56" t="s">
        <v>2151</v>
      </c>
      <c r="F706" s="56" t="s">
        <v>1578</v>
      </c>
      <c r="G706" s="51" t="s">
        <v>279</v>
      </c>
      <c r="H706" s="48"/>
      <c r="I706" s="48"/>
      <c r="J706" s="48"/>
      <c r="K706" s="48"/>
    </row>
    <row r="707" spans="1:11" ht="121.5" x14ac:dyDescent="0.25">
      <c r="A707" s="48">
        <f t="shared" ca="1" si="12"/>
        <v>706</v>
      </c>
      <c r="B707" s="55" t="s">
        <v>160</v>
      </c>
      <c r="C707" s="52" t="s">
        <v>692</v>
      </c>
      <c r="D707" s="58" t="s">
        <v>2152</v>
      </c>
      <c r="E707" s="58" t="s">
        <v>2153</v>
      </c>
      <c r="F707" s="58" t="s">
        <v>1111</v>
      </c>
      <c r="G707" s="51"/>
      <c r="H707" s="48"/>
      <c r="I707" s="48"/>
      <c r="J707" s="48"/>
      <c r="K707" s="48"/>
    </row>
    <row r="708" spans="1:11" ht="105" x14ac:dyDescent="0.25">
      <c r="A708" s="48">
        <f t="shared" ca="1" si="12"/>
        <v>707</v>
      </c>
      <c r="B708" s="55" t="s">
        <v>160</v>
      </c>
      <c r="C708" s="52" t="s">
        <v>692</v>
      </c>
      <c r="D708" s="67" t="s">
        <v>2154</v>
      </c>
      <c r="E708" s="56" t="s">
        <v>2155</v>
      </c>
      <c r="F708" s="56" t="s">
        <v>1111</v>
      </c>
      <c r="G708" s="51"/>
      <c r="H708" s="48"/>
      <c r="I708" s="48"/>
      <c r="J708" s="48"/>
      <c r="K708" s="48"/>
    </row>
    <row r="709" spans="1:11" ht="121.5" x14ac:dyDescent="0.25">
      <c r="A709" s="48">
        <f t="shared" ca="1" si="12"/>
        <v>708</v>
      </c>
      <c r="B709" s="55" t="s">
        <v>160</v>
      </c>
      <c r="C709" s="52" t="s">
        <v>692</v>
      </c>
      <c r="D709" s="58" t="s">
        <v>2156</v>
      </c>
      <c r="E709" s="58" t="s">
        <v>2157</v>
      </c>
      <c r="F709" s="58" t="s">
        <v>1111</v>
      </c>
      <c r="G709" s="51" t="s">
        <v>279</v>
      </c>
      <c r="H709" s="48"/>
      <c r="I709" s="48"/>
      <c r="J709" s="48"/>
      <c r="K709" s="48"/>
    </row>
    <row r="710" spans="1:11" ht="105" x14ac:dyDescent="0.25">
      <c r="A710" s="48">
        <f t="shared" ca="1" si="12"/>
        <v>709</v>
      </c>
      <c r="B710" s="55" t="s">
        <v>160</v>
      </c>
      <c r="C710" s="52" t="s">
        <v>692</v>
      </c>
      <c r="D710" s="56" t="s">
        <v>2158</v>
      </c>
      <c r="E710" s="56" t="s">
        <v>2159</v>
      </c>
      <c r="F710" s="56" t="s">
        <v>1111</v>
      </c>
      <c r="G710" s="51" t="s">
        <v>279</v>
      </c>
      <c r="H710" s="48"/>
      <c r="I710" s="48"/>
      <c r="J710" s="48"/>
      <c r="K710" s="48"/>
    </row>
    <row r="711" spans="1:11" ht="121.5" x14ac:dyDescent="0.25">
      <c r="A711" s="48">
        <f t="shared" ca="1" si="12"/>
        <v>710</v>
      </c>
      <c r="B711" s="55" t="s">
        <v>160</v>
      </c>
      <c r="C711" s="52" t="s">
        <v>692</v>
      </c>
      <c r="D711" s="58" t="s">
        <v>2160</v>
      </c>
      <c r="E711" s="58" t="s">
        <v>2161</v>
      </c>
      <c r="F711" s="58" t="s">
        <v>1111</v>
      </c>
      <c r="G711" s="51" t="s">
        <v>279</v>
      </c>
      <c r="H711" s="48"/>
      <c r="I711" s="48"/>
      <c r="J711" s="48"/>
      <c r="K711" s="48"/>
    </row>
    <row r="712" spans="1:11" ht="105" x14ac:dyDescent="0.25">
      <c r="A712" s="48">
        <f t="shared" ca="1" si="12"/>
        <v>711</v>
      </c>
      <c r="B712" s="55" t="s">
        <v>160</v>
      </c>
      <c r="C712" s="52" t="s">
        <v>692</v>
      </c>
      <c r="D712" s="56" t="s">
        <v>2162</v>
      </c>
      <c r="E712" s="56" t="s">
        <v>2163</v>
      </c>
      <c r="F712" s="56" t="s">
        <v>1111</v>
      </c>
      <c r="G712" s="51" t="s">
        <v>279</v>
      </c>
      <c r="H712" s="48"/>
      <c r="I712" s="48"/>
      <c r="J712" s="48"/>
      <c r="K712" s="48"/>
    </row>
    <row r="713" spans="1:11" ht="121.5" x14ac:dyDescent="0.25">
      <c r="A713" s="48">
        <f t="shared" ca="1" si="12"/>
        <v>712</v>
      </c>
      <c r="B713" s="55" t="s">
        <v>160</v>
      </c>
      <c r="C713" s="52" t="s">
        <v>692</v>
      </c>
      <c r="D713" s="58" t="s">
        <v>2164</v>
      </c>
      <c r="E713" s="58" t="s">
        <v>2165</v>
      </c>
      <c r="F713" s="58" t="s">
        <v>1090</v>
      </c>
      <c r="G713" s="51" t="s">
        <v>279</v>
      </c>
      <c r="H713" s="48"/>
      <c r="I713" s="48"/>
      <c r="J713" s="48"/>
      <c r="K713" s="48"/>
    </row>
    <row r="714" spans="1:11" ht="105" x14ac:dyDescent="0.25">
      <c r="A714" s="48">
        <f t="shared" ca="1" si="12"/>
        <v>713</v>
      </c>
      <c r="B714" s="55" t="s">
        <v>160</v>
      </c>
      <c r="C714" s="52" t="s">
        <v>692</v>
      </c>
      <c r="D714" s="56" t="s">
        <v>2166</v>
      </c>
      <c r="E714" s="56" t="s">
        <v>2167</v>
      </c>
      <c r="F714" s="56" t="s">
        <v>1578</v>
      </c>
      <c r="G714" s="51" t="s">
        <v>279</v>
      </c>
      <c r="H714" s="48"/>
      <c r="I714" s="48"/>
      <c r="J714" s="48"/>
      <c r="K714" s="48"/>
    </row>
    <row r="715" spans="1:11" ht="94.5" x14ac:dyDescent="0.25">
      <c r="A715" s="48">
        <f t="shared" ca="1" si="12"/>
        <v>714</v>
      </c>
      <c r="B715" s="55" t="s">
        <v>160</v>
      </c>
      <c r="C715" s="52" t="s">
        <v>692</v>
      </c>
      <c r="D715" s="58" t="s">
        <v>2168</v>
      </c>
      <c r="E715" s="58" t="s">
        <v>2169</v>
      </c>
      <c r="F715" s="58" t="s">
        <v>2170</v>
      </c>
      <c r="G715" s="51"/>
      <c r="H715" s="48"/>
      <c r="I715" s="48"/>
      <c r="J715" s="48"/>
      <c r="K715" s="48"/>
    </row>
    <row r="716" spans="1:11" ht="94.5" x14ac:dyDescent="0.25">
      <c r="A716" s="48">
        <f t="shared" ca="1" si="12"/>
        <v>715</v>
      </c>
      <c r="B716" s="55" t="s">
        <v>160</v>
      </c>
      <c r="C716" s="52" t="s">
        <v>692</v>
      </c>
      <c r="D716" s="56" t="s">
        <v>2171</v>
      </c>
      <c r="E716" s="56" t="s">
        <v>2172</v>
      </c>
      <c r="F716" s="56" t="s">
        <v>1018</v>
      </c>
      <c r="G716" s="51"/>
      <c r="H716" s="48"/>
      <c r="I716" s="48"/>
      <c r="J716" s="48"/>
      <c r="K716" s="48"/>
    </row>
    <row r="717" spans="1:11" ht="108" x14ac:dyDescent="0.25">
      <c r="A717" s="48">
        <f t="shared" ca="1" si="12"/>
        <v>716</v>
      </c>
      <c r="B717" s="55" t="s">
        <v>160</v>
      </c>
      <c r="C717" s="52" t="s">
        <v>692</v>
      </c>
      <c r="D717" s="59" t="s">
        <v>2173</v>
      </c>
      <c r="E717" s="58" t="s">
        <v>2174</v>
      </c>
      <c r="F717" s="58" t="s">
        <v>2170</v>
      </c>
      <c r="G717" s="51"/>
      <c r="H717" s="48"/>
      <c r="I717" s="48"/>
      <c r="J717" s="48"/>
      <c r="K717" s="48"/>
    </row>
    <row r="718" spans="1:11" ht="105" x14ac:dyDescent="0.25">
      <c r="A718" s="48">
        <f t="shared" ca="1" si="12"/>
        <v>717</v>
      </c>
      <c r="B718" s="55" t="s">
        <v>160</v>
      </c>
      <c r="C718" s="52" t="s">
        <v>692</v>
      </c>
      <c r="D718" s="56" t="s">
        <v>2175</v>
      </c>
      <c r="E718" s="56" t="s">
        <v>2176</v>
      </c>
      <c r="F718" s="56" t="s">
        <v>967</v>
      </c>
      <c r="G718" s="51" t="s">
        <v>279</v>
      </c>
      <c r="H718" s="48"/>
      <c r="I718" s="48"/>
      <c r="J718" s="48"/>
      <c r="K718" s="48"/>
    </row>
    <row r="719" spans="1:11" ht="121.5" x14ac:dyDescent="0.25">
      <c r="A719" s="48">
        <f t="shared" ca="1" si="12"/>
        <v>718</v>
      </c>
      <c r="B719" s="55" t="s">
        <v>160</v>
      </c>
      <c r="C719" s="52" t="s">
        <v>692</v>
      </c>
      <c r="D719" s="58" t="s">
        <v>2177</v>
      </c>
      <c r="E719" s="58" t="s">
        <v>2178</v>
      </c>
      <c r="F719" s="58" t="s">
        <v>2170</v>
      </c>
      <c r="G719" s="51"/>
      <c r="H719" s="48"/>
      <c r="I719" s="48"/>
      <c r="J719" s="48"/>
      <c r="K719" s="48"/>
    </row>
    <row r="720" spans="1:11" ht="94.5" x14ac:dyDescent="0.25">
      <c r="A720" s="48">
        <f t="shared" ca="1" si="12"/>
        <v>719</v>
      </c>
      <c r="B720" s="55" t="s">
        <v>160</v>
      </c>
      <c r="C720" s="52" t="s">
        <v>692</v>
      </c>
      <c r="D720" s="56" t="s">
        <v>2179</v>
      </c>
      <c r="E720" s="56" t="s">
        <v>2180</v>
      </c>
      <c r="F720" s="56" t="s">
        <v>2170</v>
      </c>
      <c r="G720" s="51"/>
      <c r="H720" s="48"/>
      <c r="I720" s="48"/>
      <c r="J720" s="48"/>
      <c r="K720" s="48"/>
    </row>
    <row r="721" spans="1:11" ht="108" x14ac:dyDescent="0.25">
      <c r="A721" s="48">
        <f t="shared" ca="1" si="12"/>
        <v>720</v>
      </c>
      <c r="B721" s="55" t="s">
        <v>160</v>
      </c>
      <c r="C721" s="52" t="s">
        <v>692</v>
      </c>
      <c r="D721" s="58" t="s">
        <v>2181</v>
      </c>
      <c r="E721" s="58" t="s">
        <v>2182</v>
      </c>
      <c r="F721" s="58" t="s">
        <v>2170</v>
      </c>
      <c r="G721" s="51"/>
      <c r="H721" s="48"/>
      <c r="I721" s="48"/>
      <c r="J721" s="48"/>
      <c r="K721" s="48"/>
    </row>
    <row r="722" spans="1:11" ht="94.5" x14ac:dyDescent="0.25">
      <c r="A722" s="48">
        <f t="shared" ca="1" si="12"/>
        <v>721</v>
      </c>
      <c r="B722" s="55" t="s">
        <v>160</v>
      </c>
      <c r="C722" s="52" t="s">
        <v>692</v>
      </c>
      <c r="D722" s="67" t="s">
        <v>2183</v>
      </c>
      <c r="E722" s="56" t="s">
        <v>2184</v>
      </c>
      <c r="F722" s="56" t="s">
        <v>2170</v>
      </c>
      <c r="G722" s="51"/>
      <c r="H722" s="48"/>
      <c r="I722" s="48"/>
      <c r="J722" s="48"/>
      <c r="K722" s="48"/>
    </row>
    <row r="723" spans="1:11" s="80" customFormat="1" ht="108" x14ac:dyDescent="0.25">
      <c r="A723" s="77">
        <f t="shared" ca="1" si="12"/>
        <v>722</v>
      </c>
      <c r="B723" s="55" t="s">
        <v>160</v>
      </c>
      <c r="C723" s="82" t="s">
        <v>692</v>
      </c>
      <c r="D723" s="81" t="s">
        <v>2185</v>
      </c>
      <c r="E723" s="81" t="s">
        <v>2186</v>
      </c>
      <c r="F723" s="81" t="s">
        <v>1396</v>
      </c>
      <c r="G723" s="79"/>
      <c r="H723" s="77"/>
      <c r="I723" s="77"/>
      <c r="J723" s="77"/>
      <c r="K723" s="77"/>
    </row>
    <row r="724" spans="1:11" ht="94.5" x14ac:dyDescent="0.25">
      <c r="A724" s="48">
        <f t="shared" ca="1" si="12"/>
        <v>723</v>
      </c>
      <c r="B724" s="55" t="s">
        <v>160</v>
      </c>
      <c r="C724" s="52" t="s">
        <v>692</v>
      </c>
      <c r="D724" s="56" t="s">
        <v>2187</v>
      </c>
      <c r="E724" s="56" t="s">
        <v>2188</v>
      </c>
      <c r="F724" s="56" t="s">
        <v>1396</v>
      </c>
      <c r="G724" s="51"/>
      <c r="H724" s="48"/>
      <c r="I724" s="48"/>
      <c r="J724" s="48"/>
      <c r="K724" s="48"/>
    </row>
    <row r="725" spans="1:11" ht="108" x14ac:dyDescent="0.25">
      <c r="A725" s="48">
        <f t="shared" ca="1" si="12"/>
        <v>724</v>
      </c>
      <c r="B725" s="55" t="s">
        <v>160</v>
      </c>
      <c r="C725" s="52" t="s">
        <v>692</v>
      </c>
      <c r="D725" s="58" t="s">
        <v>2189</v>
      </c>
      <c r="E725" s="58" t="s">
        <v>2190</v>
      </c>
      <c r="F725" s="58" t="s">
        <v>1396</v>
      </c>
      <c r="G725" s="51"/>
      <c r="H725" s="48"/>
      <c r="I725" s="48"/>
      <c r="J725" s="48"/>
      <c r="K725" s="48"/>
    </row>
    <row r="726" spans="1:11" ht="105" x14ac:dyDescent="0.25">
      <c r="A726" s="48">
        <f t="shared" ca="1" si="12"/>
        <v>725</v>
      </c>
      <c r="B726" s="55" t="s">
        <v>160</v>
      </c>
      <c r="C726" s="52" t="s">
        <v>692</v>
      </c>
      <c r="D726" s="56" t="s">
        <v>2191</v>
      </c>
      <c r="E726" s="56" t="s">
        <v>2192</v>
      </c>
      <c r="F726" s="56" t="s">
        <v>1396</v>
      </c>
      <c r="G726" s="51"/>
      <c r="H726" s="48"/>
      <c r="I726" s="48"/>
      <c r="J726" s="48"/>
      <c r="K726" s="48"/>
    </row>
    <row r="727" spans="1:11" ht="108" x14ac:dyDescent="0.25">
      <c r="A727" s="48">
        <f t="shared" ca="1" si="12"/>
        <v>726</v>
      </c>
      <c r="B727" s="55" t="s">
        <v>160</v>
      </c>
      <c r="C727" s="52" t="s">
        <v>692</v>
      </c>
      <c r="D727" s="58" t="s">
        <v>2193</v>
      </c>
      <c r="E727" s="58" t="s">
        <v>2194</v>
      </c>
      <c r="F727" s="58" t="s">
        <v>1396</v>
      </c>
      <c r="G727" s="51"/>
      <c r="H727" s="48"/>
      <c r="I727" s="48"/>
      <c r="J727" s="48"/>
      <c r="K727" s="48"/>
    </row>
    <row r="728" spans="1:11" ht="84" x14ac:dyDescent="0.25">
      <c r="A728" s="48">
        <f t="shared" ca="1" si="12"/>
        <v>727</v>
      </c>
      <c r="B728" s="55" t="s">
        <v>160</v>
      </c>
      <c r="C728" s="52" t="s">
        <v>692</v>
      </c>
      <c r="D728" s="56" t="s">
        <v>2195</v>
      </c>
      <c r="E728" s="56" t="s">
        <v>2196</v>
      </c>
      <c r="F728" s="56" t="s">
        <v>1396</v>
      </c>
      <c r="G728" s="51"/>
      <c r="H728" s="48"/>
      <c r="I728" s="48"/>
      <c r="J728" s="48"/>
      <c r="K728" s="48"/>
    </row>
    <row r="729" spans="1:11" ht="108" x14ac:dyDescent="0.25">
      <c r="A729" s="48">
        <f t="shared" ca="1" si="12"/>
        <v>728</v>
      </c>
      <c r="B729" s="55" t="s">
        <v>160</v>
      </c>
      <c r="C729" s="52" t="s">
        <v>692</v>
      </c>
      <c r="D729" s="58" t="s">
        <v>2197</v>
      </c>
      <c r="E729" s="58" t="s">
        <v>2198</v>
      </c>
      <c r="F729" s="58" t="s">
        <v>1396</v>
      </c>
      <c r="G729" s="51"/>
      <c r="H729" s="48"/>
      <c r="I729" s="48"/>
      <c r="J729" s="48"/>
      <c r="K729" s="48"/>
    </row>
    <row r="730" spans="1:11" ht="105" x14ac:dyDescent="0.25">
      <c r="A730" s="48">
        <f t="shared" ca="1" si="12"/>
        <v>729</v>
      </c>
      <c r="B730" s="55" t="s">
        <v>160</v>
      </c>
      <c r="C730" s="52" t="s">
        <v>692</v>
      </c>
      <c r="D730" s="56" t="s">
        <v>2199</v>
      </c>
      <c r="E730" s="56" t="s">
        <v>2200</v>
      </c>
      <c r="F730" s="56" t="s">
        <v>1090</v>
      </c>
      <c r="G730" s="51" t="s">
        <v>279</v>
      </c>
      <c r="H730" s="48"/>
      <c r="I730" s="48"/>
      <c r="J730" s="48"/>
      <c r="K730" s="48"/>
    </row>
    <row r="731" spans="1:11" ht="108" x14ac:dyDescent="0.25">
      <c r="A731" s="48">
        <f t="shared" ca="1" si="12"/>
        <v>730</v>
      </c>
      <c r="B731" s="55" t="s">
        <v>160</v>
      </c>
      <c r="C731" s="52" t="s">
        <v>692</v>
      </c>
      <c r="D731" s="58" t="s">
        <v>2201</v>
      </c>
      <c r="E731" s="58" t="s">
        <v>2202</v>
      </c>
      <c r="F731" s="58" t="s">
        <v>1090</v>
      </c>
      <c r="G731" s="51"/>
      <c r="H731" s="48"/>
      <c r="I731" s="48"/>
      <c r="J731" s="48"/>
      <c r="K731" s="48"/>
    </row>
    <row r="732" spans="1:11" ht="94.5" x14ac:dyDescent="0.25">
      <c r="A732" s="48">
        <f t="shared" ca="1" si="12"/>
        <v>731</v>
      </c>
      <c r="B732" s="55" t="s">
        <v>160</v>
      </c>
      <c r="C732" s="52" t="s">
        <v>692</v>
      </c>
      <c r="D732" s="56" t="s">
        <v>2203</v>
      </c>
      <c r="E732" s="56" t="s">
        <v>2204</v>
      </c>
      <c r="F732" s="56" t="s">
        <v>1578</v>
      </c>
      <c r="G732" s="51" t="s">
        <v>279</v>
      </c>
      <c r="H732" s="48"/>
      <c r="I732" s="48"/>
      <c r="J732" s="48"/>
      <c r="K732" s="48"/>
    </row>
    <row r="733" spans="1:11" ht="121.5" x14ac:dyDescent="0.25">
      <c r="A733" s="48">
        <f t="shared" ca="1" si="12"/>
        <v>732</v>
      </c>
      <c r="B733" s="55" t="s">
        <v>160</v>
      </c>
      <c r="C733" s="52" t="s">
        <v>692</v>
      </c>
      <c r="D733" s="58" t="s">
        <v>2205</v>
      </c>
      <c r="E733" s="58" t="s">
        <v>2206</v>
      </c>
      <c r="F733" s="58" t="s">
        <v>1090</v>
      </c>
      <c r="G733" s="51" t="s">
        <v>279</v>
      </c>
      <c r="H733" s="48"/>
      <c r="I733" s="48"/>
      <c r="J733" s="48"/>
      <c r="K733" s="48"/>
    </row>
    <row r="734" spans="1:11" ht="105" x14ac:dyDescent="0.25">
      <c r="A734" s="48">
        <f t="shared" ca="1" si="12"/>
        <v>733</v>
      </c>
      <c r="B734" s="55" t="s">
        <v>160</v>
      </c>
      <c r="C734" s="52" t="s">
        <v>692</v>
      </c>
      <c r="D734" s="56" t="s">
        <v>2207</v>
      </c>
      <c r="E734" s="56" t="s">
        <v>2208</v>
      </c>
      <c r="F734" s="56" t="s">
        <v>1103</v>
      </c>
      <c r="G734" s="51" t="s">
        <v>279</v>
      </c>
      <c r="H734" s="48"/>
      <c r="I734" s="48"/>
      <c r="J734" s="48"/>
      <c r="K734" s="48"/>
    </row>
    <row r="735" spans="1:11" ht="108" x14ac:dyDescent="0.25">
      <c r="A735" s="48">
        <f t="shared" ca="1" si="12"/>
        <v>734</v>
      </c>
      <c r="B735" s="55" t="s">
        <v>160</v>
      </c>
      <c r="C735" s="52" t="s">
        <v>692</v>
      </c>
      <c r="D735" s="58" t="s">
        <v>2209</v>
      </c>
      <c r="E735" s="58" t="s">
        <v>2210</v>
      </c>
      <c r="F735" s="58" t="s">
        <v>1578</v>
      </c>
      <c r="G735" s="51" t="s">
        <v>279</v>
      </c>
      <c r="H735" s="48"/>
      <c r="I735" s="48"/>
      <c r="J735" s="48"/>
      <c r="K735" s="48"/>
    </row>
    <row r="736" spans="1:11" ht="105" x14ac:dyDescent="0.25">
      <c r="A736" s="48">
        <f t="shared" ca="1" si="12"/>
        <v>735</v>
      </c>
      <c r="B736" s="55" t="s">
        <v>160</v>
      </c>
      <c r="C736" s="52" t="s">
        <v>692</v>
      </c>
      <c r="D736" s="56" t="s">
        <v>2211</v>
      </c>
      <c r="E736" s="56" t="s">
        <v>2212</v>
      </c>
      <c r="F736" s="56" t="s">
        <v>1134</v>
      </c>
      <c r="G736" s="51" t="s">
        <v>279</v>
      </c>
      <c r="H736" s="48"/>
      <c r="I736" s="48"/>
      <c r="J736" s="48"/>
      <c r="K736" s="48"/>
    </row>
    <row r="737" spans="1:11" ht="108" x14ac:dyDescent="0.25">
      <c r="A737" s="48">
        <f t="shared" ca="1" si="12"/>
        <v>736</v>
      </c>
      <c r="B737" s="55" t="s">
        <v>160</v>
      </c>
      <c r="C737" s="52" t="s">
        <v>692</v>
      </c>
      <c r="D737" s="59" t="s">
        <v>2213</v>
      </c>
      <c r="E737" s="58" t="s">
        <v>2214</v>
      </c>
      <c r="F737" s="58" t="s">
        <v>1134</v>
      </c>
      <c r="G737" s="51" t="s">
        <v>279</v>
      </c>
      <c r="H737" s="48"/>
      <c r="I737" s="48"/>
      <c r="J737" s="48"/>
      <c r="K737" s="48"/>
    </row>
    <row r="738" spans="1:11" ht="105" x14ac:dyDescent="0.25">
      <c r="A738" s="48">
        <f t="shared" ca="1" si="12"/>
        <v>737</v>
      </c>
      <c r="B738" s="55" t="s">
        <v>160</v>
      </c>
      <c r="C738" s="52" t="s">
        <v>692</v>
      </c>
      <c r="D738" s="56" t="s">
        <v>2215</v>
      </c>
      <c r="E738" s="56" t="s">
        <v>2216</v>
      </c>
      <c r="F738" s="56" t="s">
        <v>1134</v>
      </c>
      <c r="G738" s="51" t="s">
        <v>279</v>
      </c>
      <c r="H738" s="48"/>
      <c r="I738" s="48"/>
      <c r="J738" s="48"/>
      <c r="K738" s="48"/>
    </row>
    <row r="739" spans="1:11" ht="108" x14ac:dyDescent="0.25">
      <c r="A739" s="48">
        <f t="shared" ca="1" si="12"/>
        <v>738</v>
      </c>
      <c r="B739" s="55" t="s">
        <v>160</v>
      </c>
      <c r="C739" s="52" t="s">
        <v>692</v>
      </c>
      <c r="D739" s="58" t="s">
        <v>2217</v>
      </c>
      <c r="E739" s="58" t="s">
        <v>2218</v>
      </c>
      <c r="F739" s="58" t="s">
        <v>1103</v>
      </c>
      <c r="G739" s="51" t="s">
        <v>279</v>
      </c>
      <c r="H739" s="48"/>
      <c r="I739" s="48"/>
      <c r="J739" s="48"/>
      <c r="K739" s="48"/>
    </row>
    <row r="740" spans="1:11" ht="105" x14ac:dyDescent="0.25">
      <c r="A740" s="48">
        <f t="shared" ca="1" si="12"/>
        <v>739</v>
      </c>
      <c r="B740" s="55" t="s">
        <v>160</v>
      </c>
      <c r="C740" s="52" t="s">
        <v>692</v>
      </c>
      <c r="D740" s="56" t="s">
        <v>2219</v>
      </c>
      <c r="E740" s="56" t="s">
        <v>2220</v>
      </c>
      <c r="F740" s="56" t="s">
        <v>1578</v>
      </c>
      <c r="G740" s="51" t="s">
        <v>279</v>
      </c>
      <c r="H740" s="48"/>
      <c r="I740" s="48"/>
      <c r="J740" s="48"/>
      <c r="K740" s="48"/>
    </row>
    <row r="741" spans="1:11" ht="108" x14ac:dyDescent="0.25">
      <c r="A741" s="48">
        <f t="shared" ca="1" si="12"/>
        <v>740</v>
      </c>
      <c r="B741" s="55" t="s">
        <v>160</v>
      </c>
      <c r="C741" s="52" t="s">
        <v>692</v>
      </c>
      <c r="D741" s="58" t="s">
        <v>2221</v>
      </c>
      <c r="E741" s="58" t="s">
        <v>2222</v>
      </c>
      <c r="F741" s="58" t="s">
        <v>1578</v>
      </c>
      <c r="G741" s="51" t="s">
        <v>279</v>
      </c>
      <c r="H741" s="48"/>
      <c r="I741" s="48"/>
      <c r="J741" s="48"/>
      <c r="K741" s="48"/>
    </row>
    <row r="742" spans="1:11" ht="105" x14ac:dyDescent="0.25">
      <c r="A742" s="48">
        <f t="shared" ca="1" si="12"/>
        <v>741</v>
      </c>
      <c r="B742" s="55" t="s">
        <v>160</v>
      </c>
      <c r="C742" s="52" t="s">
        <v>692</v>
      </c>
      <c r="D742" s="56" t="s">
        <v>2223</v>
      </c>
      <c r="E742" s="56" t="s">
        <v>2224</v>
      </c>
      <c r="F742" s="56" t="s">
        <v>1103</v>
      </c>
      <c r="G742" s="51" t="s">
        <v>279</v>
      </c>
      <c r="H742" s="48"/>
      <c r="I742" s="48"/>
      <c r="J742" s="48"/>
      <c r="K742" s="48"/>
    </row>
    <row r="743" spans="1:11" ht="108" x14ac:dyDescent="0.25">
      <c r="A743" s="48">
        <f t="shared" ca="1" si="12"/>
        <v>742</v>
      </c>
      <c r="B743" s="55" t="s">
        <v>160</v>
      </c>
      <c r="C743" s="52" t="s">
        <v>692</v>
      </c>
      <c r="D743" s="58" t="s">
        <v>2225</v>
      </c>
      <c r="E743" s="58" t="s">
        <v>2226</v>
      </c>
      <c r="F743" s="58" t="s">
        <v>1578</v>
      </c>
      <c r="G743" s="51" t="s">
        <v>279</v>
      </c>
      <c r="H743" s="48"/>
      <c r="I743" s="48"/>
      <c r="J743" s="48"/>
      <c r="K743" s="48"/>
    </row>
    <row r="744" spans="1:11" ht="105" x14ac:dyDescent="0.25">
      <c r="A744" s="48">
        <f t="shared" ca="1" si="12"/>
        <v>743</v>
      </c>
      <c r="B744" s="55" t="s">
        <v>160</v>
      </c>
      <c r="C744" s="52" t="s">
        <v>692</v>
      </c>
      <c r="D744" s="56" t="s">
        <v>2171</v>
      </c>
      <c r="E744" s="56" t="s">
        <v>2227</v>
      </c>
      <c r="F744" s="56" t="s">
        <v>1018</v>
      </c>
      <c r="G744" s="51" t="s">
        <v>279</v>
      </c>
      <c r="H744" s="48"/>
      <c r="I744" s="48"/>
      <c r="J744" s="48"/>
      <c r="K744" s="48"/>
    </row>
    <row r="745" spans="1:11" ht="135" x14ac:dyDescent="0.25">
      <c r="A745" s="48">
        <f t="shared" ca="1" si="12"/>
        <v>744</v>
      </c>
      <c r="B745" s="55" t="s">
        <v>160</v>
      </c>
      <c r="C745" s="52" t="s">
        <v>692</v>
      </c>
      <c r="D745" s="58" t="s">
        <v>2228</v>
      </c>
      <c r="E745" s="58" t="s">
        <v>2229</v>
      </c>
      <c r="F745" s="58" t="s">
        <v>1090</v>
      </c>
      <c r="G745" s="51" t="s">
        <v>279</v>
      </c>
      <c r="H745" s="48"/>
      <c r="I745" s="48"/>
      <c r="J745" s="48"/>
      <c r="K745" s="48"/>
    </row>
    <row r="746" spans="1:11" ht="94.5" x14ac:dyDescent="0.25">
      <c r="A746" s="48">
        <f t="shared" ca="1" si="12"/>
        <v>745</v>
      </c>
      <c r="B746" s="55" t="s">
        <v>160</v>
      </c>
      <c r="C746" s="52" t="s">
        <v>692</v>
      </c>
      <c r="D746" s="56" t="s">
        <v>2230</v>
      </c>
      <c r="E746" s="56" t="s">
        <v>2231</v>
      </c>
      <c r="F746" s="56" t="s">
        <v>1323</v>
      </c>
      <c r="G746" s="51"/>
      <c r="H746" s="48"/>
      <c r="I746" s="48"/>
      <c r="J746" s="48"/>
      <c r="K746" s="48"/>
    </row>
    <row r="747" spans="1:11" ht="121.5" x14ac:dyDescent="0.25">
      <c r="A747" s="48">
        <f t="shared" ca="1" si="12"/>
        <v>746</v>
      </c>
      <c r="B747" s="55" t="s">
        <v>160</v>
      </c>
      <c r="C747" s="52" t="s">
        <v>692</v>
      </c>
      <c r="D747" s="58" t="s">
        <v>2232</v>
      </c>
      <c r="E747" s="58" t="s">
        <v>2233</v>
      </c>
      <c r="F747" s="58" t="s">
        <v>1018</v>
      </c>
      <c r="G747" s="51" t="s">
        <v>279</v>
      </c>
      <c r="H747" s="48"/>
      <c r="I747" s="48"/>
      <c r="J747" s="48"/>
      <c r="K747" s="48"/>
    </row>
    <row r="748" spans="1:11" ht="105" x14ac:dyDescent="0.25">
      <c r="A748" s="48">
        <f t="shared" ca="1" si="12"/>
        <v>747</v>
      </c>
      <c r="B748" s="55" t="s">
        <v>160</v>
      </c>
      <c r="C748" s="52" t="s">
        <v>692</v>
      </c>
      <c r="D748" s="56" t="s">
        <v>2234</v>
      </c>
      <c r="E748" s="56" t="s">
        <v>2235</v>
      </c>
      <c r="F748" s="56" t="s">
        <v>1103</v>
      </c>
      <c r="G748" s="51" t="s">
        <v>279</v>
      </c>
      <c r="H748" s="48"/>
      <c r="I748" s="48"/>
      <c r="J748" s="48"/>
      <c r="K748" s="48"/>
    </row>
    <row r="749" spans="1:11" ht="94.5" x14ac:dyDescent="0.25">
      <c r="A749" s="48">
        <f t="shared" ca="1" si="12"/>
        <v>748</v>
      </c>
      <c r="B749" s="55" t="s">
        <v>160</v>
      </c>
      <c r="C749" s="52" t="s">
        <v>692</v>
      </c>
      <c r="D749" s="58" t="s">
        <v>2236</v>
      </c>
      <c r="E749" s="58" t="s">
        <v>2237</v>
      </c>
      <c r="F749" s="58" t="s">
        <v>1396</v>
      </c>
      <c r="G749" s="51"/>
      <c r="H749" s="48"/>
      <c r="I749" s="48"/>
      <c r="J749" s="48"/>
      <c r="K749" s="48"/>
    </row>
    <row r="750" spans="1:11" ht="94.5" x14ac:dyDescent="0.25">
      <c r="A750" s="48">
        <f t="shared" ca="1" si="12"/>
        <v>749</v>
      </c>
      <c r="B750" s="55" t="s">
        <v>160</v>
      </c>
      <c r="C750" s="52" t="s">
        <v>692</v>
      </c>
      <c r="D750" s="56" t="s">
        <v>2238</v>
      </c>
      <c r="E750" s="56" t="s">
        <v>2239</v>
      </c>
      <c r="F750" s="56" t="s">
        <v>2240</v>
      </c>
      <c r="G750" s="51"/>
      <c r="H750" s="48"/>
      <c r="I750" s="48"/>
      <c r="J750" s="48"/>
      <c r="K750" s="48"/>
    </row>
    <row r="751" spans="1:11" ht="108" x14ac:dyDescent="0.25">
      <c r="A751" s="48">
        <f t="shared" ca="1" si="12"/>
        <v>750</v>
      </c>
      <c r="B751" s="55" t="s">
        <v>160</v>
      </c>
      <c r="C751" s="52" t="s">
        <v>692</v>
      </c>
      <c r="D751" s="58" t="s">
        <v>2241</v>
      </c>
      <c r="E751" s="58" t="s">
        <v>2242</v>
      </c>
      <c r="F751" s="58" t="s">
        <v>2243</v>
      </c>
      <c r="G751" s="51" t="s">
        <v>279</v>
      </c>
      <c r="H751" s="48"/>
      <c r="I751" s="48"/>
      <c r="J751" s="48"/>
      <c r="K751" s="48"/>
    </row>
    <row r="752" spans="1:11" ht="94.5" x14ac:dyDescent="0.25">
      <c r="A752" s="48">
        <f t="shared" ca="1" si="12"/>
        <v>751</v>
      </c>
      <c r="B752" s="55" t="s">
        <v>160</v>
      </c>
      <c r="C752" s="52" t="s">
        <v>692</v>
      </c>
      <c r="D752" s="56" t="s">
        <v>2244</v>
      </c>
      <c r="E752" s="56" t="s">
        <v>2245</v>
      </c>
      <c r="F752" s="56" t="s">
        <v>2246</v>
      </c>
      <c r="G752" s="51" t="s">
        <v>279</v>
      </c>
      <c r="H752" s="48"/>
      <c r="I752" s="48"/>
      <c r="J752" s="48"/>
      <c r="K752" s="48"/>
    </row>
    <row r="753" spans="1:11" ht="108" x14ac:dyDescent="0.25">
      <c r="A753" s="48">
        <f t="shared" ca="1" si="12"/>
        <v>752</v>
      </c>
      <c r="B753" s="55" t="s">
        <v>160</v>
      </c>
      <c r="C753" s="52" t="s">
        <v>692</v>
      </c>
      <c r="D753" s="58" t="s">
        <v>2247</v>
      </c>
      <c r="E753" s="58" t="s">
        <v>2248</v>
      </c>
      <c r="F753" s="58" t="s">
        <v>1323</v>
      </c>
      <c r="G753" s="51" t="s">
        <v>279</v>
      </c>
      <c r="H753" s="48"/>
      <c r="I753" s="48"/>
      <c r="J753" s="48"/>
      <c r="K753" s="48"/>
    </row>
    <row r="754" spans="1:11" ht="105" x14ac:dyDescent="0.25">
      <c r="A754" s="48">
        <f t="shared" ca="1" si="12"/>
        <v>753</v>
      </c>
      <c r="B754" s="55" t="s">
        <v>160</v>
      </c>
      <c r="C754" s="52" t="s">
        <v>692</v>
      </c>
      <c r="D754" s="56" t="s">
        <v>2249</v>
      </c>
      <c r="E754" s="56" t="s">
        <v>2250</v>
      </c>
      <c r="F754" s="56" t="s">
        <v>2251</v>
      </c>
      <c r="G754" s="51"/>
      <c r="H754" s="48"/>
      <c r="I754" s="48"/>
      <c r="J754" s="48"/>
      <c r="K754" s="48"/>
    </row>
    <row r="755" spans="1:11" ht="108" x14ac:dyDescent="0.25">
      <c r="A755" s="48">
        <f t="shared" ca="1" si="12"/>
        <v>754</v>
      </c>
      <c r="B755" s="55" t="s">
        <v>160</v>
      </c>
      <c r="C755" s="52" t="s">
        <v>692</v>
      </c>
      <c r="D755" s="58" t="s">
        <v>2252</v>
      </c>
      <c r="E755" s="58" t="s">
        <v>2253</v>
      </c>
      <c r="F755" s="58" t="s">
        <v>2254</v>
      </c>
      <c r="G755" s="51"/>
      <c r="H755" s="48"/>
      <c r="I755" s="48"/>
      <c r="J755" s="48"/>
      <c r="K755" s="48"/>
    </row>
    <row r="756" spans="1:11" ht="115.5" x14ac:dyDescent="0.25">
      <c r="A756" s="48">
        <f t="shared" ca="1" si="12"/>
        <v>755</v>
      </c>
      <c r="B756" s="55" t="s">
        <v>160</v>
      </c>
      <c r="C756" s="52" t="s">
        <v>692</v>
      </c>
      <c r="D756" s="56" t="s">
        <v>2255</v>
      </c>
      <c r="E756" s="56" t="s">
        <v>2256</v>
      </c>
      <c r="F756" s="56" t="s">
        <v>2257</v>
      </c>
      <c r="G756" s="51"/>
      <c r="H756" s="48"/>
      <c r="I756" s="48"/>
      <c r="J756" s="48"/>
      <c r="K756" s="48"/>
    </row>
    <row r="757" spans="1:11" ht="108" x14ac:dyDescent="0.25">
      <c r="A757" s="48">
        <f t="shared" ca="1" si="12"/>
        <v>756</v>
      </c>
      <c r="B757" s="55" t="s">
        <v>160</v>
      </c>
      <c r="C757" s="52" t="s">
        <v>692</v>
      </c>
      <c r="D757" s="58" t="s">
        <v>2090</v>
      </c>
      <c r="E757" s="58" t="s">
        <v>2258</v>
      </c>
      <c r="F757" s="58" t="s">
        <v>1018</v>
      </c>
      <c r="G757" s="51" t="s">
        <v>279</v>
      </c>
      <c r="H757" s="48"/>
      <c r="I757" s="48"/>
      <c r="J757" s="48"/>
      <c r="K757" s="48"/>
    </row>
    <row r="758" spans="1:11" ht="105" x14ac:dyDescent="0.25">
      <c r="A758" s="48">
        <f t="shared" ca="1" si="12"/>
        <v>757</v>
      </c>
      <c r="B758" s="55" t="s">
        <v>160</v>
      </c>
      <c r="C758" s="52" t="s">
        <v>692</v>
      </c>
      <c r="D758" s="56" t="s">
        <v>2259</v>
      </c>
      <c r="E758" s="56" t="s">
        <v>2260</v>
      </c>
      <c r="F758" s="56" t="s">
        <v>1018</v>
      </c>
      <c r="G758" s="51" t="s">
        <v>279</v>
      </c>
      <c r="H758" s="48"/>
      <c r="I758" s="48"/>
      <c r="J758" s="48"/>
      <c r="K758" s="48"/>
    </row>
    <row r="759" spans="1:11" ht="108" x14ac:dyDescent="0.25">
      <c r="A759" s="48">
        <f t="shared" ref="A759:A822" ca="1" si="13">+CELL("fila",A759)-1</f>
        <v>758</v>
      </c>
      <c r="B759" s="55" t="s">
        <v>160</v>
      </c>
      <c r="C759" s="52" t="s">
        <v>692</v>
      </c>
      <c r="D759" s="58" t="s">
        <v>2261</v>
      </c>
      <c r="E759" s="58" t="s">
        <v>2262</v>
      </c>
      <c r="F759" s="58" t="s">
        <v>1103</v>
      </c>
      <c r="G759" s="51" t="s">
        <v>279</v>
      </c>
      <c r="H759" s="48"/>
      <c r="I759" s="48"/>
      <c r="J759" s="48"/>
      <c r="K759" s="48"/>
    </row>
    <row r="760" spans="1:11" s="80" customFormat="1" ht="105" x14ac:dyDescent="0.25">
      <c r="A760" s="77">
        <f t="shared" ca="1" si="13"/>
        <v>759</v>
      </c>
      <c r="B760" s="55" t="s">
        <v>160</v>
      </c>
      <c r="C760" s="52" t="s">
        <v>692</v>
      </c>
      <c r="D760" s="78" t="s">
        <v>2263</v>
      </c>
      <c r="E760" s="78" t="s">
        <v>2264</v>
      </c>
      <c r="F760" s="78" t="s">
        <v>1103</v>
      </c>
      <c r="G760" s="79" t="s">
        <v>279</v>
      </c>
      <c r="H760" s="77"/>
      <c r="I760" s="77"/>
      <c r="J760" s="77"/>
      <c r="K760" s="77"/>
    </row>
    <row r="761" spans="1:11" s="80" customFormat="1" ht="108" x14ac:dyDescent="0.25">
      <c r="A761" s="77">
        <f t="shared" ca="1" si="13"/>
        <v>760</v>
      </c>
      <c r="B761" s="55" t="s">
        <v>160</v>
      </c>
      <c r="C761" s="82" t="s">
        <v>692</v>
      </c>
      <c r="D761" s="81" t="s">
        <v>2265</v>
      </c>
      <c r="E761" s="81" t="s">
        <v>2266</v>
      </c>
      <c r="F761" s="81" t="s">
        <v>1103</v>
      </c>
      <c r="G761" s="79" t="s">
        <v>279</v>
      </c>
      <c r="H761" s="77"/>
      <c r="I761" s="77"/>
      <c r="J761" s="77"/>
      <c r="K761" s="77"/>
    </row>
    <row r="762" spans="1:11" ht="94.5" x14ac:dyDescent="0.25">
      <c r="A762" s="48">
        <f t="shared" ca="1" si="13"/>
        <v>761</v>
      </c>
      <c r="B762" s="55" t="s">
        <v>160</v>
      </c>
      <c r="C762" s="52" t="s">
        <v>692</v>
      </c>
      <c r="D762" s="56" t="s">
        <v>2267</v>
      </c>
      <c r="E762" s="56" t="s">
        <v>2268</v>
      </c>
      <c r="F762" s="56" t="s">
        <v>2269</v>
      </c>
      <c r="G762" s="51"/>
      <c r="H762" s="48"/>
      <c r="I762" s="48"/>
      <c r="J762" s="48"/>
      <c r="K762" s="48"/>
    </row>
    <row r="763" spans="1:11" ht="94.5" x14ac:dyDescent="0.25">
      <c r="A763" s="48">
        <f t="shared" ca="1" si="13"/>
        <v>762</v>
      </c>
      <c r="B763" s="55" t="s">
        <v>160</v>
      </c>
      <c r="C763" s="52" t="s">
        <v>692</v>
      </c>
      <c r="D763" s="58" t="s">
        <v>2267</v>
      </c>
      <c r="E763" s="58" t="s">
        <v>2270</v>
      </c>
      <c r="F763" s="58" t="s">
        <v>1333</v>
      </c>
      <c r="G763" s="51"/>
      <c r="H763" s="48"/>
      <c r="I763" s="48"/>
      <c r="J763" s="48"/>
      <c r="K763" s="48"/>
    </row>
    <row r="764" spans="1:11" ht="105" x14ac:dyDescent="0.25">
      <c r="A764" s="48">
        <f t="shared" ca="1" si="13"/>
        <v>763</v>
      </c>
      <c r="B764" s="55" t="s">
        <v>160</v>
      </c>
      <c r="C764" s="52" t="s">
        <v>692</v>
      </c>
      <c r="D764" s="56" t="s">
        <v>2271</v>
      </c>
      <c r="E764" s="56" t="s">
        <v>2272</v>
      </c>
      <c r="F764" s="56" t="s">
        <v>2273</v>
      </c>
      <c r="G764" s="51" t="s">
        <v>279</v>
      </c>
      <c r="H764" s="48"/>
      <c r="I764" s="48"/>
      <c r="J764" s="48"/>
      <c r="K764" s="48"/>
    </row>
    <row r="765" spans="1:11" ht="108" x14ac:dyDescent="0.25">
      <c r="A765" s="48">
        <f t="shared" ca="1" si="13"/>
        <v>764</v>
      </c>
      <c r="B765" s="55" t="s">
        <v>160</v>
      </c>
      <c r="C765" s="52" t="s">
        <v>692</v>
      </c>
      <c r="D765" s="58" t="s">
        <v>2274</v>
      </c>
      <c r="E765" s="58" t="s">
        <v>2275</v>
      </c>
      <c r="F765" s="58" t="s">
        <v>2276</v>
      </c>
      <c r="G765" s="51" t="s">
        <v>279</v>
      </c>
      <c r="H765" s="48"/>
      <c r="I765" s="48"/>
      <c r="J765" s="48"/>
      <c r="K765" s="48"/>
    </row>
    <row r="766" spans="1:11" ht="94.5" x14ac:dyDescent="0.25">
      <c r="A766" s="48">
        <f t="shared" ca="1" si="13"/>
        <v>765</v>
      </c>
      <c r="B766" s="55" t="s">
        <v>160</v>
      </c>
      <c r="C766" s="52" t="s">
        <v>692</v>
      </c>
      <c r="D766" s="56" t="s">
        <v>2267</v>
      </c>
      <c r="E766" s="56" t="s">
        <v>2270</v>
      </c>
      <c r="F766" s="56" t="s">
        <v>2277</v>
      </c>
      <c r="G766" s="51"/>
      <c r="H766" s="48"/>
      <c r="I766" s="48"/>
      <c r="J766" s="48"/>
      <c r="K766" s="48"/>
    </row>
    <row r="767" spans="1:11" ht="108" x14ac:dyDescent="0.25">
      <c r="A767" s="48">
        <f t="shared" ca="1" si="13"/>
        <v>766</v>
      </c>
      <c r="B767" s="55" t="s">
        <v>160</v>
      </c>
      <c r="C767" s="52" t="s">
        <v>692</v>
      </c>
      <c r="D767" s="58" t="s">
        <v>2278</v>
      </c>
      <c r="E767" s="58" t="s">
        <v>2279</v>
      </c>
      <c r="F767" s="58" t="s">
        <v>2280</v>
      </c>
      <c r="G767" s="51" t="s">
        <v>279</v>
      </c>
      <c r="H767" s="48"/>
      <c r="I767" s="48"/>
      <c r="J767" s="48"/>
      <c r="K767" s="48"/>
    </row>
    <row r="768" spans="1:11" ht="105" x14ac:dyDescent="0.25">
      <c r="A768" s="48">
        <f t="shared" ca="1" si="13"/>
        <v>767</v>
      </c>
      <c r="B768" s="55" t="s">
        <v>160</v>
      </c>
      <c r="C768" s="52" t="s">
        <v>692</v>
      </c>
      <c r="D768" s="56" t="s">
        <v>2281</v>
      </c>
      <c r="E768" s="56" t="s">
        <v>2282</v>
      </c>
      <c r="F768" s="56" t="s">
        <v>1103</v>
      </c>
      <c r="G768" s="51" t="s">
        <v>279</v>
      </c>
      <c r="H768" s="48"/>
      <c r="I768" s="48"/>
      <c r="J768" s="48"/>
      <c r="K768" s="48"/>
    </row>
    <row r="769" spans="1:11" ht="135" x14ac:dyDescent="0.25">
      <c r="A769" s="48">
        <f t="shared" ca="1" si="13"/>
        <v>768</v>
      </c>
      <c r="B769" s="55" t="s">
        <v>160</v>
      </c>
      <c r="C769" s="52" t="s">
        <v>692</v>
      </c>
      <c r="D769" s="59" t="s">
        <v>2283</v>
      </c>
      <c r="E769" s="58" t="s">
        <v>2284</v>
      </c>
      <c r="F769" s="58" t="s">
        <v>2285</v>
      </c>
      <c r="G769" s="51" t="s">
        <v>279</v>
      </c>
      <c r="H769" s="48"/>
      <c r="I769" s="48"/>
      <c r="J769" s="48"/>
      <c r="K769" s="48"/>
    </row>
    <row r="770" spans="1:11" ht="115.5" x14ac:dyDescent="0.25">
      <c r="A770" s="48">
        <f t="shared" ca="1" si="13"/>
        <v>769</v>
      </c>
      <c r="B770" s="55" t="s">
        <v>160</v>
      </c>
      <c r="C770" s="52" t="s">
        <v>692</v>
      </c>
      <c r="D770" s="56" t="s">
        <v>2286</v>
      </c>
      <c r="E770" s="56" t="s">
        <v>2287</v>
      </c>
      <c r="F770" s="56" t="s">
        <v>2288</v>
      </c>
      <c r="G770" s="51" t="s">
        <v>279</v>
      </c>
      <c r="H770" s="48"/>
      <c r="I770" s="48"/>
      <c r="J770" s="48"/>
      <c r="K770" s="48"/>
    </row>
    <row r="771" spans="1:11" ht="108" x14ac:dyDescent="0.25">
      <c r="A771" s="48">
        <f t="shared" ca="1" si="13"/>
        <v>770</v>
      </c>
      <c r="B771" s="55" t="s">
        <v>160</v>
      </c>
      <c r="C771" s="52" t="s">
        <v>692</v>
      </c>
      <c r="D771" s="58" t="s">
        <v>2289</v>
      </c>
      <c r="E771" s="58" t="s">
        <v>2290</v>
      </c>
      <c r="F771" s="58" t="s">
        <v>2291</v>
      </c>
      <c r="G771" s="51" t="s">
        <v>279</v>
      </c>
      <c r="H771" s="48"/>
      <c r="I771" s="48"/>
      <c r="J771" s="48"/>
      <c r="K771" s="48"/>
    </row>
    <row r="772" spans="1:11" ht="105" x14ac:dyDescent="0.25">
      <c r="A772" s="48">
        <f t="shared" ca="1" si="13"/>
        <v>771</v>
      </c>
      <c r="B772" s="55" t="s">
        <v>160</v>
      </c>
      <c r="C772" s="52" t="s">
        <v>692</v>
      </c>
      <c r="D772" s="56" t="s">
        <v>2292</v>
      </c>
      <c r="E772" s="56" t="s">
        <v>2293</v>
      </c>
      <c r="F772" s="56" t="s">
        <v>2294</v>
      </c>
      <c r="G772" s="51" t="s">
        <v>279</v>
      </c>
      <c r="H772" s="48"/>
      <c r="I772" s="48"/>
      <c r="J772" s="48"/>
      <c r="K772" s="48"/>
    </row>
    <row r="773" spans="1:11" ht="121.5" x14ac:dyDescent="0.25">
      <c r="A773" s="48">
        <f t="shared" ca="1" si="13"/>
        <v>772</v>
      </c>
      <c r="B773" s="55" t="s">
        <v>160</v>
      </c>
      <c r="C773" s="52" t="s">
        <v>692</v>
      </c>
      <c r="D773" s="58" t="s">
        <v>2286</v>
      </c>
      <c r="E773" s="58" t="s">
        <v>2295</v>
      </c>
      <c r="F773" s="58" t="s">
        <v>2296</v>
      </c>
      <c r="G773" s="51" t="s">
        <v>279</v>
      </c>
      <c r="H773" s="48"/>
      <c r="I773" s="48"/>
      <c r="J773" s="48"/>
      <c r="K773" s="48"/>
    </row>
    <row r="774" spans="1:11" ht="105" x14ac:dyDescent="0.25">
      <c r="A774" s="48">
        <f t="shared" ca="1" si="13"/>
        <v>773</v>
      </c>
      <c r="B774" s="55" t="s">
        <v>160</v>
      </c>
      <c r="C774" s="52" t="s">
        <v>692</v>
      </c>
      <c r="D774" s="56" t="s">
        <v>2297</v>
      </c>
      <c r="E774" s="56" t="s">
        <v>2298</v>
      </c>
      <c r="F774" s="56" t="s">
        <v>1018</v>
      </c>
      <c r="G774" s="51" t="s">
        <v>279</v>
      </c>
      <c r="H774" s="48"/>
      <c r="I774" s="48"/>
      <c r="J774" s="48"/>
      <c r="K774" s="48"/>
    </row>
    <row r="775" spans="1:11" ht="108" x14ac:dyDescent="0.25">
      <c r="A775" s="48">
        <f t="shared" ca="1" si="13"/>
        <v>774</v>
      </c>
      <c r="B775" s="55" t="s">
        <v>160</v>
      </c>
      <c r="C775" s="52" t="s">
        <v>692</v>
      </c>
      <c r="D775" s="58" t="s">
        <v>2299</v>
      </c>
      <c r="E775" s="58" t="s">
        <v>2300</v>
      </c>
      <c r="F775" s="58" t="s">
        <v>2301</v>
      </c>
      <c r="G775" s="51"/>
      <c r="H775" s="48"/>
      <c r="I775" s="48"/>
      <c r="J775" s="48"/>
      <c r="K775" s="48"/>
    </row>
    <row r="776" spans="1:11" ht="94.5" x14ac:dyDescent="0.25">
      <c r="A776" s="48">
        <f t="shared" ca="1" si="13"/>
        <v>775</v>
      </c>
      <c r="B776" s="55" t="s">
        <v>160</v>
      </c>
      <c r="C776" s="52" t="s">
        <v>692</v>
      </c>
      <c r="D776" s="56" t="s">
        <v>2302</v>
      </c>
      <c r="E776" s="56" t="s">
        <v>2300</v>
      </c>
      <c r="F776" s="56" t="s">
        <v>2303</v>
      </c>
      <c r="G776" s="51"/>
      <c r="H776" s="48"/>
      <c r="I776" s="48"/>
      <c r="J776" s="48"/>
      <c r="K776" s="48"/>
    </row>
    <row r="777" spans="1:11" ht="108" x14ac:dyDescent="0.25">
      <c r="A777" s="48">
        <f t="shared" ca="1" si="13"/>
        <v>776</v>
      </c>
      <c r="B777" s="55" t="s">
        <v>160</v>
      </c>
      <c r="C777" s="52" t="s">
        <v>692</v>
      </c>
      <c r="D777" s="58" t="s">
        <v>2304</v>
      </c>
      <c r="E777" s="58" t="s">
        <v>2305</v>
      </c>
      <c r="F777" s="58" t="s">
        <v>1018</v>
      </c>
      <c r="G777" s="51" t="s">
        <v>279</v>
      </c>
      <c r="H777" s="48"/>
      <c r="I777" s="48"/>
      <c r="J777" s="48"/>
      <c r="K777" s="48"/>
    </row>
    <row r="778" spans="1:11" ht="105" x14ac:dyDescent="0.25">
      <c r="A778" s="48">
        <f t="shared" ca="1" si="13"/>
        <v>777</v>
      </c>
      <c r="B778" s="55" t="s">
        <v>160</v>
      </c>
      <c r="C778" s="52" t="s">
        <v>692</v>
      </c>
      <c r="D778" s="56" t="s">
        <v>2306</v>
      </c>
      <c r="E778" s="56" t="s">
        <v>2307</v>
      </c>
      <c r="F778" s="56" t="s">
        <v>1065</v>
      </c>
      <c r="G778" s="51" t="s">
        <v>279</v>
      </c>
      <c r="H778" s="48"/>
      <c r="I778" s="48"/>
      <c r="J778" s="48"/>
      <c r="K778" s="48"/>
    </row>
    <row r="779" spans="1:11" ht="108" x14ac:dyDescent="0.25">
      <c r="A779" s="48">
        <f t="shared" ca="1" si="13"/>
        <v>778</v>
      </c>
      <c r="B779" s="55" t="s">
        <v>160</v>
      </c>
      <c r="C779" s="52" t="s">
        <v>692</v>
      </c>
      <c r="D779" s="58" t="s">
        <v>2308</v>
      </c>
      <c r="E779" s="58" t="s">
        <v>2309</v>
      </c>
      <c r="F779" s="58" t="s">
        <v>2310</v>
      </c>
      <c r="G779" s="51" t="s">
        <v>279</v>
      </c>
      <c r="H779" s="48"/>
      <c r="I779" s="48"/>
      <c r="J779" s="48"/>
      <c r="K779" s="48"/>
    </row>
    <row r="780" spans="1:11" ht="105" x14ac:dyDescent="0.25">
      <c r="A780" s="48">
        <f t="shared" ca="1" si="13"/>
        <v>779</v>
      </c>
      <c r="B780" s="55" t="s">
        <v>160</v>
      </c>
      <c r="C780" s="52" t="s">
        <v>692</v>
      </c>
      <c r="D780" s="56" t="s">
        <v>2311</v>
      </c>
      <c r="E780" s="56" t="s">
        <v>2312</v>
      </c>
      <c r="F780" s="56" t="s">
        <v>2313</v>
      </c>
      <c r="G780" s="51" t="s">
        <v>279</v>
      </c>
      <c r="H780" s="48"/>
      <c r="I780" s="48"/>
      <c r="J780" s="48"/>
      <c r="K780" s="48"/>
    </row>
    <row r="781" spans="1:11" ht="108" x14ac:dyDescent="0.25">
      <c r="A781" s="48">
        <f t="shared" ca="1" si="13"/>
        <v>780</v>
      </c>
      <c r="B781" s="55" t="s">
        <v>160</v>
      </c>
      <c r="C781" s="52" t="s">
        <v>692</v>
      </c>
      <c r="D781" s="58" t="s">
        <v>2314</v>
      </c>
      <c r="E781" s="58" t="s">
        <v>2315</v>
      </c>
      <c r="F781" s="58" t="s">
        <v>2316</v>
      </c>
      <c r="G781" s="51" t="s">
        <v>279</v>
      </c>
      <c r="H781" s="48"/>
      <c r="I781" s="48"/>
      <c r="J781" s="48"/>
      <c r="K781" s="48"/>
    </row>
    <row r="782" spans="1:11" ht="94.5" x14ac:dyDescent="0.25">
      <c r="A782" s="48">
        <f t="shared" ca="1" si="13"/>
        <v>781</v>
      </c>
      <c r="B782" s="55" t="s">
        <v>160</v>
      </c>
      <c r="C782" s="52" t="s">
        <v>692</v>
      </c>
      <c r="D782" s="56" t="s">
        <v>2317</v>
      </c>
      <c r="E782" s="56" t="s">
        <v>2318</v>
      </c>
      <c r="F782" s="56" t="s">
        <v>1103</v>
      </c>
      <c r="G782" s="51"/>
      <c r="H782" s="48"/>
      <c r="I782" s="48"/>
      <c r="J782" s="48"/>
      <c r="K782" s="48"/>
    </row>
    <row r="783" spans="1:11" ht="108" x14ac:dyDescent="0.25">
      <c r="A783" s="48">
        <f t="shared" ca="1" si="13"/>
        <v>782</v>
      </c>
      <c r="B783" s="55" t="s">
        <v>160</v>
      </c>
      <c r="C783" s="52" t="s">
        <v>692</v>
      </c>
      <c r="D783" s="58" t="s">
        <v>2319</v>
      </c>
      <c r="E783" s="58" t="s">
        <v>2320</v>
      </c>
      <c r="F783" s="58" t="s">
        <v>2321</v>
      </c>
      <c r="G783" s="51" t="s">
        <v>279</v>
      </c>
      <c r="H783" s="48"/>
      <c r="I783" s="48"/>
      <c r="J783" s="48"/>
      <c r="K783" s="48"/>
    </row>
    <row r="784" spans="1:11" ht="105" x14ac:dyDescent="0.25">
      <c r="A784" s="48">
        <f t="shared" ca="1" si="13"/>
        <v>783</v>
      </c>
      <c r="B784" s="55" t="s">
        <v>160</v>
      </c>
      <c r="C784" s="52" t="s">
        <v>692</v>
      </c>
      <c r="D784" s="56" t="s">
        <v>2322</v>
      </c>
      <c r="E784" s="56" t="s">
        <v>2323</v>
      </c>
      <c r="F784" s="56" t="s">
        <v>1018</v>
      </c>
      <c r="G784" s="51" t="s">
        <v>279</v>
      </c>
      <c r="H784" s="48"/>
      <c r="I784" s="48"/>
      <c r="J784" s="48"/>
      <c r="K784" s="48"/>
    </row>
    <row r="785" spans="1:11" ht="121.5" x14ac:dyDescent="0.25">
      <c r="A785" s="48">
        <f t="shared" ca="1" si="13"/>
        <v>784</v>
      </c>
      <c r="B785" s="55" t="s">
        <v>160</v>
      </c>
      <c r="C785" s="52" t="s">
        <v>692</v>
      </c>
      <c r="D785" s="58" t="s">
        <v>2324</v>
      </c>
      <c r="E785" s="58" t="s">
        <v>2325</v>
      </c>
      <c r="F785" s="58" t="s">
        <v>2326</v>
      </c>
      <c r="G785" s="51" t="s">
        <v>279</v>
      </c>
      <c r="H785" s="48"/>
      <c r="I785" s="48"/>
      <c r="J785" s="48"/>
      <c r="K785" s="48"/>
    </row>
    <row r="786" spans="1:11" ht="115.5" x14ac:dyDescent="0.25">
      <c r="A786" s="48">
        <f t="shared" ca="1" si="13"/>
        <v>785</v>
      </c>
      <c r="B786" s="55" t="s">
        <v>160</v>
      </c>
      <c r="C786" s="52" t="s">
        <v>692</v>
      </c>
      <c r="D786" s="56" t="s">
        <v>2327</v>
      </c>
      <c r="E786" s="56" t="s">
        <v>2328</v>
      </c>
      <c r="F786" s="56" t="s">
        <v>2329</v>
      </c>
      <c r="G786" s="51" t="s">
        <v>279</v>
      </c>
      <c r="H786" s="48"/>
      <c r="I786" s="48"/>
      <c r="J786" s="48"/>
      <c r="K786" s="48"/>
    </row>
    <row r="787" spans="1:11" ht="108" x14ac:dyDescent="0.25">
      <c r="A787" s="48">
        <f t="shared" ca="1" si="13"/>
        <v>786</v>
      </c>
      <c r="B787" s="55" t="s">
        <v>160</v>
      </c>
      <c r="C787" s="52" t="s">
        <v>692</v>
      </c>
      <c r="D787" s="58" t="s">
        <v>2330</v>
      </c>
      <c r="E787" s="58" t="s">
        <v>2331</v>
      </c>
      <c r="F787" s="58" t="s">
        <v>1103</v>
      </c>
      <c r="G787" s="51"/>
      <c r="H787" s="48"/>
      <c r="I787" s="48"/>
      <c r="J787" s="48"/>
      <c r="K787" s="48"/>
    </row>
    <row r="788" spans="1:11" ht="105" x14ac:dyDescent="0.25">
      <c r="A788" s="48">
        <f t="shared" ca="1" si="13"/>
        <v>787</v>
      </c>
      <c r="B788" s="55" t="s">
        <v>160</v>
      </c>
      <c r="C788" s="52" t="s">
        <v>692</v>
      </c>
      <c r="D788" s="56" t="s">
        <v>2306</v>
      </c>
      <c r="E788" s="56" t="s">
        <v>2332</v>
      </c>
      <c r="F788" s="56" t="s">
        <v>1018</v>
      </c>
      <c r="G788" s="51" t="s">
        <v>279</v>
      </c>
      <c r="H788" s="48"/>
      <c r="I788" s="48"/>
      <c r="J788" s="48"/>
      <c r="K788" s="48"/>
    </row>
    <row r="789" spans="1:11" ht="108" x14ac:dyDescent="0.25">
      <c r="A789" s="48">
        <f t="shared" ca="1" si="13"/>
        <v>788</v>
      </c>
      <c r="B789" s="55" t="s">
        <v>160</v>
      </c>
      <c r="C789" s="52" t="s">
        <v>692</v>
      </c>
      <c r="D789" s="58" t="s">
        <v>2322</v>
      </c>
      <c r="E789" s="58" t="s">
        <v>2323</v>
      </c>
      <c r="F789" s="58" t="s">
        <v>2333</v>
      </c>
      <c r="G789" s="51" t="s">
        <v>279</v>
      </c>
      <c r="H789" s="48"/>
      <c r="I789" s="48"/>
      <c r="J789" s="48"/>
      <c r="K789" s="48"/>
    </row>
    <row r="790" spans="1:11" ht="105" x14ac:dyDescent="0.25">
      <c r="A790" s="48">
        <f t="shared" ca="1" si="13"/>
        <v>789</v>
      </c>
      <c r="B790" s="55" t="s">
        <v>160</v>
      </c>
      <c r="C790" s="52" t="s">
        <v>692</v>
      </c>
      <c r="D790" s="56" t="s">
        <v>2334</v>
      </c>
      <c r="E790" s="56" t="s">
        <v>2335</v>
      </c>
      <c r="F790" s="56" t="s">
        <v>1018</v>
      </c>
      <c r="G790" s="51" t="s">
        <v>279</v>
      </c>
      <c r="H790" s="48"/>
      <c r="I790" s="48"/>
      <c r="J790" s="48"/>
      <c r="K790" s="48"/>
    </row>
    <row r="791" spans="1:11" ht="108" x14ac:dyDescent="0.25">
      <c r="A791" s="48">
        <f t="shared" ca="1" si="13"/>
        <v>790</v>
      </c>
      <c r="B791" s="55" t="s">
        <v>160</v>
      </c>
      <c r="C791" s="52" t="s">
        <v>692</v>
      </c>
      <c r="D791" s="58" t="s">
        <v>2336</v>
      </c>
      <c r="E791" s="58" t="s">
        <v>2337</v>
      </c>
      <c r="F791" s="58" t="s">
        <v>2338</v>
      </c>
      <c r="G791" s="51" t="s">
        <v>279</v>
      </c>
      <c r="H791" s="48"/>
      <c r="I791" s="48"/>
      <c r="J791" s="48"/>
      <c r="K791" s="48"/>
    </row>
    <row r="792" spans="1:11" ht="105" x14ac:dyDescent="0.25">
      <c r="A792" s="48">
        <f t="shared" ca="1" si="13"/>
        <v>791</v>
      </c>
      <c r="B792" s="55" t="s">
        <v>160</v>
      </c>
      <c r="C792" s="52" t="s">
        <v>692</v>
      </c>
      <c r="D792" s="76" t="s">
        <v>2339</v>
      </c>
      <c r="E792" s="56" t="s">
        <v>2340</v>
      </c>
      <c r="F792" s="56" t="s">
        <v>1018</v>
      </c>
      <c r="G792" s="51" t="s">
        <v>279</v>
      </c>
      <c r="H792" s="48"/>
      <c r="I792" s="48"/>
      <c r="J792" s="48"/>
      <c r="K792" s="48"/>
    </row>
    <row r="793" spans="1:11" ht="108" x14ac:dyDescent="0.25">
      <c r="A793" s="48">
        <f t="shared" ca="1" si="13"/>
        <v>792</v>
      </c>
      <c r="B793" s="55" t="s">
        <v>160</v>
      </c>
      <c r="C793" s="52" t="s">
        <v>692</v>
      </c>
      <c r="D793" s="58" t="s">
        <v>2341</v>
      </c>
      <c r="E793" s="58" t="s">
        <v>2342</v>
      </c>
      <c r="F793" s="58" t="s">
        <v>1018</v>
      </c>
      <c r="G793" s="51" t="s">
        <v>279</v>
      </c>
      <c r="H793" s="48"/>
      <c r="I793" s="48"/>
      <c r="J793" s="48"/>
      <c r="K793" s="48"/>
    </row>
    <row r="794" spans="1:11" ht="105" x14ac:dyDescent="0.25">
      <c r="A794" s="48">
        <f t="shared" ca="1" si="13"/>
        <v>793</v>
      </c>
      <c r="B794" s="55" t="s">
        <v>160</v>
      </c>
      <c r="C794" s="52" t="s">
        <v>692</v>
      </c>
      <c r="D794" s="67" t="s">
        <v>2339</v>
      </c>
      <c r="E794" s="56" t="s">
        <v>2340</v>
      </c>
      <c r="F794" s="56" t="s">
        <v>2343</v>
      </c>
      <c r="G794" s="51" t="s">
        <v>279</v>
      </c>
      <c r="H794" s="48"/>
      <c r="I794" s="48"/>
      <c r="J794" s="48"/>
      <c r="K794" s="48"/>
    </row>
    <row r="795" spans="1:11" ht="108" x14ac:dyDescent="0.25">
      <c r="A795" s="48">
        <f t="shared" ca="1" si="13"/>
        <v>794</v>
      </c>
      <c r="B795" s="55" t="s">
        <v>160</v>
      </c>
      <c r="C795" s="52" t="s">
        <v>692</v>
      </c>
      <c r="D795" s="58" t="s">
        <v>2344</v>
      </c>
      <c r="E795" s="58" t="s">
        <v>2345</v>
      </c>
      <c r="F795" s="58" t="s">
        <v>2346</v>
      </c>
      <c r="G795" s="51" t="s">
        <v>279</v>
      </c>
      <c r="H795" s="48"/>
      <c r="I795" s="48"/>
      <c r="J795" s="48"/>
      <c r="K795" s="48"/>
    </row>
    <row r="796" spans="1:11" ht="94.5" x14ac:dyDescent="0.25">
      <c r="A796" s="48">
        <f t="shared" ca="1" si="13"/>
        <v>795</v>
      </c>
      <c r="B796" s="55" t="s">
        <v>160</v>
      </c>
      <c r="C796" s="52" t="s">
        <v>692</v>
      </c>
      <c r="D796" s="56" t="s">
        <v>2347</v>
      </c>
      <c r="E796" s="56" t="s">
        <v>2348</v>
      </c>
      <c r="F796" s="56" t="s">
        <v>2349</v>
      </c>
      <c r="G796" s="51" t="s">
        <v>279</v>
      </c>
      <c r="H796" s="48"/>
      <c r="I796" s="48"/>
      <c r="J796" s="48"/>
      <c r="K796" s="48"/>
    </row>
    <row r="797" spans="1:11" ht="108" x14ac:dyDescent="0.25">
      <c r="A797" s="48">
        <f t="shared" ca="1" si="13"/>
        <v>796</v>
      </c>
      <c r="B797" s="55" t="s">
        <v>160</v>
      </c>
      <c r="C797" s="52" t="s">
        <v>692</v>
      </c>
      <c r="D797" s="58" t="s">
        <v>2350</v>
      </c>
      <c r="E797" s="58" t="s">
        <v>2351</v>
      </c>
      <c r="F797" s="58" t="s">
        <v>2352</v>
      </c>
      <c r="G797" s="51" t="s">
        <v>279</v>
      </c>
      <c r="H797" s="48"/>
      <c r="I797" s="48"/>
      <c r="J797" s="48"/>
      <c r="K797" s="48"/>
    </row>
    <row r="798" spans="1:11" ht="105" x14ac:dyDescent="0.25">
      <c r="A798" s="48">
        <f t="shared" ca="1" si="13"/>
        <v>797</v>
      </c>
      <c r="B798" s="55" t="s">
        <v>160</v>
      </c>
      <c r="C798" s="52" t="s">
        <v>692</v>
      </c>
      <c r="D798" s="56" t="s">
        <v>2353</v>
      </c>
      <c r="E798" s="56" t="s">
        <v>2354</v>
      </c>
      <c r="F798" s="56" t="s">
        <v>2355</v>
      </c>
      <c r="G798" s="51" t="s">
        <v>279</v>
      </c>
      <c r="H798" s="48"/>
      <c r="I798" s="48"/>
      <c r="J798" s="48"/>
      <c r="K798" s="48"/>
    </row>
    <row r="799" spans="1:11" ht="108" x14ac:dyDescent="0.25">
      <c r="A799" s="48">
        <f t="shared" ca="1" si="13"/>
        <v>798</v>
      </c>
      <c r="B799" s="55" t="s">
        <v>160</v>
      </c>
      <c r="C799" s="52" t="s">
        <v>692</v>
      </c>
      <c r="D799" s="58" t="s">
        <v>2356</v>
      </c>
      <c r="E799" s="58" t="s">
        <v>2357</v>
      </c>
      <c r="F799" s="58" t="s">
        <v>2358</v>
      </c>
      <c r="G799" s="51" t="s">
        <v>279</v>
      </c>
      <c r="H799" s="48"/>
      <c r="I799" s="48"/>
      <c r="J799" s="48"/>
      <c r="K799" s="48"/>
    </row>
    <row r="800" spans="1:11" ht="105" x14ac:dyDescent="0.25">
      <c r="A800" s="48">
        <f t="shared" ca="1" si="13"/>
        <v>799</v>
      </c>
      <c r="B800" s="55" t="s">
        <v>160</v>
      </c>
      <c r="C800" s="52" t="s">
        <v>692</v>
      </c>
      <c r="D800" s="56" t="s">
        <v>2359</v>
      </c>
      <c r="E800" s="56" t="s">
        <v>2360</v>
      </c>
      <c r="F800" s="56" t="s">
        <v>1018</v>
      </c>
      <c r="G800" s="51" t="s">
        <v>279</v>
      </c>
      <c r="H800" s="48"/>
      <c r="I800" s="48"/>
      <c r="J800" s="48"/>
      <c r="K800" s="48"/>
    </row>
    <row r="801" spans="1:11" ht="108" x14ac:dyDescent="0.25">
      <c r="A801" s="48">
        <f t="shared" ca="1" si="13"/>
        <v>800</v>
      </c>
      <c r="B801" s="55" t="s">
        <v>160</v>
      </c>
      <c r="C801" s="52" t="s">
        <v>692</v>
      </c>
      <c r="D801" s="58" t="s">
        <v>2361</v>
      </c>
      <c r="E801" s="58" t="s">
        <v>2362</v>
      </c>
      <c r="F801" s="58" t="s">
        <v>2363</v>
      </c>
      <c r="G801" s="51" t="s">
        <v>279</v>
      </c>
      <c r="H801" s="48"/>
      <c r="I801" s="48"/>
      <c r="J801" s="48"/>
      <c r="K801" s="48"/>
    </row>
    <row r="802" spans="1:11" ht="105" x14ac:dyDescent="0.25">
      <c r="A802" s="48">
        <f t="shared" ca="1" si="13"/>
        <v>801</v>
      </c>
      <c r="B802" s="55" t="s">
        <v>160</v>
      </c>
      <c r="C802" s="52" t="s">
        <v>692</v>
      </c>
      <c r="D802" s="56" t="s">
        <v>2359</v>
      </c>
      <c r="E802" s="56" t="s">
        <v>2360</v>
      </c>
      <c r="F802" s="56" t="s">
        <v>2364</v>
      </c>
      <c r="G802" s="51" t="s">
        <v>279</v>
      </c>
      <c r="H802" s="48"/>
      <c r="I802" s="48"/>
      <c r="J802" s="48"/>
      <c r="K802" s="48"/>
    </row>
    <row r="803" spans="1:11" ht="94.5" x14ac:dyDescent="0.25">
      <c r="A803" s="48">
        <f t="shared" ca="1" si="13"/>
        <v>802</v>
      </c>
      <c r="B803" s="55" t="s">
        <v>160</v>
      </c>
      <c r="C803" s="52" t="s">
        <v>692</v>
      </c>
      <c r="D803" s="58" t="s">
        <v>2365</v>
      </c>
      <c r="E803" s="58" t="s">
        <v>2366</v>
      </c>
      <c r="F803" s="58" t="s">
        <v>2367</v>
      </c>
      <c r="G803" s="51" t="s">
        <v>279</v>
      </c>
      <c r="H803" s="48"/>
      <c r="I803" s="48"/>
      <c r="J803" s="48"/>
      <c r="K803" s="48"/>
    </row>
    <row r="804" spans="1:11" ht="105" x14ac:dyDescent="0.25">
      <c r="A804" s="48">
        <f t="shared" ca="1" si="13"/>
        <v>803</v>
      </c>
      <c r="B804" s="55" t="s">
        <v>160</v>
      </c>
      <c r="C804" s="52" t="s">
        <v>692</v>
      </c>
      <c r="D804" s="56" t="s">
        <v>2368</v>
      </c>
      <c r="E804" s="56" t="s">
        <v>2369</v>
      </c>
      <c r="F804" s="56" t="s">
        <v>1018</v>
      </c>
      <c r="G804" s="51" t="s">
        <v>279</v>
      </c>
      <c r="H804" s="48"/>
      <c r="I804" s="48"/>
      <c r="J804" s="48"/>
      <c r="K804" s="48"/>
    </row>
    <row r="805" spans="1:11" ht="121.5" x14ac:dyDescent="0.25">
      <c r="A805" s="48">
        <f t="shared" ca="1" si="13"/>
        <v>804</v>
      </c>
      <c r="B805" s="55" t="s">
        <v>160</v>
      </c>
      <c r="C805" s="52" t="s">
        <v>692</v>
      </c>
      <c r="D805" s="58" t="s">
        <v>2370</v>
      </c>
      <c r="E805" s="58" t="s">
        <v>2371</v>
      </c>
      <c r="F805" s="58" t="s">
        <v>1018</v>
      </c>
      <c r="G805" s="51" t="s">
        <v>279</v>
      </c>
      <c r="H805" s="48"/>
      <c r="I805" s="48"/>
      <c r="J805" s="48"/>
      <c r="K805" s="48"/>
    </row>
    <row r="806" spans="1:11" ht="105" x14ac:dyDescent="0.25">
      <c r="A806" s="48">
        <f t="shared" ca="1" si="13"/>
        <v>805</v>
      </c>
      <c r="B806" s="55" t="s">
        <v>160</v>
      </c>
      <c r="C806" s="52" t="s">
        <v>692</v>
      </c>
      <c r="D806" s="56" t="s">
        <v>2372</v>
      </c>
      <c r="E806" s="56" t="s">
        <v>2373</v>
      </c>
      <c r="F806" s="56" t="s">
        <v>1682</v>
      </c>
      <c r="G806" s="51" t="s">
        <v>279</v>
      </c>
      <c r="H806" s="48"/>
      <c r="I806" s="48"/>
      <c r="J806" s="48"/>
      <c r="K806" s="48"/>
    </row>
    <row r="807" spans="1:11" ht="121.5" x14ac:dyDescent="0.25">
      <c r="A807" s="48">
        <f t="shared" ca="1" si="13"/>
        <v>806</v>
      </c>
      <c r="B807" s="55" t="s">
        <v>160</v>
      </c>
      <c r="C807" s="52" t="s">
        <v>692</v>
      </c>
      <c r="D807" s="58" t="s">
        <v>2374</v>
      </c>
      <c r="E807" s="58" t="s">
        <v>2375</v>
      </c>
      <c r="F807" s="58" t="s">
        <v>1018</v>
      </c>
      <c r="G807" s="51" t="s">
        <v>279</v>
      </c>
      <c r="H807" s="48"/>
      <c r="I807" s="48"/>
      <c r="J807" s="48"/>
      <c r="K807" s="48"/>
    </row>
    <row r="808" spans="1:11" ht="94.5" x14ac:dyDescent="0.25">
      <c r="A808" s="48">
        <f t="shared" ca="1" si="13"/>
        <v>807</v>
      </c>
      <c r="B808" s="55" t="s">
        <v>160</v>
      </c>
      <c r="C808" s="52" t="s">
        <v>692</v>
      </c>
      <c r="D808" s="56" t="s">
        <v>2376</v>
      </c>
      <c r="E808" s="56" t="s">
        <v>2377</v>
      </c>
      <c r="F808" s="56" t="s">
        <v>2378</v>
      </c>
      <c r="G808" s="51" t="s">
        <v>279</v>
      </c>
      <c r="H808" s="48"/>
      <c r="I808" s="48"/>
      <c r="J808" s="48"/>
      <c r="K808" s="48"/>
    </row>
    <row r="809" spans="1:11" ht="108" x14ac:dyDescent="0.25">
      <c r="A809" s="48">
        <f t="shared" ca="1" si="13"/>
        <v>808</v>
      </c>
      <c r="B809" s="55" t="s">
        <v>160</v>
      </c>
      <c r="C809" s="52" t="s">
        <v>692</v>
      </c>
      <c r="D809" s="58" t="s">
        <v>2379</v>
      </c>
      <c r="E809" s="58" t="s">
        <v>2380</v>
      </c>
      <c r="F809" s="58" t="s">
        <v>1018</v>
      </c>
      <c r="G809" s="51" t="s">
        <v>279</v>
      </c>
      <c r="H809" s="48"/>
      <c r="I809" s="48"/>
      <c r="J809" s="48"/>
      <c r="K809" s="48"/>
    </row>
    <row r="810" spans="1:11" ht="105" x14ac:dyDescent="0.25">
      <c r="A810" s="48">
        <f t="shared" ca="1" si="13"/>
        <v>809</v>
      </c>
      <c r="B810" s="55" t="s">
        <v>160</v>
      </c>
      <c r="C810" s="52" t="s">
        <v>692</v>
      </c>
      <c r="D810" s="56" t="s">
        <v>2381</v>
      </c>
      <c r="E810" s="56" t="s">
        <v>2382</v>
      </c>
      <c r="F810" s="56" t="s">
        <v>2383</v>
      </c>
      <c r="G810" s="51" t="s">
        <v>279</v>
      </c>
      <c r="H810" s="48"/>
      <c r="I810" s="48"/>
      <c r="J810" s="48"/>
      <c r="K810" s="48"/>
    </row>
    <row r="811" spans="1:11" ht="108" x14ac:dyDescent="0.25">
      <c r="A811" s="48">
        <f t="shared" ca="1" si="13"/>
        <v>810</v>
      </c>
      <c r="B811" s="55" t="s">
        <v>160</v>
      </c>
      <c r="C811" s="52" t="s">
        <v>692</v>
      </c>
      <c r="D811" s="58" t="s">
        <v>2384</v>
      </c>
      <c r="E811" s="58" t="s">
        <v>2380</v>
      </c>
      <c r="F811" s="58" t="s">
        <v>2385</v>
      </c>
      <c r="G811" s="51" t="s">
        <v>279</v>
      </c>
      <c r="H811" s="48"/>
      <c r="I811" s="48"/>
      <c r="J811" s="48"/>
      <c r="K811" s="48"/>
    </row>
    <row r="812" spans="1:11" ht="105" x14ac:dyDescent="0.25">
      <c r="A812" s="48">
        <f t="shared" ca="1" si="13"/>
        <v>811</v>
      </c>
      <c r="B812" s="55" t="s">
        <v>160</v>
      </c>
      <c r="C812" s="52" t="s">
        <v>692</v>
      </c>
      <c r="D812" s="56" t="s">
        <v>2386</v>
      </c>
      <c r="E812" s="56" t="s">
        <v>2387</v>
      </c>
      <c r="F812" s="56" t="s">
        <v>2388</v>
      </c>
      <c r="G812" s="51" t="s">
        <v>279</v>
      </c>
      <c r="H812" s="48"/>
      <c r="I812" s="48"/>
      <c r="J812" s="48"/>
      <c r="K812" s="48"/>
    </row>
    <row r="813" spans="1:11" ht="108" x14ac:dyDescent="0.25">
      <c r="A813" s="48">
        <f t="shared" ca="1" si="13"/>
        <v>812</v>
      </c>
      <c r="B813" s="55" t="s">
        <v>160</v>
      </c>
      <c r="C813" s="52" t="s">
        <v>692</v>
      </c>
      <c r="D813" s="58" t="s">
        <v>2389</v>
      </c>
      <c r="E813" s="58" t="s">
        <v>2390</v>
      </c>
      <c r="F813" s="58" t="s">
        <v>2391</v>
      </c>
      <c r="G813" s="51" t="s">
        <v>279</v>
      </c>
      <c r="H813" s="48"/>
      <c r="I813" s="48"/>
      <c r="J813" s="48"/>
      <c r="K813" s="48"/>
    </row>
    <row r="814" spans="1:11" ht="94.5" x14ac:dyDescent="0.25">
      <c r="A814" s="48">
        <f t="shared" ca="1" si="13"/>
        <v>813</v>
      </c>
      <c r="B814" s="55" t="s">
        <v>160</v>
      </c>
      <c r="C814" s="52" t="s">
        <v>692</v>
      </c>
      <c r="D814" s="56" t="s">
        <v>2392</v>
      </c>
      <c r="E814" s="56" t="s">
        <v>2393</v>
      </c>
      <c r="F814" s="56" t="s">
        <v>2394</v>
      </c>
      <c r="G814" s="51" t="s">
        <v>279</v>
      </c>
      <c r="H814" s="48"/>
      <c r="I814" s="48"/>
      <c r="J814" s="48"/>
      <c r="K814" s="48"/>
    </row>
    <row r="815" spans="1:11" ht="108" x14ac:dyDescent="0.25">
      <c r="A815" s="48">
        <f t="shared" ca="1" si="13"/>
        <v>814</v>
      </c>
      <c r="B815" s="55" t="s">
        <v>160</v>
      </c>
      <c r="C815" s="52" t="s">
        <v>692</v>
      </c>
      <c r="D815" s="58" t="s">
        <v>2395</v>
      </c>
      <c r="E815" s="58" t="s">
        <v>2396</v>
      </c>
      <c r="F815" s="58" t="s">
        <v>2397</v>
      </c>
      <c r="G815" s="51" t="s">
        <v>279</v>
      </c>
      <c r="H815" s="48"/>
      <c r="I815" s="48"/>
      <c r="J815" s="48"/>
      <c r="K815" s="48"/>
    </row>
    <row r="816" spans="1:11" ht="105" x14ac:dyDescent="0.25">
      <c r="A816" s="48">
        <f t="shared" ca="1" si="13"/>
        <v>815</v>
      </c>
      <c r="B816" s="55" t="s">
        <v>160</v>
      </c>
      <c r="C816" s="52" t="s">
        <v>692</v>
      </c>
      <c r="D816" s="56" t="s">
        <v>2398</v>
      </c>
      <c r="E816" s="56" t="s">
        <v>2399</v>
      </c>
      <c r="F816" s="56" t="s">
        <v>2400</v>
      </c>
      <c r="G816" s="51"/>
      <c r="H816" s="48"/>
      <c r="I816" s="48"/>
      <c r="J816" s="48"/>
      <c r="K816" s="48"/>
    </row>
    <row r="817" spans="1:11" ht="108" x14ac:dyDescent="0.25">
      <c r="A817" s="48">
        <f t="shared" ca="1" si="13"/>
        <v>816</v>
      </c>
      <c r="B817" s="55" t="s">
        <v>160</v>
      </c>
      <c r="C817" s="52" t="s">
        <v>692</v>
      </c>
      <c r="D817" s="58" t="s">
        <v>2401</v>
      </c>
      <c r="E817" s="58" t="s">
        <v>2402</v>
      </c>
      <c r="F817" s="58" t="s">
        <v>2403</v>
      </c>
      <c r="G817" s="51" t="s">
        <v>279</v>
      </c>
      <c r="H817" s="48"/>
      <c r="I817" s="48"/>
      <c r="J817" s="48"/>
      <c r="K817" s="48"/>
    </row>
    <row r="818" spans="1:11" ht="105" x14ac:dyDescent="0.25">
      <c r="A818" s="48">
        <f t="shared" ca="1" si="13"/>
        <v>817</v>
      </c>
      <c r="B818" s="55" t="s">
        <v>160</v>
      </c>
      <c r="C818" s="52" t="s">
        <v>692</v>
      </c>
      <c r="D818" s="56" t="s">
        <v>2404</v>
      </c>
      <c r="E818" s="56" t="s">
        <v>2405</v>
      </c>
      <c r="F818" s="56" t="s">
        <v>1018</v>
      </c>
      <c r="G818" s="51" t="s">
        <v>279</v>
      </c>
      <c r="H818" s="48"/>
      <c r="I818" s="48"/>
      <c r="J818" s="48"/>
      <c r="K818" s="48"/>
    </row>
    <row r="819" spans="1:11" ht="108" x14ac:dyDescent="0.25">
      <c r="A819" s="48">
        <f t="shared" ca="1" si="13"/>
        <v>818</v>
      </c>
      <c r="B819" s="55" t="s">
        <v>160</v>
      </c>
      <c r="C819" s="52" t="s">
        <v>692</v>
      </c>
      <c r="D819" s="58" t="s">
        <v>2389</v>
      </c>
      <c r="E819" s="58" t="s">
        <v>2390</v>
      </c>
      <c r="F819" s="58" t="s">
        <v>1018</v>
      </c>
      <c r="G819" s="51" t="s">
        <v>279</v>
      </c>
      <c r="H819" s="48"/>
      <c r="I819" s="48"/>
      <c r="J819" s="48"/>
      <c r="K819" s="48"/>
    </row>
    <row r="820" spans="1:11" ht="105" x14ac:dyDescent="0.25">
      <c r="A820" s="48">
        <f t="shared" ca="1" si="13"/>
        <v>819</v>
      </c>
      <c r="B820" s="55" t="s">
        <v>160</v>
      </c>
      <c r="C820" s="52" t="s">
        <v>692</v>
      </c>
      <c r="D820" s="56" t="s">
        <v>2406</v>
      </c>
      <c r="E820" s="56" t="s">
        <v>2407</v>
      </c>
      <c r="F820" s="56" t="s">
        <v>2408</v>
      </c>
      <c r="G820" s="51" t="s">
        <v>279</v>
      </c>
      <c r="H820" s="48"/>
      <c r="I820" s="48"/>
      <c r="J820" s="48"/>
      <c r="K820" s="48"/>
    </row>
    <row r="821" spans="1:11" ht="108" x14ac:dyDescent="0.25">
      <c r="A821" s="48">
        <f t="shared" ca="1" si="13"/>
        <v>820</v>
      </c>
      <c r="B821" s="55" t="s">
        <v>160</v>
      </c>
      <c r="C821" s="52" t="s">
        <v>692</v>
      </c>
      <c r="D821" s="58" t="s">
        <v>2409</v>
      </c>
      <c r="E821" s="58" t="s">
        <v>2410</v>
      </c>
      <c r="F821" s="58" t="s">
        <v>2355</v>
      </c>
      <c r="G821" s="51" t="s">
        <v>279</v>
      </c>
      <c r="H821" s="48"/>
      <c r="I821" s="48"/>
      <c r="J821" s="48"/>
      <c r="K821" s="48"/>
    </row>
    <row r="822" spans="1:11" ht="105" x14ac:dyDescent="0.25">
      <c r="A822" s="48">
        <f t="shared" ca="1" si="13"/>
        <v>821</v>
      </c>
      <c r="B822" s="55" t="s">
        <v>160</v>
      </c>
      <c r="C822" s="52" t="s">
        <v>692</v>
      </c>
      <c r="D822" s="56" t="s">
        <v>2411</v>
      </c>
      <c r="E822" s="56" t="s">
        <v>2412</v>
      </c>
      <c r="F822" s="56" t="s">
        <v>2413</v>
      </c>
      <c r="G822" s="51" t="s">
        <v>279</v>
      </c>
      <c r="H822" s="48"/>
      <c r="I822" s="48"/>
      <c r="J822" s="48"/>
      <c r="K822" s="48"/>
    </row>
    <row r="823" spans="1:11" s="80" customFormat="1" ht="108" x14ac:dyDescent="0.25">
      <c r="A823" s="77">
        <f t="shared" ref="A823:A885" ca="1" si="14">+CELL("fila",A823)-1</f>
        <v>822</v>
      </c>
      <c r="B823" s="55" t="s">
        <v>160</v>
      </c>
      <c r="C823" s="82" t="s">
        <v>692</v>
      </c>
      <c r="D823" s="81" t="s">
        <v>2411</v>
      </c>
      <c r="E823" s="81" t="s">
        <v>2412</v>
      </c>
      <c r="F823" s="81" t="s">
        <v>1018</v>
      </c>
      <c r="G823" s="79" t="s">
        <v>279</v>
      </c>
      <c r="H823" s="77"/>
      <c r="I823" s="77"/>
      <c r="J823" s="77"/>
      <c r="K823" s="77"/>
    </row>
    <row r="824" spans="1:11" ht="105" x14ac:dyDescent="0.25">
      <c r="A824" s="48">
        <f t="shared" ca="1" si="14"/>
        <v>823</v>
      </c>
      <c r="B824" s="55" t="s">
        <v>160</v>
      </c>
      <c r="C824" s="52" t="s">
        <v>692</v>
      </c>
      <c r="D824" s="56" t="s">
        <v>2414</v>
      </c>
      <c r="E824" s="56" t="s">
        <v>2415</v>
      </c>
      <c r="F824" s="56" t="s">
        <v>2352</v>
      </c>
      <c r="G824" s="51"/>
      <c r="H824" s="48"/>
      <c r="I824" s="48"/>
      <c r="J824" s="48"/>
      <c r="K824" s="48"/>
    </row>
    <row r="825" spans="1:11" ht="108" x14ac:dyDescent="0.25">
      <c r="A825" s="48">
        <f t="shared" ca="1" si="14"/>
        <v>824</v>
      </c>
      <c r="B825" s="55" t="s">
        <v>160</v>
      </c>
      <c r="C825" s="52" t="s">
        <v>692</v>
      </c>
      <c r="D825" s="58" t="s">
        <v>2416</v>
      </c>
      <c r="E825" s="58" t="s">
        <v>2410</v>
      </c>
      <c r="F825" s="58" t="s">
        <v>1018</v>
      </c>
      <c r="G825" s="51" t="s">
        <v>279</v>
      </c>
      <c r="H825" s="48"/>
      <c r="I825" s="48"/>
      <c r="J825" s="48"/>
      <c r="K825" s="48"/>
    </row>
    <row r="826" spans="1:11" ht="94.5" x14ac:dyDescent="0.25">
      <c r="A826" s="48">
        <f t="shared" ca="1" si="14"/>
        <v>825</v>
      </c>
      <c r="B826" s="55" t="s">
        <v>160</v>
      </c>
      <c r="C826" s="52" t="s">
        <v>692</v>
      </c>
      <c r="D826" s="56" t="s">
        <v>2416</v>
      </c>
      <c r="E826" s="56" t="s">
        <v>2417</v>
      </c>
      <c r="F826" s="56" t="s">
        <v>1229</v>
      </c>
      <c r="G826" s="51" t="s">
        <v>279</v>
      </c>
      <c r="H826" s="48"/>
      <c r="I826" s="48"/>
      <c r="J826" s="48"/>
      <c r="K826" s="48"/>
    </row>
    <row r="827" spans="1:11" ht="108" x14ac:dyDescent="0.25">
      <c r="A827" s="48">
        <f t="shared" ca="1" si="14"/>
        <v>826</v>
      </c>
      <c r="B827" s="55" t="s">
        <v>160</v>
      </c>
      <c r="C827" s="52" t="s">
        <v>692</v>
      </c>
      <c r="D827" s="58" t="s">
        <v>2418</v>
      </c>
      <c r="E827" s="58" t="s">
        <v>2419</v>
      </c>
      <c r="F827" s="58" t="s">
        <v>2420</v>
      </c>
      <c r="G827" s="51" t="s">
        <v>279</v>
      </c>
      <c r="H827" s="48"/>
      <c r="I827" s="48"/>
      <c r="J827" s="48"/>
      <c r="K827" s="48"/>
    </row>
    <row r="828" spans="1:11" ht="94.5" x14ac:dyDescent="0.25">
      <c r="A828" s="48">
        <f t="shared" ca="1" si="14"/>
        <v>827</v>
      </c>
      <c r="B828" s="55" t="s">
        <v>160</v>
      </c>
      <c r="C828" s="52" t="s">
        <v>692</v>
      </c>
      <c r="D828" s="56" t="s">
        <v>2421</v>
      </c>
      <c r="E828" s="56" t="s">
        <v>2422</v>
      </c>
      <c r="F828" s="56" t="s">
        <v>2423</v>
      </c>
      <c r="G828" s="51" t="s">
        <v>279</v>
      </c>
      <c r="H828" s="48"/>
      <c r="I828" s="48"/>
      <c r="J828" s="48"/>
      <c r="K828" s="48"/>
    </row>
    <row r="829" spans="1:11" ht="108" x14ac:dyDescent="0.25">
      <c r="A829" s="48">
        <f t="shared" ca="1" si="14"/>
        <v>828</v>
      </c>
      <c r="B829" s="55" t="s">
        <v>160</v>
      </c>
      <c r="C829" s="52" t="s">
        <v>692</v>
      </c>
      <c r="D829" s="58" t="s">
        <v>2424</v>
      </c>
      <c r="E829" s="58" t="s">
        <v>2425</v>
      </c>
      <c r="F829" s="58" t="s">
        <v>1018</v>
      </c>
      <c r="G829" s="51" t="s">
        <v>279</v>
      </c>
      <c r="H829" s="48"/>
      <c r="I829" s="48"/>
      <c r="J829" s="48"/>
      <c r="K829" s="48"/>
    </row>
    <row r="830" spans="1:11" ht="105" x14ac:dyDescent="0.25">
      <c r="A830" s="48">
        <f t="shared" ca="1" si="14"/>
        <v>829</v>
      </c>
      <c r="B830" s="55" t="s">
        <v>160</v>
      </c>
      <c r="C830" s="52" t="s">
        <v>692</v>
      </c>
      <c r="D830" s="56" t="s">
        <v>2424</v>
      </c>
      <c r="E830" s="56" t="s">
        <v>2425</v>
      </c>
      <c r="F830" s="56" t="s">
        <v>2426</v>
      </c>
      <c r="G830" s="51" t="s">
        <v>279</v>
      </c>
      <c r="H830" s="48"/>
      <c r="I830" s="48"/>
      <c r="J830" s="48"/>
      <c r="K830" s="48"/>
    </row>
    <row r="831" spans="1:11" ht="108" x14ac:dyDescent="0.25">
      <c r="A831" s="48">
        <f t="shared" ca="1" si="14"/>
        <v>830</v>
      </c>
      <c r="B831" s="55" t="s">
        <v>160</v>
      </c>
      <c r="C831" s="52" t="s">
        <v>692</v>
      </c>
      <c r="D831" s="58" t="s">
        <v>2427</v>
      </c>
      <c r="E831" s="58" t="s">
        <v>2428</v>
      </c>
      <c r="F831" s="58" t="s">
        <v>2429</v>
      </c>
      <c r="G831" s="51" t="s">
        <v>279</v>
      </c>
      <c r="H831" s="48"/>
      <c r="I831" s="48"/>
      <c r="J831" s="48"/>
      <c r="K831" s="48"/>
    </row>
    <row r="832" spans="1:11" ht="105" x14ac:dyDescent="0.25">
      <c r="A832" s="48">
        <f t="shared" ca="1" si="14"/>
        <v>831</v>
      </c>
      <c r="B832" s="55" t="s">
        <v>160</v>
      </c>
      <c r="C832" s="52" t="s">
        <v>692</v>
      </c>
      <c r="D832" s="56" t="s">
        <v>2430</v>
      </c>
      <c r="E832" s="56" t="s">
        <v>2431</v>
      </c>
      <c r="F832" s="56" t="s">
        <v>1263</v>
      </c>
      <c r="G832" s="51" t="s">
        <v>279</v>
      </c>
      <c r="H832" s="48"/>
      <c r="I832" s="48"/>
      <c r="J832" s="48"/>
      <c r="K832" s="48"/>
    </row>
    <row r="833" spans="1:11" ht="108" x14ac:dyDescent="0.25">
      <c r="A833" s="48">
        <f t="shared" ca="1" si="14"/>
        <v>832</v>
      </c>
      <c r="B833" s="55" t="s">
        <v>160</v>
      </c>
      <c r="C833" s="52" t="s">
        <v>692</v>
      </c>
      <c r="D833" s="58" t="s">
        <v>2430</v>
      </c>
      <c r="E833" s="58" t="s">
        <v>2431</v>
      </c>
      <c r="F833" s="58" t="s">
        <v>1018</v>
      </c>
      <c r="G833" s="51" t="s">
        <v>279</v>
      </c>
      <c r="H833" s="48"/>
      <c r="I833" s="48"/>
      <c r="J833" s="48"/>
      <c r="K833" s="48"/>
    </row>
    <row r="834" spans="1:11" ht="94.5" x14ac:dyDescent="0.25">
      <c r="A834" s="48">
        <f t="shared" ca="1" si="14"/>
        <v>833</v>
      </c>
      <c r="B834" s="55" t="s">
        <v>160</v>
      </c>
      <c r="C834" s="52" t="s">
        <v>692</v>
      </c>
      <c r="D834" s="56" t="s">
        <v>2432</v>
      </c>
      <c r="E834" s="56" t="s">
        <v>2433</v>
      </c>
      <c r="F834" s="56" t="s">
        <v>1018</v>
      </c>
      <c r="G834" s="51" t="s">
        <v>279</v>
      </c>
      <c r="H834" s="48"/>
      <c r="I834" s="48"/>
      <c r="J834" s="48"/>
      <c r="K834" s="48"/>
    </row>
    <row r="835" spans="1:11" ht="108" x14ac:dyDescent="0.25">
      <c r="A835" s="48">
        <f t="shared" ca="1" si="14"/>
        <v>834</v>
      </c>
      <c r="B835" s="55" t="s">
        <v>160</v>
      </c>
      <c r="C835" s="52" t="s">
        <v>692</v>
      </c>
      <c r="D835" s="58" t="s">
        <v>2427</v>
      </c>
      <c r="E835" s="58" t="s">
        <v>2428</v>
      </c>
      <c r="F835" s="58" t="s">
        <v>1018</v>
      </c>
      <c r="G835" s="51" t="s">
        <v>279</v>
      </c>
      <c r="H835" s="48"/>
      <c r="I835" s="48"/>
      <c r="J835" s="48"/>
      <c r="K835" s="48"/>
    </row>
    <row r="836" spans="1:11" ht="105" x14ac:dyDescent="0.25">
      <c r="A836" s="48">
        <f t="shared" ca="1" si="14"/>
        <v>835</v>
      </c>
      <c r="B836" s="55" t="s">
        <v>160</v>
      </c>
      <c r="C836" s="52" t="s">
        <v>692</v>
      </c>
      <c r="D836" s="56" t="s">
        <v>2434</v>
      </c>
      <c r="E836" s="56" t="s">
        <v>2435</v>
      </c>
      <c r="F836" s="56" t="s">
        <v>2436</v>
      </c>
      <c r="G836" s="51" t="s">
        <v>279</v>
      </c>
      <c r="H836" s="48"/>
      <c r="I836" s="48"/>
      <c r="J836" s="48"/>
      <c r="K836" s="48"/>
    </row>
    <row r="837" spans="1:11" ht="108" x14ac:dyDescent="0.25">
      <c r="A837" s="48">
        <f t="shared" ca="1" si="14"/>
        <v>836</v>
      </c>
      <c r="B837" s="55" t="s">
        <v>160</v>
      </c>
      <c r="C837" s="52" t="s">
        <v>692</v>
      </c>
      <c r="D837" s="59" t="s">
        <v>2437</v>
      </c>
      <c r="E837" s="58" t="s">
        <v>2438</v>
      </c>
      <c r="F837" s="58" t="s">
        <v>2439</v>
      </c>
      <c r="G837" s="51" t="s">
        <v>279</v>
      </c>
      <c r="H837" s="48"/>
      <c r="I837" s="48"/>
      <c r="J837" s="48"/>
      <c r="K837" s="48"/>
    </row>
    <row r="838" spans="1:11" ht="105" x14ac:dyDescent="0.25">
      <c r="A838" s="48">
        <f t="shared" ca="1" si="14"/>
        <v>837</v>
      </c>
      <c r="B838" s="55" t="s">
        <v>160</v>
      </c>
      <c r="C838" s="52" t="s">
        <v>692</v>
      </c>
      <c r="D838" s="56" t="s">
        <v>2440</v>
      </c>
      <c r="E838" s="56" t="s">
        <v>2441</v>
      </c>
      <c r="F838" s="56" t="s">
        <v>2442</v>
      </c>
      <c r="G838" s="51" t="s">
        <v>279</v>
      </c>
      <c r="H838" s="48"/>
      <c r="I838" s="48"/>
      <c r="J838" s="48"/>
      <c r="K838" s="48"/>
    </row>
    <row r="839" spans="1:11" ht="108" x14ac:dyDescent="0.25">
      <c r="A839" s="48">
        <f t="shared" ca="1" si="14"/>
        <v>838</v>
      </c>
      <c r="B839" s="55" t="s">
        <v>160</v>
      </c>
      <c r="C839" s="52" t="s">
        <v>692</v>
      </c>
      <c r="D839" s="58" t="s">
        <v>2443</v>
      </c>
      <c r="E839" s="58" t="s">
        <v>2444</v>
      </c>
      <c r="F839" s="58" t="s">
        <v>1018</v>
      </c>
      <c r="G839" s="51" t="s">
        <v>279</v>
      </c>
      <c r="H839" s="48"/>
      <c r="I839" s="48"/>
      <c r="J839" s="48"/>
      <c r="K839" s="48"/>
    </row>
    <row r="840" spans="1:11" ht="105" x14ac:dyDescent="0.25">
      <c r="A840" s="48">
        <f t="shared" ca="1" si="14"/>
        <v>839</v>
      </c>
      <c r="B840" s="55" t="s">
        <v>160</v>
      </c>
      <c r="C840" s="52" t="s">
        <v>692</v>
      </c>
      <c r="D840" s="56" t="s">
        <v>2445</v>
      </c>
      <c r="E840" s="56" t="s">
        <v>2446</v>
      </c>
      <c r="F840" s="56" t="s">
        <v>1018</v>
      </c>
      <c r="G840" s="51" t="s">
        <v>279</v>
      </c>
      <c r="H840" s="48"/>
      <c r="I840" s="48"/>
      <c r="J840" s="48"/>
      <c r="K840" s="48"/>
    </row>
    <row r="841" spans="1:11" ht="108" x14ac:dyDescent="0.25">
      <c r="A841" s="48">
        <f t="shared" ca="1" si="14"/>
        <v>840</v>
      </c>
      <c r="B841" s="55" t="s">
        <v>160</v>
      </c>
      <c r="C841" s="52" t="s">
        <v>692</v>
      </c>
      <c r="D841" s="58" t="s">
        <v>2432</v>
      </c>
      <c r="E841" s="58" t="s">
        <v>2433</v>
      </c>
      <c r="F841" s="58" t="s">
        <v>2383</v>
      </c>
      <c r="G841" s="51" t="s">
        <v>279</v>
      </c>
      <c r="H841" s="48"/>
      <c r="I841" s="48"/>
      <c r="J841" s="48"/>
      <c r="K841" s="48"/>
    </row>
    <row r="842" spans="1:11" ht="94.5" x14ac:dyDescent="0.25">
      <c r="A842" s="48">
        <f t="shared" ca="1" si="14"/>
        <v>841</v>
      </c>
      <c r="B842" s="55" t="s">
        <v>160</v>
      </c>
      <c r="C842" s="52" t="s">
        <v>692</v>
      </c>
      <c r="D842" s="56" t="s">
        <v>2447</v>
      </c>
      <c r="E842" s="56" t="s">
        <v>2448</v>
      </c>
      <c r="F842" s="56" t="s">
        <v>2449</v>
      </c>
      <c r="G842" s="51" t="s">
        <v>279</v>
      </c>
      <c r="H842" s="48"/>
      <c r="I842" s="48"/>
      <c r="J842" s="48"/>
      <c r="K842" s="48"/>
    </row>
    <row r="843" spans="1:11" ht="108" x14ac:dyDescent="0.25">
      <c r="A843" s="48">
        <f t="shared" ca="1" si="14"/>
        <v>842</v>
      </c>
      <c r="B843" s="55" t="s">
        <v>160</v>
      </c>
      <c r="C843" s="52" t="s">
        <v>692</v>
      </c>
      <c r="D843" s="58" t="s">
        <v>2450</v>
      </c>
      <c r="E843" s="58" t="s">
        <v>2451</v>
      </c>
      <c r="F843" s="58" t="s">
        <v>2452</v>
      </c>
      <c r="G843" s="51" t="s">
        <v>279</v>
      </c>
      <c r="H843" s="48"/>
      <c r="I843" s="48"/>
      <c r="J843" s="48"/>
      <c r="K843" s="48"/>
    </row>
    <row r="844" spans="1:11" ht="105" x14ac:dyDescent="0.25">
      <c r="A844" s="48">
        <f t="shared" ca="1" si="14"/>
        <v>843</v>
      </c>
      <c r="B844" s="55" t="s">
        <v>160</v>
      </c>
      <c r="C844" s="52" t="s">
        <v>692</v>
      </c>
      <c r="D844" s="56" t="s">
        <v>2445</v>
      </c>
      <c r="E844" s="56" t="s">
        <v>2446</v>
      </c>
      <c r="F844" s="56" t="s">
        <v>2453</v>
      </c>
      <c r="G844" s="51" t="s">
        <v>279</v>
      </c>
      <c r="H844" s="48"/>
      <c r="I844" s="48"/>
      <c r="J844" s="48"/>
      <c r="K844" s="48"/>
    </row>
    <row r="845" spans="1:11" ht="108" x14ac:dyDescent="0.25">
      <c r="A845" s="48">
        <f t="shared" ca="1" si="14"/>
        <v>844</v>
      </c>
      <c r="B845" s="55" t="s">
        <v>160</v>
      </c>
      <c r="C845" s="52" t="s">
        <v>692</v>
      </c>
      <c r="D845" s="58" t="s">
        <v>2454</v>
      </c>
      <c r="E845" s="58" t="s">
        <v>2455</v>
      </c>
      <c r="F845" s="58" t="s">
        <v>1018</v>
      </c>
      <c r="G845" s="51" t="s">
        <v>279</v>
      </c>
      <c r="H845" s="48"/>
      <c r="I845" s="48"/>
      <c r="J845" s="48"/>
      <c r="K845" s="48"/>
    </row>
    <row r="846" spans="1:11" ht="105" x14ac:dyDescent="0.25">
      <c r="A846" s="48">
        <f t="shared" ca="1" si="14"/>
        <v>845</v>
      </c>
      <c r="B846" s="55" t="s">
        <v>160</v>
      </c>
      <c r="C846" s="52" t="s">
        <v>692</v>
      </c>
      <c r="D846" s="56" t="s">
        <v>2456</v>
      </c>
      <c r="E846" s="56" t="s">
        <v>2457</v>
      </c>
      <c r="F846" s="56" t="s">
        <v>2458</v>
      </c>
      <c r="G846" s="51" t="s">
        <v>279</v>
      </c>
      <c r="H846" s="48"/>
      <c r="I846" s="48"/>
      <c r="J846" s="48"/>
      <c r="K846" s="48"/>
    </row>
    <row r="847" spans="1:11" ht="108" x14ac:dyDescent="0.25">
      <c r="A847" s="48">
        <f t="shared" ca="1" si="14"/>
        <v>846</v>
      </c>
      <c r="B847" s="55" t="s">
        <v>160</v>
      </c>
      <c r="C847" s="52" t="s">
        <v>692</v>
      </c>
      <c r="D847" s="58" t="s">
        <v>2459</v>
      </c>
      <c r="E847" s="58" t="s">
        <v>2460</v>
      </c>
      <c r="F847" s="58" t="s">
        <v>2461</v>
      </c>
      <c r="G847" s="51" t="s">
        <v>279</v>
      </c>
      <c r="H847" s="48"/>
      <c r="I847" s="48"/>
      <c r="J847" s="48"/>
      <c r="K847" s="48"/>
    </row>
    <row r="848" spans="1:11" ht="105" x14ac:dyDescent="0.25">
      <c r="A848" s="48">
        <f t="shared" ca="1" si="14"/>
        <v>847</v>
      </c>
      <c r="B848" s="55" t="s">
        <v>160</v>
      </c>
      <c r="C848" s="52" t="s">
        <v>692</v>
      </c>
      <c r="D848" s="56" t="s">
        <v>2462</v>
      </c>
      <c r="E848" s="56" t="s">
        <v>2463</v>
      </c>
      <c r="F848" s="56" t="s">
        <v>2464</v>
      </c>
      <c r="G848" s="51" t="s">
        <v>279</v>
      </c>
      <c r="H848" s="48"/>
      <c r="I848" s="48"/>
      <c r="J848" s="48"/>
      <c r="K848" s="48"/>
    </row>
    <row r="849" spans="1:11" ht="108" x14ac:dyDescent="0.25">
      <c r="A849" s="48">
        <f t="shared" ca="1" si="14"/>
        <v>848</v>
      </c>
      <c r="B849" s="55" t="s">
        <v>160</v>
      </c>
      <c r="C849" s="52" t="s">
        <v>692</v>
      </c>
      <c r="D849" s="58" t="s">
        <v>2465</v>
      </c>
      <c r="E849" s="58" t="s">
        <v>2466</v>
      </c>
      <c r="F849" s="58" t="s">
        <v>2388</v>
      </c>
      <c r="G849" s="51" t="s">
        <v>279</v>
      </c>
      <c r="H849" s="48"/>
      <c r="I849" s="48"/>
      <c r="J849" s="48"/>
      <c r="K849" s="48"/>
    </row>
    <row r="850" spans="1:11" ht="105" x14ac:dyDescent="0.25">
      <c r="A850" s="48">
        <f t="shared" ca="1" si="14"/>
        <v>849</v>
      </c>
      <c r="B850" s="55" t="s">
        <v>160</v>
      </c>
      <c r="C850" s="52" t="s">
        <v>692</v>
      </c>
      <c r="D850" s="56" t="s">
        <v>2467</v>
      </c>
      <c r="E850" s="56" t="s">
        <v>2468</v>
      </c>
      <c r="F850" s="56" t="s">
        <v>2469</v>
      </c>
      <c r="G850" s="51" t="s">
        <v>279</v>
      </c>
      <c r="H850" s="48"/>
      <c r="I850" s="48"/>
      <c r="J850" s="48"/>
      <c r="K850" s="48"/>
    </row>
    <row r="851" spans="1:11" ht="108" x14ac:dyDescent="0.25">
      <c r="A851" s="48">
        <f t="shared" ca="1" si="14"/>
        <v>850</v>
      </c>
      <c r="B851" s="55" t="s">
        <v>160</v>
      </c>
      <c r="C851" s="52" t="s">
        <v>692</v>
      </c>
      <c r="D851" s="58" t="s">
        <v>2454</v>
      </c>
      <c r="E851" s="58" t="s">
        <v>2470</v>
      </c>
      <c r="F851" s="58" t="s">
        <v>2471</v>
      </c>
      <c r="G851" s="51" t="s">
        <v>279</v>
      </c>
      <c r="H851" s="48"/>
      <c r="I851" s="48"/>
      <c r="J851" s="48"/>
      <c r="K851" s="48"/>
    </row>
    <row r="852" spans="1:11" ht="105" x14ac:dyDescent="0.25">
      <c r="A852" s="48">
        <f t="shared" ca="1" si="14"/>
        <v>851</v>
      </c>
      <c r="B852" s="55" t="s">
        <v>160</v>
      </c>
      <c r="C852" s="52" t="s">
        <v>692</v>
      </c>
      <c r="D852" s="56" t="s">
        <v>2456</v>
      </c>
      <c r="E852" s="56" t="s">
        <v>2457</v>
      </c>
      <c r="F852" s="56" t="s">
        <v>1018</v>
      </c>
      <c r="G852" s="51" t="s">
        <v>279</v>
      </c>
      <c r="H852" s="48"/>
      <c r="I852" s="48"/>
      <c r="J852" s="48"/>
      <c r="K852" s="48"/>
    </row>
    <row r="853" spans="1:11" ht="108" x14ac:dyDescent="0.25">
      <c r="A853" s="48">
        <f t="shared" ca="1" si="14"/>
        <v>852</v>
      </c>
      <c r="B853" s="55" t="s">
        <v>160</v>
      </c>
      <c r="C853" s="52" t="s">
        <v>692</v>
      </c>
      <c r="D853" s="58" t="s">
        <v>2459</v>
      </c>
      <c r="E853" s="58" t="s">
        <v>2460</v>
      </c>
      <c r="F853" s="58" t="s">
        <v>1018</v>
      </c>
      <c r="G853" s="51" t="s">
        <v>279</v>
      </c>
      <c r="H853" s="48"/>
      <c r="I853" s="48"/>
      <c r="J853" s="48"/>
      <c r="K853" s="48"/>
    </row>
    <row r="854" spans="1:11" ht="105" x14ac:dyDescent="0.25">
      <c r="A854" s="48">
        <f t="shared" ca="1" si="14"/>
        <v>853</v>
      </c>
      <c r="B854" s="55" t="s">
        <v>160</v>
      </c>
      <c r="C854" s="52" t="s">
        <v>692</v>
      </c>
      <c r="D854" s="56" t="s">
        <v>2462</v>
      </c>
      <c r="E854" s="56" t="s">
        <v>2463</v>
      </c>
      <c r="F854" s="56" t="s">
        <v>1018</v>
      </c>
      <c r="G854" s="51" t="s">
        <v>279</v>
      </c>
      <c r="H854" s="48"/>
      <c r="I854" s="48"/>
      <c r="J854" s="48"/>
      <c r="K854" s="48"/>
    </row>
    <row r="855" spans="1:11" ht="108" x14ac:dyDescent="0.25">
      <c r="A855" s="48">
        <f t="shared" ca="1" si="14"/>
        <v>854</v>
      </c>
      <c r="B855" s="55" t="s">
        <v>160</v>
      </c>
      <c r="C855" s="52" t="s">
        <v>692</v>
      </c>
      <c r="D855" s="58" t="s">
        <v>2465</v>
      </c>
      <c r="E855" s="58" t="s">
        <v>2466</v>
      </c>
      <c r="F855" s="58" t="s">
        <v>1018</v>
      </c>
      <c r="G855" s="51" t="s">
        <v>279</v>
      </c>
      <c r="H855" s="48"/>
      <c r="I855" s="48"/>
      <c r="J855" s="48"/>
      <c r="K855" s="48"/>
    </row>
    <row r="856" spans="1:11" ht="105" x14ac:dyDescent="0.25">
      <c r="A856" s="48">
        <f t="shared" ca="1" si="14"/>
        <v>855</v>
      </c>
      <c r="B856" s="55" t="s">
        <v>160</v>
      </c>
      <c r="C856" s="52" t="s">
        <v>692</v>
      </c>
      <c r="D856" s="56" t="s">
        <v>2472</v>
      </c>
      <c r="E856" s="56" t="s">
        <v>2468</v>
      </c>
      <c r="F856" s="56" t="s">
        <v>1018</v>
      </c>
      <c r="G856" s="51" t="s">
        <v>279</v>
      </c>
      <c r="H856" s="48"/>
      <c r="I856" s="48"/>
      <c r="J856" s="48"/>
      <c r="K856" s="48"/>
    </row>
    <row r="857" spans="1:11" ht="108" x14ac:dyDescent="0.25">
      <c r="A857" s="48">
        <f t="shared" ca="1" si="14"/>
        <v>856</v>
      </c>
      <c r="B857" s="55" t="s">
        <v>160</v>
      </c>
      <c r="C857" s="52" t="s">
        <v>692</v>
      </c>
      <c r="D857" s="58" t="s">
        <v>2473</v>
      </c>
      <c r="E857" s="58" t="s">
        <v>2474</v>
      </c>
      <c r="F857" s="58" t="s">
        <v>2475</v>
      </c>
      <c r="G857" s="51" t="s">
        <v>279</v>
      </c>
      <c r="H857" s="48"/>
      <c r="I857" s="48"/>
      <c r="J857" s="48"/>
      <c r="K857" s="48"/>
    </row>
    <row r="858" spans="1:11" ht="105" x14ac:dyDescent="0.25">
      <c r="A858" s="48">
        <f t="shared" ca="1" si="14"/>
        <v>857</v>
      </c>
      <c r="B858" s="55" t="s">
        <v>160</v>
      </c>
      <c r="C858" s="52" t="s">
        <v>692</v>
      </c>
      <c r="D858" s="56" t="s">
        <v>2476</v>
      </c>
      <c r="E858" s="56" t="s">
        <v>2477</v>
      </c>
      <c r="F858" s="56" t="s">
        <v>2478</v>
      </c>
      <c r="G858" s="51" t="s">
        <v>279</v>
      </c>
      <c r="H858" s="48"/>
      <c r="I858" s="48"/>
      <c r="J858" s="48"/>
      <c r="K858" s="48"/>
    </row>
    <row r="859" spans="1:11" ht="94.5" x14ac:dyDescent="0.25">
      <c r="A859" s="48">
        <f t="shared" ca="1" si="14"/>
        <v>858</v>
      </c>
      <c r="B859" s="55" t="s">
        <v>160</v>
      </c>
      <c r="C859" s="52" t="s">
        <v>692</v>
      </c>
      <c r="D859" s="58" t="s">
        <v>2479</v>
      </c>
      <c r="E859" s="58" t="s">
        <v>2480</v>
      </c>
      <c r="F859" s="58" t="s">
        <v>2481</v>
      </c>
      <c r="G859" s="51" t="s">
        <v>279</v>
      </c>
      <c r="H859" s="48"/>
      <c r="I859" s="48"/>
      <c r="J859" s="48"/>
      <c r="K859" s="48"/>
    </row>
    <row r="860" spans="1:11" ht="105" x14ac:dyDescent="0.25">
      <c r="A860" s="48">
        <f t="shared" ca="1" si="14"/>
        <v>859</v>
      </c>
      <c r="B860" s="55" t="s">
        <v>160</v>
      </c>
      <c r="C860" s="52" t="s">
        <v>761</v>
      </c>
      <c r="D860" s="56" t="s">
        <v>2482</v>
      </c>
      <c r="E860" s="56" t="s">
        <v>2483</v>
      </c>
      <c r="F860" s="56" t="s">
        <v>967</v>
      </c>
      <c r="G860" s="51"/>
      <c r="H860" s="48"/>
      <c r="I860" s="48"/>
      <c r="J860" s="48"/>
      <c r="K860" s="48"/>
    </row>
    <row r="861" spans="1:11" ht="108" x14ac:dyDescent="0.25">
      <c r="A861" s="48">
        <f t="shared" ca="1" si="14"/>
        <v>860</v>
      </c>
      <c r="B861" s="55" t="s">
        <v>160</v>
      </c>
      <c r="C861" s="52" t="s">
        <v>761</v>
      </c>
      <c r="D861" s="59" t="s">
        <v>2484</v>
      </c>
      <c r="E861" s="58" t="s">
        <v>2485</v>
      </c>
      <c r="F861" s="58" t="s">
        <v>967</v>
      </c>
      <c r="G861" s="51"/>
      <c r="H861" s="48"/>
      <c r="I861" s="48"/>
      <c r="J861" s="48"/>
      <c r="K861" s="48"/>
    </row>
    <row r="862" spans="1:11" ht="105" x14ac:dyDescent="0.25">
      <c r="A862" s="48">
        <f t="shared" ca="1" si="14"/>
        <v>861</v>
      </c>
      <c r="B862" s="55" t="s">
        <v>160</v>
      </c>
      <c r="C862" s="52" t="s">
        <v>761</v>
      </c>
      <c r="D862" s="56" t="s">
        <v>2486</v>
      </c>
      <c r="E862" s="56" t="s">
        <v>2487</v>
      </c>
      <c r="F862" s="56" t="s">
        <v>967</v>
      </c>
      <c r="G862" s="51"/>
      <c r="H862" s="48"/>
      <c r="I862" s="48"/>
      <c r="J862" s="48"/>
      <c r="K862" s="48"/>
    </row>
    <row r="863" spans="1:11" ht="108" x14ac:dyDescent="0.25">
      <c r="A863" s="48">
        <f t="shared" ca="1" si="14"/>
        <v>862</v>
      </c>
      <c r="B863" s="55" t="s">
        <v>160</v>
      </c>
      <c r="C863" s="52" t="s">
        <v>761</v>
      </c>
      <c r="D863" s="58" t="s">
        <v>2488</v>
      </c>
      <c r="E863" s="58" t="s">
        <v>2489</v>
      </c>
      <c r="F863" s="58" t="s">
        <v>967</v>
      </c>
      <c r="G863" s="51"/>
      <c r="H863" s="48"/>
      <c r="I863" s="48"/>
      <c r="J863" s="48"/>
      <c r="K863" s="48"/>
    </row>
    <row r="864" spans="1:11" ht="73.5" x14ac:dyDescent="0.25">
      <c r="A864" s="48">
        <f t="shared" ca="1" si="14"/>
        <v>863</v>
      </c>
      <c r="B864" s="55" t="s">
        <v>160</v>
      </c>
      <c r="C864" s="52" t="s">
        <v>761</v>
      </c>
      <c r="D864" s="56" t="s">
        <v>2490</v>
      </c>
      <c r="E864" s="56" t="s">
        <v>2491</v>
      </c>
      <c r="F864" s="56" t="s">
        <v>2492</v>
      </c>
      <c r="G864" s="51"/>
      <c r="H864" s="48"/>
      <c r="I864" s="48"/>
      <c r="J864" s="48"/>
      <c r="K864" s="48"/>
    </row>
    <row r="865" spans="1:11" ht="121.5" x14ac:dyDescent="0.25">
      <c r="A865" s="48">
        <f t="shared" ca="1" si="14"/>
        <v>864</v>
      </c>
      <c r="B865" s="55" t="s">
        <v>160</v>
      </c>
      <c r="C865" s="52" t="s">
        <v>761</v>
      </c>
      <c r="D865" s="58" t="s">
        <v>2493</v>
      </c>
      <c r="E865" s="58" t="s">
        <v>2494</v>
      </c>
      <c r="F865" s="58" t="s">
        <v>967</v>
      </c>
      <c r="G865" s="51"/>
      <c r="H865" s="48"/>
      <c r="I865" s="48"/>
      <c r="J865" s="48"/>
      <c r="K865" s="48"/>
    </row>
    <row r="866" spans="1:11" ht="94.5" x14ac:dyDescent="0.25">
      <c r="A866" s="48">
        <f t="shared" ca="1" si="14"/>
        <v>865</v>
      </c>
      <c r="B866" s="55" t="s">
        <v>160</v>
      </c>
      <c r="C866" s="52" t="s">
        <v>761</v>
      </c>
      <c r="D866" s="56" t="s">
        <v>2495</v>
      </c>
      <c r="E866" s="56" t="s">
        <v>2496</v>
      </c>
      <c r="F866" s="56" t="s">
        <v>967</v>
      </c>
      <c r="G866" s="51"/>
      <c r="H866" s="48"/>
      <c r="I866" s="48"/>
      <c r="J866" s="48"/>
      <c r="K866" s="48"/>
    </row>
    <row r="867" spans="1:11" ht="108" x14ac:dyDescent="0.25">
      <c r="A867" s="48">
        <f t="shared" ca="1" si="14"/>
        <v>866</v>
      </c>
      <c r="B867" s="55" t="s">
        <v>160</v>
      </c>
      <c r="C867" s="52" t="s">
        <v>761</v>
      </c>
      <c r="D867" s="58" t="s">
        <v>2497</v>
      </c>
      <c r="E867" s="58" t="s">
        <v>2498</v>
      </c>
      <c r="F867" s="58" t="s">
        <v>967</v>
      </c>
      <c r="G867" s="51"/>
      <c r="H867" s="48"/>
      <c r="I867" s="48"/>
      <c r="J867" s="48"/>
      <c r="K867" s="48"/>
    </row>
    <row r="868" spans="1:11" ht="84" x14ac:dyDescent="0.25">
      <c r="A868" s="48">
        <f t="shared" ca="1" si="14"/>
        <v>867</v>
      </c>
      <c r="B868" s="55" t="s">
        <v>160</v>
      </c>
      <c r="C868" s="52" t="s">
        <v>761</v>
      </c>
      <c r="D868" s="56" t="s">
        <v>2499</v>
      </c>
      <c r="E868" s="56" t="s">
        <v>2500</v>
      </c>
      <c r="F868" s="56" t="s">
        <v>967</v>
      </c>
      <c r="G868" s="51"/>
      <c r="H868" s="48"/>
      <c r="I868" s="48"/>
      <c r="J868" s="48"/>
      <c r="K868" s="48"/>
    </row>
    <row r="869" spans="1:11" ht="108" x14ac:dyDescent="0.25">
      <c r="A869" s="48">
        <f t="shared" ca="1" si="14"/>
        <v>868</v>
      </c>
      <c r="B869" s="55" t="s">
        <v>160</v>
      </c>
      <c r="C869" s="52" t="s">
        <v>761</v>
      </c>
      <c r="D869" s="58" t="s">
        <v>2501</v>
      </c>
      <c r="E869" s="58" t="s">
        <v>2502</v>
      </c>
      <c r="F869" s="58" t="s">
        <v>967</v>
      </c>
      <c r="G869" s="51"/>
      <c r="H869" s="48"/>
      <c r="I869" s="48"/>
      <c r="J869" s="48"/>
      <c r="K869" s="48"/>
    </row>
    <row r="870" spans="1:11" ht="84" x14ac:dyDescent="0.25">
      <c r="A870" s="48">
        <f t="shared" ca="1" si="14"/>
        <v>869</v>
      </c>
      <c r="B870" s="55" t="s">
        <v>160</v>
      </c>
      <c r="C870" s="52" t="s">
        <v>761</v>
      </c>
      <c r="D870" s="56" t="s">
        <v>2503</v>
      </c>
      <c r="E870" s="56" t="s">
        <v>2504</v>
      </c>
      <c r="F870" s="56" t="s">
        <v>967</v>
      </c>
      <c r="G870" s="51"/>
      <c r="H870" s="48"/>
      <c r="I870" s="48"/>
      <c r="J870" s="48"/>
      <c r="K870" s="48"/>
    </row>
    <row r="871" spans="1:11" ht="108" x14ac:dyDescent="0.25">
      <c r="A871" s="48">
        <f t="shared" ca="1" si="14"/>
        <v>870</v>
      </c>
      <c r="B871" s="55" t="s">
        <v>160</v>
      </c>
      <c r="C871" s="52" t="s">
        <v>761</v>
      </c>
      <c r="D871" s="58" t="s">
        <v>2505</v>
      </c>
      <c r="E871" s="58" t="s">
        <v>2506</v>
      </c>
      <c r="F871" s="58" t="s">
        <v>967</v>
      </c>
      <c r="G871" s="51"/>
      <c r="H871" s="48"/>
      <c r="I871" s="48"/>
      <c r="J871" s="48"/>
      <c r="K871" s="48"/>
    </row>
    <row r="872" spans="1:11" ht="105" x14ac:dyDescent="0.25">
      <c r="A872" s="48">
        <f t="shared" ca="1" si="14"/>
        <v>871</v>
      </c>
      <c r="B872" s="55" t="s">
        <v>160</v>
      </c>
      <c r="C872" s="52" t="s">
        <v>761</v>
      </c>
      <c r="D872" s="56" t="s">
        <v>2507</v>
      </c>
      <c r="E872" s="56" t="s">
        <v>2508</v>
      </c>
      <c r="F872" s="56" t="s">
        <v>967</v>
      </c>
      <c r="G872" s="51"/>
      <c r="H872" s="48"/>
      <c r="I872" s="48"/>
      <c r="J872" s="48"/>
      <c r="K872" s="48"/>
    </row>
    <row r="873" spans="1:11" ht="94.5" x14ac:dyDescent="0.25">
      <c r="A873" s="48">
        <f t="shared" ca="1" si="14"/>
        <v>872</v>
      </c>
      <c r="B873" s="55" t="s">
        <v>160</v>
      </c>
      <c r="C873" s="52" t="s">
        <v>761</v>
      </c>
      <c r="D873" s="58" t="s">
        <v>2509</v>
      </c>
      <c r="E873" s="58" t="s">
        <v>2510</v>
      </c>
      <c r="F873" s="58" t="s">
        <v>967</v>
      </c>
      <c r="G873" s="51"/>
      <c r="H873" s="48"/>
      <c r="I873" s="48"/>
      <c r="J873" s="48"/>
      <c r="K873" s="48"/>
    </row>
    <row r="874" spans="1:11" ht="84" x14ac:dyDescent="0.25">
      <c r="A874" s="48">
        <f t="shared" ca="1" si="14"/>
        <v>873</v>
      </c>
      <c r="B874" s="55" t="s">
        <v>160</v>
      </c>
      <c r="C874" s="52" t="s">
        <v>761</v>
      </c>
      <c r="D874" s="56" t="s">
        <v>2511</v>
      </c>
      <c r="E874" s="56" t="s">
        <v>2512</v>
      </c>
      <c r="F874" s="56" t="s">
        <v>967</v>
      </c>
      <c r="G874" s="51"/>
      <c r="H874" s="48"/>
      <c r="I874" s="48"/>
      <c r="J874" s="48"/>
      <c r="K874" s="48"/>
    </row>
    <row r="875" spans="1:11" ht="108" x14ac:dyDescent="0.25">
      <c r="A875" s="48">
        <f t="shared" ca="1" si="14"/>
        <v>874</v>
      </c>
      <c r="B875" s="55" t="s">
        <v>160</v>
      </c>
      <c r="C875" s="52" t="s">
        <v>761</v>
      </c>
      <c r="D875" s="58" t="s">
        <v>2513</v>
      </c>
      <c r="E875" s="58" t="s">
        <v>2514</v>
      </c>
      <c r="F875" s="58" t="s">
        <v>967</v>
      </c>
      <c r="G875" s="51"/>
      <c r="H875" s="48"/>
      <c r="I875" s="48"/>
      <c r="J875" s="48"/>
      <c r="K875" s="48"/>
    </row>
    <row r="876" spans="1:11" ht="84" x14ac:dyDescent="0.25">
      <c r="A876" s="48">
        <f t="shared" ca="1" si="14"/>
        <v>875</v>
      </c>
      <c r="B876" s="55" t="s">
        <v>160</v>
      </c>
      <c r="C876" s="52" t="s">
        <v>761</v>
      </c>
      <c r="D876" s="56" t="s">
        <v>2515</v>
      </c>
      <c r="E876" s="56" t="s">
        <v>2516</v>
      </c>
      <c r="F876" s="56" t="s">
        <v>1018</v>
      </c>
      <c r="G876" s="51"/>
      <c r="H876" s="48"/>
      <c r="I876" s="48"/>
      <c r="J876" s="48"/>
      <c r="K876" s="48"/>
    </row>
    <row r="877" spans="1:11" ht="108" x14ac:dyDescent="0.25">
      <c r="A877" s="48">
        <f t="shared" ca="1" si="14"/>
        <v>876</v>
      </c>
      <c r="B877" s="55" t="s">
        <v>160</v>
      </c>
      <c r="C877" s="52" t="s">
        <v>761</v>
      </c>
      <c r="D877" s="58" t="s">
        <v>2515</v>
      </c>
      <c r="E877" s="58" t="s">
        <v>2517</v>
      </c>
      <c r="F877" s="58" t="s">
        <v>1018</v>
      </c>
      <c r="G877" s="51"/>
      <c r="H877" s="48"/>
      <c r="I877" s="48"/>
      <c r="J877" s="48"/>
      <c r="K877" s="48"/>
    </row>
    <row r="878" spans="1:11" ht="84" x14ac:dyDescent="0.25">
      <c r="A878" s="48">
        <f t="shared" ca="1" si="14"/>
        <v>877</v>
      </c>
      <c r="B878" s="55" t="s">
        <v>160</v>
      </c>
      <c r="C878" s="52" t="s">
        <v>761</v>
      </c>
      <c r="D878" s="56" t="s">
        <v>2518</v>
      </c>
      <c r="E878" s="56" t="s">
        <v>2519</v>
      </c>
      <c r="F878" s="56" t="s">
        <v>1018</v>
      </c>
      <c r="G878" s="51"/>
      <c r="H878" s="48"/>
      <c r="I878" s="48"/>
      <c r="J878" s="48"/>
      <c r="K878" s="48"/>
    </row>
    <row r="879" spans="1:11" ht="108" x14ac:dyDescent="0.25">
      <c r="A879" s="48">
        <f t="shared" ca="1" si="14"/>
        <v>878</v>
      </c>
      <c r="B879" s="55" t="s">
        <v>160</v>
      </c>
      <c r="C879" s="52" t="s">
        <v>761</v>
      </c>
      <c r="D879" s="58" t="s">
        <v>2520</v>
      </c>
      <c r="E879" s="58" t="s">
        <v>2521</v>
      </c>
      <c r="F879" s="58" t="s">
        <v>1018</v>
      </c>
      <c r="G879" s="51"/>
      <c r="H879" s="48"/>
      <c r="I879" s="48"/>
      <c r="J879" s="48"/>
      <c r="K879" s="48"/>
    </row>
    <row r="880" spans="1:11" ht="94.5" x14ac:dyDescent="0.25">
      <c r="A880" s="48">
        <f t="shared" ca="1" si="14"/>
        <v>879</v>
      </c>
      <c r="B880" s="55" t="s">
        <v>160</v>
      </c>
      <c r="C880" s="52" t="s">
        <v>761</v>
      </c>
      <c r="D880" s="56" t="s">
        <v>2522</v>
      </c>
      <c r="E880" s="56" t="s">
        <v>2523</v>
      </c>
      <c r="F880" s="56" t="s">
        <v>1018</v>
      </c>
      <c r="G880" s="51"/>
      <c r="H880" s="48"/>
      <c r="I880" s="48"/>
      <c r="J880" s="48"/>
      <c r="K880" s="48"/>
    </row>
    <row r="881" spans="1:11" ht="94.5" x14ac:dyDescent="0.25">
      <c r="A881" s="48">
        <f t="shared" ca="1" si="14"/>
        <v>880</v>
      </c>
      <c r="B881" s="55" t="s">
        <v>160</v>
      </c>
      <c r="C881" s="52" t="s">
        <v>761</v>
      </c>
      <c r="D881" s="58" t="s">
        <v>2524</v>
      </c>
      <c r="E881" s="58" t="s">
        <v>2525</v>
      </c>
      <c r="F881" s="58" t="s">
        <v>1111</v>
      </c>
      <c r="G881" s="51"/>
      <c r="H881" s="48"/>
      <c r="I881" s="48"/>
      <c r="J881" s="48"/>
      <c r="K881" s="48"/>
    </row>
    <row r="882" spans="1:11" ht="84" x14ac:dyDescent="0.25">
      <c r="A882" s="48">
        <f t="shared" ca="1" si="14"/>
        <v>881</v>
      </c>
      <c r="B882" s="55" t="s">
        <v>160</v>
      </c>
      <c r="C882" s="52" t="s">
        <v>761</v>
      </c>
      <c r="D882" s="56" t="s">
        <v>2526</v>
      </c>
      <c r="E882" s="56" t="s">
        <v>2527</v>
      </c>
      <c r="F882" s="56" t="s">
        <v>967</v>
      </c>
      <c r="G882" s="51"/>
      <c r="H882" s="48"/>
      <c r="I882" s="48"/>
      <c r="J882" s="48"/>
      <c r="K882" s="48"/>
    </row>
    <row r="883" spans="1:11" ht="94.5" x14ac:dyDescent="0.25">
      <c r="A883" s="48">
        <f t="shared" ca="1" si="14"/>
        <v>882</v>
      </c>
      <c r="B883" s="55" t="s">
        <v>160</v>
      </c>
      <c r="C883" s="52" t="s">
        <v>761</v>
      </c>
      <c r="D883" s="58" t="s">
        <v>2528</v>
      </c>
      <c r="E883" s="58" t="s">
        <v>2529</v>
      </c>
      <c r="F883" s="58" t="s">
        <v>1578</v>
      </c>
      <c r="G883" s="51"/>
      <c r="H883" s="48"/>
      <c r="I883" s="48"/>
      <c r="J883" s="48"/>
      <c r="K883" s="48"/>
    </row>
    <row r="884" spans="1:11" ht="73.5" x14ac:dyDescent="0.25">
      <c r="A884" s="48">
        <f t="shared" ca="1" si="14"/>
        <v>883</v>
      </c>
      <c r="B884" s="55" t="s">
        <v>160</v>
      </c>
      <c r="C884" s="52" t="s">
        <v>761</v>
      </c>
      <c r="D884" s="56" t="s">
        <v>2530</v>
      </c>
      <c r="E884" s="56" t="s">
        <v>2531</v>
      </c>
      <c r="F884" s="56" t="s">
        <v>1396</v>
      </c>
      <c r="G884" s="51"/>
      <c r="H884" s="48"/>
      <c r="I884" s="48"/>
      <c r="J884" s="48"/>
      <c r="K884" s="48"/>
    </row>
    <row r="885" spans="1:11" ht="94.5" x14ac:dyDescent="0.25">
      <c r="A885" s="48">
        <f t="shared" ca="1" si="14"/>
        <v>884</v>
      </c>
      <c r="B885" s="55" t="s">
        <v>160</v>
      </c>
      <c r="C885" s="52" t="s">
        <v>761</v>
      </c>
      <c r="D885" s="58" t="s">
        <v>2532</v>
      </c>
      <c r="E885" s="58" t="s">
        <v>2534</v>
      </c>
      <c r="F885" s="58" t="s">
        <v>2535</v>
      </c>
      <c r="G885" s="51"/>
      <c r="H885" s="48"/>
      <c r="I885" s="48"/>
      <c r="J885" s="48"/>
      <c r="K885" s="48"/>
    </row>
    <row r="886" spans="1:11" ht="84" x14ac:dyDescent="0.25">
      <c r="A886" s="48">
        <f t="shared" ref="A886:A949" ca="1" si="15">+CELL("fila",A886)-1</f>
        <v>885</v>
      </c>
      <c r="B886" s="55" t="s">
        <v>160</v>
      </c>
      <c r="C886" s="52" t="s">
        <v>761</v>
      </c>
      <c r="D886" s="56" t="s">
        <v>2536</v>
      </c>
      <c r="E886" s="56" t="s">
        <v>2537</v>
      </c>
      <c r="F886" s="56" t="s">
        <v>1396</v>
      </c>
      <c r="G886" s="51"/>
      <c r="H886" s="48"/>
      <c r="I886" s="48"/>
      <c r="J886" s="48"/>
      <c r="K886" s="48"/>
    </row>
    <row r="887" spans="1:11" ht="94.5" x14ac:dyDescent="0.25">
      <c r="A887" s="48">
        <f t="shared" ca="1" si="15"/>
        <v>886</v>
      </c>
      <c r="B887" s="55" t="s">
        <v>160</v>
      </c>
      <c r="C887" s="52" t="s">
        <v>761</v>
      </c>
      <c r="D887" s="58" t="s">
        <v>2538</v>
      </c>
      <c r="E887" s="58" t="s">
        <v>2539</v>
      </c>
      <c r="F887" s="58" t="s">
        <v>1396</v>
      </c>
      <c r="G887" s="51"/>
      <c r="H887" s="48"/>
      <c r="I887" s="48"/>
      <c r="J887" s="48"/>
      <c r="K887" s="48"/>
    </row>
    <row r="888" spans="1:11" ht="94.5" x14ac:dyDescent="0.25">
      <c r="A888" s="48">
        <f t="shared" ca="1" si="15"/>
        <v>887</v>
      </c>
      <c r="B888" s="55" t="s">
        <v>160</v>
      </c>
      <c r="C888" s="52" t="s">
        <v>761</v>
      </c>
      <c r="D888" s="56" t="s">
        <v>2540</v>
      </c>
      <c r="E888" s="56" t="s">
        <v>2541</v>
      </c>
      <c r="F888" s="56" t="s">
        <v>2535</v>
      </c>
      <c r="G888" s="51"/>
      <c r="H888" s="48"/>
      <c r="I888" s="48"/>
      <c r="J888" s="48"/>
      <c r="K888" s="48"/>
    </row>
    <row r="889" spans="1:11" ht="108" x14ac:dyDescent="0.25">
      <c r="A889" s="48">
        <f t="shared" ca="1" si="15"/>
        <v>888</v>
      </c>
      <c r="B889" s="55" t="s">
        <v>160</v>
      </c>
      <c r="C889" s="52" t="s">
        <v>761</v>
      </c>
      <c r="D889" s="58" t="s">
        <v>2542</v>
      </c>
      <c r="E889" s="58" t="s">
        <v>2543</v>
      </c>
      <c r="F889" s="58" t="s">
        <v>1578</v>
      </c>
      <c r="G889" s="51"/>
      <c r="H889" s="48"/>
      <c r="I889" s="48"/>
      <c r="J889" s="48"/>
      <c r="K889" s="48"/>
    </row>
    <row r="890" spans="1:11" ht="73.5" x14ac:dyDescent="0.25">
      <c r="A890" s="48">
        <f t="shared" ca="1" si="15"/>
        <v>889</v>
      </c>
      <c r="B890" s="55" t="s">
        <v>160</v>
      </c>
      <c r="C890" s="52" t="s">
        <v>761</v>
      </c>
      <c r="D890" s="56" t="s">
        <v>2544</v>
      </c>
      <c r="E890" s="56" t="s">
        <v>2545</v>
      </c>
      <c r="F890" s="56" t="s">
        <v>1578</v>
      </c>
      <c r="G890" s="51"/>
      <c r="H890" s="48"/>
      <c r="I890" s="48"/>
      <c r="J890" s="48"/>
      <c r="K890" s="48"/>
    </row>
    <row r="891" spans="1:11" ht="94.5" x14ac:dyDescent="0.25">
      <c r="A891" s="48">
        <f t="shared" ca="1" si="15"/>
        <v>890</v>
      </c>
      <c r="B891" s="55" t="s">
        <v>160</v>
      </c>
      <c r="C891" s="52" t="s">
        <v>761</v>
      </c>
      <c r="D891" s="58" t="s">
        <v>2546</v>
      </c>
      <c r="E891" s="58" t="s">
        <v>2547</v>
      </c>
      <c r="F891" s="58" t="s">
        <v>2548</v>
      </c>
      <c r="G891" s="51"/>
      <c r="H891" s="48"/>
      <c r="I891" s="48"/>
      <c r="J891" s="48"/>
      <c r="K891" s="48"/>
    </row>
    <row r="892" spans="1:11" ht="84" x14ac:dyDescent="0.25">
      <c r="A892" s="48">
        <f t="shared" ca="1" si="15"/>
        <v>891</v>
      </c>
      <c r="B892" s="55" t="s">
        <v>160</v>
      </c>
      <c r="C892" s="52" t="s">
        <v>761</v>
      </c>
      <c r="D892" s="56" t="s">
        <v>2549</v>
      </c>
      <c r="E892" s="56" t="s">
        <v>2550</v>
      </c>
      <c r="F892" s="56" t="s">
        <v>2551</v>
      </c>
      <c r="G892" s="51"/>
      <c r="H892" s="48"/>
      <c r="I892" s="48"/>
      <c r="J892" s="48"/>
      <c r="K892" s="48"/>
    </row>
    <row r="893" spans="1:11" ht="94.5" x14ac:dyDescent="0.25">
      <c r="A893" s="48">
        <f t="shared" ca="1" si="15"/>
        <v>892</v>
      </c>
      <c r="B893" s="55" t="s">
        <v>160</v>
      </c>
      <c r="C893" s="52" t="s">
        <v>761</v>
      </c>
      <c r="D893" s="58" t="s">
        <v>2552</v>
      </c>
      <c r="E893" s="58" t="s">
        <v>2553</v>
      </c>
      <c r="F893" s="58" t="s">
        <v>2554</v>
      </c>
      <c r="G893" s="51"/>
      <c r="H893" s="48"/>
      <c r="I893" s="48"/>
      <c r="J893" s="48"/>
      <c r="K893" s="48"/>
    </row>
    <row r="894" spans="1:11" ht="84" x14ac:dyDescent="0.25">
      <c r="A894" s="48">
        <f t="shared" ca="1" si="15"/>
        <v>893</v>
      </c>
      <c r="B894" s="55" t="s">
        <v>160</v>
      </c>
      <c r="C894" s="52" t="s">
        <v>761</v>
      </c>
      <c r="D894" s="56" t="s">
        <v>2555</v>
      </c>
      <c r="E894" s="56" t="s">
        <v>2556</v>
      </c>
      <c r="F894" s="56" t="s">
        <v>1018</v>
      </c>
      <c r="G894" s="51"/>
      <c r="H894" s="48"/>
      <c r="I894" s="48"/>
      <c r="J894" s="48"/>
      <c r="K894" s="48"/>
    </row>
    <row r="895" spans="1:11" ht="94.5" x14ac:dyDescent="0.25">
      <c r="A895" s="48">
        <f t="shared" ca="1" si="15"/>
        <v>894</v>
      </c>
      <c r="B895" s="55" t="s">
        <v>160</v>
      </c>
      <c r="C895" s="52" t="s">
        <v>761</v>
      </c>
      <c r="D895" s="58" t="s">
        <v>2557</v>
      </c>
      <c r="E895" s="58" t="s">
        <v>2558</v>
      </c>
      <c r="F895" s="58" t="s">
        <v>1018</v>
      </c>
      <c r="G895" s="51"/>
      <c r="H895" s="48"/>
      <c r="I895" s="48"/>
      <c r="J895" s="48"/>
      <c r="K895" s="48"/>
    </row>
    <row r="896" spans="1:11" ht="94.5" x14ac:dyDescent="0.25">
      <c r="A896" s="48">
        <f t="shared" ca="1" si="15"/>
        <v>895</v>
      </c>
      <c r="B896" s="55" t="s">
        <v>160</v>
      </c>
      <c r="C896" s="52" t="s">
        <v>761</v>
      </c>
      <c r="D896" s="56" t="s">
        <v>2559</v>
      </c>
      <c r="E896" s="56" t="s">
        <v>2560</v>
      </c>
      <c r="F896" s="56" t="s">
        <v>2561</v>
      </c>
      <c r="G896" s="51"/>
      <c r="H896" s="48"/>
      <c r="I896" s="48"/>
      <c r="J896" s="48"/>
      <c r="K896" s="48"/>
    </row>
    <row r="897" spans="1:11" ht="108" x14ac:dyDescent="0.25">
      <c r="A897" s="48">
        <f t="shared" ca="1" si="15"/>
        <v>896</v>
      </c>
      <c r="B897" s="55" t="s">
        <v>160</v>
      </c>
      <c r="C897" s="52" t="s">
        <v>761</v>
      </c>
      <c r="D897" s="58" t="s">
        <v>2562</v>
      </c>
      <c r="E897" s="58" t="s">
        <v>2564</v>
      </c>
      <c r="F897" s="58" t="s">
        <v>967</v>
      </c>
      <c r="G897" s="51"/>
      <c r="H897" s="48"/>
      <c r="I897" s="48"/>
      <c r="J897" s="48"/>
      <c r="K897" s="48"/>
    </row>
    <row r="898" spans="1:11" ht="84" x14ac:dyDescent="0.25">
      <c r="A898" s="48">
        <f t="shared" ca="1" si="15"/>
        <v>897</v>
      </c>
      <c r="B898" s="55" t="s">
        <v>160</v>
      </c>
      <c r="C898" s="52" t="s">
        <v>761</v>
      </c>
      <c r="D898" s="56" t="s">
        <v>2565</v>
      </c>
      <c r="E898" s="56" t="s">
        <v>2566</v>
      </c>
      <c r="F898" s="56" t="s">
        <v>2567</v>
      </c>
      <c r="G898" s="51"/>
      <c r="H898" s="48"/>
      <c r="I898" s="48"/>
      <c r="J898" s="48"/>
      <c r="K898" s="48"/>
    </row>
    <row r="899" spans="1:11" ht="108" x14ac:dyDescent="0.25">
      <c r="A899" s="48">
        <f t="shared" ca="1" si="15"/>
        <v>898</v>
      </c>
      <c r="B899" s="55" t="s">
        <v>160</v>
      </c>
      <c r="C899" s="52" t="s">
        <v>761</v>
      </c>
      <c r="D899" s="58" t="s">
        <v>2568</v>
      </c>
      <c r="E899" s="58" t="s">
        <v>2569</v>
      </c>
      <c r="F899" s="58" t="s">
        <v>967</v>
      </c>
      <c r="G899" s="51"/>
      <c r="H899" s="48"/>
      <c r="I899" s="48"/>
      <c r="J899" s="48"/>
      <c r="K899" s="48"/>
    </row>
    <row r="900" spans="1:11" ht="94.5" x14ac:dyDescent="0.25">
      <c r="A900" s="48">
        <f t="shared" ca="1" si="15"/>
        <v>899</v>
      </c>
      <c r="B900" s="55" t="s">
        <v>160</v>
      </c>
      <c r="C900" s="52" t="s">
        <v>761</v>
      </c>
      <c r="D900" s="56" t="s">
        <v>2570</v>
      </c>
      <c r="E900" s="56" t="s">
        <v>2571</v>
      </c>
      <c r="F900" s="56" t="s">
        <v>2572</v>
      </c>
      <c r="G900" s="51"/>
      <c r="H900" s="48"/>
      <c r="I900" s="48"/>
      <c r="J900" s="48"/>
      <c r="K900" s="48"/>
    </row>
    <row r="901" spans="1:11" ht="94.5" x14ac:dyDescent="0.25">
      <c r="A901" s="48">
        <f t="shared" ca="1" si="15"/>
        <v>900</v>
      </c>
      <c r="B901" s="55" t="s">
        <v>160</v>
      </c>
      <c r="C901" s="52" t="s">
        <v>761</v>
      </c>
      <c r="D901" s="58" t="s">
        <v>2573</v>
      </c>
      <c r="E901" s="58" t="s">
        <v>2574</v>
      </c>
      <c r="F901" s="58" t="s">
        <v>1018</v>
      </c>
      <c r="G901" s="51"/>
      <c r="H901" s="48"/>
      <c r="I901" s="48"/>
      <c r="J901" s="48"/>
      <c r="K901" s="48"/>
    </row>
    <row r="902" spans="1:11" ht="84" x14ac:dyDescent="0.25">
      <c r="A902" s="48">
        <f t="shared" ca="1" si="15"/>
        <v>901</v>
      </c>
      <c r="B902" s="55" t="s">
        <v>160</v>
      </c>
      <c r="C902" s="52" t="s">
        <v>761</v>
      </c>
      <c r="D902" s="56" t="s">
        <v>2575</v>
      </c>
      <c r="E902" s="56" t="s">
        <v>2576</v>
      </c>
      <c r="F902" s="56" t="s">
        <v>1103</v>
      </c>
      <c r="G902" s="51"/>
      <c r="H902" s="48"/>
      <c r="I902" s="48"/>
      <c r="J902" s="48"/>
      <c r="K902" s="48"/>
    </row>
    <row r="903" spans="1:11" ht="108" x14ac:dyDescent="0.25">
      <c r="A903" s="48">
        <f t="shared" ca="1" si="15"/>
        <v>902</v>
      </c>
      <c r="B903" s="55" t="s">
        <v>160</v>
      </c>
      <c r="C903" s="52" t="s">
        <v>761</v>
      </c>
      <c r="D903" s="58" t="s">
        <v>2577</v>
      </c>
      <c r="E903" s="58" t="s">
        <v>2578</v>
      </c>
      <c r="F903" s="58" t="s">
        <v>1103</v>
      </c>
      <c r="G903" s="51"/>
      <c r="H903" s="48"/>
      <c r="I903" s="48"/>
      <c r="J903" s="48"/>
      <c r="K903" s="48"/>
    </row>
    <row r="904" spans="1:11" ht="84" x14ac:dyDescent="0.25">
      <c r="A904" s="48">
        <f t="shared" ca="1" si="15"/>
        <v>903</v>
      </c>
      <c r="B904" s="55" t="s">
        <v>160</v>
      </c>
      <c r="C904" s="52" t="s">
        <v>761</v>
      </c>
      <c r="D904" s="56" t="s">
        <v>2579</v>
      </c>
      <c r="E904" s="56" t="s">
        <v>2580</v>
      </c>
      <c r="F904" s="56" t="s">
        <v>1103</v>
      </c>
      <c r="G904" s="51"/>
      <c r="H904" s="48"/>
      <c r="I904" s="48"/>
      <c r="J904" s="48"/>
      <c r="K904" s="48"/>
    </row>
    <row r="905" spans="1:11" ht="81" x14ac:dyDescent="0.25">
      <c r="A905" s="48">
        <f t="shared" ca="1" si="15"/>
        <v>904</v>
      </c>
      <c r="B905" s="55" t="s">
        <v>160</v>
      </c>
      <c r="C905" s="52" t="s">
        <v>761</v>
      </c>
      <c r="D905" s="58" t="s">
        <v>2581</v>
      </c>
      <c r="E905" s="58" t="s">
        <v>2582</v>
      </c>
      <c r="F905" s="58" t="s">
        <v>1103</v>
      </c>
      <c r="G905" s="51"/>
      <c r="H905" s="48"/>
      <c r="I905" s="48"/>
      <c r="J905" s="48"/>
      <c r="K905" s="48"/>
    </row>
    <row r="906" spans="1:11" ht="84" x14ac:dyDescent="0.25">
      <c r="A906" s="48">
        <f t="shared" ca="1" si="15"/>
        <v>905</v>
      </c>
      <c r="B906" s="55" t="s">
        <v>160</v>
      </c>
      <c r="C906" s="52" t="s">
        <v>761</v>
      </c>
      <c r="D906" s="56" t="s">
        <v>2583</v>
      </c>
      <c r="E906" s="56" t="s">
        <v>2584</v>
      </c>
      <c r="F906" s="56" t="s">
        <v>1103</v>
      </c>
      <c r="G906" s="51"/>
      <c r="H906" s="48"/>
      <c r="I906" s="48"/>
      <c r="J906" s="48"/>
      <c r="K906" s="48"/>
    </row>
    <row r="907" spans="1:11" ht="94.5" x14ac:dyDescent="0.25">
      <c r="A907" s="48">
        <f t="shared" ca="1" si="15"/>
        <v>906</v>
      </c>
      <c r="B907" s="55" t="s">
        <v>160</v>
      </c>
      <c r="C907" s="52" t="s">
        <v>761</v>
      </c>
      <c r="D907" s="58" t="s">
        <v>2585</v>
      </c>
      <c r="E907" s="58" t="s">
        <v>2586</v>
      </c>
      <c r="F907" s="58" t="s">
        <v>1103</v>
      </c>
      <c r="G907" s="51"/>
      <c r="H907" s="48"/>
      <c r="I907" s="48"/>
      <c r="J907" s="48"/>
      <c r="K907" s="48"/>
    </row>
    <row r="908" spans="1:11" ht="84" x14ac:dyDescent="0.25">
      <c r="A908" s="48">
        <f t="shared" ca="1" si="15"/>
        <v>907</v>
      </c>
      <c r="B908" s="55" t="s">
        <v>160</v>
      </c>
      <c r="C908" s="52" t="s">
        <v>761</v>
      </c>
      <c r="D908" s="56" t="s">
        <v>2587</v>
      </c>
      <c r="E908" s="56" t="s">
        <v>2588</v>
      </c>
      <c r="F908" s="56" t="s">
        <v>1018</v>
      </c>
      <c r="G908" s="51"/>
      <c r="H908" s="48"/>
      <c r="I908" s="48"/>
      <c r="J908" s="48"/>
      <c r="K908" s="48"/>
    </row>
    <row r="909" spans="1:11" ht="81" x14ac:dyDescent="0.25">
      <c r="A909" s="48">
        <f t="shared" ca="1" si="15"/>
        <v>908</v>
      </c>
      <c r="B909" s="55" t="s">
        <v>160</v>
      </c>
      <c r="C909" s="52" t="s">
        <v>761</v>
      </c>
      <c r="D909" s="58" t="s">
        <v>2589</v>
      </c>
      <c r="E909" s="58" t="s">
        <v>2590</v>
      </c>
      <c r="F909" s="58" t="s">
        <v>1018</v>
      </c>
      <c r="G909" s="51"/>
      <c r="H909" s="48"/>
      <c r="I909" s="48"/>
      <c r="J909" s="48"/>
      <c r="K909" s="48"/>
    </row>
    <row r="910" spans="1:11" ht="84" x14ac:dyDescent="0.25">
      <c r="A910" s="48">
        <f t="shared" ca="1" si="15"/>
        <v>909</v>
      </c>
      <c r="B910" s="55" t="s">
        <v>160</v>
      </c>
      <c r="C910" s="52" t="s">
        <v>761</v>
      </c>
      <c r="D910" s="56" t="s">
        <v>2591</v>
      </c>
      <c r="E910" s="56" t="s">
        <v>2592</v>
      </c>
      <c r="F910" s="56" t="s">
        <v>1018</v>
      </c>
      <c r="G910" s="51"/>
      <c r="H910" s="48"/>
      <c r="I910" s="48"/>
      <c r="J910" s="48"/>
      <c r="K910" s="48"/>
    </row>
    <row r="911" spans="1:11" ht="108" x14ac:dyDescent="0.25">
      <c r="A911" s="48">
        <f t="shared" ca="1" si="15"/>
        <v>910</v>
      </c>
      <c r="B911" s="55" t="s">
        <v>160</v>
      </c>
      <c r="C911" s="52" t="s">
        <v>761</v>
      </c>
      <c r="D911" s="58" t="s">
        <v>2593</v>
      </c>
      <c r="E911" s="58" t="s">
        <v>2594</v>
      </c>
      <c r="F911" s="58" t="s">
        <v>2595</v>
      </c>
      <c r="G911" s="51"/>
      <c r="H911" s="48"/>
      <c r="I911" s="48"/>
      <c r="J911" s="48"/>
      <c r="K911" s="48"/>
    </row>
    <row r="912" spans="1:11" ht="84" x14ac:dyDescent="0.25">
      <c r="A912" s="48">
        <f t="shared" ca="1" si="15"/>
        <v>911</v>
      </c>
      <c r="B912" s="55" t="s">
        <v>160</v>
      </c>
      <c r="C912" s="52" t="s">
        <v>761</v>
      </c>
      <c r="D912" s="56" t="s">
        <v>2596</v>
      </c>
      <c r="E912" s="56" t="s">
        <v>2592</v>
      </c>
      <c r="F912" s="56" t="s">
        <v>1018</v>
      </c>
      <c r="G912" s="51"/>
      <c r="H912" s="48"/>
      <c r="I912" s="48"/>
      <c r="J912" s="48"/>
      <c r="K912" s="48"/>
    </row>
    <row r="913" spans="1:11" ht="108" x14ac:dyDescent="0.25">
      <c r="A913" s="48">
        <f t="shared" ca="1" si="15"/>
        <v>912</v>
      </c>
      <c r="B913" s="55" t="s">
        <v>160</v>
      </c>
      <c r="C913" s="52" t="s">
        <v>761</v>
      </c>
      <c r="D913" s="58" t="s">
        <v>2597</v>
      </c>
      <c r="E913" s="58" t="s">
        <v>2598</v>
      </c>
      <c r="F913" s="58" t="s">
        <v>1018</v>
      </c>
      <c r="G913" s="51"/>
      <c r="H913" s="48"/>
      <c r="I913" s="48"/>
      <c r="J913" s="48"/>
      <c r="K913" s="48"/>
    </row>
    <row r="914" spans="1:11" ht="84" x14ac:dyDescent="0.25">
      <c r="A914" s="48">
        <f t="shared" ca="1" si="15"/>
        <v>913</v>
      </c>
      <c r="B914" s="55" t="s">
        <v>160</v>
      </c>
      <c r="C914" s="52" t="s">
        <v>761</v>
      </c>
      <c r="D914" s="56" t="s">
        <v>2599</v>
      </c>
      <c r="E914" s="56" t="s">
        <v>2600</v>
      </c>
      <c r="F914" s="56" t="s">
        <v>2601</v>
      </c>
      <c r="G914" s="51"/>
      <c r="H914" s="48"/>
      <c r="I914" s="48"/>
      <c r="J914" s="48"/>
      <c r="K914" s="48"/>
    </row>
    <row r="915" spans="1:11" ht="63" customHeight="1" x14ac:dyDescent="0.25">
      <c r="A915" s="48">
        <f t="shared" ca="1" si="15"/>
        <v>914</v>
      </c>
      <c r="B915" s="55" t="s">
        <v>160</v>
      </c>
      <c r="C915" s="52" t="s">
        <v>2602</v>
      </c>
      <c r="D915" s="56" t="s">
        <v>2603</v>
      </c>
      <c r="E915" s="56" t="s">
        <v>2604</v>
      </c>
      <c r="F915" s="56" t="s">
        <v>967</v>
      </c>
      <c r="G915" s="51"/>
      <c r="H915" s="48"/>
      <c r="I915" s="48"/>
      <c r="J915" s="48"/>
      <c r="K915" s="48"/>
    </row>
    <row r="916" spans="1:11" ht="67.5" x14ac:dyDescent="0.25">
      <c r="A916" s="48">
        <f t="shared" ca="1" si="15"/>
        <v>915</v>
      </c>
      <c r="B916" s="55" t="s">
        <v>160</v>
      </c>
      <c r="C916" s="52" t="s">
        <v>2602</v>
      </c>
      <c r="D916" s="58" t="s">
        <v>2603</v>
      </c>
      <c r="E916" s="58" t="s">
        <v>2605</v>
      </c>
      <c r="F916" s="58" t="s">
        <v>967</v>
      </c>
      <c r="G916" s="51"/>
      <c r="H916" s="48"/>
      <c r="I916" s="48"/>
      <c r="J916" s="48"/>
      <c r="K916" s="48"/>
    </row>
    <row r="917" spans="1:11" ht="52.5" x14ac:dyDescent="0.25">
      <c r="A917" s="48">
        <f t="shared" ca="1" si="15"/>
        <v>916</v>
      </c>
      <c r="B917" s="55" t="s">
        <v>160</v>
      </c>
      <c r="C917" s="52" t="s">
        <v>2602</v>
      </c>
      <c r="D917" s="56" t="s">
        <v>2606</v>
      </c>
      <c r="E917" s="56" t="s">
        <v>2607</v>
      </c>
      <c r="F917" s="56" t="s">
        <v>967</v>
      </c>
      <c r="G917" s="51"/>
      <c r="H917" s="48"/>
      <c r="I917" s="48"/>
      <c r="J917" s="48"/>
      <c r="K917" s="48"/>
    </row>
    <row r="918" spans="1:11" ht="54" x14ac:dyDescent="0.25">
      <c r="A918" s="48">
        <f t="shared" ca="1" si="15"/>
        <v>917</v>
      </c>
      <c r="B918" s="55" t="s">
        <v>160</v>
      </c>
      <c r="C918" s="52" t="s">
        <v>2602</v>
      </c>
      <c r="D918" s="58" t="s">
        <v>2608</v>
      </c>
      <c r="E918" s="58" t="s">
        <v>2609</v>
      </c>
      <c r="F918" s="58" t="s">
        <v>967</v>
      </c>
      <c r="G918" s="51"/>
      <c r="H918" s="48"/>
      <c r="I918" s="48"/>
      <c r="J918" s="48"/>
      <c r="K918" s="48"/>
    </row>
    <row r="919" spans="1:11" ht="52.5" x14ac:dyDescent="0.25">
      <c r="A919" s="48">
        <f t="shared" ca="1" si="15"/>
        <v>918</v>
      </c>
      <c r="B919" s="55" t="s">
        <v>160</v>
      </c>
      <c r="C919" s="52" t="s">
        <v>2602</v>
      </c>
      <c r="D919" s="56" t="s">
        <v>2610</v>
      </c>
      <c r="E919" s="56" t="s">
        <v>2607</v>
      </c>
      <c r="F919" s="56" t="s">
        <v>967</v>
      </c>
      <c r="G919" s="51"/>
      <c r="H919" s="48"/>
      <c r="I919" s="48"/>
      <c r="J919" s="48"/>
      <c r="K919" s="48"/>
    </row>
    <row r="920" spans="1:11" ht="81" x14ac:dyDescent="0.25">
      <c r="A920" s="48">
        <f t="shared" ca="1" si="15"/>
        <v>919</v>
      </c>
      <c r="B920" s="55" t="s">
        <v>160</v>
      </c>
      <c r="C920" s="52" t="s">
        <v>2602</v>
      </c>
      <c r="D920" s="58" t="s">
        <v>2611</v>
      </c>
      <c r="E920" s="58" t="s">
        <v>2612</v>
      </c>
      <c r="F920" s="58" t="s">
        <v>1018</v>
      </c>
      <c r="G920" s="51"/>
      <c r="H920" s="48"/>
      <c r="I920" s="48"/>
      <c r="J920" s="48"/>
      <c r="K920" s="48"/>
    </row>
    <row r="921" spans="1:11" ht="45" x14ac:dyDescent="0.25">
      <c r="A921" s="48">
        <f t="shared" ca="1" si="15"/>
        <v>920</v>
      </c>
      <c r="B921" s="55" t="s">
        <v>160</v>
      </c>
      <c r="C921" s="52" t="s">
        <v>2602</v>
      </c>
      <c r="D921" s="56" t="s">
        <v>2613</v>
      </c>
      <c r="E921" s="56" t="s">
        <v>2614</v>
      </c>
      <c r="F921" s="56" t="s">
        <v>967</v>
      </c>
      <c r="G921" s="51"/>
      <c r="H921" s="48"/>
      <c r="I921" s="48"/>
      <c r="J921" s="48"/>
      <c r="K921" s="48"/>
    </row>
    <row r="922" spans="1:11" ht="67.5" x14ac:dyDescent="0.25">
      <c r="A922" s="48">
        <f t="shared" ca="1" si="15"/>
        <v>921</v>
      </c>
      <c r="B922" s="55" t="s">
        <v>160</v>
      </c>
      <c r="C922" s="52" t="s">
        <v>2602</v>
      </c>
      <c r="D922" s="58" t="s">
        <v>2603</v>
      </c>
      <c r="E922" s="58" t="s">
        <v>2615</v>
      </c>
      <c r="F922" s="58" t="s">
        <v>967</v>
      </c>
      <c r="G922" s="51"/>
      <c r="H922" s="48"/>
      <c r="I922" s="48"/>
      <c r="J922" s="48"/>
      <c r="K922" s="48"/>
    </row>
    <row r="923" spans="1:11" ht="66" customHeight="1" x14ac:dyDescent="0.25">
      <c r="A923" s="48">
        <f t="shared" ca="1" si="15"/>
        <v>922</v>
      </c>
      <c r="B923" s="55" t="s">
        <v>160</v>
      </c>
      <c r="C923" s="52" t="s">
        <v>2602</v>
      </c>
      <c r="D923" s="56" t="s">
        <v>2603</v>
      </c>
      <c r="E923" s="56" t="s">
        <v>2616</v>
      </c>
      <c r="F923" s="56" t="s">
        <v>967</v>
      </c>
      <c r="G923" s="51"/>
      <c r="H923" s="48"/>
      <c r="I923" s="48"/>
      <c r="J923" s="48"/>
      <c r="K923" s="48"/>
    </row>
    <row r="924" spans="1:11" ht="67.5" x14ac:dyDescent="0.25">
      <c r="A924" s="48">
        <f t="shared" ca="1" si="15"/>
        <v>923</v>
      </c>
      <c r="B924" s="55" t="s">
        <v>160</v>
      </c>
      <c r="C924" s="52" t="s">
        <v>2602</v>
      </c>
      <c r="D924" s="58" t="s">
        <v>2617</v>
      </c>
      <c r="E924" s="58" t="s">
        <v>2618</v>
      </c>
      <c r="F924" s="58" t="s">
        <v>967</v>
      </c>
      <c r="G924" s="51"/>
      <c r="H924" s="48"/>
      <c r="I924" s="48"/>
      <c r="J924" s="48"/>
      <c r="K924" s="48"/>
    </row>
    <row r="925" spans="1:11" ht="52.5" x14ac:dyDescent="0.25">
      <c r="A925" s="48">
        <f t="shared" ca="1" si="15"/>
        <v>924</v>
      </c>
      <c r="B925" s="55" t="s">
        <v>160</v>
      </c>
      <c r="C925" s="52" t="s">
        <v>2602</v>
      </c>
      <c r="D925" s="56" t="s">
        <v>2619</v>
      </c>
      <c r="E925" s="56" t="s">
        <v>2620</v>
      </c>
      <c r="F925" s="56" t="s">
        <v>1090</v>
      </c>
      <c r="G925" s="51"/>
      <c r="H925" s="48"/>
      <c r="I925" s="48"/>
      <c r="J925" s="48"/>
      <c r="K925" s="48"/>
    </row>
    <row r="926" spans="1:11" ht="67.5" x14ac:dyDescent="0.25">
      <c r="A926" s="48">
        <f t="shared" ca="1" si="15"/>
        <v>925</v>
      </c>
      <c r="B926" s="55" t="s">
        <v>160</v>
      </c>
      <c r="C926" s="52" t="s">
        <v>2602</v>
      </c>
      <c r="D926" s="58" t="s">
        <v>2603</v>
      </c>
      <c r="E926" s="58" t="s">
        <v>2621</v>
      </c>
      <c r="F926" s="58" t="s">
        <v>967</v>
      </c>
      <c r="G926" s="51"/>
      <c r="H926" s="48"/>
      <c r="I926" s="48"/>
      <c r="J926" s="48"/>
      <c r="K926" s="48"/>
    </row>
    <row r="927" spans="1:11" ht="45" x14ac:dyDescent="0.25">
      <c r="A927" s="48">
        <f t="shared" ca="1" si="15"/>
        <v>926</v>
      </c>
      <c r="B927" s="55" t="s">
        <v>160</v>
      </c>
      <c r="C927" s="52" t="s">
        <v>2602</v>
      </c>
      <c r="D927" s="56" t="s">
        <v>2622</v>
      </c>
      <c r="E927" s="56" t="s">
        <v>2623</v>
      </c>
      <c r="F927" s="56" t="s">
        <v>1018</v>
      </c>
      <c r="G927" s="51"/>
      <c r="H927" s="48"/>
      <c r="I927" s="48"/>
      <c r="J927" s="48"/>
      <c r="K927" s="48"/>
    </row>
    <row r="928" spans="1:11" ht="54" x14ac:dyDescent="0.25">
      <c r="A928" s="48">
        <f t="shared" ca="1" si="15"/>
        <v>927</v>
      </c>
      <c r="B928" s="55" t="s">
        <v>160</v>
      </c>
      <c r="C928" s="52" t="s">
        <v>2602</v>
      </c>
      <c r="D928" s="58" t="s">
        <v>2624</v>
      </c>
      <c r="E928" s="58" t="s">
        <v>2625</v>
      </c>
      <c r="F928" s="58" t="s">
        <v>1018</v>
      </c>
      <c r="G928" s="51"/>
      <c r="H928" s="48"/>
      <c r="I928" s="48"/>
      <c r="J928" s="48"/>
      <c r="K928" s="48"/>
    </row>
    <row r="929" spans="1:11" ht="45" x14ac:dyDescent="0.25">
      <c r="A929" s="48">
        <f t="shared" ca="1" si="15"/>
        <v>928</v>
      </c>
      <c r="B929" s="55" t="s">
        <v>160</v>
      </c>
      <c r="C929" s="52" t="s">
        <v>2602</v>
      </c>
      <c r="D929" s="56" t="s">
        <v>2626</v>
      </c>
      <c r="E929" s="56" t="s">
        <v>2627</v>
      </c>
      <c r="F929" s="56" t="s">
        <v>1578</v>
      </c>
      <c r="G929" s="51"/>
      <c r="H929" s="48"/>
      <c r="I929" s="48"/>
      <c r="J929" s="48"/>
      <c r="K929" s="48"/>
    </row>
    <row r="930" spans="1:11" ht="67.5" x14ac:dyDescent="0.25">
      <c r="A930" s="48">
        <f t="shared" ca="1" si="15"/>
        <v>929</v>
      </c>
      <c r="B930" s="55" t="s">
        <v>160</v>
      </c>
      <c r="C930" s="52" t="s">
        <v>2602</v>
      </c>
      <c r="D930" s="58" t="s">
        <v>2628</v>
      </c>
      <c r="E930" s="58" t="s">
        <v>2629</v>
      </c>
      <c r="F930" s="58" t="s">
        <v>1090</v>
      </c>
      <c r="G930" s="51"/>
      <c r="H930" s="48"/>
      <c r="I930" s="48"/>
      <c r="J930" s="48"/>
      <c r="K930" s="48"/>
    </row>
    <row r="931" spans="1:11" ht="52.5" x14ac:dyDescent="0.25">
      <c r="A931" s="48">
        <f t="shared" ca="1" si="15"/>
        <v>930</v>
      </c>
      <c r="B931" s="55" t="s">
        <v>160</v>
      </c>
      <c r="C931" s="52" t="s">
        <v>2602</v>
      </c>
      <c r="D931" s="56" t="s">
        <v>2630</v>
      </c>
      <c r="E931" s="56" t="s">
        <v>2629</v>
      </c>
      <c r="F931" s="56" t="s">
        <v>2170</v>
      </c>
      <c r="G931" s="51"/>
      <c r="H931" s="48"/>
      <c r="I931" s="48"/>
      <c r="J931" s="48"/>
      <c r="K931" s="48"/>
    </row>
    <row r="932" spans="1:11" ht="67.5" x14ac:dyDescent="0.25">
      <c r="A932" s="48">
        <f t="shared" ca="1" si="15"/>
        <v>931</v>
      </c>
      <c r="B932" s="55" t="s">
        <v>160</v>
      </c>
      <c r="C932" s="52" t="s">
        <v>2602</v>
      </c>
      <c r="D932" s="58" t="s">
        <v>2631</v>
      </c>
      <c r="E932" s="58" t="s">
        <v>2629</v>
      </c>
      <c r="F932" s="58" t="s">
        <v>1090</v>
      </c>
      <c r="G932" s="51"/>
      <c r="H932" s="48"/>
      <c r="I932" s="48"/>
      <c r="J932" s="48"/>
      <c r="K932" s="48"/>
    </row>
    <row r="933" spans="1:11" ht="45" x14ac:dyDescent="0.25">
      <c r="A933" s="48">
        <f t="shared" ca="1" si="15"/>
        <v>932</v>
      </c>
      <c r="B933" s="55" t="s">
        <v>160</v>
      </c>
      <c r="C933" s="52" t="s">
        <v>2602</v>
      </c>
      <c r="D933" s="56" t="s">
        <v>2632</v>
      </c>
      <c r="E933" s="56" t="s">
        <v>2633</v>
      </c>
      <c r="F933" s="56" t="s">
        <v>1578</v>
      </c>
      <c r="G933" s="51"/>
      <c r="H933" s="48"/>
      <c r="I933" s="48"/>
      <c r="J933" s="48"/>
      <c r="K933" s="48"/>
    </row>
    <row r="934" spans="1:11" ht="54" x14ac:dyDescent="0.25">
      <c r="A934" s="48">
        <f t="shared" ca="1" si="15"/>
        <v>933</v>
      </c>
      <c r="B934" s="55" t="s">
        <v>160</v>
      </c>
      <c r="C934" s="52" t="s">
        <v>2602</v>
      </c>
      <c r="D934" s="58" t="s">
        <v>2634</v>
      </c>
      <c r="E934" s="58" t="s">
        <v>2635</v>
      </c>
      <c r="F934" s="58" t="s">
        <v>1404</v>
      </c>
      <c r="G934" s="51"/>
      <c r="H934" s="48"/>
      <c r="I934" s="48"/>
      <c r="J934" s="48"/>
      <c r="K934" s="48"/>
    </row>
    <row r="935" spans="1:11" ht="52.5" x14ac:dyDescent="0.25">
      <c r="A935" s="48">
        <f t="shared" ca="1" si="15"/>
        <v>934</v>
      </c>
      <c r="B935" s="55" t="s">
        <v>160</v>
      </c>
      <c r="C935" s="52" t="s">
        <v>2602</v>
      </c>
      <c r="D935" s="56" t="s">
        <v>2636</v>
      </c>
      <c r="E935" s="56" t="s">
        <v>2637</v>
      </c>
      <c r="F935" s="56" t="s">
        <v>1404</v>
      </c>
      <c r="G935" s="51"/>
      <c r="H935" s="48"/>
      <c r="I935" s="48"/>
      <c r="J935" s="48"/>
      <c r="K935" s="48"/>
    </row>
    <row r="936" spans="1:11" ht="54" x14ac:dyDescent="0.25">
      <c r="A936" s="48">
        <f t="shared" ca="1" si="15"/>
        <v>935</v>
      </c>
      <c r="B936" s="55" t="s">
        <v>160</v>
      </c>
      <c r="C936" s="52" t="s">
        <v>2602</v>
      </c>
      <c r="D936" s="58" t="s">
        <v>2638</v>
      </c>
      <c r="E936" s="58" t="s">
        <v>2635</v>
      </c>
      <c r="F936" s="58" t="s">
        <v>1404</v>
      </c>
      <c r="G936" s="51"/>
      <c r="H936" s="48"/>
      <c r="I936" s="48"/>
      <c r="J936" s="48"/>
      <c r="K936" s="48"/>
    </row>
    <row r="937" spans="1:11" ht="52.5" x14ac:dyDescent="0.25">
      <c r="A937" s="48">
        <f t="shared" ca="1" si="15"/>
        <v>936</v>
      </c>
      <c r="B937" s="55" t="s">
        <v>160</v>
      </c>
      <c r="C937" s="52" t="s">
        <v>2602</v>
      </c>
      <c r="D937" s="56" t="s">
        <v>2639</v>
      </c>
      <c r="E937" s="56" t="s">
        <v>2640</v>
      </c>
      <c r="F937" s="56" t="s">
        <v>1018</v>
      </c>
      <c r="G937" s="51"/>
      <c r="H937" s="48"/>
      <c r="I937" s="48"/>
      <c r="J937" s="48"/>
      <c r="K937" s="48"/>
    </row>
    <row r="938" spans="1:11" ht="45" x14ac:dyDescent="0.3">
      <c r="A938" s="48">
        <f t="shared" ca="1" si="15"/>
        <v>937</v>
      </c>
      <c r="B938" s="55" t="s">
        <v>160</v>
      </c>
      <c r="C938" s="52" t="s">
        <v>2602</v>
      </c>
      <c r="D938" s="72" t="s">
        <v>2641</v>
      </c>
      <c r="E938" s="58" t="s">
        <v>2642</v>
      </c>
      <c r="F938" s="58" t="s">
        <v>1363</v>
      </c>
      <c r="G938" s="51"/>
      <c r="H938" s="48"/>
      <c r="I938" s="48"/>
      <c r="J938" s="48"/>
      <c r="K938" s="48"/>
    </row>
    <row r="939" spans="1:11" ht="45" x14ac:dyDescent="0.25">
      <c r="A939" s="48">
        <f t="shared" ca="1" si="15"/>
        <v>938</v>
      </c>
      <c r="B939" s="55" t="s">
        <v>160</v>
      </c>
      <c r="C939" s="52" t="s">
        <v>2602</v>
      </c>
      <c r="D939" s="56" t="s">
        <v>2643</v>
      </c>
      <c r="E939" s="56" t="s">
        <v>2644</v>
      </c>
      <c r="F939" s="56" t="s">
        <v>2645</v>
      </c>
      <c r="G939" s="51"/>
      <c r="H939" s="48"/>
      <c r="I939" s="48"/>
      <c r="J939" s="48"/>
      <c r="K939" s="48"/>
    </row>
    <row r="940" spans="1:11" ht="175.5" x14ac:dyDescent="0.25">
      <c r="A940" s="48">
        <f t="shared" ca="1" si="15"/>
        <v>939</v>
      </c>
      <c r="B940" s="55" t="s">
        <v>160</v>
      </c>
      <c r="C940" s="52" t="s">
        <v>2602</v>
      </c>
      <c r="D940" s="58" t="s">
        <v>2646</v>
      </c>
      <c r="E940" s="58" t="s">
        <v>2647</v>
      </c>
      <c r="F940" s="58" t="s">
        <v>2648</v>
      </c>
      <c r="G940" s="51"/>
      <c r="H940" s="48"/>
      <c r="I940" s="48"/>
      <c r="J940" s="48"/>
      <c r="K940" s="48"/>
    </row>
    <row r="941" spans="1:11" ht="115.5" x14ac:dyDescent="0.25">
      <c r="A941" s="48">
        <f t="shared" ca="1" si="15"/>
        <v>940</v>
      </c>
      <c r="B941" s="55" t="s">
        <v>160</v>
      </c>
      <c r="C941" s="52" t="s">
        <v>2602</v>
      </c>
      <c r="D941" s="56" t="s">
        <v>2649</v>
      </c>
      <c r="E941" s="56" t="s">
        <v>2647</v>
      </c>
      <c r="F941" s="56" t="s">
        <v>2650</v>
      </c>
      <c r="G941" s="51"/>
      <c r="H941" s="48"/>
      <c r="I941" s="48"/>
      <c r="J941" s="48"/>
      <c r="K941" s="48"/>
    </row>
    <row r="942" spans="1:11" ht="121.5" x14ac:dyDescent="0.25">
      <c r="A942" s="48">
        <f t="shared" ca="1" si="15"/>
        <v>941</v>
      </c>
      <c r="B942" s="55" t="s">
        <v>160</v>
      </c>
      <c r="C942" s="52" t="s">
        <v>2602</v>
      </c>
      <c r="D942" s="58" t="s">
        <v>2649</v>
      </c>
      <c r="E942" s="58" t="s">
        <v>2647</v>
      </c>
      <c r="F942" s="58" t="s">
        <v>2651</v>
      </c>
      <c r="G942" s="51"/>
      <c r="H942" s="48"/>
      <c r="I942" s="48"/>
      <c r="J942" s="48"/>
      <c r="K942" s="48"/>
    </row>
    <row r="943" spans="1:11" ht="178.5" x14ac:dyDescent="0.25">
      <c r="A943" s="48">
        <f t="shared" ca="1" si="15"/>
        <v>942</v>
      </c>
      <c r="B943" s="55" t="s">
        <v>160</v>
      </c>
      <c r="C943" s="52" t="s">
        <v>2602</v>
      </c>
      <c r="D943" s="56" t="s">
        <v>2649</v>
      </c>
      <c r="E943" s="56" t="s">
        <v>2652</v>
      </c>
      <c r="F943" s="56" t="s">
        <v>2653</v>
      </c>
      <c r="G943" s="51"/>
      <c r="H943" s="48"/>
      <c r="I943" s="48"/>
      <c r="J943" s="48"/>
      <c r="K943" s="48"/>
    </row>
    <row r="944" spans="1:11" ht="121.5" x14ac:dyDescent="0.25">
      <c r="A944" s="48">
        <f t="shared" ca="1" si="15"/>
        <v>943</v>
      </c>
      <c r="B944" s="55" t="s">
        <v>160</v>
      </c>
      <c r="C944" s="52" t="s">
        <v>2602</v>
      </c>
      <c r="D944" s="58" t="s">
        <v>2649</v>
      </c>
      <c r="E944" s="58" t="s">
        <v>2647</v>
      </c>
      <c r="F944" s="58" t="s">
        <v>2654</v>
      </c>
      <c r="G944" s="51"/>
      <c r="H944" s="48"/>
      <c r="I944" s="48"/>
      <c r="J944" s="48"/>
      <c r="K944" s="48"/>
    </row>
    <row r="945" spans="1:11" ht="168" x14ac:dyDescent="0.25">
      <c r="A945" s="48">
        <f t="shared" ca="1" si="15"/>
        <v>944</v>
      </c>
      <c r="B945" s="55" t="s">
        <v>160</v>
      </c>
      <c r="C945" s="52" t="s">
        <v>2602</v>
      </c>
      <c r="D945" s="56" t="s">
        <v>2655</v>
      </c>
      <c r="E945" s="56" t="s">
        <v>2647</v>
      </c>
      <c r="F945" s="56" t="s">
        <v>2656</v>
      </c>
      <c r="G945" s="51"/>
      <c r="H945" s="48"/>
      <c r="I945" s="48"/>
      <c r="J945" s="48"/>
      <c r="K945" s="48"/>
    </row>
    <row r="946" spans="1:11" ht="162" x14ac:dyDescent="0.25">
      <c r="A946" s="48">
        <f t="shared" ca="1" si="15"/>
        <v>945</v>
      </c>
      <c r="B946" s="55" t="s">
        <v>160</v>
      </c>
      <c r="C946" s="52" t="s">
        <v>2602</v>
      </c>
      <c r="D946" s="58" t="s">
        <v>2649</v>
      </c>
      <c r="E946" s="58" t="s">
        <v>2657</v>
      </c>
      <c r="F946" s="58" t="s">
        <v>2658</v>
      </c>
      <c r="G946" s="51"/>
      <c r="H946" s="48"/>
      <c r="I946" s="48"/>
      <c r="J946" s="48"/>
      <c r="K946" s="48"/>
    </row>
    <row r="947" spans="1:11" ht="45" x14ac:dyDescent="0.25">
      <c r="A947" s="48">
        <f t="shared" ca="1" si="15"/>
        <v>946</v>
      </c>
      <c r="B947" s="55" t="s">
        <v>160</v>
      </c>
      <c r="C947" s="52" t="s">
        <v>2602</v>
      </c>
      <c r="D947" s="56" t="s">
        <v>2659</v>
      </c>
      <c r="E947" s="56" t="s">
        <v>2660</v>
      </c>
      <c r="F947" s="56" t="s">
        <v>1111</v>
      </c>
      <c r="G947" s="51"/>
      <c r="H947" s="48"/>
      <c r="I947" s="48"/>
      <c r="J947" s="48"/>
      <c r="K947" s="48"/>
    </row>
    <row r="948" spans="1:11" ht="45" x14ac:dyDescent="0.25">
      <c r="A948" s="48">
        <f t="shared" ca="1" si="15"/>
        <v>947</v>
      </c>
      <c r="B948" s="55" t="s">
        <v>160</v>
      </c>
      <c r="C948" s="52" t="s">
        <v>2602</v>
      </c>
      <c r="D948" s="58" t="s">
        <v>2661</v>
      </c>
      <c r="E948" s="58" t="s">
        <v>2662</v>
      </c>
      <c r="F948" s="58" t="s">
        <v>1103</v>
      </c>
      <c r="G948" s="51"/>
      <c r="H948" s="48"/>
      <c r="I948" s="48"/>
      <c r="J948" s="48"/>
      <c r="K948" s="48"/>
    </row>
    <row r="949" spans="1:11" ht="45" x14ac:dyDescent="0.25">
      <c r="A949" s="48">
        <f t="shared" ca="1" si="15"/>
        <v>948</v>
      </c>
      <c r="B949" s="55" t="s">
        <v>160</v>
      </c>
      <c r="C949" s="52" t="s">
        <v>2602</v>
      </c>
      <c r="D949" s="56" t="s">
        <v>2663</v>
      </c>
      <c r="E949" s="56" t="s">
        <v>2664</v>
      </c>
      <c r="F949" s="56" t="s">
        <v>2645</v>
      </c>
      <c r="G949" s="51"/>
      <c r="H949" s="48"/>
      <c r="I949" s="48"/>
      <c r="J949" s="48"/>
      <c r="K949" s="48"/>
    </row>
    <row r="950" spans="1:11" ht="45" x14ac:dyDescent="0.25">
      <c r="A950" s="48">
        <f t="shared" ref="A950:A1013" ca="1" si="16">+CELL("fila",A950)-1</f>
        <v>949</v>
      </c>
      <c r="B950" s="55" t="s">
        <v>160</v>
      </c>
      <c r="C950" s="52" t="s">
        <v>2602</v>
      </c>
      <c r="D950" s="58" t="s">
        <v>2665</v>
      </c>
      <c r="E950" s="58" t="s">
        <v>2664</v>
      </c>
      <c r="F950" s="58" t="s">
        <v>1103</v>
      </c>
      <c r="G950" s="51"/>
      <c r="H950" s="48"/>
      <c r="I950" s="48"/>
      <c r="J950" s="48"/>
      <c r="K950" s="48"/>
    </row>
    <row r="951" spans="1:11" ht="45" x14ac:dyDescent="0.25">
      <c r="A951" s="48">
        <f t="shared" ca="1" si="16"/>
        <v>950</v>
      </c>
      <c r="B951" s="55" t="s">
        <v>160</v>
      </c>
      <c r="C951" s="52" t="s">
        <v>2602</v>
      </c>
      <c r="D951" s="56" t="s">
        <v>2666</v>
      </c>
      <c r="E951" s="56" t="s">
        <v>2667</v>
      </c>
      <c r="F951" s="56" t="s">
        <v>1090</v>
      </c>
      <c r="G951" s="51"/>
      <c r="H951" s="48"/>
      <c r="I951" s="48"/>
      <c r="J951" s="48"/>
      <c r="K951" s="48"/>
    </row>
    <row r="952" spans="1:11" ht="45" x14ac:dyDescent="0.25">
      <c r="A952" s="48">
        <f t="shared" ca="1" si="16"/>
        <v>951</v>
      </c>
      <c r="B952" s="55" t="s">
        <v>160</v>
      </c>
      <c r="C952" s="52" t="s">
        <v>2602</v>
      </c>
      <c r="D952" s="58" t="s">
        <v>2668</v>
      </c>
      <c r="E952" s="58" t="s">
        <v>2669</v>
      </c>
      <c r="F952" s="58" t="s">
        <v>1018</v>
      </c>
      <c r="G952" s="51"/>
      <c r="H952" s="48"/>
      <c r="I952" s="48"/>
      <c r="J952" s="48"/>
      <c r="K952" s="48"/>
    </row>
    <row r="953" spans="1:11" ht="45" x14ac:dyDescent="0.25">
      <c r="A953" s="48">
        <f t="shared" ca="1" si="16"/>
        <v>952</v>
      </c>
      <c r="B953" s="55" t="s">
        <v>160</v>
      </c>
      <c r="C953" s="52" t="s">
        <v>2602</v>
      </c>
      <c r="D953" s="56" t="s">
        <v>2668</v>
      </c>
      <c r="E953" s="56" t="s">
        <v>2669</v>
      </c>
      <c r="F953" s="56" t="s">
        <v>2670</v>
      </c>
      <c r="G953" s="51"/>
      <c r="H953" s="48"/>
      <c r="I953" s="48"/>
      <c r="J953" s="48"/>
      <c r="K953" s="48"/>
    </row>
    <row r="954" spans="1:11" ht="45" x14ac:dyDescent="0.25">
      <c r="A954" s="48">
        <f t="shared" ca="1" si="16"/>
        <v>953</v>
      </c>
      <c r="B954" s="55" t="s">
        <v>160</v>
      </c>
      <c r="C954" s="52" t="s">
        <v>2602</v>
      </c>
      <c r="D954" s="58" t="s">
        <v>2671</v>
      </c>
      <c r="E954" s="58" t="s">
        <v>2672</v>
      </c>
      <c r="F954" s="58" t="s">
        <v>1018</v>
      </c>
      <c r="G954" s="51"/>
      <c r="H954" s="48"/>
      <c r="I954" s="48"/>
      <c r="J954" s="48"/>
      <c r="K954" s="48"/>
    </row>
    <row r="955" spans="1:11" ht="45" x14ac:dyDescent="0.25">
      <c r="A955" s="48">
        <f t="shared" ca="1" si="16"/>
        <v>954</v>
      </c>
      <c r="B955" s="55" t="s">
        <v>160</v>
      </c>
      <c r="C955" s="52" t="s">
        <v>2602</v>
      </c>
      <c r="D955" s="56" t="s">
        <v>2671</v>
      </c>
      <c r="E955" s="56" t="s">
        <v>2672</v>
      </c>
      <c r="F955" s="56" t="s">
        <v>1018</v>
      </c>
      <c r="G955" s="51"/>
      <c r="H955" s="48"/>
      <c r="I955" s="48"/>
      <c r="J955" s="48"/>
      <c r="K955" s="48"/>
    </row>
    <row r="956" spans="1:11" ht="54" x14ac:dyDescent="0.25">
      <c r="A956" s="48">
        <f t="shared" ca="1" si="16"/>
        <v>955</v>
      </c>
      <c r="B956" s="55" t="s">
        <v>160</v>
      </c>
      <c r="C956" s="52" t="s">
        <v>2602</v>
      </c>
      <c r="D956" s="58" t="s">
        <v>2673</v>
      </c>
      <c r="E956" s="58" t="s">
        <v>2674</v>
      </c>
      <c r="F956" s="58" t="s">
        <v>1090</v>
      </c>
      <c r="G956" s="51"/>
      <c r="H956" s="48"/>
      <c r="I956" s="48"/>
      <c r="J956" s="48"/>
      <c r="K956" s="48"/>
    </row>
    <row r="957" spans="1:11" ht="52.5" x14ac:dyDescent="0.25">
      <c r="A957" s="48">
        <f t="shared" ca="1" si="16"/>
        <v>956</v>
      </c>
      <c r="B957" s="55" t="s">
        <v>160</v>
      </c>
      <c r="C957" s="52" t="s">
        <v>764</v>
      </c>
      <c r="D957" s="56" t="s">
        <v>2675</v>
      </c>
      <c r="E957" s="56" t="s">
        <v>2533</v>
      </c>
      <c r="F957" s="56" t="s">
        <v>1048</v>
      </c>
      <c r="G957" s="51"/>
      <c r="H957" s="48"/>
      <c r="I957" s="48"/>
      <c r="J957" s="48"/>
      <c r="K957" s="48"/>
    </row>
    <row r="958" spans="1:11" ht="54" x14ac:dyDescent="0.25">
      <c r="A958" s="48">
        <f t="shared" ca="1" si="16"/>
        <v>957</v>
      </c>
      <c r="B958" s="55" t="s">
        <v>160</v>
      </c>
      <c r="C958" s="52" t="s">
        <v>764</v>
      </c>
      <c r="D958" s="58" t="s">
        <v>2676</v>
      </c>
      <c r="E958" s="58" t="s">
        <v>2677</v>
      </c>
      <c r="F958" s="58" t="s">
        <v>978</v>
      </c>
      <c r="G958" s="51"/>
      <c r="H958" s="48"/>
      <c r="I958" s="48"/>
      <c r="J958" s="48"/>
      <c r="K958" s="48"/>
    </row>
    <row r="959" spans="1:11" ht="52.5" x14ac:dyDescent="0.25">
      <c r="A959" s="48">
        <f t="shared" ca="1" si="16"/>
        <v>958</v>
      </c>
      <c r="B959" s="55" t="s">
        <v>160</v>
      </c>
      <c r="C959" s="52" t="s">
        <v>764</v>
      </c>
      <c r="D959" s="56" t="s">
        <v>2678</v>
      </c>
      <c r="E959" s="56" t="s">
        <v>2563</v>
      </c>
      <c r="F959" s="56" t="s">
        <v>1396</v>
      </c>
      <c r="G959" s="51"/>
      <c r="H959" s="48"/>
      <c r="I959" s="48"/>
      <c r="J959" s="48"/>
      <c r="K959" s="48"/>
    </row>
    <row r="960" spans="1:11" ht="54" x14ac:dyDescent="0.25">
      <c r="A960" s="48">
        <f t="shared" ca="1" si="16"/>
        <v>959</v>
      </c>
      <c r="B960" s="55" t="s">
        <v>160</v>
      </c>
      <c r="C960" s="52" t="s">
        <v>764</v>
      </c>
      <c r="D960" s="58" t="s">
        <v>2679</v>
      </c>
      <c r="E960" s="58" t="s">
        <v>2680</v>
      </c>
      <c r="F960" s="58" t="s">
        <v>2681</v>
      </c>
      <c r="G960" s="51"/>
      <c r="H960" s="48"/>
      <c r="I960" s="48"/>
      <c r="J960" s="48"/>
      <c r="K960" s="48"/>
    </row>
    <row r="961" spans="1:11" ht="52.5" x14ac:dyDescent="0.25">
      <c r="A961" s="48">
        <f t="shared" ca="1" si="16"/>
        <v>960</v>
      </c>
      <c r="B961" s="55" t="s">
        <v>160</v>
      </c>
      <c r="C961" s="52" t="s">
        <v>764</v>
      </c>
      <c r="D961" s="56" t="s">
        <v>2679</v>
      </c>
      <c r="E961" s="56" t="s">
        <v>2680</v>
      </c>
      <c r="F961" s="56" t="s">
        <v>1018</v>
      </c>
      <c r="G961" s="51"/>
      <c r="H961" s="48"/>
      <c r="I961" s="48"/>
      <c r="J961" s="48"/>
      <c r="K961" s="48"/>
    </row>
    <row r="962" spans="1:11" ht="67.5" x14ac:dyDescent="0.25">
      <c r="A962" s="48">
        <f t="shared" ca="1" si="16"/>
        <v>961</v>
      </c>
      <c r="B962" s="55" t="s">
        <v>160</v>
      </c>
      <c r="C962" s="52" t="s">
        <v>764</v>
      </c>
      <c r="D962" s="58" t="s">
        <v>2682</v>
      </c>
      <c r="E962" s="58" t="s">
        <v>2563</v>
      </c>
      <c r="F962" s="58" t="s">
        <v>2645</v>
      </c>
      <c r="G962" s="51"/>
      <c r="H962" s="48"/>
      <c r="I962" s="48"/>
      <c r="J962" s="48"/>
      <c r="K962" s="48"/>
    </row>
    <row r="963" spans="1:11" ht="45" x14ac:dyDescent="0.25">
      <c r="A963" s="48">
        <f t="shared" ca="1" si="16"/>
        <v>962</v>
      </c>
      <c r="B963" s="55" t="s">
        <v>160</v>
      </c>
      <c r="C963" s="52" t="s">
        <v>764</v>
      </c>
      <c r="D963" s="56" t="s">
        <v>2683</v>
      </c>
      <c r="E963" s="56" t="s">
        <v>2684</v>
      </c>
      <c r="F963" s="56" t="s">
        <v>1578</v>
      </c>
      <c r="G963" s="51"/>
      <c r="H963" s="48"/>
      <c r="I963" s="48"/>
      <c r="J963" s="48"/>
      <c r="K963" s="48"/>
    </row>
    <row r="964" spans="1:11" ht="54" x14ac:dyDescent="0.25">
      <c r="A964" s="48">
        <f t="shared" ca="1" si="16"/>
        <v>963</v>
      </c>
      <c r="B964" s="55" t="s">
        <v>160</v>
      </c>
      <c r="C964" s="52" t="s">
        <v>764</v>
      </c>
      <c r="D964" s="58" t="s">
        <v>2685</v>
      </c>
      <c r="E964" s="58" t="s">
        <v>2686</v>
      </c>
      <c r="F964" s="58" t="s">
        <v>1696</v>
      </c>
      <c r="G964" s="51"/>
      <c r="H964" s="48"/>
      <c r="I964" s="48"/>
      <c r="J964" s="48"/>
      <c r="K964" s="48"/>
    </row>
    <row r="965" spans="1:11" ht="45" x14ac:dyDescent="0.25">
      <c r="A965" s="48">
        <f t="shared" ca="1" si="16"/>
        <v>964</v>
      </c>
      <c r="B965" s="55" t="s">
        <v>160</v>
      </c>
      <c r="C965" s="52" t="s">
        <v>764</v>
      </c>
      <c r="D965" s="56" t="s">
        <v>2687</v>
      </c>
      <c r="E965" s="56" t="s">
        <v>2688</v>
      </c>
      <c r="F965" s="56" t="s">
        <v>1018</v>
      </c>
      <c r="G965" s="51"/>
      <c r="H965" s="48"/>
      <c r="I965" s="48"/>
      <c r="J965" s="48"/>
      <c r="K965" s="48"/>
    </row>
    <row r="966" spans="1:11" ht="67.5" x14ac:dyDescent="0.25">
      <c r="A966" s="48">
        <f t="shared" ca="1" si="16"/>
        <v>965</v>
      </c>
      <c r="B966" s="55" t="s">
        <v>160</v>
      </c>
      <c r="C966" s="52" t="s">
        <v>764</v>
      </c>
      <c r="D966" s="58" t="s">
        <v>2689</v>
      </c>
      <c r="E966" s="58" t="s">
        <v>2690</v>
      </c>
      <c r="F966" s="58" t="s">
        <v>1018</v>
      </c>
      <c r="G966" s="51"/>
      <c r="H966" s="48"/>
      <c r="I966" s="48"/>
      <c r="J966" s="48"/>
      <c r="K966" s="48"/>
    </row>
    <row r="967" spans="1:11" ht="45" x14ac:dyDescent="0.25">
      <c r="A967" s="48">
        <f t="shared" ca="1" si="16"/>
        <v>966</v>
      </c>
      <c r="B967" s="55" t="s">
        <v>160</v>
      </c>
      <c r="C967" s="52" t="s">
        <v>764</v>
      </c>
      <c r="D967" s="56" t="s">
        <v>2691</v>
      </c>
      <c r="E967" s="56" t="s">
        <v>2692</v>
      </c>
      <c r="F967" s="56" t="s">
        <v>1396</v>
      </c>
      <c r="G967" s="51"/>
      <c r="H967" s="48"/>
      <c r="I967" s="48"/>
      <c r="J967" s="48"/>
      <c r="K967" s="48"/>
    </row>
    <row r="968" spans="1:11" ht="54" x14ac:dyDescent="0.25">
      <c r="A968" s="48">
        <f t="shared" ca="1" si="16"/>
        <v>967</v>
      </c>
      <c r="B968" s="55" t="s">
        <v>160</v>
      </c>
      <c r="C968" s="52" t="s">
        <v>764</v>
      </c>
      <c r="D968" s="58" t="s">
        <v>2693</v>
      </c>
      <c r="E968" s="58" t="s">
        <v>2690</v>
      </c>
      <c r="F968" s="58" t="s">
        <v>1111</v>
      </c>
      <c r="G968" s="51"/>
      <c r="H968" s="48"/>
      <c r="I968" s="48"/>
      <c r="J968" s="48"/>
      <c r="K968" s="48"/>
    </row>
    <row r="969" spans="1:11" ht="45" x14ac:dyDescent="0.25">
      <c r="A969" s="48">
        <f t="shared" ca="1" si="16"/>
        <v>968</v>
      </c>
      <c r="B969" s="55" t="s">
        <v>160</v>
      </c>
      <c r="C969" s="52" t="s">
        <v>764</v>
      </c>
      <c r="D969" s="56" t="s">
        <v>2694</v>
      </c>
      <c r="E969" s="56" t="s">
        <v>2688</v>
      </c>
      <c r="F969" s="56" t="s">
        <v>1311</v>
      </c>
      <c r="G969" s="51"/>
      <c r="H969" s="48"/>
      <c r="I969" s="48"/>
      <c r="J969" s="48"/>
      <c r="K969" s="48"/>
    </row>
    <row r="970" spans="1:11" ht="54" x14ac:dyDescent="0.25">
      <c r="A970" s="48">
        <f t="shared" ca="1" si="16"/>
        <v>969</v>
      </c>
      <c r="B970" s="55" t="s">
        <v>160</v>
      </c>
      <c r="C970" s="52" t="s">
        <v>764</v>
      </c>
      <c r="D970" s="58" t="s">
        <v>2695</v>
      </c>
      <c r="E970" s="58" t="s">
        <v>2690</v>
      </c>
      <c r="F970" s="58" t="s">
        <v>1090</v>
      </c>
      <c r="G970" s="51"/>
      <c r="H970" s="48"/>
      <c r="I970" s="48"/>
      <c r="J970" s="48"/>
      <c r="K970" s="48"/>
    </row>
    <row r="971" spans="1:11" ht="63" x14ac:dyDescent="0.25">
      <c r="A971" s="48">
        <f t="shared" ca="1" si="16"/>
        <v>970</v>
      </c>
      <c r="B971" s="55" t="s">
        <v>160</v>
      </c>
      <c r="C971" s="52" t="s">
        <v>764</v>
      </c>
      <c r="D971" s="56" t="s">
        <v>2689</v>
      </c>
      <c r="E971" s="56" t="s">
        <v>2690</v>
      </c>
      <c r="F971" s="56" t="s">
        <v>2681</v>
      </c>
      <c r="G971" s="51"/>
      <c r="H971" s="48"/>
      <c r="I971" s="48"/>
      <c r="J971" s="48"/>
      <c r="K971" s="48"/>
    </row>
    <row r="972" spans="1:11" ht="54" x14ac:dyDescent="0.25">
      <c r="A972" s="48">
        <f t="shared" ca="1" si="16"/>
        <v>971</v>
      </c>
      <c r="B972" s="55" t="s">
        <v>160</v>
      </c>
      <c r="C972" s="52" t="s">
        <v>764</v>
      </c>
      <c r="D972" s="58" t="s">
        <v>2696</v>
      </c>
      <c r="E972" s="58" t="s">
        <v>2697</v>
      </c>
      <c r="F972" s="58" t="s">
        <v>1018</v>
      </c>
      <c r="G972" s="51"/>
      <c r="H972" s="48"/>
      <c r="I972" s="48"/>
      <c r="J972" s="48"/>
      <c r="K972" s="48"/>
    </row>
    <row r="973" spans="1:11" ht="73.5" x14ac:dyDescent="0.25">
      <c r="A973" s="48">
        <f t="shared" ca="1" si="16"/>
        <v>972</v>
      </c>
      <c r="B973" s="55" t="s">
        <v>160</v>
      </c>
      <c r="C973" s="52" t="s">
        <v>764</v>
      </c>
      <c r="D973" s="56" t="s">
        <v>2696</v>
      </c>
      <c r="E973" s="56" t="s">
        <v>2697</v>
      </c>
      <c r="F973" s="56" t="s">
        <v>2698</v>
      </c>
      <c r="G973" s="51"/>
      <c r="H973" s="48"/>
      <c r="I973" s="48"/>
      <c r="J973" s="48"/>
      <c r="K973" s="48"/>
    </row>
    <row r="974" spans="1:11" ht="67.5" x14ac:dyDescent="0.25">
      <c r="A974" s="48">
        <f t="shared" ca="1" si="16"/>
        <v>973</v>
      </c>
      <c r="B974" s="55" t="s">
        <v>160</v>
      </c>
      <c r="C974" s="52" t="s">
        <v>764</v>
      </c>
      <c r="D974" s="58" t="s">
        <v>2696</v>
      </c>
      <c r="E974" s="58" t="s">
        <v>2697</v>
      </c>
      <c r="F974" s="58" t="s">
        <v>2699</v>
      </c>
      <c r="G974" s="51"/>
      <c r="H974" s="48"/>
      <c r="I974" s="48"/>
      <c r="J974" s="48"/>
      <c r="K974" s="48"/>
    </row>
    <row r="975" spans="1:11" ht="73.5" x14ac:dyDescent="0.25">
      <c r="A975" s="48">
        <f t="shared" ca="1" si="16"/>
        <v>974</v>
      </c>
      <c r="B975" s="55" t="s">
        <v>160</v>
      </c>
      <c r="C975" s="52" t="s">
        <v>764</v>
      </c>
      <c r="D975" s="56" t="s">
        <v>2696</v>
      </c>
      <c r="E975" s="56" t="s">
        <v>2697</v>
      </c>
      <c r="F975" s="56" t="s">
        <v>2700</v>
      </c>
      <c r="G975" s="51"/>
      <c r="H975" s="48"/>
      <c r="I975" s="48"/>
      <c r="J975" s="48"/>
      <c r="K975" s="48"/>
    </row>
    <row r="976" spans="1:11" ht="45" x14ac:dyDescent="0.25">
      <c r="A976" s="48">
        <f t="shared" ca="1" si="16"/>
        <v>975</v>
      </c>
      <c r="B976" s="55" t="s">
        <v>160</v>
      </c>
      <c r="C976" s="52" t="s">
        <v>764</v>
      </c>
      <c r="D976" s="58" t="s">
        <v>2701</v>
      </c>
      <c r="E976" s="58" t="s">
        <v>2702</v>
      </c>
      <c r="F976" s="58" t="s">
        <v>2595</v>
      </c>
      <c r="G976" s="51"/>
      <c r="H976" s="48"/>
      <c r="I976" s="48"/>
      <c r="J976" s="48"/>
      <c r="K976" s="48"/>
    </row>
    <row r="977" spans="1:11" ht="45" x14ac:dyDescent="0.25">
      <c r="A977" s="48">
        <f t="shared" ca="1" si="16"/>
        <v>976</v>
      </c>
      <c r="B977" s="55" t="s">
        <v>160</v>
      </c>
      <c r="C977" s="52" t="s">
        <v>764</v>
      </c>
      <c r="D977" s="56" t="s">
        <v>2703</v>
      </c>
      <c r="E977" s="56" t="s">
        <v>2704</v>
      </c>
      <c r="F977" s="56" t="s">
        <v>2705</v>
      </c>
      <c r="G977" s="51"/>
      <c r="H977" s="48"/>
      <c r="I977" s="48"/>
      <c r="J977" s="48"/>
      <c r="K977" s="48"/>
    </row>
    <row r="978" spans="1:11" ht="45" x14ac:dyDescent="0.25">
      <c r="A978" s="48">
        <f t="shared" ca="1" si="16"/>
        <v>977</v>
      </c>
      <c r="B978" s="55" t="s">
        <v>160</v>
      </c>
      <c r="C978" s="52" t="s">
        <v>764</v>
      </c>
      <c r="D978" s="58" t="s">
        <v>2703</v>
      </c>
      <c r="E978" s="58" t="s">
        <v>2704</v>
      </c>
      <c r="F978" s="58" t="s">
        <v>1018</v>
      </c>
      <c r="G978" s="51"/>
      <c r="H978" s="48"/>
      <c r="I978" s="48"/>
      <c r="J978" s="48"/>
      <c r="K978" s="48"/>
    </row>
    <row r="979" spans="1:11" ht="45" x14ac:dyDescent="0.25">
      <c r="A979" s="48">
        <f t="shared" ca="1" si="16"/>
        <v>978</v>
      </c>
      <c r="B979" s="55" t="s">
        <v>160</v>
      </c>
      <c r="C979" s="52" t="s">
        <v>764</v>
      </c>
      <c r="D979" s="56" t="s">
        <v>2706</v>
      </c>
      <c r="E979" s="56" t="s">
        <v>2707</v>
      </c>
      <c r="F979" s="56" t="s">
        <v>2708</v>
      </c>
      <c r="G979" s="51"/>
      <c r="H979" s="48"/>
      <c r="I979" s="48"/>
      <c r="J979" s="48"/>
      <c r="K979" s="48"/>
    </row>
    <row r="980" spans="1:11" ht="45" x14ac:dyDescent="0.25">
      <c r="A980" s="48">
        <f t="shared" ca="1" si="16"/>
        <v>979</v>
      </c>
      <c r="B980" s="55" t="s">
        <v>160</v>
      </c>
      <c r="C980" s="52" t="s">
        <v>764</v>
      </c>
      <c r="D980" s="58" t="s">
        <v>2706</v>
      </c>
      <c r="E980" s="58" t="s">
        <v>2707</v>
      </c>
      <c r="F980" s="58" t="s">
        <v>1018</v>
      </c>
      <c r="G980" s="51"/>
      <c r="H980" s="48"/>
      <c r="I980" s="48"/>
      <c r="J980" s="48"/>
      <c r="K980" s="48"/>
    </row>
    <row r="981" spans="1:11" ht="45" x14ac:dyDescent="0.25">
      <c r="A981" s="48">
        <f t="shared" ca="1" si="16"/>
        <v>980</v>
      </c>
      <c r="B981" s="55" t="s">
        <v>160</v>
      </c>
      <c r="C981" s="52" t="s">
        <v>764</v>
      </c>
      <c r="D981" s="56" t="s">
        <v>2709</v>
      </c>
      <c r="E981" s="56" t="s">
        <v>2707</v>
      </c>
      <c r="F981" s="56" t="s">
        <v>1018</v>
      </c>
      <c r="G981" s="51"/>
      <c r="H981" s="48"/>
      <c r="I981" s="48"/>
      <c r="J981" s="48"/>
      <c r="K981" s="48"/>
    </row>
    <row r="982" spans="1:11" ht="45" x14ac:dyDescent="0.25">
      <c r="A982" s="48">
        <f t="shared" ca="1" si="16"/>
        <v>981</v>
      </c>
      <c r="B982" s="55" t="s">
        <v>160</v>
      </c>
      <c r="C982" s="52" t="s">
        <v>764</v>
      </c>
      <c r="D982" s="58" t="s">
        <v>2710</v>
      </c>
      <c r="E982" s="58" t="s">
        <v>2707</v>
      </c>
      <c r="F982" s="58" t="s">
        <v>1018</v>
      </c>
      <c r="G982" s="51"/>
      <c r="H982" s="48"/>
      <c r="I982" s="48"/>
      <c r="J982" s="48"/>
      <c r="K982" s="48"/>
    </row>
    <row r="983" spans="1:11" ht="63" x14ac:dyDescent="0.25">
      <c r="A983" s="48">
        <f t="shared" ca="1" si="16"/>
        <v>982</v>
      </c>
      <c r="B983" s="55" t="s">
        <v>160</v>
      </c>
      <c r="C983" s="52" t="s">
        <v>764</v>
      </c>
      <c r="D983" s="56" t="s">
        <v>2711</v>
      </c>
      <c r="E983" s="56" t="s">
        <v>2707</v>
      </c>
      <c r="F983" s="56" t="s">
        <v>1018</v>
      </c>
      <c r="G983" s="51"/>
      <c r="H983" s="48"/>
      <c r="I983" s="48"/>
      <c r="J983" s="48"/>
      <c r="K983" s="48"/>
    </row>
    <row r="984" spans="1:11" ht="67.5" x14ac:dyDescent="0.25">
      <c r="A984" s="48">
        <f t="shared" ca="1" si="16"/>
        <v>983</v>
      </c>
      <c r="B984" s="55" t="s">
        <v>160</v>
      </c>
      <c r="C984" s="52" t="s">
        <v>764</v>
      </c>
      <c r="D984" s="58" t="s">
        <v>2711</v>
      </c>
      <c r="E984" s="58" t="s">
        <v>2707</v>
      </c>
      <c r="F984" s="58" t="s">
        <v>2439</v>
      </c>
      <c r="G984" s="51"/>
      <c r="H984" s="48"/>
      <c r="I984" s="48"/>
      <c r="J984" s="48"/>
      <c r="K984" s="48"/>
    </row>
    <row r="985" spans="1:11" ht="45" x14ac:dyDescent="0.25">
      <c r="A985" s="48">
        <f t="shared" ca="1" si="16"/>
        <v>984</v>
      </c>
      <c r="B985" s="55" t="s">
        <v>160</v>
      </c>
      <c r="C985" s="52" t="s">
        <v>764</v>
      </c>
      <c r="D985" s="56" t="s">
        <v>2709</v>
      </c>
      <c r="E985" s="56" t="s">
        <v>2707</v>
      </c>
      <c r="F985" s="56" t="s">
        <v>2712</v>
      </c>
      <c r="G985" s="51"/>
      <c r="H985" s="48"/>
      <c r="I985" s="48"/>
      <c r="J985" s="48"/>
      <c r="K985" s="48"/>
    </row>
    <row r="986" spans="1:11" ht="45" x14ac:dyDescent="0.25">
      <c r="A986" s="48">
        <f t="shared" ca="1" si="16"/>
        <v>985</v>
      </c>
      <c r="B986" s="55" t="s">
        <v>160</v>
      </c>
      <c r="C986" s="52" t="s">
        <v>764</v>
      </c>
      <c r="D986" s="58" t="s">
        <v>2710</v>
      </c>
      <c r="E986" s="58" t="s">
        <v>2707</v>
      </c>
      <c r="F986" s="58" t="s">
        <v>2713</v>
      </c>
      <c r="G986" s="51"/>
      <c r="H986" s="48"/>
      <c r="I986" s="48"/>
      <c r="J986" s="48"/>
      <c r="K986" s="48"/>
    </row>
    <row r="987" spans="1:11" ht="52.5" x14ac:dyDescent="0.25">
      <c r="A987" s="48">
        <f t="shared" ca="1" si="16"/>
        <v>986</v>
      </c>
      <c r="B987" s="55" t="s">
        <v>160</v>
      </c>
      <c r="C987" s="52" t="s">
        <v>764</v>
      </c>
      <c r="D987" s="56" t="s">
        <v>2714</v>
      </c>
      <c r="E987" s="56" t="s">
        <v>2707</v>
      </c>
      <c r="F987" s="56" t="s">
        <v>1018</v>
      </c>
      <c r="G987" s="51"/>
      <c r="H987" s="48"/>
      <c r="I987" s="48"/>
      <c r="J987" s="48"/>
      <c r="K987" s="48"/>
    </row>
    <row r="988" spans="1:11" ht="54" x14ac:dyDescent="0.25">
      <c r="A988" s="48">
        <f t="shared" ca="1" si="16"/>
        <v>987</v>
      </c>
      <c r="B988" s="55" t="s">
        <v>160</v>
      </c>
      <c r="C988" s="52" t="s">
        <v>764</v>
      </c>
      <c r="D988" s="58" t="s">
        <v>2714</v>
      </c>
      <c r="E988" s="58" t="s">
        <v>2707</v>
      </c>
      <c r="F988" s="58" t="s">
        <v>1263</v>
      </c>
      <c r="G988" s="51"/>
      <c r="H988" s="48"/>
      <c r="I988" s="48"/>
      <c r="J988" s="48"/>
      <c r="K988" s="48"/>
    </row>
    <row r="989" spans="1:11" ht="45" x14ac:dyDescent="0.25">
      <c r="A989" s="48">
        <f t="shared" ca="1" si="16"/>
        <v>988</v>
      </c>
      <c r="B989" s="55" t="s">
        <v>160</v>
      </c>
      <c r="C989" s="52" t="s">
        <v>764</v>
      </c>
      <c r="D989" s="56" t="s">
        <v>2715</v>
      </c>
      <c r="E989" s="56" t="s">
        <v>2716</v>
      </c>
      <c r="F989" s="56" t="s">
        <v>1018</v>
      </c>
      <c r="G989" s="51"/>
      <c r="H989" s="48"/>
      <c r="I989" s="48"/>
      <c r="J989" s="48"/>
      <c r="K989" s="48"/>
    </row>
    <row r="990" spans="1:11" ht="45" x14ac:dyDescent="0.25">
      <c r="A990" s="48">
        <f t="shared" ca="1" si="16"/>
        <v>989</v>
      </c>
      <c r="B990" s="55" t="s">
        <v>160</v>
      </c>
      <c r="C990" s="52" t="s">
        <v>764</v>
      </c>
      <c r="D990" s="58" t="s">
        <v>2717</v>
      </c>
      <c r="E990" s="58" t="s">
        <v>2716</v>
      </c>
      <c r="F990" s="58" t="s">
        <v>1018</v>
      </c>
      <c r="G990" s="51"/>
      <c r="H990" s="48"/>
      <c r="I990" s="48"/>
      <c r="J990" s="48"/>
      <c r="K990" s="48"/>
    </row>
    <row r="991" spans="1:11" ht="45" x14ac:dyDescent="0.25">
      <c r="A991" s="48">
        <f t="shared" ca="1" si="16"/>
        <v>990</v>
      </c>
      <c r="B991" s="55" t="s">
        <v>160</v>
      </c>
      <c r="C991" s="52" t="s">
        <v>764</v>
      </c>
      <c r="D991" s="56" t="s">
        <v>2718</v>
      </c>
      <c r="E991" s="56" t="s">
        <v>2716</v>
      </c>
      <c r="F991" s="56" t="s">
        <v>1018</v>
      </c>
      <c r="G991" s="51"/>
      <c r="H991" s="48"/>
      <c r="I991" s="48"/>
      <c r="J991" s="48"/>
      <c r="K991" s="48"/>
    </row>
    <row r="992" spans="1:11" ht="67.5" x14ac:dyDescent="0.25">
      <c r="A992" s="48">
        <f t="shared" ca="1" si="16"/>
        <v>991</v>
      </c>
      <c r="B992" s="55" t="s">
        <v>160</v>
      </c>
      <c r="C992" s="52" t="s">
        <v>764</v>
      </c>
      <c r="D992" s="58" t="s">
        <v>2719</v>
      </c>
      <c r="E992" s="58" t="s">
        <v>2716</v>
      </c>
      <c r="F992" s="58" t="s">
        <v>1018</v>
      </c>
      <c r="G992" s="51"/>
      <c r="H992" s="48"/>
      <c r="I992" s="48"/>
      <c r="J992" s="48"/>
      <c r="K992" s="48"/>
    </row>
    <row r="993" spans="1:11" ht="45" x14ac:dyDescent="0.25">
      <c r="A993" s="48">
        <f t="shared" ca="1" si="16"/>
        <v>992</v>
      </c>
      <c r="B993" s="55" t="s">
        <v>160</v>
      </c>
      <c r="C993" s="52" t="s">
        <v>764</v>
      </c>
      <c r="D993" s="56" t="s">
        <v>2720</v>
      </c>
      <c r="E993" s="56" t="s">
        <v>2716</v>
      </c>
      <c r="F993" s="56" t="s">
        <v>1018</v>
      </c>
      <c r="G993" s="51"/>
      <c r="H993" s="48"/>
      <c r="I993" s="48"/>
      <c r="J993" s="48"/>
      <c r="K993" s="48"/>
    </row>
    <row r="994" spans="1:11" ht="45" x14ac:dyDescent="0.25">
      <c r="A994" s="48">
        <f t="shared" ca="1" si="16"/>
        <v>993</v>
      </c>
      <c r="B994" s="55" t="s">
        <v>160</v>
      </c>
      <c r="C994" s="52" t="s">
        <v>764</v>
      </c>
      <c r="D994" s="58" t="s">
        <v>2717</v>
      </c>
      <c r="E994" s="58" t="s">
        <v>2716</v>
      </c>
      <c r="F994" s="58" t="s">
        <v>2721</v>
      </c>
      <c r="G994" s="51"/>
      <c r="H994" s="48"/>
      <c r="I994" s="48"/>
      <c r="J994" s="48"/>
      <c r="K994" s="48"/>
    </row>
    <row r="995" spans="1:11" ht="52.5" x14ac:dyDescent="0.25">
      <c r="A995" s="48">
        <f t="shared" ca="1" si="16"/>
        <v>994</v>
      </c>
      <c r="B995" s="55" t="s">
        <v>160</v>
      </c>
      <c r="C995" s="52" t="s">
        <v>764</v>
      </c>
      <c r="D995" s="56" t="s">
        <v>2719</v>
      </c>
      <c r="E995" s="56" t="s">
        <v>2716</v>
      </c>
      <c r="F995" s="56" t="s">
        <v>2722</v>
      </c>
      <c r="G995" s="51"/>
      <c r="H995" s="48"/>
      <c r="I995" s="48"/>
      <c r="J995" s="48"/>
      <c r="K995" s="48"/>
    </row>
    <row r="996" spans="1:11" ht="45" x14ac:dyDescent="0.25">
      <c r="A996" s="48">
        <f t="shared" ca="1" si="16"/>
        <v>995</v>
      </c>
      <c r="B996" s="55" t="s">
        <v>160</v>
      </c>
      <c r="C996" s="52" t="s">
        <v>764</v>
      </c>
      <c r="D996" s="58" t="s">
        <v>2720</v>
      </c>
      <c r="E996" s="58" t="s">
        <v>2716</v>
      </c>
      <c r="F996" s="58" t="s">
        <v>2723</v>
      </c>
      <c r="G996" s="51"/>
      <c r="H996" s="48"/>
      <c r="I996" s="48"/>
      <c r="J996" s="48"/>
      <c r="K996" s="48"/>
    </row>
    <row r="997" spans="1:11" ht="45" x14ac:dyDescent="0.25">
      <c r="A997" s="48">
        <f t="shared" ca="1" si="16"/>
        <v>996</v>
      </c>
      <c r="B997" s="55" t="s">
        <v>160</v>
      </c>
      <c r="C997" s="52" t="s">
        <v>764</v>
      </c>
      <c r="D997" s="56" t="s">
        <v>2718</v>
      </c>
      <c r="E997" s="56" t="s">
        <v>2716</v>
      </c>
      <c r="F997" s="56" t="s">
        <v>2724</v>
      </c>
      <c r="G997" s="51"/>
      <c r="H997" s="48"/>
      <c r="I997" s="48"/>
      <c r="J997" s="48"/>
      <c r="K997" s="48"/>
    </row>
    <row r="998" spans="1:11" ht="45" x14ac:dyDescent="0.25">
      <c r="A998" s="48">
        <f t="shared" ca="1" si="16"/>
        <v>997</v>
      </c>
      <c r="B998" s="55" t="s">
        <v>160</v>
      </c>
      <c r="C998" s="52" t="s">
        <v>764</v>
      </c>
      <c r="D998" s="58" t="s">
        <v>2725</v>
      </c>
      <c r="E998" s="58" t="s">
        <v>2716</v>
      </c>
      <c r="F998" s="58" t="s">
        <v>2471</v>
      </c>
      <c r="G998" s="51"/>
      <c r="H998" s="48"/>
      <c r="I998" s="48"/>
      <c r="J998" s="48"/>
      <c r="K998" s="48"/>
    </row>
    <row r="999" spans="1:11" ht="45" x14ac:dyDescent="0.25">
      <c r="A999" s="48">
        <f t="shared" ca="1" si="16"/>
        <v>998</v>
      </c>
      <c r="B999" s="55" t="s">
        <v>160</v>
      </c>
      <c r="C999" s="52" t="s">
        <v>764</v>
      </c>
      <c r="D999" s="56" t="s">
        <v>2726</v>
      </c>
      <c r="E999" s="76" t="s">
        <v>2727</v>
      </c>
      <c r="F999" s="56" t="s">
        <v>2728</v>
      </c>
      <c r="G999" s="51"/>
      <c r="H999" s="48"/>
      <c r="I999" s="48"/>
      <c r="J999" s="48"/>
      <c r="K999" s="48"/>
    </row>
    <row r="1000" spans="1:11" ht="67.5" x14ac:dyDescent="0.25">
      <c r="A1000" s="48">
        <f t="shared" ca="1" si="16"/>
        <v>999</v>
      </c>
      <c r="B1000" s="55" t="s">
        <v>160</v>
      </c>
      <c r="C1000" s="52" t="s">
        <v>764</v>
      </c>
      <c r="D1000" s="58" t="s">
        <v>2729</v>
      </c>
      <c r="E1000" s="58" t="s">
        <v>2730</v>
      </c>
      <c r="F1000" s="58" t="s">
        <v>1018</v>
      </c>
      <c r="G1000" s="51"/>
      <c r="H1000" s="48"/>
      <c r="I1000" s="48"/>
      <c r="J1000" s="48"/>
      <c r="K1000" s="48"/>
    </row>
    <row r="1001" spans="1:11" ht="63" x14ac:dyDescent="0.25">
      <c r="A1001" s="48">
        <f t="shared" ca="1" si="16"/>
        <v>1000</v>
      </c>
      <c r="B1001" s="55" t="s">
        <v>160</v>
      </c>
      <c r="C1001" s="52" t="s">
        <v>764</v>
      </c>
      <c r="D1001" s="56" t="s">
        <v>2729</v>
      </c>
      <c r="E1001" s="56" t="s">
        <v>2727</v>
      </c>
      <c r="F1001" s="56" t="s">
        <v>1018</v>
      </c>
      <c r="G1001" s="51"/>
      <c r="H1001" s="48"/>
      <c r="I1001" s="48"/>
      <c r="J1001" s="48"/>
      <c r="K1001" s="48"/>
    </row>
    <row r="1002" spans="1:11" ht="45" x14ac:dyDescent="0.25">
      <c r="A1002" s="48">
        <f t="shared" ca="1" si="16"/>
        <v>1001</v>
      </c>
      <c r="B1002" s="55" t="s">
        <v>160</v>
      </c>
      <c r="C1002" s="52" t="s">
        <v>764</v>
      </c>
      <c r="D1002" s="58" t="s">
        <v>2726</v>
      </c>
      <c r="E1002" s="58" t="s">
        <v>2727</v>
      </c>
      <c r="F1002" s="58" t="s">
        <v>1018</v>
      </c>
      <c r="G1002" s="51"/>
      <c r="H1002" s="48"/>
      <c r="I1002" s="48"/>
      <c r="J1002" s="48"/>
      <c r="K1002" s="48"/>
    </row>
    <row r="1003" spans="1:11" ht="45" x14ac:dyDescent="0.25">
      <c r="A1003" s="48">
        <f t="shared" ca="1" si="16"/>
        <v>1002</v>
      </c>
      <c r="B1003" s="55" t="s">
        <v>160</v>
      </c>
      <c r="C1003" s="52" t="s">
        <v>764</v>
      </c>
      <c r="D1003" s="56" t="s">
        <v>2731</v>
      </c>
      <c r="E1003" s="56" t="s">
        <v>2732</v>
      </c>
      <c r="F1003" s="56" t="s">
        <v>2733</v>
      </c>
      <c r="G1003" s="51"/>
      <c r="H1003" s="48"/>
      <c r="I1003" s="48"/>
      <c r="J1003" s="48"/>
      <c r="K1003" s="48"/>
    </row>
    <row r="1004" spans="1:11" ht="54" x14ac:dyDescent="0.25">
      <c r="A1004" s="48">
        <f t="shared" ca="1" si="16"/>
        <v>1003</v>
      </c>
      <c r="B1004" s="55" t="s">
        <v>160</v>
      </c>
      <c r="C1004" s="52" t="s">
        <v>764</v>
      </c>
      <c r="D1004" s="58" t="s">
        <v>2734</v>
      </c>
      <c r="E1004" s="58" t="s">
        <v>2732</v>
      </c>
      <c r="F1004" s="58" t="s">
        <v>2735</v>
      </c>
      <c r="G1004" s="51"/>
      <c r="H1004" s="48"/>
      <c r="I1004" s="48"/>
      <c r="J1004" s="48"/>
      <c r="K1004" s="48"/>
    </row>
    <row r="1005" spans="1:11" ht="45" x14ac:dyDescent="0.25">
      <c r="A1005" s="48">
        <f t="shared" ca="1" si="16"/>
        <v>1004</v>
      </c>
      <c r="B1005" s="55" t="s">
        <v>160</v>
      </c>
      <c r="C1005" s="52" t="s">
        <v>764</v>
      </c>
      <c r="D1005" s="56" t="s">
        <v>2731</v>
      </c>
      <c r="E1005" s="56" t="s">
        <v>2732</v>
      </c>
      <c r="F1005" s="56" t="s">
        <v>1018</v>
      </c>
      <c r="G1005" s="51"/>
      <c r="H1005" s="48"/>
      <c r="I1005" s="48"/>
      <c r="J1005" s="48"/>
      <c r="K1005" s="48"/>
    </row>
    <row r="1006" spans="1:11" ht="54" x14ac:dyDescent="0.25">
      <c r="A1006" s="48">
        <f t="shared" ca="1" si="16"/>
        <v>1005</v>
      </c>
      <c r="B1006" s="55" t="s">
        <v>160</v>
      </c>
      <c r="C1006" s="52" t="s">
        <v>764</v>
      </c>
      <c r="D1006" s="58" t="s">
        <v>2734</v>
      </c>
      <c r="E1006" s="58" t="s">
        <v>2732</v>
      </c>
      <c r="F1006" s="58" t="s">
        <v>1018</v>
      </c>
      <c r="G1006" s="51"/>
      <c r="H1006" s="48"/>
      <c r="I1006" s="48"/>
      <c r="J1006" s="48"/>
      <c r="K1006" s="48"/>
    </row>
    <row r="1007" spans="1:11" ht="45" x14ac:dyDescent="0.25">
      <c r="A1007" s="48">
        <f t="shared" ca="1" si="16"/>
        <v>1006</v>
      </c>
      <c r="B1007" s="55" t="s">
        <v>160</v>
      </c>
      <c r="C1007" s="52" t="s">
        <v>764</v>
      </c>
      <c r="D1007" s="56" t="s">
        <v>2736</v>
      </c>
      <c r="E1007" s="56" t="s">
        <v>2732</v>
      </c>
      <c r="F1007" s="56" t="s">
        <v>1018</v>
      </c>
      <c r="G1007" s="51"/>
      <c r="H1007" s="48"/>
      <c r="I1007" s="48"/>
      <c r="J1007" s="48"/>
      <c r="K1007" s="48"/>
    </row>
    <row r="1008" spans="1:11" ht="45" x14ac:dyDescent="0.25">
      <c r="A1008" s="48">
        <f t="shared" ca="1" si="16"/>
        <v>1007</v>
      </c>
      <c r="B1008" s="55" t="s">
        <v>160</v>
      </c>
      <c r="C1008" s="52" t="s">
        <v>764</v>
      </c>
      <c r="D1008" s="58" t="s">
        <v>2736</v>
      </c>
      <c r="E1008" s="58" t="s">
        <v>2732</v>
      </c>
      <c r="F1008" s="58" t="s">
        <v>1018</v>
      </c>
      <c r="G1008" s="51"/>
      <c r="H1008" s="48"/>
      <c r="I1008" s="48"/>
      <c r="J1008" s="48"/>
      <c r="K1008" s="48"/>
    </row>
    <row r="1009" spans="1:11" ht="45" x14ac:dyDescent="0.25">
      <c r="A1009" s="48">
        <f t="shared" ca="1" si="16"/>
        <v>1008</v>
      </c>
      <c r="B1009" s="55" t="s">
        <v>160</v>
      </c>
      <c r="C1009" s="52" t="s">
        <v>764</v>
      </c>
      <c r="D1009" s="56" t="s">
        <v>2737</v>
      </c>
      <c r="E1009" s="56" t="s">
        <v>2738</v>
      </c>
      <c r="F1009" s="56" t="s">
        <v>1018</v>
      </c>
      <c r="G1009" s="51"/>
      <c r="H1009" s="48"/>
      <c r="I1009" s="48"/>
      <c r="J1009" s="48"/>
      <c r="K1009" s="48"/>
    </row>
    <row r="1010" spans="1:11" ht="45" x14ac:dyDescent="0.25">
      <c r="A1010" s="48">
        <f t="shared" ca="1" si="16"/>
        <v>1009</v>
      </c>
      <c r="B1010" s="55" t="s">
        <v>160</v>
      </c>
      <c r="C1010" s="52" t="s">
        <v>764</v>
      </c>
      <c r="D1010" s="58" t="s">
        <v>2737</v>
      </c>
      <c r="E1010" s="58" t="s">
        <v>2738</v>
      </c>
      <c r="F1010" s="58" t="s">
        <v>1018</v>
      </c>
      <c r="G1010" s="51"/>
      <c r="H1010" s="48"/>
      <c r="I1010" s="48"/>
      <c r="J1010" s="48"/>
      <c r="K1010" s="48"/>
    </row>
    <row r="1011" spans="1:11" ht="45" x14ac:dyDescent="0.25">
      <c r="A1011" s="48">
        <f t="shared" ca="1" si="16"/>
        <v>1010</v>
      </c>
      <c r="B1011" s="55" t="s">
        <v>160</v>
      </c>
      <c r="C1011" s="52" t="s">
        <v>764</v>
      </c>
      <c r="D1011" s="56" t="s">
        <v>2739</v>
      </c>
      <c r="E1011" s="56" t="s">
        <v>2740</v>
      </c>
      <c r="F1011" s="56" t="s">
        <v>2478</v>
      </c>
      <c r="G1011" s="51"/>
      <c r="H1011" s="48"/>
      <c r="I1011" s="48"/>
      <c r="J1011" s="48"/>
      <c r="K1011" s="48"/>
    </row>
    <row r="1012" spans="1:11" ht="54" x14ac:dyDescent="0.25">
      <c r="A1012" s="48">
        <f t="shared" ca="1" si="16"/>
        <v>1011</v>
      </c>
      <c r="B1012" s="55" t="s">
        <v>160</v>
      </c>
      <c r="C1012" s="52" t="s">
        <v>764</v>
      </c>
      <c r="D1012" s="83" t="s">
        <v>2741</v>
      </c>
      <c r="E1012" s="58" t="s">
        <v>2740</v>
      </c>
      <c r="F1012" s="58" t="s">
        <v>2742</v>
      </c>
      <c r="G1012" s="51"/>
      <c r="H1012" s="48"/>
      <c r="I1012" s="48"/>
      <c r="J1012" s="48"/>
      <c r="K1012" s="48"/>
    </row>
    <row r="1013" spans="1:11" ht="45" x14ac:dyDescent="0.25">
      <c r="A1013" s="48">
        <f t="shared" ca="1" si="16"/>
        <v>1012</v>
      </c>
      <c r="B1013" s="55" t="s">
        <v>160</v>
      </c>
      <c r="C1013" s="52" t="s">
        <v>764</v>
      </c>
      <c r="D1013" s="56" t="s">
        <v>2743</v>
      </c>
      <c r="E1013" s="56" t="s">
        <v>2740</v>
      </c>
      <c r="F1013" s="56" t="s">
        <v>1018</v>
      </c>
      <c r="G1013" s="51"/>
      <c r="H1013" s="48"/>
      <c r="I1013" s="48"/>
      <c r="J1013" s="48"/>
      <c r="K1013" s="48"/>
    </row>
    <row r="1014" spans="1:11" ht="81" x14ac:dyDescent="0.25">
      <c r="A1014" s="48">
        <f t="shared" ref="A1014:A1078" ca="1" si="17">+CELL("fila",A1014)-1</f>
        <v>1013</v>
      </c>
      <c r="B1014" s="55" t="s">
        <v>160</v>
      </c>
      <c r="C1014" s="52" t="s">
        <v>764</v>
      </c>
      <c r="D1014" s="58" t="s">
        <v>2744</v>
      </c>
      <c r="E1014" s="58" t="s">
        <v>2740</v>
      </c>
      <c r="F1014" s="58" t="s">
        <v>1018</v>
      </c>
      <c r="G1014" s="51"/>
      <c r="H1014" s="48"/>
      <c r="I1014" s="48"/>
      <c r="J1014" s="48"/>
      <c r="K1014" s="48"/>
    </row>
    <row r="1015" spans="1:11" ht="55.5" x14ac:dyDescent="0.25">
      <c r="A1015" s="48">
        <f t="shared" ca="1" si="17"/>
        <v>1014</v>
      </c>
      <c r="B1015" s="55" t="s">
        <v>160</v>
      </c>
      <c r="C1015" s="52" t="s">
        <v>770</v>
      </c>
      <c r="D1015" s="58" t="s">
        <v>2745</v>
      </c>
      <c r="E1015" s="56" t="s">
        <v>867</v>
      </c>
      <c r="F1015" s="48"/>
      <c r="G1015" s="51" t="s">
        <v>279</v>
      </c>
      <c r="H1015" s="48"/>
      <c r="I1015" s="48"/>
      <c r="J1015" s="48"/>
      <c r="K1015" s="48"/>
    </row>
    <row r="1016" spans="1:11" ht="45" x14ac:dyDescent="0.25">
      <c r="A1016" s="48">
        <f ca="1">+CELL("fila",A1016)-1</f>
        <v>1015</v>
      </c>
      <c r="B1016" s="55" t="s">
        <v>160</v>
      </c>
      <c r="C1016" s="52" t="s">
        <v>770</v>
      </c>
      <c r="D1016" s="58" t="s">
        <v>2846</v>
      </c>
      <c r="E1016" s="58" t="s">
        <v>2847</v>
      </c>
      <c r="F1016" s="48"/>
      <c r="G1016" s="51"/>
      <c r="H1016" s="48"/>
      <c r="I1016" s="48"/>
      <c r="J1016" s="48"/>
      <c r="K1016" s="48"/>
    </row>
    <row r="1017" spans="1:11" ht="45" x14ac:dyDescent="0.25">
      <c r="A1017" s="48">
        <f t="shared" ca="1" si="17"/>
        <v>1016</v>
      </c>
      <c r="B1017" s="55" t="s">
        <v>160</v>
      </c>
      <c r="C1017" s="52" t="s">
        <v>770</v>
      </c>
      <c r="D1017" s="67" t="s">
        <v>2746</v>
      </c>
      <c r="E1017" s="56" t="s">
        <v>2747</v>
      </c>
      <c r="F1017" s="48"/>
      <c r="G1017" s="51"/>
      <c r="H1017" s="48"/>
      <c r="I1017" s="48"/>
      <c r="J1017" s="48"/>
      <c r="K1017" s="48"/>
    </row>
    <row r="1018" spans="1:11" ht="45" x14ac:dyDescent="0.25">
      <c r="A1018" s="48">
        <f t="shared" ca="1" si="17"/>
        <v>1017</v>
      </c>
      <c r="B1018" s="55" t="s">
        <v>160</v>
      </c>
      <c r="C1018" s="52" t="s">
        <v>770</v>
      </c>
      <c r="D1018" s="58" t="s">
        <v>2748</v>
      </c>
      <c r="E1018" s="62" t="s">
        <v>2749</v>
      </c>
      <c r="F1018" s="48"/>
      <c r="G1018" s="51"/>
      <c r="H1018" s="48"/>
      <c r="I1018" s="48"/>
      <c r="J1018" s="48"/>
      <c r="K1018" s="48"/>
    </row>
    <row r="1019" spans="1:11" ht="87" x14ac:dyDescent="0.25">
      <c r="A1019" s="48">
        <f t="shared" ca="1" si="17"/>
        <v>1018</v>
      </c>
      <c r="B1019" s="55" t="s">
        <v>160</v>
      </c>
      <c r="C1019" s="52" t="s">
        <v>770</v>
      </c>
      <c r="D1019" s="67" t="s">
        <v>2750</v>
      </c>
      <c r="E1019" s="56" t="s">
        <v>831</v>
      </c>
      <c r="F1019" s="48"/>
      <c r="G1019" s="51"/>
      <c r="H1019" s="48"/>
      <c r="I1019" s="48"/>
      <c r="J1019" s="48"/>
      <c r="K1019" s="48"/>
    </row>
    <row r="1020" spans="1:11" ht="54" x14ac:dyDescent="0.25">
      <c r="A1020" s="48">
        <f t="shared" ca="1" si="17"/>
        <v>1019</v>
      </c>
      <c r="B1020" s="55" t="s">
        <v>160</v>
      </c>
      <c r="C1020" s="52" t="s">
        <v>770</v>
      </c>
      <c r="D1020" s="58" t="s">
        <v>2751</v>
      </c>
      <c r="E1020" s="58" t="s">
        <v>2752</v>
      </c>
      <c r="F1020" s="48"/>
      <c r="G1020" s="51"/>
      <c r="H1020" s="48"/>
      <c r="I1020" s="48"/>
      <c r="J1020" s="48"/>
      <c r="K1020" s="48"/>
    </row>
    <row r="1021" spans="1:11" ht="66" x14ac:dyDescent="0.25">
      <c r="A1021" s="48">
        <f t="shared" ca="1" si="17"/>
        <v>1020</v>
      </c>
      <c r="B1021" s="55" t="s">
        <v>160</v>
      </c>
      <c r="C1021" s="52" t="s">
        <v>770</v>
      </c>
      <c r="D1021" s="59" t="s">
        <v>2753</v>
      </c>
      <c r="E1021" s="56" t="s">
        <v>831</v>
      </c>
      <c r="F1021" s="48"/>
      <c r="G1021" s="51"/>
      <c r="H1021" s="48"/>
      <c r="I1021" s="48"/>
      <c r="J1021" s="48"/>
      <c r="K1021" s="48"/>
    </row>
    <row r="1022" spans="1:11" ht="54" x14ac:dyDescent="0.25">
      <c r="A1022" s="48">
        <f t="shared" ca="1" si="17"/>
        <v>1021</v>
      </c>
      <c r="B1022" s="55" t="s">
        <v>160</v>
      </c>
      <c r="C1022" s="52" t="s">
        <v>770</v>
      </c>
      <c r="D1022" s="58" t="s">
        <v>2754</v>
      </c>
      <c r="E1022" s="58" t="s">
        <v>831</v>
      </c>
      <c r="F1022" s="48"/>
      <c r="G1022" s="51"/>
      <c r="H1022" s="48"/>
      <c r="I1022" s="48"/>
      <c r="J1022" s="48"/>
      <c r="K1022" s="48"/>
    </row>
    <row r="1023" spans="1:11" ht="45" x14ac:dyDescent="0.25">
      <c r="A1023" s="48">
        <f t="shared" ca="1" si="17"/>
        <v>1022</v>
      </c>
      <c r="B1023" s="55" t="s">
        <v>160</v>
      </c>
      <c r="C1023" s="52" t="s">
        <v>770</v>
      </c>
      <c r="D1023" s="59" t="s">
        <v>2755</v>
      </c>
      <c r="E1023" s="56" t="s">
        <v>2756</v>
      </c>
      <c r="F1023" s="48"/>
      <c r="G1023" s="51"/>
      <c r="H1023" s="48"/>
      <c r="I1023" s="48"/>
      <c r="J1023" s="48"/>
      <c r="K1023" s="48"/>
    </row>
    <row r="1024" spans="1:11" ht="45" x14ac:dyDescent="0.25">
      <c r="A1024" s="48">
        <f t="shared" ca="1" si="17"/>
        <v>1023</v>
      </c>
      <c r="B1024" s="55" t="s">
        <v>160</v>
      </c>
      <c r="C1024" s="52" t="s">
        <v>770</v>
      </c>
      <c r="D1024" s="59" t="s">
        <v>2757</v>
      </c>
      <c r="E1024" s="58" t="s">
        <v>831</v>
      </c>
      <c r="F1024" s="48"/>
      <c r="G1024" s="51" t="s">
        <v>279</v>
      </c>
      <c r="H1024" s="48"/>
      <c r="I1024" s="48"/>
      <c r="J1024" s="48"/>
      <c r="K1024" s="48"/>
    </row>
    <row r="1025" spans="1:11" ht="79.5" x14ac:dyDescent="0.25">
      <c r="A1025" s="48">
        <f t="shared" ca="1" si="17"/>
        <v>1024</v>
      </c>
      <c r="B1025" s="55" t="s">
        <v>160</v>
      </c>
      <c r="C1025" s="52" t="s">
        <v>770</v>
      </c>
      <c r="D1025" s="58" t="s">
        <v>2758</v>
      </c>
      <c r="E1025" s="56" t="s">
        <v>831</v>
      </c>
      <c r="F1025" s="48"/>
      <c r="G1025" s="51" t="s">
        <v>279</v>
      </c>
      <c r="H1025" s="48"/>
      <c r="I1025" s="48"/>
      <c r="J1025" s="48"/>
      <c r="K1025" s="48"/>
    </row>
    <row r="1026" spans="1:11" ht="54" x14ac:dyDescent="0.25">
      <c r="A1026" s="48">
        <f t="shared" ca="1" si="17"/>
        <v>1025</v>
      </c>
      <c r="B1026" s="55" t="s">
        <v>160</v>
      </c>
      <c r="C1026" s="52" t="s">
        <v>770</v>
      </c>
      <c r="D1026" s="58" t="s">
        <v>2759</v>
      </c>
      <c r="E1026" s="58" t="s">
        <v>2756</v>
      </c>
      <c r="F1026" s="48"/>
      <c r="G1026" s="51"/>
      <c r="H1026" s="48"/>
      <c r="I1026" s="48"/>
      <c r="J1026" s="48"/>
      <c r="K1026" s="48"/>
    </row>
    <row r="1027" spans="1:11" ht="55.5" x14ac:dyDescent="0.25">
      <c r="A1027" s="48">
        <f t="shared" ca="1" si="17"/>
        <v>1026</v>
      </c>
      <c r="B1027" s="55" t="s">
        <v>160</v>
      </c>
      <c r="C1027" s="52" t="s">
        <v>770</v>
      </c>
      <c r="D1027" s="58" t="s">
        <v>2760</v>
      </c>
      <c r="E1027" s="56" t="s">
        <v>2761</v>
      </c>
      <c r="F1027" s="48"/>
      <c r="G1027" s="51"/>
      <c r="H1027" s="48"/>
      <c r="I1027" s="48"/>
      <c r="J1027" s="48"/>
      <c r="K1027" s="48"/>
    </row>
    <row r="1028" spans="1:11" ht="81" x14ac:dyDescent="0.25">
      <c r="A1028" s="48">
        <f t="shared" ca="1" si="17"/>
        <v>1027</v>
      </c>
      <c r="B1028" s="55" t="s">
        <v>160</v>
      </c>
      <c r="C1028" s="52" t="s">
        <v>770</v>
      </c>
      <c r="D1028" s="58" t="s">
        <v>2762</v>
      </c>
      <c r="E1028" s="58" t="s">
        <v>831</v>
      </c>
      <c r="F1028" s="48"/>
      <c r="G1028" s="51"/>
      <c r="H1028" s="48"/>
      <c r="I1028" s="48"/>
      <c r="J1028" s="48"/>
      <c r="K1028" s="48"/>
    </row>
    <row r="1029" spans="1:11" ht="45" x14ac:dyDescent="0.25">
      <c r="A1029" s="48">
        <f t="shared" ca="1" si="17"/>
        <v>1028</v>
      </c>
      <c r="B1029" s="55" t="s">
        <v>160</v>
      </c>
      <c r="C1029" s="52" t="s">
        <v>770</v>
      </c>
      <c r="D1029" s="58" t="s">
        <v>2763</v>
      </c>
      <c r="E1029" s="56" t="s">
        <v>2764</v>
      </c>
      <c r="F1029" s="48"/>
      <c r="G1029" s="51"/>
      <c r="H1029" s="48"/>
      <c r="I1029" s="48"/>
      <c r="J1029" s="48"/>
      <c r="K1029" s="48"/>
    </row>
    <row r="1030" spans="1:11" ht="45" x14ac:dyDescent="0.25">
      <c r="A1030" s="48">
        <f t="shared" ca="1" si="17"/>
        <v>1029</v>
      </c>
      <c r="B1030" s="55" t="s">
        <v>160</v>
      </c>
      <c r="C1030" s="52" t="s">
        <v>770</v>
      </c>
      <c r="D1030" s="58" t="s">
        <v>2765</v>
      </c>
      <c r="E1030" s="58" t="s">
        <v>2766</v>
      </c>
      <c r="F1030" s="48"/>
      <c r="G1030" s="51"/>
      <c r="H1030" s="48"/>
      <c r="I1030" s="48"/>
      <c r="J1030" s="48"/>
      <c r="K1030" s="48"/>
    </row>
    <row r="1031" spans="1:11" ht="48" x14ac:dyDescent="0.25">
      <c r="A1031" s="48">
        <f t="shared" ca="1" si="17"/>
        <v>1030</v>
      </c>
      <c r="B1031" s="55" t="s">
        <v>160</v>
      </c>
      <c r="C1031" s="52" t="s">
        <v>770</v>
      </c>
      <c r="D1031" s="67" t="s">
        <v>2767</v>
      </c>
      <c r="E1031" s="56" t="s">
        <v>2768</v>
      </c>
      <c r="F1031" s="48"/>
      <c r="G1031" s="51"/>
      <c r="H1031" s="48"/>
      <c r="I1031" s="48"/>
      <c r="J1031" s="48"/>
      <c r="K1031" s="48"/>
    </row>
    <row r="1032" spans="1:11" ht="54" x14ac:dyDescent="0.25">
      <c r="A1032" s="48">
        <f t="shared" ca="1" si="17"/>
        <v>1031</v>
      </c>
      <c r="B1032" s="55" t="s">
        <v>160</v>
      </c>
      <c r="C1032" s="52" t="s">
        <v>770</v>
      </c>
      <c r="D1032" s="58" t="s">
        <v>2769</v>
      </c>
      <c r="E1032" s="58" t="s">
        <v>2770</v>
      </c>
      <c r="F1032" s="48"/>
      <c r="G1032" s="51" t="s">
        <v>279</v>
      </c>
      <c r="H1032" s="48"/>
      <c r="I1032" s="48"/>
      <c r="J1032" s="48"/>
      <c r="K1032" s="48"/>
    </row>
    <row r="1033" spans="1:11" ht="79.5" x14ac:dyDescent="0.25">
      <c r="A1033" s="48">
        <f t="shared" ca="1" si="17"/>
        <v>1032</v>
      </c>
      <c r="B1033" s="55" t="s">
        <v>160</v>
      </c>
      <c r="C1033" s="52" t="s">
        <v>770</v>
      </c>
      <c r="D1033" s="58" t="s">
        <v>2771</v>
      </c>
      <c r="E1033" s="56" t="s">
        <v>2772</v>
      </c>
      <c r="F1033" s="48"/>
      <c r="G1033" s="51" t="s">
        <v>279</v>
      </c>
      <c r="H1033" s="48"/>
      <c r="I1033" s="48"/>
      <c r="J1033" s="48"/>
      <c r="K1033" s="48"/>
    </row>
    <row r="1034" spans="1:11" ht="54" x14ac:dyDescent="0.25">
      <c r="A1034" s="48">
        <f t="shared" ca="1" si="17"/>
        <v>1033</v>
      </c>
      <c r="B1034" s="55" t="s">
        <v>160</v>
      </c>
      <c r="C1034" s="52" t="s">
        <v>770</v>
      </c>
      <c r="D1034" s="58" t="s">
        <v>2773</v>
      </c>
      <c r="E1034" s="58" t="s">
        <v>2774</v>
      </c>
      <c r="F1034" s="48"/>
      <c r="G1034" s="51"/>
      <c r="H1034" s="48"/>
      <c r="I1034" s="48"/>
      <c r="J1034" s="48"/>
      <c r="K1034" s="48"/>
    </row>
    <row r="1035" spans="1:11" ht="45" x14ac:dyDescent="0.25">
      <c r="A1035" s="48">
        <f t="shared" ca="1" si="17"/>
        <v>1034</v>
      </c>
      <c r="B1035" s="55" t="s">
        <v>160</v>
      </c>
      <c r="C1035" s="52" t="s">
        <v>770</v>
      </c>
      <c r="D1035" s="67" t="s">
        <v>2775</v>
      </c>
      <c r="E1035" s="56" t="s">
        <v>2776</v>
      </c>
      <c r="F1035" s="48"/>
      <c r="G1035" s="51"/>
      <c r="H1035" s="48"/>
      <c r="I1035" s="48"/>
      <c r="J1035" s="48"/>
      <c r="K1035" s="48"/>
    </row>
    <row r="1036" spans="1:11" ht="67.5" x14ac:dyDescent="0.25">
      <c r="A1036" s="48">
        <f t="shared" ca="1" si="17"/>
        <v>1035</v>
      </c>
      <c r="B1036" s="55" t="s">
        <v>160</v>
      </c>
      <c r="C1036" s="52" t="s">
        <v>770</v>
      </c>
      <c r="D1036" s="58" t="s">
        <v>2777</v>
      </c>
      <c r="E1036" s="58" t="s">
        <v>2778</v>
      </c>
      <c r="F1036" s="48"/>
      <c r="G1036" s="51"/>
      <c r="H1036" s="48"/>
      <c r="I1036" s="48"/>
      <c r="J1036" s="48"/>
      <c r="K1036" s="48"/>
    </row>
    <row r="1037" spans="1:11" ht="69" x14ac:dyDescent="0.25">
      <c r="A1037" s="48">
        <f t="shared" ca="1" si="17"/>
        <v>1036</v>
      </c>
      <c r="B1037" s="55" t="s">
        <v>160</v>
      </c>
      <c r="C1037" s="52" t="s">
        <v>770</v>
      </c>
      <c r="D1037" s="58" t="s">
        <v>2779</v>
      </c>
      <c r="E1037" s="56" t="s">
        <v>2778</v>
      </c>
      <c r="F1037" s="48"/>
      <c r="G1037" s="51" t="s">
        <v>279</v>
      </c>
      <c r="H1037" s="48"/>
      <c r="I1037" s="48"/>
      <c r="J1037" s="48"/>
      <c r="K1037" s="48"/>
    </row>
    <row r="1038" spans="1:11" ht="45" x14ac:dyDescent="0.25">
      <c r="A1038" s="48">
        <f t="shared" ca="1" si="17"/>
        <v>1037</v>
      </c>
      <c r="B1038" s="55" t="s">
        <v>160</v>
      </c>
      <c r="C1038" s="52" t="s">
        <v>770</v>
      </c>
      <c r="D1038" s="58" t="s">
        <v>2780</v>
      </c>
      <c r="E1038" s="58" t="s">
        <v>2778</v>
      </c>
      <c r="F1038" s="48"/>
      <c r="G1038" s="51"/>
      <c r="H1038" s="48"/>
      <c r="I1038" s="48"/>
      <c r="J1038" s="48"/>
      <c r="K1038" s="48"/>
    </row>
    <row r="1039" spans="1:11" ht="55.5" x14ac:dyDescent="0.25">
      <c r="A1039" s="48">
        <f t="shared" ca="1" si="17"/>
        <v>1038</v>
      </c>
      <c r="B1039" s="55" t="s">
        <v>160</v>
      </c>
      <c r="C1039" s="52" t="s">
        <v>770</v>
      </c>
      <c r="D1039" s="58" t="s">
        <v>2781</v>
      </c>
      <c r="E1039" s="56" t="s">
        <v>2782</v>
      </c>
      <c r="F1039" s="48"/>
      <c r="G1039" s="51"/>
      <c r="H1039" s="48"/>
      <c r="I1039" s="48"/>
      <c r="J1039" s="48"/>
      <c r="K1039" s="48"/>
    </row>
    <row r="1040" spans="1:11" ht="67.5" x14ac:dyDescent="0.25">
      <c r="A1040" s="48">
        <f t="shared" ca="1" si="17"/>
        <v>1039</v>
      </c>
      <c r="B1040" s="55" t="s">
        <v>160</v>
      </c>
      <c r="C1040" s="52" t="s">
        <v>770</v>
      </c>
      <c r="D1040" s="58" t="s">
        <v>2777</v>
      </c>
      <c r="E1040" s="58" t="s">
        <v>2778</v>
      </c>
      <c r="F1040" s="48"/>
      <c r="G1040" s="51"/>
      <c r="H1040" s="48"/>
      <c r="I1040" s="48"/>
      <c r="J1040" s="48"/>
      <c r="K1040" s="48"/>
    </row>
    <row r="1041" spans="1:11" ht="66" x14ac:dyDescent="0.25">
      <c r="A1041" s="48">
        <f t="shared" ca="1" si="17"/>
        <v>1040</v>
      </c>
      <c r="B1041" s="55" t="s">
        <v>160</v>
      </c>
      <c r="C1041" s="52" t="s">
        <v>770</v>
      </c>
      <c r="D1041" s="58" t="s">
        <v>2783</v>
      </c>
      <c r="E1041" s="56" t="s">
        <v>2778</v>
      </c>
      <c r="F1041" s="48"/>
      <c r="G1041" s="51"/>
      <c r="H1041" s="48"/>
      <c r="I1041" s="48"/>
      <c r="J1041" s="48"/>
      <c r="K1041" s="48"/>
    </row>
    <row r="1042" spans="1:11" ht="54" x14ac:dyDescent="0.25">
      <c r="A1042" s="48">
        <f t="shared" ca="1" si="17"/>
        <v>1041</v>
      </c>
      <c r="B1042" s="55" t="s">
        <v>160</v>
      </c>
      <c r="C1042" s="52" t="s">
        <v>770</v>
      </c>
      <c r="D1042" s="58" t="s">
        <v>2784</v>
      </c>
      <c r="E1042" s="62" t="s">
        <v>2785</v>
      </c>
      <c r="F1042" s="48"/>
      <c r="G1042" s="51" t="s">
        <v>279</v>
      </c>
      <c r="H1042" s="48"/>
      <c r="I1042" s="48"/>
      <c r="J1042" s="48"/>
      <c r="K1042" s="48"/>
    </row>
    <row r="1043" spans="1:11" ht="58.5" x14ac:dyDescent="0.25">
      <c r="A1043" s="48">
        <f t="shared" ca="1" si="17"/>
        <v>1042</v>
      </c>
      <c r="B1043" s="55" t="s">
        <v>160</v>
      </c>
      <c r="C1043" s="52" t="s">
        <v>770</v>
      </c>
      <c r="D1043" s="67" t="s">
        <v>2786</v>
      </c>
      <c r="E1043" s="56" t="s">
        <v>2787</v>
      </c>
      <c r="F1043" s="48"/>
      <c r="G1043" s="51" t="s">
        <v>279</v>
      </c>
      <c r="H1043" s="48"/>
      <c r="I1043" s="48"/>
      <c r="J1043" s="48"/>
      <c r="K1043" s="48"/>
    </row>
    <row r="1044" spans="1:11" ht="45" x14ac:dyDescent="0.25">
      <c r="A1044" s="48">
        <f t="shared" ca="1" si="17"/>
        <v>1043</v>
      </c>
      <c r="B1044" s="55" t="s">
        <v>160</v>
      </c>
      <c r="C1044" s="52" t="s">
        <v>770</v>
      </c>
      <c r="D1044" s="58" t="s">
        <v>2788</v>
      </c>
      <c r="E1044" s="58" t="s">
        <v>2789</v>
      </c>
      <c r="F1044" s="48"/>
      <c r="G1044" s="51"/>
      <c r="H1044" s="48"/>
      <c r="I1044" s="48"/>
      <c r="J1044" s="48"/>
      <c r="K1044" s="48"/>
    </row>
    <row r="1045" spans="1:11" ht="48" x14ac:dyDescent="0.25">
      <c r="A1045" s="48">
        <f t="shared" ca="1" si="17"/>
        <v>1044</v>
      </c>
      <c r="B1045" s="55" t="s">
        <v>160</v>
      </c>
      <c r="C1045" s="52" t="s">
        <v>770</v>
      </c>
      <c r="D1045" s="67" t="s">
        <v>2790</v>
      </c>
      <c r="E1045" s="56" t="s">
        <v>841</v>
      </c>
      <c r="F1045" s="48"/>
      <c r="G1045" s="51" t="s">
        <v>279</v>
      </c>
      <c r="H1045" s="48"/>
      <c r="I1045" s="48"/>
      <c r="J1045" s="48"/>
      <c r="K1045" s="48"/>
    </row>
    <row r="1046" spans="1:11" ht="54" x14ac:dyDescent="0.25">
      <c r="A1046" s="48">
        <f t="shared" ca="1" si="17"/>
        <v>1045</v>
      </c>
      <c r="B1046" s="55" t="s">
        <v>160</v>
      </c>
      <c r="C1046" s="52" t="s">
        <v>770</v>
      </c>
      <c r="D1046" s="58" t="s">
        <v>2791</v>
      </c>
      <c r="E1046" s="58" t="s">
        <v>2792</v>
      </c>
      <c r="F1046" s="48"/>
      <c r="G1046" s="51"/>
      <c r="H1046" s="48"/>
      <c r="I1046" s="48"/>
      <c r="J1046" s="48"/>
      <c r="K1046" s="48"/>
    </row>
    <row r="1047" spans="1:11" ht="45" x14ac:dyDescent="0.25">
      <c r="A1047" s="48">
        <f t="shared" ca="1" si="17"/>
        <v>1046</v>
      </c>
      <c r="B1047" s="55" t="s">
        <v>160</v>
      </c>
      <c r="C1047" s="52" t="s">
        <v>770</v>
      </c>
      <c r="D1047" s="67" t="s">
        <v>2793</v>
      </c>
      <c r="E1047" s="56" t="s">
        <v>2794</v>
      </c>
      <c r="F1047" s="48"/>
      <c r="G1047" s="51"/>
      <c r="H1047" s="48"/>
      <c r="I1047" s="48"/>
      <c r="J1047" s="48"/>
      <c r="K1047" s="48"/>
    </row>
    <row r="1048" spans="1:11" ht="54" x14ac:dyDescent="0.25">
      <c r="A1048" s="48">
        <f t="shared" ca="1" si="17"/>
        <v>1047</v>
      </c>
      <c r="B1048" s="55" t="s">
        <v>160</v>
      </c>
      <c r="C1048" s="52" t="s">
        <v>770</v>
      </c>
      <c r="D1048" s="58" t="s">
        <v>2795</v>
      </c>
      <c r="E1048" s="58" t="s">
        <v>2796</v>
      </c>
      <c r="F1048" s="48"/>
      <c r="G1048" s="51"/>
      <c r="H1048" s="48"/>
      <c r="I1048" s="48"/>
      <c r="J1048" s="48"/>
      <c r="K1048" s="48"/>
    </row>
    <row r="1049" spans="1:11" ht="45" x14ac:dyDescent="0.25">
      <c r="A1049" s="48">
        <f t="shared" ca="1" si="17"/>
        <v>1048</v>
      </c>
      <c r="B1049" s="55" t="s">
        <v>160</v>
      </c>
      <c r="C1049" s="52" t="s">
        <v>770</v>
      </c>
      <c r="D1049" s="58" t="s">
        <v>2797</v>
      </c>
      <c r="E1049" s="66" t="s">
        <v>2798</v>
      </c>
      <c r="F1049" s="48"/>
      <c r="G1049" s="51"/>
      <c r="H1049" s="48"/>
      <c r="I1049" s="48"/>
      <c r="J1049" s="48"/>
      <c r="K1049" s="48"/>
    </row>
    <row r="1050" spans="1:11" ht="54" x14ac:dyDescent="0.25">
      <c r="A1050" s="48">
        <f t="shared" ca="1" si="17"/>
        <v>1049</v>
      </c>
      <c r="B1050" s="55" t="s">
        <v>160</v>
      </c>
      <c r="C1050" s="52" t="s">
        <v>770</v>
      </c>
      <c r="D1050" s="58" t="s">
        <v>2799</v>
      </c>
      <c r="E1050" s="62" t="s">
        <v>2798</v>
      </c>
      <c r="F1050" s="48"/>
      <c r="G1050" s="51"/>
      <c r="H1050" s="48"/>
      <c r="I1050" s="48"/>
      <c r="J1050" s="48"/>
      <c r="K1050" s="48"/>
    </row>
    <row r="1051" spans="1:11" ht="66" x14ac:dyDescent="0.25">
      <c r="A1051" s="48">
        <f t="shared" ca="1" si="17"/>
        <v>1050</v>
      </c>
      <c r="B1051" s="55" t="s">
        <v>160</v>
      </c>
      <c r="C1051" s="52" t="s">
        <v>770</v>
      </c>
      <c r="D1051" s="58" t="s">
        <v>2800</v>
      </c>
      <c r="E1051" s="56" t="s">
        <v>2798</v>
      </c>
      <c r="F1051" s="48"/>
      <c r="G1051" s="51"/>
      <c r="H1051" s="48"/>
      <c r="I1051" s="48"/>
      <c r="J1051" s="48"/>
      <c r="K1051" s="48"/>
    </row>
    <row r="1052" spans="1:11" ht="67.5" x14ac:dyDescent="0.25">
      <c r="A1052" s="48">
        <f t="shared" ca="1" si="17"/>
        <v>1051</v>
      </c>
      <c r="B1052" s="55" t="s">
        <v>160</v>
      </c>
      <c r="C1052" s="52" t="s">
        <v>770</v>
      </c>
      <c r="D1052" s="58" t="s">
        <v>2801</v>
      </c>
      <c r="E1052" s="58" t="s">
        <v>841</v>
      </c>
      <c r="F1052" s="48"/>
      <c r="G1052" s="51"/>
      <c r="H1052" s="48"/>
      <c r="I1052" s="48"/>
      <c r="J1052" s="48"/>
      <c r="K1052" s="48"/>
    </row>
    <row r="1053" spans="1:11" ht="45" x14ac:dyDescent="0.25">
      <c r="A1053" s="48">
        <f t="shared" ca="1" si="17"/>
        <v>1052</v>
      </c>
      <c r="B1053" s="55" t="s">
        <v>160</v>
      </c>
      <c r="C1053" s="52" t="s">
        <v>770</v>
      </c>
      <c r="D1053" s="58" t="s">
        <v>2802</v>
      </c>
      <c r="E1053" s="56" t="s">
        <v>841</v>
      </c>
      <c r="F1053" s="48"/>
      <c r="G1053" s="51"/>
      <c r="H1053" s="48"/>
      <c r="I1053" s="48"/>
      <c r="J1053" s="48"/>
      <c r="K1053" s="48"/>
    </row>
    <row r="1054" spans="1:11" ht="45" x14ac:dyDescent="0.25">
      <c r="A1054" s="48">
        <f t="shared" ca="1" si="17"/>
        <v>1053</v>
      </c>
      <c r="B1054" s="55" t="s">
        <v>160</v>
      </c>
      <c r="C1054" s="52" t="s">
        <v>770</v>
      </c>
      <c r="D1054" s="58" t="s">
        <v>2803</v>
      </c>
      <c r="E1054" s="58" t="s">
        <v>2796</v>
      </c>
      <c r="F1054" s="48"/>
      <c r="G1054" s="51"/>
      <c r="H1054" s="48"/>
      <c r="I1054" s="48"/>
      <c r="J1054" s="48"/>
      <c r="K1054" s="48"/>
    </row>
    <row r="1055" spans="1:11" ht="45" x14ac:dyDescent="0.25">
      <c r="A1055" s="48">
        <f t="shared" ca="1" si="17"/>
        <v>1054</v>
      </c>
      <c r="B1055" s="55" t="s">
        <v>160</v>
      </c>
      <c r="C1055" s="52" t="s">
        <v>770</v>
      </c>
      <c r="D1055" s="58" t="s">
        <v>2804</v>
      </c>
      <c r="E1055" s="56" t="s">
        <v>841</v>
      </c>
      <c r="F1055" s="48"/>
      <c r="G1055" s="51"/>
      <c r="H1055" s="48"/>
      <c r="I1055" s="48"/>
      <c r="J1055" s="48"/>
      <c r="K1055" s="48"/>
    </row>
    <row r="1056" spans="1:11" ht="67.5" x14ac:dyDescent="0.25">
      <c r="A1056" s="48">
        <f t="shared" ca="1" si="17"/>
        <v>1055</v>
      </c>
      <c r="B1056" s="55" t="s">
        <v>160</v>
      </c>
      <c r="C1056" s="52" t="s">
        <v>770</v>
      </c>
      <c r="D1056" s="58" t="s">
        <v>2805</v>
      </c>
      <c r="E1056" s="58" t="s">
        <v>2806</v>
      </c>
      <c r="F1056" s="48"/>
      <c r="G1056" s="51"/>
      <c r="H1056" s="48"/>
      <c r="I1056" s="48"/>
      <c r="J1056" s="48"/>
      <c r="K1056" s="48"/>
    </row>
    <row r="1057" spans="1:11" ht="45" x14ac:dyDescent="0.25">
      <c r="A1057" s="48">
        <f t="shared" ca="1" si="17"/>
        <v>1056</v>
      </c>
      <c r="B1057" s="55" t="s">
        <v>160</v>
      </c>
      <c r="C1057" s="52" t="s">
        <v>770</v>
      </c>
      <c r="D1057" s="67" t="s">
        <v>2807</v>
      </c>
      <c r="E1057" s="66" t="s">
        <v>2808</v>
      </c>
      <c r="F1057" s="48"/>
      <c r="G1057" s="51"/>
      <c r="H1057" s="48"/>
      <c r="I1057" s="48"/>
      <c r="J1057" s="48"/>
      <c r="K1057" s="48"/>
    </row>
    <row r="1058" spans="1:11" ht="54" x14ac:dyDescent="0.25">
      <c r="A1058" s="48">
        <f t="shared" ca="1" si="17"/>
        <v>1057</v>
      </c>
      <c r="B1058" s="55" t="s">
        <v>160</v>
      </c>
      <c r="C1058" s="52" t="s">
        <v>770</v>
      </c>
      <c r="D1058" s="58" t="s">
        <v>2809</v>
      </c>
      <c r="E1058" s="58" t="s">
        <v>801</v>
      </c>
      <c r="F1058" s="48"/>
      <c r="G1058" s="51"/>
      <c r="H1058" s="48"/>
      <c r="I1058" s="48"/>
      <c r="J1058" s="48"/>
      <c r="K1058" s="48"/>
    </row>
    <row r="1059" spans="1:11" ht="45" x14ac:dyDescent="0.25">
      <c r="A1059" s="48">
        <f t="shared" ca="1" si="17"/>
        <v>1058</v>
      </c>
      <c r="B1059" s="55" t="s">
        <v>160</v>
      </c>
      <c r="C1059" s="52" t="s">
        <v>770</v>
      </c>
      <c r="D1059" s="58" t="s">
        <v>2810</v>
      </c>
      <c r="E1059" s="56" t="s">
        <v>2811</v>
      </c>
      <c r="F1059" s="48"/>
      <c r="G1059" s="51"/>
      <c r="H1059" s="48"/>
      <c r="I1059" s="48"/>
      <c r="J1059" s="48"/>
      <c r="K1059" s="48"/>
    </row>
    <row r="1060" spans="1:11" ht="54" x14ac:dyDescent="0.25">
      <c r="A1060" s="48">
        <f t="shared" ca="1" si="17"/>
        <v>1059</v>
      </c>
      <c r="B1060" s="55" t="s">
        <v>160</v>
      </c>
      <c r="C1060" s="52" t="s">
        <v>770</v>
      </c>
      <c r="D1060" s="58" t="s">
        <v>2812</v>
      </c>
      <c r="E1060" s="58" t="s">
        <v>801</v>
      </c>
      <c r="F1060" s="48"/>
      <c r="G1060" s="51"/>
      <c r="H1060" s="48"/>
      <c r="I1060" s="48"/>
      <c r="J1060" s="48"/>
      <c r="K1060" s="48"/>
    </row>
    <row r="1061" spans="1:11" ht="55.5" x14ac:dyDescent="0.25">
      <c r="A1061" s="48">
        <f t="shared" ca="1" si="17"/>
        <v>1060</v>
      </c>
      <c r="B1061" s="55" t="s">
        <v>160</v>
      </c>
      <c r="C1061" s="52" t="s">
        <v>770</v>
      </c>
      <c r="D1061" s="67" t="s">
        <v>2813</v>
      </c>
      <c r="E1061" s="56" t="s">
        <v>801</v>
      </c>
      <c r="F1061" s="48"/>
      <c r="G1061" s="51"/>
      <c r="H1061" s="48"/>
      <c r="I1061" s="48"/>
      <c r="J1061" s="48"/>
      <c r="K1061" s="48"/>
    </row>
    <row r="1062" spans="1:11" ht="45" x14ac:dyDescent="0.25">
      <c r="A1062" s="48">
        <f t="shared" ca="1" si="17"/>
        <v>1061</v>
      </c>
      <c r="B1062" s="55" t="s">
        <v>160</v>
      </c>
      <c r="C1062" s="52" t="s">
        <v>770</v>
      </c>
      <c r="D1062" s="58" t="s">
        <v>2803</v>
      </c>
      <c r="E1062" s="58" t="s">
        <v>2811</v>
      </c>
      <c r="F1062" s="48"/>
      <c r="G1062" s="51"/>
      <c r="H1062" s="48"/>
      <c r="I1062" s="48"/>
      <c r="J1062" s="48"/>
      <c r="K1062" s="48"/>
    </row>
    <row r="1063" spans="1:11" ht="55.5" x14ac:dyDescent="0.25">
      <c r="A1063" s="48">
        <f t="shared" ca="1" si="17"/>
        <v>1062</v>
      </c>
      <c r="B1063" s="55" t="s">
        <v>160</v>
      </c>
      <c r="C1063" s="52" t="s">
        <v>770</v>
      </c>
      <c r="D1063" s="67" t="s">
        <v>2814</v>
      </c>
      <c r="E1063" s="56" t="s">
        <v>2815</v>
      </c>
      <c r="F1063" s="48"/>
      <c r="G1063" s="51"/>
      <c r="H1063" s="48"/>
      <c r="I1063" s="48"/>
      <c r="J1063" s="48"/>
      <c r="K1063" s="48"/>
    </row>
    <row r="1064" spans="1:11" ht="67.5" x14ac:dyDescent="0.25">
      <c r="A1064" s="48">
        <f t="shared" ca="1" si="17"/>
        <v>1063</v>
      </c>
      <c r="B1064" s="55" t="s">
        <v>160</v>
      </c>
      <c r="C1064" s="52" t="s">
        <v>770</v>
      </c>
      <c r="D1064" s="58" t="s">
        <v>2816</v>
      </c>
      <c r="E1064" s="62" t="s">
        <v>2817</v>
      </c>
      <c r="F1064" s="48"/>
      <c r="G1064" s="51"/>
      <c r="H1064" s="48"/>
      <c r="I1064" s="48"/>
      <c r="J1064" s="48"/>
      <c r="K1064" s="48"/>
    </row>
    <row r="1065" spans="1:11" ht="55.5" x14ac:dyDescent="0.25">
      <c r="A1065" s="48">
        <f t="shared" ca="1" si="17"/>
        <v>1064</v>
      </c>
      <c r="B1065" s="55" t="s">
        <v>160</v>
      </c>
      <c r="C1065" s="52" t="s">
        <v>770</v>
      </c>
      <c r="D1065" s="67" t="s">
        <v>2818</v>
      </c>
      <c r="E1065" s="56" t="s">
        <v>2817</v>
      </c>
      <c r="F1065" s="48"/>
      <c r="G1065" s="51"/>
      <c r="H1065" s="48"/>
      <c r="I1065" s="48"/>
      <c r="J1065" s="48"/>
      <c r="K1065" s="48"/>
    </row>
    <row r="1066" spans="1:11" ht="45" x14ac:dyDescent="0.25">
      <c r="A1066" s="48">
        <f t="shared" ca="1" si="17"/>
        <v>1065</v>
      </c>
      <c r="B1066" s="55" t="s">
        <v>160</v>
      </c>
      <c r="C1066" s="52" t="s">
        <v>770</v>
      </c>
      <c r="D1066" s="58" t="s">
        <v>2819</v>
      </c>
      <c r="E1066" s="58" t="s">
        <v>2820</v>
      </c>
      <c r="F1066" s="48"/>
      <c r="G1066" s="51"/>
      <c r="H1066" s="48"/>
      <c r="I1066" s="48"/>
      <c r="J1066" s="48"/>
      <c r="K1066" s="48"/>
    </row>
    <row r="1067" spans="1:11" ht="45" x14ac:dyDescent="0.25">
      <c r="A1067" s="48">
        <f t="shared" ca="1" si="17"/>
        <v>1066</v>
      </c>
      <c r="B1067" s="55" t="s">
        <v>160</v>
      </c>
      <c r="C1067" s="52" t="s">
        <v>770</v>
      </c>
      <c r="D1067" s="58" t="s">
        <v>2821</v>
      </c>
      <c r="E1067" s="56" t="s">
        <v>2820</v>
      </c>
      <c r="F1067" s="48"/>
      <c r="G1067" s="51"/>
      <c r="H1067" s="48"/>
      <c r="I1067" s="48"/>
      <c r="J1067" s="48"/>
      <c r="K1067" s="48"/>
    </row>
    <row r="1068" spans="1:11" ht="67.5" x14ac:dyDescent="0.25">
      <c r="A1068" s="48">
        <f t="shared" ca="1" si="17"/>
        <v>1067</v>
      </c>
      <c r="B1068" s="55" t="s">
        <v>160</v>
      </c>
      <c r="C1068" s="52" t="s">
        <v>770</v>
      </c>
      <c r="D1068" s="58" t="s">
        <v>2822</v>
      </c>
      <c r="E1068" s="58" t="s">
        <v>2820</v>
      </c>
      <c r="F1068" s="48"/>
      <c r="G1068" s="51"/>
      <c r="H1068" s="48"/>
      <c r="I1068" s="48"/>
      <c r="J1068" s="48"/>
      <c r="K1068" s="48"/>
    </row>
    <row r="1069" spans="1:11" ht="45" x14ac:dyDescent="0.25">
      <c r="A1069" s="48">
        <f t="shared" ca="1" si="17"/>
        <v>1068</v>
      </c>
      <c r="B1069" s="55" t="s">
        <v>160</v>
      </c>
      <c r="C1069" s="52" t="s">
        <v>770</v>
      </c>
      <c r="D1069" s="58" t="s">
        <v>2823</v>
      </c>
      <c r="E1069" s="66" t="s">
        <v>2820</v>
      </c>
      <c r="F1069" s="48"/>
      <c r="G1069" s="51"/>
      <c r="H1069" s="48"/>
      <c r="I1069" s="48"/>
      <c r="J1069" s="48"/>
      <c r="K1069" s="48"/>
    </row>
    <row r="1070" spans="1:11" ht="45" x14ac:dyDescent="0.25">
      <c r="A1070" s="48">
        <f t="shared" ca="1" si="17"/>
        <v>1069</v>
      </c>
      <c r="B1070" s="55" t="s">
        <v>160</v>
      </c>
      <c r="C1070" s="52" t="s">
        <v>770</v>
      </c>
      <c r="D1070" s="58" t="s">
        <v>2824</v>
      </c>
      <c r="E1070" s="58" t="s">
        <v>2820</v>
      </c>
      <c r="F1070" s="48"/>
      <c r="G1070" s="51"/>
      <c r="H1070" s="48"/>
      <c r="I1070" s="48"/>
      <c r="J1070" s="48"/>
      <c r="K1070" s="48"/>
    </row>
    <row r="1071" spans="1:11" ht="45" x14ac:dyDescent="0.25">
      <c r="A1071" s="48">
        <f t="shared" ca="1" si="17"/>
        <v>1070</v>
      </c>
      <c r="B1071" s="55" t="s">
        <v>160</v>
      </c>
      <c r="C1071" s="52" t="s">
        <v>770</v>
      </c>
      <c r="D1071" s="58" t="s">
        <v>2823</v>
      </c>
      <c r="E1071" s="56" t="s">
        <v>2820</v>
      </c>
      <c r="F1071" s="48"/>
      <c r="G1071" s="51"/>
      <c r="H1071" s="48"/>
      <c r="I1071" s="48"/>
      <c r="J1071" s="48"/>
      <c r="K1071" s="48"/>
    </row>
    <row r="1072" spans="1:11" ht="67.5" x14ac:dyDescent="0.25">
      <c r="A1072" s="48">
        <f t="shared" ca="1" si="17"/>
        <v>1071</v>
      </c>
      <c r="B1072" s="55" t="s">
        <v>160</v>
      </c>
      <c r="C1072" s="52" t="s">
        <v>770</v>
      </c>
      <c r="D1072" s="58" t="s">
        <v>2825</v>
      </c>
      <c r="E1072" s="58" t="s">
        <v>2820</v>
      </c>
      <c r="F1072" s="48"/>
      <c r="G1072" s="51"/>
      <c r="H1072" s="48"/>
      <c r="I1072" s="48"/>
      <c r="J1072" s="48"/>
      <c r="K1072" s="48"/>
    </row>
    <row r="1073" spans="1:11" ht="45" x14ac:dyDescent="0.25">
      <c r="A1073" s="48">
        <f t="shared" ca="1" si="17"/>
        <v>1072</v>
      </c>
      <c r="B1073" s="55" t="s">
        <v>160</v>
      </c>
      <c r="C1073" s="52" t="s">
        <v>770</v>
      </c>
      <c r="D1073" s="67" t="s">
        <v>2826</v>
      </c>
      <c r="E1073" s="66" t="s">
        <v>2820</v>
      </c>
      <c r="F1073" s="48"/>
      <c r="G1073" s="51"/>
      <c r="H1073" s="48"/>
      <c r="I1073" s="48"/>
      <c r="J1073" s="48"/>
      <c r="K1073" s="48"/>
    </row>
    <row r="1074" spans="1:11" ht="45" x14ac:dyDescent="0.25">
      <c r="A1074" s="48">
        <f t="shared" ca="1" si="17"/>
        <v>1073</v>
      </c>
      <c r="B1074" s="55" t="s">
        <v>160</v>
      </c>
      <c r="C1074" s="52" t="s">
        <v>770</v>
      </c>
      <c r="D1074" s="58" t="s">
        <v>2827</v>
      </c>
      <c r="E1074" s="58" t="s">
        <v>2820</v>
      </c>
      <c r="F1074" s="48"/>
      <c r="G1074" s="51"/>
      <c r="H1074" s="48"/>
      <c r="I1074" s="48"/>
      <c r="J1074" s="48"/>
      <c r="K1074" s="48"/>
    </row>
    <row r="1075" spans="1:11" ht="45" x14ac:dyDescent="0.25">
      <c r="A1075" s="48">
        <f t="shared" ca="1" si="17"/>
        <v>1074</v>
      </c>
      <c r="B1075" s="55" t="s">
        <v>160</v>
      </c>
      <c r="C1075" s="52" t="s">
        <v>770</v>
      </c>
      <c r="D1075" s="58" t="s">
        <v>2828</v>
      </c>
      <c r="E1075" s="66" t="s">
        <v>2820</v>
      </c>
      <c r="F1075" s="48"/>
      <c r="G1075" s="51"/>
      <c r="H1075" s="48"/>
      <c r="I1075" s="48"/>
      <c r="J1075" s="48"/>
      <c r="K1075" s="48"/>
    </row>
    <row r="1076" spans="1:11" ht="81" x14ac:dyDescent="0.25">
      <c r="A1076" s="48">
        <f t="shared" ca="1" si="17"/>
        <v>1075</v>
      </c>
      <c r="B1076" s="55" t="s">
        <v>160</v>
      </c>
      <c r="C1076" s="52" t="s">
        <v>770</v>
      </c>
      <c r="D1076" s="58" t="s">
        <v>2829</v>
      </c>
      <c r="E1076" s="58" t="s">
        <v>2830</v>
      </c>
      <c r="F1076" s="48"/>
      <c r="G1076" s="51"/>
      <c r="H1076" s="48"/>
      <c r="I1076" s="48"/>
      <c r="J1076" s="48"/>
      <c r="K1076" s="48"/>
    </row>
    <row r="1077" spans="1:11" ht="55.5" x14ac:dyDescent="0.25">
      <c r="A1077" s="48">
        <f t="shared" ca="1" si="17"/>
        <v>1076</v>
      </c>
      <c r="B1077" s="55" t="s">
        <v>160</v>
      </c>
      <c r="C1077" s="52" t="s">
        <v>770</v>
      </c>
      <c r="D1077" s="67" t="s">
        <v>2831</v>
      </c>
      <c r="E1077" s="66" t="s">
        <v>2832</v>
      </c>
      <c r="F1077" s="48"/>
      <c r="G1077" s="51"/>
      <c r="H1077" s="48"/>
      <c r="I1077" s="48"/>
      <c r="J1077" s="48"/>
      <c r="K1077" s="48"/>
    </row>
    <row r="1078" spans="1:11" ht="81" x14ac:dyDescent="0.25">
      <c r="A1078" s="48">
        <f t="shared" ca="1" si="17"/>
        <v>1077</v>
      </c>
      <c r="B1078" s="55" t="s">
        <v>160</v>
      </c>
      <c r="C1078" s="52" t="s">
        <v>770</v>
      </c>
      <c r="D1078" s="58" t="s">
        <v>2833</v>
      </c>
      <c r="E1078" s="58" t="s">
        <v>2830</v>
      </c>
      <c r="F1078" s="48"/>
      <c r="G1078" s="51"/>
      <c r="H1078" s="48"/>
      <c r="I1078" s="48"/>
      <c r="J1078" s="48"/>
      <c r="K1078" s="48"/>
    </row>
    <row r="1079" spans="1:11" ht="45" x14ac:dyDescent="0.25">
      <c r="A1079" s="48">
        <f t="shared" ref="A1079:A1142" ca="1" si="18">+CELL("fila",A1079)-1</f>
        <v>1078</v>
      </c>
      <c r="B1079" s="55" t="s">
        <v>160</v>
      </c>
      <c r="C1079" s="52" t="s">
        <v>770</v>
      </c>
      <c r="D1079" s="58" t="s">
        <v>2834</v>
      </c>
      <c r="E1079" s="56" t="s">
        <v>2835</v>
      </c>
      <c r="F1079" s="48"/>
      <c r="G1079" s="51"/>
      <c r="H1079" s="48"/>
      <c r="I1079" s="48"/>
      <c r="J1079" s="48"/>
      <c r="K1079" s="48"/>
    </row>
    <row r="1080" spans="1:11" ht="54" x14ac:dyDescent="0.25">
      <c r="A1080" s="48">
        <f t="shared" ca="1" si="18"/>
        <v>1079</v>
      </c>
      <c r="B1080" s="55" t="s">
        <v>160</v>
      </c>
      <c r="C1080" s="52" t="s">
        <v>770</v>
      </c>
      <c r="D1080" s="58" t="s">
        <v>2836</v>
      </c>
      <c r="E1080" s="58" t="s">
        <v>2835</v>
      </c>
      <c r="F1080" s="48"/>
      <c r="G1080" s="51"/>
      <c r="H1080" s="48"/>
      <c r="I1080" s="48"/>
      <c r="J1080" s="48"/>
      <c r="K1080" s="48"/>
    </row>
    <row r="1081" spans="1:11" ht="76.5" x14ac:dyDescent="0.25">
      <c r="A1081" s="48">
        <f t="shared" ca="1" si="18"/>
        <v>1080</v>
      </c>
      <c r="B1081" s="55" t="s">
        <v>160</v>
      </c>
      <c r="C1081" s="52" t="s">
        <v>770</v>
      </c>
      <c r="D1081" s="58" t="s">
        <v>2837</v>
      </c>
      <c r="E1081" s="66" t="s">
        <v>2838</v>
      </c>
      <c r="F1081" s="48"/>
      <c r="G1081" s="51"/>
      <c r="H1081" s="48"/>
      <c r="I1081" s="48"/>
      <c r="J1081" s="48"/>
      <c r="K1081" s="48"/>
    </row>
    <row r="1082" spans="1:11" ht="94.5" x14ac:dyDescent="0.3">
      <c r="A1082" s="48">
        <f t="shared" ca="1" si="18"/>
        <v>1081</v>
      </c>
      <c r="B1082" s="55" t="s">
        <v>160</v>
      </c>
      <c r="C1082" s="52" t="s">
        <v>770</v>
      </c>
      <c r="D1082" s="72" t="s">
        <v>2839</v>
      </c>
      <c r="E1082" s="58" t="s">
        <v>2838</v>
      </c>
      <c r="F1082" s="48"/>
      <c r="G1082" s="51"/>
      <c r="H1082" s="48"/>
      <c r="I1082" s="48"/>
      <c r="J1082" s="48"/>
      <c r="K1082" s="48"/>
    </row>
    <row r="1083" spans="1:11" ht="55.5" x14ac:dyDescent="0.25">
      <c r="A1083" s="48">
        <f t="shared" ca="1" si="18"/>
        <v>1082</v>
      </c>
      <c r="B1083" s="55" t="s">
        <v>160</v>
      </c>
      <c r="C1083" s="52" t="s">
        <v>770</v>
      </c>
      <c r="D1083" s="58" t="s">
        <v>2840</v>
      </c>
      <c r="E1083" s="56" t="s">
        <v>2838</v>
      </c>
      <c r="F1083" s="48"/>
      <c r="G1083" s="51"/>
      <c r="H1083" s="48"/>
      <c r="I1083" s="48"/>
      <c r="J1083" s="48"/>
      <c r="K1083" s="48"/>
    </row>
    <row r="1084" spans="1:11" ht="81" x14ac:dyDescent="0.25">
      <c r="A1084" s="48">
        <f t="shared" ca="1" si="18"/>
        <v>1083</v>
      </c>
      <c r="B1084" s="55" t="s">
        <v>160</v>
      </c>
      <c r="C1084" s="52" t="s">
        <v>770</v>
      </c>
      <c r="D1084" s="58" t="s">
        <v>2841</v>
      </c>
      <c r="E1084" s="58" t="s">
        <v>2842</v>
      </c>
      <c r="F1084" s="48"/>
      <c r="G1084" s="51" t="s">
        <v>279</v>
      </c>
      <c r="H1084" s="48"/>
      <c r="I1084" s="48"/>
      <c r="J1084" s="48"/>
      <c r="K1084" s="48"/>
    </row>
    <row r="1085" spans="1:11" ht="55.5" x14ac:dyDescent="0.25">
      <c r="A1085" s="48">
        <f t="shared" ca="1" si="18"/>
        <v>1084</v>
      </c>
      <c r="B1085" s="55" t="s">
        <v>160</v>
      </c>
      <c r="C1085" s="52" t="s">
        <v>770</v>
      </c>
      <c r="D1085" s="58" t="s">
        <v>2843</v>
      </c>
      <c r="E1085" s="56" t="s">
        <v>2842</v>
      </c>
      <c r="F1085" s="48"/>
      <c r="G1085" s="51"/>
      <c r="H1085" s="48"/>
      <c r="I1085" s="48"/>
      <c r="J1085" s="48"/>
      <c r="K1085" s="48"/>
    </row>
    <row r="1086" spans="1:11" ht="45" x14ac:dyDescent="0.25">
      <c r="A1086" s="48">
        <f t="shared" ca="1" si="18"/>
        <v>1085</v>
      </c>
      <c r="B1086" s="55" t="s">
        <v>160</v>
      </c>
      <c r="C1086" s="52" t="s">
        <v>770</v>
      </c>
      <c r="D1086" s="58" t="s">
        <v>2844</v>
      </c>
      <c r="E1086" s="58" t="s">
        <v>2842</v>
      </c>
      <c r="F1086" s="48"/>
      <c r="G1086" s="51"/>
      <c r="H1086" s="48"/>
      <c r="I1086" s="48"/>
      <c r="J1086" s="48"/>
      <c r="K1086" s="48"/>
    </row>
    <row r="1087" spans="1:11" ht="58.5" x14ac:dyDescent="0.25">
      <c r="A1087" s="48">
        <f t="shared" ca="1" si="18"/>
        <v>1086</v>
      </c>
      <c r="B1087" s="55" t="s">
        <v>160</v>
      </c>
      <c r="C1087" s="52" t="s">
        <v>770</v>
      </c>
      <c r="D1087" s="67" t="s">
        <v>2845</v>
      </c>
      <c r="E1087" s="56" t="s">
        <v>2842</v>
      </c>
      <c r="F1087" s="48"/>
      <c r="G1087" s="51" t="s">
        <v>279</v>
      </c>
      <c r="H1087" s="48"/>
      <c r="I1087" s="48"/>
      <c r="J1087" s="48"/>
      <c r="K1087" s="48"/>
    </row>
    <row r="1088" spans="1:11" ht="84" x14ac:dyDescent="0.25">
      <c r="A1088" s="48">
        <f t="shared" ca="1" si="18"/>
        <v>1087</v>
      </c>
      <c r="B1088" s="52" t="s">
        <v>2848</v>
      </c>
      <c r="C1088" s="52" t="s">
        <v>477</v>
      </c>
      <c r="D1088" s="56" t="s">
        <v>3015</v>
      </c>
      <c r="E1088" s="56" t="s">
        <v>3016</v>
      </c>
      <c r="F1088" s="56" t="s">
        <v>3017</v>
      </c>
      <c r="G1088" s="51" t="s">
        <v>279</v>
      </c>
      <c r="H1088" s="48"/>
      <c r="I1088" s="48"/>
      <c r="J1088" s="48"/>
      <c r="K1088" s="48"/>
    </row>
    <row r="1089" spans="1:11" ht="67.5" x14ac:dyDescent="0.25">
      <c r="A1089" s="48">
        <f t="shared" ca="1" si="18"/>
        <v>1088</v>
      </c>
      <c r="B1089" s="52" t="s">
        <v>2848</v>
      </c>
      <c r="C1089" s="52" t="s">
        <v>477</v>
      </c>
      <c r="D1089" s="58" t="s">
        <v>3018</v>
      </c>
      <c r="E1089" s="58" t="s">
        <v>3019</v>
      </c>
      <c r="F1089" s="58" t="s">
        <v>3020</v>
      </c>
      <c r="G1089" s="51" t="s">
        <v>279</v>
      </c>
      <c r="H1089" s="48"/>
      <c r="I1089" s="48"/>
      <c r="J1089" s="48"/>
      <c r="K1089" s="48"/>
    </row>
    <row r="1090" spans="1:11" ht="63" x14ac:dyDescent="0.25">
      <c r="A1090" s="48">
        <f t="shared" ca="1" si="18"/>
        <v>1089</v>
      </c>
      <c r="B1090" s="52" t="s">
        <v>2848</v>
      </c>
      <c r="C1090" s="52" t="s">
        <v>477</v>
      </c>
      <c r="D1090" s="56" t="s">
        <v>3021</v>
      </c>
      <c r="E1090" s="56" t="s">
        <v>3023</v>
      </c>
      <c r="F1090" s="56" t="s">
        <v>3022</v>
      </c>
      <c r="G1090" s="51" t="s">
        <v>279</v>
      </c>
      <c r="H1090" s="48"/>
      <c r="I1090" s="48"/>
      <c r="J1090" s="48"/>
      <c r="K1090" s="48"/>
    </row>
    <row r="1091" spans="1:11" ht="67.5" x14ac:dyDescent="0.25">
      <c r="A1091" s="48">
        <f t="shared" ca="1" si="18"/>
        <v>1090</v>
      </c>
      <c r="B1091" s="52" t="s">
        <v>2848</v>
      </c>
      <c r="C1091" s="52" t="s">
        <v>477</v>
      </c>
      <c r="D1091" s="58" t="s">
        <v>3024</v>
      </c>
      <c r="E1091" s="58" t="s">
        <v>3025</v>
      </c>
      <c r="F1091" s="58" t="s">
        <v>3026</v>
      </c>
      <c r="G1091" s="51" t="s">
        <v>279</v>
      </c>
      <c r="H1091" s="48"/>
      <c r="I1091" s="48"/>
      <c r="J1091" s="48"/>
      <c r="K1091" s="48"/>
    </row>
    <row r="1092" spans="1:11" ht="63" x14ac:dyDescent="0.25">
      <c r="A1092" s="48">
        <f t="shared" ca="1" si="18"/>
        <v>1091</v>
      </c>
      <c r="B1092" s="52" t="s">
        <v>2848</v>
      </c>
      <c r="C1092" s="52" t="s">
        <v>477</v>
      </c>
      <c r="D1092" s="56" t="s">
        <v>3027</v>
      </c>
      <c r="E1092" s="56" t="s">
        <v>3028</v>
      </c>
      <c r="F1092" s="56" t="s">
        <v>3029</v>
      </c>
      <c r="G1092" s="51" t="s">
        <v>279</v>
      </c>
      <c r="H1092" s="48"/>
      <c r="I1092" s="48"/>
      <c r="J1092" s="48"/>
      <c r="K1092" s="48"/>
    </row>
    <row r="1093" spans="1:11" ht="94.5" x14ac:dyDescent="0.25">
      <c r="A1093" s="48">
        <f t="shared" ca="1" si="18"/>
        <v>1092</v>
      </c>
      <c r="B1093" s="52" t="s">
        <v>2848</v>
      </c>
      <c r="C1093" s="52" t="s">
        <v>477</v>
      </c>
      <c r="D1093" s="58" t="s">
        <v>3030</v>
      </c>
      <c r="E1093" s="58" t="s">
        <v>3031</v>
      </c>
      <c r="F1093" s="58" t="s">
        <v>3032</v>
      </c>
      <c r="G1093" s="51" t="s">
        <v>279</v>
      </c>
      <c r="H1093" s="48"/>
      <c r="I1093" s="48"/>
      <c r="J1093" s="48"/>
      <c r="K1093" s="48"/>
    </row>
    <row r="1094" spans="1:11" ht="63" x14ac:dyDescent="0.25">
      <c r="A1094" s="48">
        <f t="shared" ca="1" si="18"/>
        <v>1093</v>
      </c>
      <c r="B1094" s="52" t="s">
        <v>2848</v>
      </c>
      <c r="C1094" s="52" t="s">
        <v>477</v>
      </c>
      <c r="D1094" s="56" t="s">
        <v>3033</v>
      </c>
      <c r="E1094" s="56" t="s">
        <v>3034</v>
      </c>
      <c r="F1094" s="56" t="s">
        <v>3035</v>
      </c>
      <c r="G1094" s="51" t="s">
        <v>279</v>
      </c>
      <c r="H1094" s="48"/>
      <c r="I1094" s="48"/>
      <c r="J1094" s="48"/>
      <c r="K1094" s="48"/>
    </row>
    <row r="1095" spans="1:11" ht="67.5" x14ac:dyDescent="0.25">
      <c r="A1095" s="48">
        <f t="shared" ca="1" si="18"/>
        <v>1094</v>
      </c>
      <c r="B1095" s="52" t="s">
        <v>2848</v>
      </c>
      <c r="C1095" s="52" t="s">
        <v>477</v>
      </c>
      <c r="D1095" s="58" t="s">
        <v>3036</v>
      </c>
      <c r="E1095" s="58" t="s">
        <v>3037</v>
      </c>
      <c r="F1095" s="58" t="s">
        <v>3038</v>
      </c>
      <c r="G1095" s="51" t="s">
        <v>279</v>
      </c>
      <c r="H1095" s="48"/>
      <c r="I1095" s="48"/>
      <c r="J1095" s="48"/>
      <c r="K1095" s="48"/>
    </row>
    <row r="1096" spans="1:11" ht="63" x14ac:dyDescent="0.25">
      <c r="A1096" s="48">
        <f t="shared" ca="1" si="18"/>
        <v>1095</v>
      </c>
      <c r="B1096" s="52" t="s">
        <v>2848</v>
      </c>
      <c r="C1096" s="52" t="s">
        <v>477</v>
      </c>
      <c r="D1096" s="56" t="s">
        <v>3039</v>
      </c>
      <c r="E1096" s="56" t="s">
        <v>3040</v>
      </c>
      <c r="F1096" s="56" t="s">
        <v>3041</v>
      </c>
      <c r="G1096" s="51" t="s">
        <v>279</v>
      </c>
      <c r="H1096" s="48"/>
      <c r="I1096" s="48"/>
      <c r="J1096" s="48"/>
      <c r="K1096" s="48"/>
    </row>
    <row r="1097" spans="1:11" ht="67.5" x14ac:dyDescent="0.25">
      <c r="A1097" s="48">
        <f t="shared" ca="1" si="18"/>
        <v>1096</v>
      </c>
      <c r="B1097" s="52" t="s">
        <v>2848</v>
      </c>
      <c r="C1097" s="52" t="s">
        <v>477</v>
      </c>
      <c r="D1097" s="58" t="s">
        <v>3042</v>
      </c>
      <c r="E1097" s="58" t="s">
        <v>3043</v>
      </c>
      <c r="F1097" s="58" t="s">
        <v>3044</v>
      </c>
      <c r="G1097" s="51" t="s">
        <v>279</v>
      </c>
      <c r="H1097" s="48"/>
      <c r="I1097" s="48"/>
      <c r="J1097" s="48"/>
      <c r="K1097" s="48"/>
    </row>
    <row r="1098" spans="1:11" ht="63" x14ac:dyDescent="0.25">
      <c r="A1098" s="48">
        <f t="shared" ca="1" si="18"/>
        <v>1097</v>
      </c>
      <c r="B1098" s="52" t="s">
        <v>2848</v>
      </c>
      <c r="C1098" s="52" t="s">
        <v>477</v>
      </c>
      <c r="D1098" s="56" t="s">
        <v>3045</v>
      </c>
      <c r="E1098" s="56" t="s">
        <v>3046</v>
      </c>
      <c r="F1098" s="56" t="s">
        <v>3047</v>
      </c>
      <c r="G1098" s="51" t="s">
        <v>279</v>
      </c>
      <c r="H1098" s="48"/>
      <c r="I1098" s="48"/>
      <c r="J1098" s="48"/>
      <c r="K1098" s="48"/>
    </row>
    <row r="1099" spans="1:11" ht="67.5" x14ac:dyDescent="0.25">
      <c r="A1099" s="48">
        <f t="shared" ca="1" si="18"/>
        <v>1098</v>
      </c>
      <c r="B1099" s="52" t="s">
        <v>2848</v>
      </c>
      <c r="C1099" s="52" t="s">
        <v>477</v>
      </c>
      <c r="D1099" s="58" t="s">
        <v>3048</v>
      </c>
      <c r="E1099" s="58" t="s">
        <v>3049</v>
      </c>
      <c r="F1099" s="58" t="s">
        <v>3050</v>
      </c>
      <c r="G1099" s="51" t="s">
        <v>279</v>
      </c>
      <c r="H1099" s="48"/>
      <c r="I1099" s="48"/>
      <c r="J1099" s="48"/>
      <c r="K1099" s="48"/>
    </row>
    <row r="1100" spans="1:11" ht="63" x14ac:dyDescent="0.25">
      <c r="A1100" s="48">
        <f t="shared" ca="1" si="18"/>
        <v>1099</v>
      </c>
      <c r="B1100" s="52" t="s">
        <v>2848</v>
      </c>
      <c r="C1100" s="52" t="s">
        <v>477</v>
      </c>
      <c r="D1100" s="56" t="s">
        <v>3051</v>
      </c>
      <c r="E1100" s="56" t="s">
        <v>3052</v>
      </c>
      <c r="F1100" s="56" t="s">
        <v>3053</v>
      </c>
      <c r="G1100" s="51" t="s">
        <v>279</v>
      </c>
      <c r="H1100" s="48"/>
      <c r="I1100" s="48"/>
      <c r="J1100" s="48"/>
      <c r="K1100" s="48"/>
    </row>
    <row r="1101" spans="1:11" ht="67.5" x14ac:dyDescent="0.25">
      <c r="A1101" s="48">
        <f t="shared" ca="1" si="18"/>
        <v>1100</v>
      </c>
      <c r="B1101" s="52" t="s">
        <v>2848</v>
      </c>
      <c r="C1101" s="52" t="s">
        <v>477</v>
      </c>
      <c r="D1101" s="58" t="s">
        <v>3054</v>
      </c>
      <c r="E1101" s="58" t="s">
        <v>3055</v>
      </c>
      <c r="F1101" s="58" t="s">
        <v>3056</v>
      </c>
      <c r="G1101" s="51" t="s">
        <v>279</v>
      </c>
      <c r="H1101" s="48"/>
      <c r="I1101" s="48"/>
      <c r="J1101" s="48"/>
      <c r="K1101" s="48"/>
    </row>
    <row r="1102" spans="1:11" ht="63" x14ac:dyDescent="0.25">
      <c r="A1102" s="48">
        <f t="shared" ca="1" si="18"/>
        <v>1101</v>
      </c>
      <c r="B1102" s="52" t="s">
        <v>2848</v>
      </c>
      <c r="C1102" s="52" t="s">
        <v>477</v>
      </c>
      <c r="D1102" s="56" t="s">
        <v>3057</v>
      </c>
      <c r="E1102" s="56" t="s">
        <v>3058</v>
      </c>
      <c r="F1102" s="56" t="s">
        <v>3038</v>
      </c>
      <c r="G1102" s="51" t="s">
        <v>279</v>
      </c>
      <c r="H1102" s="48"/>
      <c r="I1102" s="48"/>
      <c r="J1102" s="48"/>
      <c r="K1102" s="48"/>
    </row>
    <row r="1103" spans="1:11" ht="94.5" x14ac:dyDescent="0.25">
      <c r="A1103" s="48">
        <f t="shared" ca="1" si="18"/>
        <v>1102</v>
      </c>
      <c r="B1103" s="52" t="s">
        <v>2848</v>
      </c>
      <c r="C1103" s="52" t="s">
        <v>477</v>
      </c>
      <c r="D1103" s="58" t="s">
        <v>3059</v>
      </c>
      <c r="E1103" s="58" t="s">
        <v>3060</v>
      </c>
      <c r="F1103" s="58" t="s">
        <v>3061</v>
      </c>
      <c r="G1103" s="51" t="s">
        <v>279</v>
      </c>
      <c r="H1103" s="48"/>
      <c r="I1103" s="48"/>
      <c r="J1103" s="48"/>
      <c r="K1103" s="48"/>
    </row>
    <row r="1104" spans="1:11" ht="63" x14ac:dyDescent="0.25">
      <c r="A1104" s="48">
        <f t="shared" ca="1" si="18"/>
        <v>1103</v>
      </c>
      <c r="B1104" s="52" t="s">
        <v>2848</v>
      </c>
      <c r="C1104" s="52" t="s">
        <v>477</v>
      </c>
      <c r="D1104" s="56" t="s">
        <v>3062</v>
      </c>
      <c r="E1104" s="56" t="s">
        <v>3063</v>
      </c>
      <c r="F1104" s="56" t="s">
        <v>3064</v>
      </c>
      <c r="G1104" s="51" t="s">
        <v>279</v>
      </c>
      <c r="H1104" s="48"/>
      <c r="I1104" s="48"/>
      <c r="J1104" s="48"/>
      <c r="K1104" s="48"/>
    </row>
    <row r="1105" spans="1:11" ht="67.5" x14ac:dyDescent="0.25">
      <c r="A1105" s="48">
        <f t="shared" ca="1" si="18"/>
        <v>1104</v>
      </c>
      <c r="B1105" s="52" t="s">
        <v>2848</v>
      </c>
      <c r="C1105" s="52" t="s">
        <v>477</v>
      </c>
      <c r="D1105" s="58" t="s">
        <v>3057</v>
      </c>
      <c r="E1105" s="58" t="s">
        <v>3065</v>
      </c>
      <c r="F1105" s="58" t="s">
        <v>3064</v>
      </c>
      <c r="G1105" s="51" t="s">
        <v>279</v>
      </c>
      <c r="H1105" s="48"/>
      <c r="I1105" s="48"/>
      <c r="J1105" s="48"/>
      <c r="K1105" s="48"/>
    </row>
    <row r="1106" spans="1:11" ht="52.5" x14ac:dyDescent="0.25">
      <c r="A1106" s="48">
        <f t="shared" ca="1" si="18"/>
        <v>1105</v>
      </c>
      <c r="B1106" s="52" t="s">
        <v>2848</v>
      </c>
      <c r="C1106" s="52" t="s">
        <v>477</v>
      </c>
      <c r="D1106" s="56" t="s">
        <v>3066</v>
      </c>
      <c r="E1106" s="56" t="s">
        <v>3067</v>
      </c>
      <c r="F1106" s="56" t="s">
        <v>3026</v>
      </c>
      <c r="G1106" s="51" t="s">
        <v>279</v>
      </c>
      <c r="H1106" s="48"/>
      <c r="I1106" s="48"/>
      <c r="J1106" s="48"/>
      <c r="K1106" s="48"/>
    </row>
    <row r="1107" spans="1:11" ht="94.5" x14ac:dyDescent="0.25">
      <c r="A1107" s="48">
        <f t="shared" ca="1" si="18"/>
        <v>1106</v>
      </c>
      <c r="B1107" s="52" t="s">
        <v>2848</v>
      </c>
      <c r="C1107" s="52" t="s">
        <v>477</v>
      </c>
      <c r="D1107" s="58" t="s">
        <v>3068</v>
      </c>
      <c r="E1107" s="58" t="s">
        <v>3069</v>
      </c>
      <c r="F1107" s="58" t="s">
        <v>3070</v>
      </c>
      <c r="G1107" s="51" t="s">
        <v>279</v>
      </c>
      <c r="H1107" s="48"/>
      <c r="I1107" s="48"/>
      <c r="J1107" s="48"/>
      <c r="K1107" s="48"/>
    </row>
    <row r="1108" spans="1:11" ht="94.5" x14ac:dyDescent="0.25">
      <c r="A1108" s="48">
        <f t="shared" ca="1" si="18"/>
        <v>1107</v>
      </c>
      <c r="B1108" s="52" t="s">
        <v>2848</v>
      </c>
      <c r="C1108" s="52" t="s">
        <v>477</v>
      </c>
      <c r="D1108" s="56" t="s">
        <v>3071</v>
      </c>
      <c r="E1108" s="56" t="s">
        <v>3072</v>
      </c>
      <c r="F1108" s="56" t="s">
        <v>3073</v>
      </c>
      <c r="G1108" s="51"/>
      <c r="H1108" s="48"/>
      <c r="I1108" s="48"/>
      <c r="J1108" s="48"/>
      <c r="K1108" s="48"/>
    </row>
    <row r="1109" spans="1:11" ht="94.5" x14ac:dyDescent="0.25">
      <c r="A1109" s="48">
        <f t="shared" ca="1" si="18"/>
        <v>1108</v>
      </c>
      <c r="B1109" s="52" t="s">
        <v>2848</v>
      </c>
      <c r="C1109" s="52" t="s">
        <v>477</v>
      </c>
      <c r="D1109" s="58" t="s">
        <v>3074</v>
      </c>
      <c r="E1109" s="58" t="s">
        <v>3075</v>
      </c>
      <c r="F1109" s="58" t="s">
        <v>3076</v>
      </c>
      <c r="G1109" s="51" t="s">
        <v>279</v>
      </c>
      <c r="H1109" s="48"/>
      <c r="I1109" s="48"/>
      <c r="J1109" s="48"/>
      <c r="K1109" s="48"/>
    </row>
    <row r="1110" spans="1:11" ht="94.5" x14ac:dyDescent="0.25">
      <c r="A1110" s="48">
        <f t="shared" ca="1" si="18"/>
        <v>1109</v>
      </c>
      <c r="B1110" s="52" t="s">
        <v>2848</v>
      </c>
      <c r="C1110" s="52" t="s">
        <v>477</v>
      </c>
      <c r="D1110" s="56" t="s">
        <v>3077</v>
      </c>
      <c r="E1110" s="56" t="s">
        <v>3078</v>
      </c>
      <c r="F1110" s="56" t="s">
        <v>3079</v>
      </c>
      <c r="G1110" s="51" t="s">
        <v>279</v>
      </c>
      <c r="H1110" s="48"/>
      <c r="I1110" s="48"/>
      <c r="J1110" s="48"/>
      <c r="K1110" s="48"/>
    </row>
    <row r="1111" spans="1:11" ht="94.5" x14ac:dyDescent="0.25">
      <c r="A1111" s="48">
        <f t="shared" ca="1" si="18"/>
        <v>1110</v>
      </c>
      <c r="B1111" s="52" t="s">
        <v>2848</v>
      </c>
      <c r="C1111" s="52" t="s">
        <v>477</v>
      </c>
      <c r="D1111" s="58" t="s">
        <v>3068</v>
      </c>
      <c r="E1111" s="58" t="s">
        <v>3069</v>
      </c>
      <c r="F1111" s="58" t="s">
        <v>3070</v>
      </c>
      <c r="G1111" s="51" t="s">
        <v>279</v>
      </c>
      <c r="H1111" s="48"/>
      <c r="I1111" s="48"/>
      <c r="J1111" s="48"/>
      <c r="K1111" s="48"/>
    </row>
    <row r="1112" spans="1:11" ht="52.5" x14ac:dyDescent="0.25">
      <c r="A1112" s="48">
        <f t="shared" ca="1" si="18"/>
        <v>1111</v>
      </c>
      <c r="B1112" s="52" t="s">
        <v>2848</v>
      </c>
      <c r="C1112" s="52" t="s">
        <v>477</v>
      </c>
      <c r="D1112" s="56" t="s">
        <v>3080</v>
      </c>
      <c r="E1112" s="56" t="s">
        <v>3081</v>
      </c>
      <c r="F1112" s="56" t="s">
        <v>3082</v>
      </c>
      <c r="G1112" s="51" t="s">
        <v>279</v>
      </c>
      <c r="H1112" s="48"/>
      <c r="I1112" s="48"/>
      <c r="J1112" s="48"/>
      <c r="K1112" s="48"/>
    </row>
    <row r="1113" spans="1:11" ht="81" x14ac:dyDescent="0.25">
      <c r="A1113" s="48">
        <f t="shared" ca="1" si="18"/>
        <v>1112</v>
      </c>
      <c r="B1113" s="52" t="s">
        <v>2848</v>
      </c>
      <c r="C1113" s="52" t="s">
        <v>477</v>
      </c>
      <c r="D1113" s="59" t="s">
        <v>3083</v>
      </c>
      <c r="E1113" s="58" t="s">
        <v>3084</v>
      </c>
      <c r="F1113" s="58" t="s">
        <v>3085</v>
      </c>
      <c r="G1113" s="51" t="s">
        <v>279</v>
      </c>
      <c r="H1113" s="48"/>
      <c r="I1113" s="48"/>
      <c r="J1113" s="48"/>
      <c r="K1113" s="48"/>
    </row>
    <row r="1114" spans="1:11" ht="42" x14ac:dyDescent="0.25">
      <c r="A1114" s="48">
        <f t="shared" ca="1" si="18"/>
        <v>1113</v>
      </c>
      <c r="B1114" s="52" t="s">
        <v>2848</v>
      </c>
      <c r="C1114" s="52" t="s">
        <v>477</v>
      </c>
      <c r="D1114" s="56" t="s">
        <v>3086</v>
      </c>
      <c r="E1114" s="56" t="s">
        <v>3087</v>
      </c>
      <c r="F1114" s="56" t="s">
        <v>3088</v>
      </c>
      <c r="G1114" s="51" t="s">
        <v>279</v>
      </c>
      <c r="H1114" s="48"/>
      <c r="I1114" s="48"/>
      <c r="J1114" s="48"/>
      <c r="K1114" s="48"/>
    </row>
    <row r="1115" spans="1:11" ht="81" x14ac:dyDescent="0.25">
      <c r="A1115" s="48">
        <f t="shared" ca="1" si="18"/>
        <v>1114</v>
      </c>
      <c r="B1115" s="52" t="s">
        <v>2848</v>
      </c>
      <c r="C1115" s="52" t="s">
        <v>477</v>
      </c>
      <c r="D1115" s="58" t="s">
        <v>3089</v>
      </c>
      <c r="E1115" s="58" t="s">
        <v>3090</v>
      </c>
      <c r="F1115" s="58" t="s">
        <v>3091</v>
      </c>
      <c r="G1115" s="51" t="s">
        <v>279</v>
      </c>
      <c r="H1115" s="48"/>
      <c r="I1115" s="48"/>
      <c r="J1115" s="48"/>
      <c r="K1115" s="48"/>
    </row>
    <row r="1116" spans="1:11" ht="52.5" x14ac:dyDescent="0.25">
      <c r="A1116" s="48">
        <f t="shared" ca="1" si="18"/>
        <v>1115</v>
      </c>
      <c r="B1116" s="52" t="s">
        <v>2848</v>
      </c>
      <c r="C1116" s="52" t="s">
        <v>477</v>
      </c>
      <c r="D1116" s="56" t="s">
        <v>3092</v>
      </c>
      <c r="E1116" s="56" t="s">
        <v>3093</v>
      </c>
      <c r="F1116" s="56" t="s">
        <v>3094</v>
      </c>
      <c r="G1116" s="51" t="s">
        <v>279</v>
      </c>
      <c r="H1116" s="48"/>
      <c r="I1116" s="48"/>
      <c r="J1116" s="48"/>
      <c r="K1116" s="48"/>
    </row>
    <row r="1117" spans="1:11" ht="67.5" x14ac:dyDescent="0.25">
      <c r="A1117" s="48">
        <f t="shared" ca="1" si="18"/>
        <v>1116</v>
      </c>
      <c r="B1117" s="52" t="s">
        <v>2848</v>
      </c>
      <c r="C1117" s="52" t="s">
        <v>477</v>
      </c>
      <c r="D1117" s="58" t="s">
        <v>3095</v>
      </c>
      <c r="E1117" s="58" t="s">
        <v>3096</v>
      </c>
      <c r="F1117" s="58" t="s">
        <v>3097</v>
      </c>
      <c r="G1117" s="51" t="s">
        <v>279</v>
      </c>
      <c r="H1117" s="48"/>
      <c r="I1117" s="48"/>
      <c r="J1117" s="48"/>
      <c r="K1117" s="48"/>
    </row>
    <row r="1118" spans="1:11" ht="63" x14ac:dyDescent="0.25">
      <c r="A1118" s="48">
        <f t="shared" ca="1" si="18"/>
        <v>1117</v>
      </c>
      <c r="B1118" s="52" t="s">
        <v>2848</v>
      </c>
      <c r="C1118" s="52" t="s">
        <v>477</v>
      </c>
      <c r="D1118" s="56" t="s">
        <v>3098</v>
      </c>
      <c r="E1118" s="56" t="s">
        <v>3099</v>
      </c>
      <c r="F1118" s="56" t="s">
        <v>3097</v>
      </c>
      <c r="G1118" s="51" t="s">
        <v>279</v>
      </c>
      <c r="H1118" s="48"/>
      <c r="I1118" s="48"/>
      <c r="J1118" s="48"/>
      <c r="K1118" s="48"/>
    </row>
    <row r="1119" spans="1:11" ht="67.5" x14ac:dyDescent="0.25">
      <c r="A1119" s="48">
        <f t="shared" ca="1" si="18"/>
        <v>1118</v>
      </c>
      <c r="B1119" s="52" t="s">
        <v>2848</v>
      </c>
      <c r="C1119" s="52" t="s">
        <v>477</v>
      </c>
      <c r="D1119" s="58" t="s">
        <v>3100</v>
      </c>
      <c r="E1119" s="58" t="s">
        <v>3101</v>
      </c>
      <c r="F1119" s="58" t="s">
        <v>3102</v>
      </c>
      <c r="G1119" s="51" t="s">
        <v>279</v>
      </c>
      <c r="H1119" s="48"/>
      <c r="I1119" s="48"/>
      <c r="J1119" s="48"/>
      <c r="K1119" s="48"/>
    </row>
    <row r="1120" spans="1:11" ht="84" x14ac:dyDescent="0.25">
      <c r="A1120" s="48">
        <f t="shared" ca="1" si="18"/>
        <v>1119</v>
      </c>
      <c r="B1120" s="52" t="s">
        <v>2848</v>
      </c>
      <c r="C1120" s="52" t="s">
        <v>477</v>
      </c>
      <c r="D1120" s="56" t="s">
        <v>3103</v>
      </c>
      <c r="E1120" s="56" t="s">
        <v>3104</v>
      </c>
      <c r="F1120" s="56" t="s">
        <v>3105</v>
      </c>
      <c r="G1120" s="51" t="s">
        <v>279</v>
      </c>
      <c r="H1120" s="48"/>
      <c r="I1120" s="48"/>
      <c r="J1120" s="48"/>
      <c r="K1120" s="48"/>
    </row>
    <row r="1121" spans="1:11" ht="67.5" x14ac:dyDescent="0.25">
      <c r="A1121" s="48">
        <f t="shared" ca="1" si="18"/>
        <v>1120</v>
      </c>
      <c r="B1121" s="52" t="s">
        <v>2848</v>
      </c>
      <c r="C1121" s="52" t="s">
        <v>477</v>
      </c>
      <c r="D1121" s="58" t="s">
        <v>3106</v>
      </c>
      <c r="E1121" s="58" t="s">
        <v>3107</v>
      </c>
      <c r="F1121" s="58" t="s">
        <v>3108</v>
      </c>
      <c r="G1121" s="51" t="s">
        <v>279</v>
      </c>
      <c r="H1121" s="48"/>
      <c r="I1121" s="48"/>
      <c r="J1121" s="48"/>
      <c r="K1121" s="48"/>
    </row>
    <row r="1122" spans="1:11" ht="63" x14ac:dyDescent="0.25">
      <c r="A1122" s="48">
        <f t="shared" ca="1" si="18"/>
        <v>1121</v>
      </c>
      <c r="B1122" s="52" t="s">
        <v>2848</v>
      </c>
      <c r="C1122" s="52" t="s">
        <v>477</v>
      </c>
      <c r="D1122" s="56" t="s">
        <v>3092</v>
      </c>
      <c r="E1122" s="56" t="s">
        <v>3109</v>
      </c>
      <c r="F1122" s="56" t="s">
        <v>3053</v>
      </c>
      <c r="G1122" s="51" t="s">
        <v>279</v>
      </c>
      <c r="H1122" s="48"/>
      <c r="I1122" s="48"/>
      <c r="J1122" s="48"/>
      <c r="K1122" s="48"/>
    </row>
    <row r="1123" spans="1:11" ht="67.5" x14ac:dyDescent="0.25">
      <c r="A1123" s="48">
        <f t="shared" ca="1" si="18"/>
        <v>1122</v>
      </c>
      <c r="B1123" s="52" t="s">
        <v>2848</v>
      </c>
      <c r="C1123" s="52" t="s">
        <v>477</v>
      </c>
      <c r="D1123" s="58" t="s">
        <v>3110</v>
      </c>
      <c r="E1123" s="58" t="s">
        <v>3111</v>
      </c>
      <c r="F1123" s="58" t="s">
        <v>3112</v>
      </c>
      <c r="G1123" s="51" t="s">
        <v>279</v>
      </c>
      <c r="H1123" s="48"/>
      <c r="I1123" s="48"/>
      <c r="J1123" s="48"/>
      <c r="K1123" s="48"/>
    </row>
    <row r="1124" spans="1:11" ht="63" x14ac:dyDescent="0.25">
      <c r="A1124" s="48">
        <f t="shared" ca="1" si="18"/>
        <v>1123</v>
      </c>
      <c r="B1124" s="52" t="s">
        <v>2848</v>
      </c>
      <c r="C1124" s="52" t="s">
        <v>477</v>
      </c>
      <c r="D1124" s="56" t="s">
        <v>3113</v>
      </c>
      <c r="E1124" s="56" t="s">
        <v>3114</v>
      </c>
      <c r="F1124" s="56" t="s">
        <v>3115</v>
      </c>
      <c r="G1124" s="51" t="s">
        <v>279</v>
      </c>
      <c r="H1124" s="48"/>
      <c r="I1124" s="48"/>
      <c r="J1124" s="48"/>
      <c r="K1124" s="48"/>
    </row>
    <row r="1125" spans="1:11" ht="108" x14ac:dyDescent="0.25">
      <c r="A1125" s="48">
        <f t="shared" ca="1" si="18"/>
        <v>1124</v>
      </c>
      <c r="B1125" s="52" t="s">
        <v>2848</v>
      </c>
      <c r="C1125" s="52" t="s">
        <v>477</v>
      </c>
      <c r="D1125" s="58" t="s">
        <v>3116</v>
      </c>
      <c r="E1125" s="58" t="s">
        <v>3117</v>
      </c>
      <c r="F1125" s="58" t="s">
        <v>3118</v>
      </c>
      <c r="G1125" s="51" t="s">
        <v>279</v>
      </c>
      <c r="H1125" s="48"/>
      <c r="I1125" s="48"/>
      <c r="J1125" s="48"/>
      <c r="K1125" s="48"/>
    </row>
    <row r="1126" spans="1:11" ht="84" x14ac:dyDescent="0.25">
      <c r="A1126" s="48">
        <f t="shared" ca="1" si="18"/>
        <v>1125</v>
      </c>
      <c r="B1126" s="52" t="s">
        <v>2848</v>
      </c>
      <c r="C1126" s="52" t="s">
        <v>477</v>
      </c>
      <c r="D1126" s="56" t="s">
        <v>3119</v>
      </c>
      <c r="E1126" s="56" t="s">
        <v>3120</v>
      </c>
      <c r="F1126" s="56" t="s">
        <v>3121</v>
      </c>
      <c r="G1126" s="51" t="s">
        <v>279</v>
      </c>
      <c r="H1126" s="48"/>
      <c r="I1126" s="48"/>
      <c r="J1126" s="48"/>
      <c r="K1126" s="48"/>
    </row>
    <row r="1127" spans="1:11" ht="108" x14ac:dyDescent="0.25">
      <c r="A1127" s="48">
        <f t="shared" ca="1" si="18"/>
        <v>1126</v>
      </c>
      <c r="B1127" s="52" t="s">
        <v>2848</v>
      </c>
      <c r="C1127" s="52" t="s">
        <v>477</v>
      </c>
      <c r="D1127" s="58" t="s">
        <v>3116</v>
      </c>
      <c r="E1127" s="58" t="s">
        <v>3122</v>
      </c>
      <c r="F1127" s="58" t="s">
        <v>3118</v>
      </c>
      <c r="G1127" s="51" t="s">
        <v>279</v>
      </c>
      <c r="H1127" s="48"/>
      <c r="I1127" s="48"/>
      <c r="J1127" s="48"/>
      <c r="K1127" s="48"/>
    </row>
    <row r="1128" spans="1:11" ht="42" x14ac:dyDescent="0.25">
      <c r="A1128" s="48">
        <f t="shared" ca="1" si="18"/>
        <v>1127</v>
      </c>
      <c r="B1128" s="52" t="s">
        <v>2848</v>
      </c>
      <c r="C1128" s="52" t="s">
        <v>477</v>
      </c>
      <c r="D1128" s="56" t="s">
        <v>3123</v>
      </c>
      <c r="E1128" s="56" t="s">
        <v>3124</v>
      </c>
      <c r="F1128" s="56" t="s">
        <v>3125</v>
      </c>
      <c r="G1128" s="51" t="s">
        <v>279</v>
      </c>
      <c r="H1128" s="48"/>
      <c r="I1128" s="48"/>
      <c r="J1128" s="48"/>
      <c r="K1128" s="48"/>
    </row>
    <row r="1129" spans="1:11" ht="54" x14ac:dyDescent="0.25">
      <c r="A1129" s="48">
        <f t="shared" ca="1" si="18"/>
        <v>1128</v>
      </c>
      <c r="B1129" s="52" t="s">
        <v>2848</v>
      </c>
      <c r="C1129" s="52" t="s">
        <v>477</v>
      </c>
      <c r="D1129" s="58" t="s">
        <v>3126</v>
      </c>
      <c r="E1129" s="58" t="s">
        <v>3127</v>
      </c>
      <c r="F1129" s="58" t="s">
        <v>3128</v>
      </c>
      <c r="G1129" s="51" t="s">
        <v>279</v>
      </c>
      <c r="H1129" s="48"/>
      <c r="I1129" s="48"/>
      <c r="J1129" s="48"/>
      <c r="K1129" s="48"/>
    </row>
    <row r="1130" spans="1:11" ht="63" x14ac:dyDescent="0.25">
      <c r="A1130" s="48">
        <f t="shared" ca="1" si="18"/>
        <v>1129</v>
      </c>
      <c r="B1130" s="52" t="s">
        <v>2848</v>
      </c>
      <c r="C1130" s="52" t="s">
        <v>477</v>
      </c>
      <c r="D1130" s="56" t="s">
        <v>3129</v>
      </c>
      <c r="E1130" s="56" t="s">
        <v>3130</v>
      </c>
      <c r="F1130" s="56" t="s">
        <v>3131</v>
      </c>
      <c r="G1130" s="51" t="s">
        <v>279</v>
      </c>
      <c r="H1130" s="48"/>
      <c r="I1130" s="48"/>
      <c r="J1130" s="48"/>
      <c r="K1130" s="48"/>
    </row>
    <row r="1131" spans="1:11" ht="67.5" x14ac:dyDescent="0.25">
      <c r="A1131" s="48">
        <f t="shared" ca="1" si="18"/>
        <v>1130</v>
      </c>
      <c r="B1131" s="52" t="s">
        <v>2848</v>
      </c>
      <c r="C1131" s="52" t="s">
        <v>477</v>
      </c>
      <c r="D1131" s="58" t="s">
        <v>3132</v>
      </c>
      <c r="E1131" s="58" t="s">
        <v>3133</v>
      </c>
      <c r="F1131" s="58" t="s">
        <v>3134</v>
      </c>
      <c r="G1131" s="51" t="s">
        <v>279</v>
      </c>
      <c r="H1131" s="48"/>
      <c r="I1131" s="48"/>
      <c r="J1131" s="48"/>
      <c r="K1131" s="48"/>
    </row>
    <row r="1132" spans="1:11" ht="73.5" x14ac:dyDescent="0.25">
      <c r="A1132" s="48">
        <f t="shared" ca="1" si="18"/>
        <v>1131</v>
      </c>
      <c r="B1132" s="52" t="s">
        <v>2848</v>
      </c>
      <c r="C1132" s="52" t="s">
        <v>477</v>
      </c>
      <c r="D1132" s="56" t="s">
        <v>3135</v>
      </c>
      <c r="E1132" s="56" t="s">
        <v>3136</v>
      </c>
      <c r="F1132" s="56" t="s">
        <v>3125</v>
      </c>
      <c r="G1132" s="51" t="s">
        <v>279</v>
      </c>
      <c r="H1132" s="48"/>
      <c r="I1132" s="48"/>
      <c r="J1132" s="48"/>
      <c r="K1132" s="48"/>
    </row>
    <row r="1133" spans="1:11" ht="67.5" x14ac:dyDescent="0.25">
      <c r="A1133" s="48">
        <f t="shared" ca="1" si="18"/>
        <v>1132</v>
      </c>
      <c r="B1133" s="52" t="s">
        <v>2848</v>
      </c>
      <c r="C1133" s="52" t="s">
        <v>477</v>
      </c>
      <c r="D1133" s="58" t="s">
        <v>3137</v>
      </c>
      <c r="E1133" s="58" t="s">
        <v>3138</v>
      </c>
      <c r="F1133" s="58" t="s">
        <v>3139</v>
      </c>
      <c r="G1133" s="51" t="s">
        <v>279</v>
      </c>
      <c r="H1133" s="48"/>
      <c r="I1133" s="48"/>
      <c r="J1133" s="48"/>
      <c r="K1133" s="48"/>
    </row>
    <row r="1134" spans="1:11" ht="73.5" x14ac:dyDescent="0.25">
      <c r="A1134" s="48">
        <f t="shared" ca="1" si="18"/>
        <v>1133</v>
      </c>
      <c r="B1134" s="52" t="s">
        <v>2848</v>
      </c>
      <c r="C1134" s="52" t="s">
        <v>477</v>
      </c>
      <c r="D1134" s="56" t="s">
        <v>3135</v>
      </c>
      <c r="E1134" s="56" t="s">
        <v>3136</v>
      </c>
      <c r="F1134" s="56" t="s">
        <v>3125</v>
      </c>
      <c r="G1134" s="51" t="s">
        <v>279</v>
      </c>
      <c r="H1134" s="48"/>
      <c r="I1134" s="48"/>
      <c r="J1134" s="48"/>
      <c r="K1134" s="48"/>
    </row>
    <row r="1135" spans="1:11" ht="81" x14ac:dyDescent="0.25">
      <c r="A1135" s="48">
        <f t="shared" ca="1" si="18"/>
        <v>1134</v>
      </c>
      <c r="B1135" s="52" t="s">
        <v>2848</v>
      </c>
      <c r="C1135" s="52" t="s">
        <v>477</v>
      </c>
      <c r="D1135" s="58" t="s">
        <v>3140</v>
      </c>
      <c r="E1135" s="58" t="s">
        <v>3141</v>
      </c>
      <c r="F1135" s="58" t="s">
        <v>3142</v>
      </c>
      <c r="G1135" s="51" t="s">
        <v>279</v>
      </c>
      <c r="H1135" s="48"/>
      <c r="I1135" s="48"/>
      <c r="J1135" s="48"/>
      <c r="K1135" s="48"/>
    </row>
    <row r="1136" spans="1:11" ht="63" x14ac:dyDescent="0.25">
      <c r="A1136" s="48">
        <f t="shared" ca="1" si="18"/>
        <v>1135</v>
      </c>
      <c r="B1136" s="52" t="s">
        <v>2848</v>
      </c>
      <c r="C1136" s="52" t="s">
        <v>477</v>
      </c>
      <c r="D1136" s="56" t="s">
        <v>3143</v>
      </c>
      <c r="E1136" s="56" t="s">
        <v>3144</v>
      </c>
      <c r="F1136" s="56" t="s">
        <v>3145</v>
      </c>
      <c r="G1136" s="51" t="s">
        <v>279</v>
      </c>
      <c r="H1136" s="48"/>
      <c r="I1136" s="48"/>
      <c r="J1136" s="48"/>
      <c r="K1136" s="48"/>
    </row>
    <row r="1137" spans="1:11" ht="40.5" x14ac:dyDescent="0.25">
      <c r="A1137" s="48">
        <f t="shared" ca="1" si="18"/>
        <v>1136</v>
      </c>
      <c r="B1137" s="52" t="s">
        <v>2848</v>
      </c>
      <c r="C1137" s="52" t="s">
        <v>477</v>
      </c>
      <c r="D1137" s="58" t="s">
        <v>3146</v>
      </c>
      <c r="E1137" s="58" t="s">
        <v>3147</v>
      </c>
      <c r="F1137" s="58" t="s">
        <v>3148</v>
      </c>
      <c r="G1137" s="51" t="s">
        <v>279</v>
      </c>
      <c r="H1137" s="48"/>
      <c r="I1137" s="48"/>
      <c r="J1137" s="48"/>
      <c r="K1137" s="48"/>
    </row>
    <row r="1138" spans="1:11" ht="42" x14ac:dyDescent="0.25">
      <c r="A1138" s="48">
        <f t="shared" ca="1" si="18"/>
        <v>1137</v>
      </c>
      <c r="B1138" s="52" t="s">
        <v>2848</v>
      </c>
      <c r="C1138" s="52" t="s">
        <v>477</v>
      </c>
      <c r="D1138" s="56" t="s">
        <v>3149</v>
      </c>
      <c r="E1138" s="56" t="s">
        <v>3150</v>
      </c>
      <c r="F1138" s="56" t="s">
        <v>3148</v>
      </c>
      <c r="G1138" s="51" t="s">
        <v>279</v>
      </c>
      <c r="H1138" s="48"/>
      <c r="I1138" s="48"/>
      <c r="J1138" s="48"/>
      <c r="K1138" s="48"/>
    </row>
    <row r="1139" spans="1:11" ht="40.5" x14ac:dyDescent="0.25">
      <c r="A1139" s="48">
        <f t="shared" ca="1" si="18"/>
        <v>1138</v>
      </c>
      <c r="B1139" s="52" t="s">
        <v>2848</v>
      </c>
      <c r="C1139" s="52" t="s">
        <v>477</v>
      </c>
      <c r="D1139" s="58" t="s">
        <v>3151</v>
      </c>
      <c r="E1139" s="58" t="s">
        <v>3152</v>
      </c>
      <c r="F1139" s="58" t="s">
        <v>3148</v>
      </c>
      <c r="G1139" s="51" t="s">
        <v>279</v>
      </c>
      <c r="H1139" s="48"/>
      <c r="I1139" s="48"/>
      <c r="J1139" s="48"/>
      <c r="K1139" s="48"/>
    </row>
    <row r="1140" spans="1:11" ht="63" x14ac:dyDescent="0.25">
      <c r="A1140" s="48">
        <f t="shared" ca="1" si="18"/>
        <v>1139</v>
      </c>
      <c r="B1140" s="52" t="s">
        <v>2848</v>
      </c>
      <c r="C1140" s="52" t="s">
        <v>477</v>
      </c>
      <c r="D1140" s="56" t="s">
        <v>3153</v>
      </c>
      <c r="E1140" s="56" t="s">
        <v>3154</v>
      </c>
      <c r="F1140" s="56" t="s">
        <v>3155</v>
      </c>
      <c r="G1140" s="51" t="s">
        <v>279</v>
      </c>
      <c r="H1140" s="48"/>
      <c r="I1140" s="48"/>
      <c r="J1140" s="48"/>
      <c r="K1140" s="48"/>
    </row>
    <row r="1141" spans="1:11" ht="54" x14ac:dyDescent="0.25">
      <c r="A1141" s="48">
        <f t="shared" ca="1" si="18"/>
        <v>1140</v>
      </c>
      <c r="B1141" s="52" t="s">
        <v>2848</v>
      </c>
      <c r="C1141" s="52" t="s">
        <v>477</v>
      </c>
      <c r="D1141" s="58" t="s">
        <v>3156</v>
      </c>
      <c r="E1141" s="58" t="s">
        <v>3157</v>
      </c>
      <c r="F1141" s="58" t="s">
        <v>3158</v>
      </c>
      <c r="G1141" s="51" t="s">
        <v>279</v>
      </c>
      <c r="H1141" s="48"/>
      <c r="I1141" s="48"/>
      <c r="J1141" s="48"/>
      <c r="K1141" s="48"/>
    </row>
    <row r="1142" spans="1:11" ht="84" x14ac:dyDescent="0.25">
      <c r="A1142" s="48">
        <f t="shared" ca="1" si="18"/>
        <v>1141</v>
      </c>
      <c r="B1142" s="52" t="s">
        <v>2848</v>
      </c>
      <c r="C1142" s="52" t="s">
        <v>477</v>
      </c>
      <c r="D1142" s="56" t="s">
        <v>3159</v>
      </c>
      <c r="E1142" s="56" t="s">
        <v>3160</v>
      </c>
      <c r="F1142" s="56" t="s">
        <v>3161</v>
      </c>
      <c r="G1142" s="51" t="s">
        <v>279</v>
      </c>
      <c r="H1142" s="48"/>
      <c r="I1142" s="48"/>
      <c r="J1142" s="48"/>
      <c r="K1142" s="48"/>
    </row>
    <row r="1143" spans="1:11" ht="94.5" x14ac:dyDescent="0.25">
      <c r="A1143" s="48">
        <f t="shared" ref="A1143:A1206" ca="1" si="19">+CELL("fila",A1143)-1</f>
        <v>1142</v>
      </c>
      <c r="B1143" s="52" t="s">
        <v>2848</v>
      </c>
      <c r="C1143" s="52" t="s">
        <v>477</v>
      </c>
      <c r="D1143" s="58" t="s">
        <v>3162</v>
      </c>
      <c r="E1143" s="58" t="s">
        <v>3163</v>
      </c>
      <c r="F1143" s="58" t="s">
        <v>3164</v>
      </c>
      <c r="G1143" s="51" t="s">
        <v>279</v>
      </c>
      <c r="H1143" s="48"/>
      <c r="I1143" s="48"/>
      <c r="J1143" s="48"/>
      <c r="K1143" s="48"/>
    </row>
    <row r="1144" spans="1:11" ht="73.5" x14ac:dyDescent="0.25">
      <c r="A1144" s="48">
        <f t="shared" ca="1" si="19"/>
        <v>1143</v>
      </c>
      <c r="B1144" s="52" t="s">
        <v>2848</v>
      </c>
      <c r="C1144" s="52" t="s">
        <v>477</v>
      </c>
      <c r="D1144" s="56" t="s">
        <v>3165</v>
      </c>
      <c r="E1144" s="56" t="s">
        <v>3166</v>
      </c>
      <c r="F1144" s="56" t="s">
        <v>3167</v>
      </c>
      <c r="G1144" s="51" t="s">
        <v>279</v>
      </c>
      <c r="H1144" s="48"/>
      <c r="I1144" s="48"/>
      <c r="J1144" s="48"/>
      <c r="K1144" s="48"/>
    </row>
    <row r="1145" spans="1:11" ht="94.5" x14ac:dyDescent="0.25">
      <c r="A1145" s="48">
        <f t="shared" ca="1" si="19"/>
        <v>1144</v>
      </c>
      <c r="B1145" s="52" t="s">
        <v>2848</v>
      </c>
      <c r="C1145" s="52" t="s">
        <v>477</v>
      </c>
      <c r="D1145" s="58" t="s">
        <v>3168</v>
      </c>
      <c r="E1145" s="58" t="s">
        <v>3169</v>
      </c>
      <c r="F1145" s="58" t="s">
        <v>3170</v>
      </c>
      <c r="G1145" s="51" t="s">
        <v>279</v>
      </c>
      <c r="H1145" s="48"/>
      <c r="I1145" s="48"/>
      <c r="J1145" s="48"/>
      <c r="K1145" s="48"/>
    </row>
    <row r="1146" spans="1:11" ht="63" x14ac:dyDescent="0.25">
      <c r="A1146" s="48">
        <f t="shared" ca="1" si="19"/>
        <v>1145</v>
      </c>
      <c r="B1146" s="52" t="s">
        <v>2848</v>
      </c>
      <c r="C1146" s="52" t="s">
        <v>477</v>
      </c>
      <c r="D1146" s="56" t="s">
        <v>3171</v>
      </c>
      <c r="E1146" s="56" t="s">
        <v>3172</v>
      </c>
      <c r="F1146" s="56" t="s">
        <v>3173</v>
      </c>
      <c r="G1146" s="51" t="s">
        <v>279</v>
      </c>
      <c r="H1146" s="48"/>
      <c r="I1146" s="48"/>
      <c r="J1146" s="48"/>
      <c r="K1146" s="48"/>
    </row>
    <row r="1147" spans="1:11" ht="54" x14ac:dyDescent="0.25">
      <c r="A1147" s="48">
        <f t="shared" ca="1" si="19"/>
        <v>1146</v>
      </c>
      <c r="B1147" s="52" t="s">
        <v>2848</v>
      </c>
      <c r="C1147" s="52" t="s">
        <v>477</v>
      </c>
      <c r="D1147" s="58" t="s">
        <v>3174</v>
      </c>
      <c r="E1147" s="58" t="s">
        <v>3175</v>
      </c>
      <c r="F1147" s="58" t="s">
        <v>3176</v>
      </c>
      <c r="G1147" s="51" t="s">
        <v>279</v>
      </c>
      <c r="H1147" s="48"/>
      <c r="I1147" s="48"/>
      <c r="J1147" s="48"/>
      <c r="K1147" s="48"/>
    </row>
    <row r="1148" spans="1:11" ht="52.5" x14ac:dyDescent="0.25">
      <c r="A1148" s="48">
        <f t="shared" ca="1" si="19"/>
        <v>1147</v>
      </c>
      <c r="B1148" s="52" t="s">
        <v>2848</v>
      </c>
      <c r="C1148" s="52" t="s">
        <v>477</v>
      </c>
      <c r="D1148" s="56" t="s">
        <v>3177</v>
      </c>
      <c r="E1148" s="56" t="s">
        <v>3178</v>
      </c>
      <c r="F1148" s="56" t="s">
        <v>3179</v>
      </c>
      <c r="G1148" s="51"/>
      <c r="H1148" s="48"/>
      <c r="I1148" s="48"/>
      <c r="J1148" s="48"/>
      <c r="K1148" s="48"/>
    </row>
    <row r="1149" spans="1:11" ht="63" x14ac:dyDescent="0.25">
      <c r="A1149" s="48">
        <f t="shared" ca="1" si="19"/>
        <v>1148</v>
      </c>
      <c r="B1149" s="52" t="s">
        <v>2848</v>
      </c>
      <c r="C1149" s="52" t="s">
        <v>503</v>
      </c>
      <c r="D1149" s="56" t="s">
        <v>3180</v>
      </c>
      <c r="E1149" s="56" t="s">
        <v>3181</v>
      </c>
      <c r="F1149" s="56" t="s">
        <v>3182</v>
      </c>
      <c r="G1149" s="51" t="s">
        <v>279</v>
      </c>
      <c r="H1149" s="48"/>
      <c r="I1149" s="48"/>
      <c r="J1149" s="48"/>
      <c r="K1149" s="48"/>
    </row>
    <row r="1150" spans="1:11" ht="40.5" x14ac:dyDescent="0.25">
      <c r="A1150" s="48">
        <f t="shared" ca="1" si="19"/>
        <v>1149</v>
      </c>
      <c r="B1150" s="52" t="s">
        <v>2848</v>
      </c>
      <c r="C1150" s="52" t="s">
        <v>503</v>
      </c>
      <c r="D1150" s="58" t="s">
        <v>3183</v>
      </c>
      <c r="E1150" s="58" t="s">
        <v>3184</v>
      </c>
      <c r="F1150" s="58" t="s">
        <v>3179</v>
      </c>
      <c r="G1150" s="51"/>
      <c r="H1150" s="48"/>
      <c r="I1150" s="48"/>
      <c r="J1150" s="48"/>
      <c r="K1150" s="48"/>
    </row>
    <row r="1151" spans="1:11" ht="42" x14ac:dyDescent="0.25">
      <c r="A1151" s="48">
        <f t="shared" ca="1" si="19"/>
        <v>1150</v>
      </c>
      <c r="B1151" s="52" t="s">
        <v>2848</v>
      </c>
      <c r="C1151" s="52" t="s">
        <v>503</v>
      </c>
      <c r="D1151" s="56" t="s">
        <v>3185</v>
      </c>
      <c r="E1151" s="56" t="s">
        <v>3186</v>
      </c>
      <c r="F1151" s="84" t="s">
        <v>3187</v>
      </c>
      <c r="G1151" s="51"/>
      <c r="H1151" s="48"/>
      <c r="I1151" s="48"/>
      <c r="J1151" s="48"/>
      <c r="K1151" s="48"/>
    </row>
    <row r="1152" spans="1:11" ht="54" x14ac:dyDescent="0.25">
      <c r="A1152" s="48">
        <f t="shared" ca="1" si="19"/>
        <v>1151</v>
      </c>
      <c r="B1152" s="52" t="s">
        <v>2848</v>
      </c>
      <c r="C1152" s="52" t="s">
        <v>503</v>
      </c>
      <c r="D1152" s="58" t="s">
        <v>3188</v>
      </c>
      <c r="E1152" s="58" t="s">
        <v>3189</v>
      </c>
      <c r="F1152" s="58" t="s">
        <v>3190</v>
      </c>
      <c r="G1152" s="51" t="s">
        <v>279</v>
      </c>
      <c r="H1152" s="48"/>
      <c r="I1152" s="48"/>
      <c r="J1152" s="48"/>
      <c r="K1152" s="48"/>
    </row>
    <row r="1153" spans="1:11" ht="73.5" x14ac:dyDescent="0.25">
      <c r="A1153" s="48">
        <f t="shared" ca="1" si="19"/>
        <v>1152</v>
      </c>
      <c r="B1153" s="52" t="s">
        <v>2848</v>
      </c>
      <c r="C1153" s="52" t="s">
        <v>503</v>
      </c>
      <c r="D1153" s="56" t="s">
        <v>3191</v>
      </c>
      <c r="E1153" s="56" t="s">
        <v>3192</v>
      </c>
      <c r="F1153" s="56" t="s">
        <v>3193</v>
      </c>
      <c r="G1153" s="51" t="s">
        <v>279</v>
      </c>
      <c r="H1153" s="48"/>
      <c r="I1153" s="48"/>
      <c r="J1153" s="48"/>
      <c r="K1153" s="48"/>
    </row>
    <row r="1154" spans="1:11" ht="67.5" x14ac:dyDescent="0.25">
      <c r="A1154" s="48">
        <f t="shared" ca="1" si="19"/>
        <v>1153</v>
      </c>
      <c r="B1154" s="52" t="s">
        <v>2848</v>
      </c>
      <c r="C1154" s="52" t="s">
        <v>503</v>
      </c>
      <c r="D1154" s="58" t="s">
        <v>3194</v>
      </c>
      <c r="E1154" s="58" t="s">
        <v>3195</v>
      </c>
      <c r="F1154" s="58" t="s">
        <v>3196</v>
      </c>
      <c r="G1154" s="51" t="s">
        <v>279</v>
      </c>
      <c r="H1154" s="48"/>
      <c r="I1154" s="48"/>
      <c r="J1154" s="48"/>
      <c r="K1154" s="48"/>
    </row>
    <row r="1155" spans="1:11" ht="63" x14ac:dyDescent="0.25">
      <c r="A1155" s="48">
        <f t="shared" ca="1" si="19"/>
        <v>1154</v>
      </c>
      <c r="B1155" s="52" t="s">
        <v>2848</v>
      </c>
      <c r="C1155" s="52" t="s">
        <v>503</v>
      </c>
      <c r="D1155" s="56" t="s">
        <v>3197</v>
      </c>
      <c r="E1155" s="56" t="s">
        <v>3198</v>
      </c>
      <c r="F1155" s="56" t="s">
        <v>3199</v>
      </c>
      <c r="G1155" s="51" t="s">
        <v>279</v>
      </c>
      <c r="H1155" s="48"/>
      <c r="I1155" s="48"/>
      <c r="J1155" s="48"/>
      <c r="K1155" s="48"/>
    </row>
    <row r="1156" spans="1:11" ht="54" x14ac:dyDescent="0.25">
      <c r="A1156" s="48">
        <f t="shared" ca="1" si="19"/>
        <v>1155</v>
      </c>
      <c r="B1156" s="52" t="s">
        <v>2848</v>
      </c>
      <c r="C1156" s="52" t="s">
        <v>503</v>
      </c>
      <c r="D1156" s="58" t="s">
        <v>3200</v>
      </c>
      <c r="E1156" s="58" t="s">
        <v>3201</v>
      </c>
      <c r="F1156" s="58" t="s">
        <v>3125</v>
      </c>
      <c r="G1156" s="51" t="s">
        <v>279</v>
      </c>
      <c r="H1156" s="48"/>
      <c r="I1156" s="48"/>
      <c r="J1156" s="48"/>
      <c r="K1156" s="48"/>
    </row>
    <row r="1157" spans="1:11" ht="52.5" x14ac:dyDescent="0.25">
      <c r="A1157" s="48">
        <f t="shared" ca="1" si="19"/>
        <v>1156</v>
      </c>
      <c r="B1157" s="52" t="s">
        <v>2848</v>
      </c>
      <c r="C1157" s="52" t="s">
        <v>503</v>
      </c>
      <c r="D1157" s="56" t="s">
        <v>3202</v>
      </c>
      <c r="E1157" s="56" t="s">
        <v>3203</v>
      </c>
      <c r="F1157" s="56" t="s">
        <v>3179</v>
      </c>
      <c r="G1157" s="51" t="s">
        <v>279</v>
      </c>
      <c r="H1157" s="48"/>
      <c r="I1157" s="48"/>
      <c r="J1157" s="48"/>
      <c r="K1157" s="48"/>
    </row>
    <row r="1158" spans="1:11" ht="67.5" x14ac:dyDescent="0.25">
      <c r="A1158" s="48">
        <f t="shared" ca="1" si="19"/>
        <v>1157</v>
      </c>
      <c r="B1158" s="52" t="s">
        <v>2848</v>
      </c>
      <c r="C1158" s="52" t="s">
        <v>503</v>
      </c>
      <c r="D1158" s="58" t="s">
        <v>3202</v>
      </c>
      <c r="E1158" s="58" t="s">
        <v>3204</v>
      </c>
      <c r="F1158" s="58" t="s">
        <v>3205</v>
      </c>
      <c r="G1158" s="51" t="s">
        <v>279</v>
      </c>
      <c r="H1158" s="48"/>
      <c r="I1158" s="48"/>
      <c r="J1158" s="48"/>
      <c r="K1158" s="48"/>
    </row>
    <row r="1159" spans="1:11" ht="42" x14ac:dyDescent="0.25">
      <c r="A1159" s="48">
        <f t="shared" ca="1" si="19"/>
        <v>1158</v>
      </c>
      <c r="B1159" s="52" t="s">
        <v>2848</v>
      </c>
      <c r="C1159" s="52" t="s">
        <v>503</v>
      </c>
      <c r="D1159" s="56" t="s">
        <v>3206</v>
      </c>
      <c r="E1159" s="56" t="s">
        <v>3207</v>
      </c>
      <c r="F1159" s="56" t="s">
        <v>3208</v>
      </c>
      <c r="G1159" s="51" t="s">
        <v>279</v>
      </c>
      <c r="H1159" s="48"/>
      <c r="I1159" s="48"/>
      <c r="J1159" s="48"/>
      <c r="K1159" s="48"/>
    </row>
    <row r="1160" spans="1:11" ht="40.5" x14ac:dyDescent="0.25">
      <c r="A1160" s="48">
        <f t="shared" ca="1" si="19"/>
        <v>1159</v>
      </c>
      <c r="B1160" s="52" t="s">
        <v>2848</v>
      </c>
      <c r="C1160" s="52" t="s">
        <v>503</v>
      </c>
      <c r="D1160" s="58" t="s">
        <v>3209</v>
      </c>
      <c r="E1160" s="58" t="s">
        <v>3210</v>
      </c>
      <c r="F1160" s="58" t="s">
        <v>3211</v>
      </c>
      <c r="G1160" s="51" t="s">
        <v>279</v>
      </c>
      <c r="H1160" s="48"/>
      <c r="I1160" s="48"/>
      <c r="J1160" s="48"/>
      <c r="K1160" s="48"/>
    </row>
    <row r="1161" spans="1:11" ht="63" x14ac:dyDescent="0.25">
      <c r="A1161" s="48">
        <f t="shared" ca="1" si="19"/>
        <v>1160</v>
      </c>
      <c r="B1161" s="52" t="s">
        <v>2848</v>
      </c>
      <c r="C1161" s="52" t="s">
        <v>503</v>
      </c>
      <c r="D1161" s="56" t="s">
        <v>3212</v>
      </c>
      <c r="E1161" s="56" t="s">
        <v>3213</v>
      </c>
      <c r="F1161" s="56" t="s">
        <v>3214</v>
      </c>
      <c r="G1161" s="51" t="s">
        <v>279</v>
      </c>
      <c r="H1161" s="48"/>
      <c r="I1161" s="48"/>
      <c r="J1161" s="48"/>
      <c r="K1161" s="48"/>
    </row>
    <row r="1162" spans="1:11" ht="54" x14ac:dyDescent="0.25">
      <c r="A1162" s="48">
        <f t="shared" ca="1" si="19"/>
        <v>1161</v>
      </c>
      <c r="B1162" s="52" t="s">
        <v>2848</v>
      </c>
      <c r="C1162" s="52" t="s">
        <v>503</v>
      </c>
      <c r="D1162" s="58" t="s">
        <v>3215</v>
      </c>
      <c r="E1162" s="58" t="s">
        <v>3216</v>
      </c>
      <c r="F1162" s="58" t="s">
        <v>3217</v>
      </c>
      <c r="G1162" s="51" t="s">
        <v>279</v>
      </c>
      <c r="H1162" s="48"/>
      <c r="I1162" s="48"/>
      <c r="J1162" s="48"/>
      <c r="K1162" s="48"/>
    </row>
    <row r="1163" spans="1:11" ht="42" x14ac:dyDescent="0.25">
      <c r="A1163" s="48">
        <f t="shared" ca="1" si="19"/>
        <v>1162</v>
      </c>
      <c r="B1163" s="52" t="s">
        <v>2848</v>
      </c>
      <c r="C1163" s="52" t="s">
        <v>503</v>
      </c>
      <c r="D1163" s="56" t="s">
        <v>3218</v>
      </c>
      <c r="E1163" s="56" t="s">
        <v>3219</v>
      </c>
      <c r="F1163" s="56" t="s">
        <v>3220</v>
      </c>
      <c r="G1163" s="51" t="s">
        <v>279</v>
      </c>
      <c r="H1163" s="48"/>
      <c r="I1163" s="48"/>
      <c r="J1163" s="48"/>
      <c r="K1163" s="48"/>
    </row>
    <row r="1164" spans="1:11" ht="27" x14ac:dyDescent="0.25">
      <c r="A1164" s="48">
        <f t="shared" ca="1" si="19"/>
        <v>1163</v>
      </c>
      <c r="B1164" s="52" t="s">
        <v>2848</v>
      </c>
      <c r="C1164" s="52" t="s">
        <v>503</v>
      </c>
      <c r="D1164" s="58" t="s">
        <v>3221</v>
      </c>
      <c r="E1164" s="58" t="s">
        <v>3222</v>
      </c>
      <c r="F1164" s="58" t="s">
        <v>3223</v>
      </c>
      <c r="G1164" s="51" t="s">
        <v>279</v>
      </c>
      <c r="H1164" s="48"/>
      <c r="I1164" s="48"/>
      <c r="J1164" s="48"/>
      <c r="K1164" s="48"/>
    </row>
    <row r="1165" spans="1:11" ht="63" x14ac:dyDescent="0.25">
      <c r="A1165" s="48">
        <f t="shared" ca="1" si="19"/>
        <v>1164</v>
      </c>
      <c r="B1165" s="52" t="s">
        <v>2848</v>
      </c>
      <c r="C1165" s="52" t="s">
        <v>544</v>
      </c>
      <c r="D1165" s="56" t="s">
        <v>3224</v>
      </c>
      <c r="E1165" s="56" t="s">
        <v>3225</v>
      </c>
      <c r="F1165" s="56" t="s">
        <v>3226</v>
      </c>
      <c r="G1165" s="51"/>
      <c r="H1165" s="48"/>
      <c r="I1165" s="48"/>
      <c r="J1165" s="48"/>
      <c r="K1165" s="48"/>
    </row>
    <row r="1166" spans="1:11" ht="94.5" x14ac:dyDescent="0.25">
      <c r="A1166" s="48">
        <f t="shared" ca="1" si="19"/>
        <v>1165</v>
      </c>
      <c r="B1166" s="52" t="s">
        <v>2848</v>
      </c>
      <c r="C1166" s="52" t="s">
        <v>544</v>
      </c>
      <c r="D1166" s="58" t="s">
        <v>3227</v>
      </c>
      <c r="E1166" s="58" t="s">
        <v>3228</v>
      </c>
      <c r="F1166" s="58" t="s">
        <v>3229</v>
      </c>
      <c r="G1166" s="51"/>
      <c r="H1166" s="48"/>
      <c r="I1166" s="48"/>
      <c r="J1166" s="48"/>
      <c r="K1166" s="48"/>
    </row>
    <row r="1167" spans="1:11" ht="94.5" x14ac:dyDescent="0.25">
      <c r="A1167" s="48">
        <f t="shared" ca="1" si="19"/>
        <v>1166</v>
      </c>
      <c r="B1167" s="52" t="s">
        <v>2848</v>
      </c>
      <c r="C1167" s="52" t="s">
        <v>544</v>
      </c>
      <c r="D1167" s="56" t="s">
        <v>3230</v>
      </c>
      <c r="E1167" s="56" t="s">
        <v>3231</v>
      </c>
      <c r="F1167" s="56" t="s">
        <v>3232</v>
      </c>
      <c r="G1167" s="51"/>
      <c r="H1167" s="48"/>
      <c r="I1167" s="48"/>
      <c r="J1167" s="48"/>
      <c r="K1167" s="48"/>
    </row>
    <row r="1168" spans="1:11" ht="81" x14ac:dyDescent="0.25">
      <c r="A1168" s="48">
        <f t="shared" ca="1" si="19"/>
        <v>1167</v>
      </c>
      <c r="B1168" s="52" t="s">
        <v>2848</v>
      </c>
      <c r="C1168" s="52" t="s">
        <v>544</v>
      </c>
      <c r="D1168" s="58" t="s">
        <v>3233</v>
      </c>
      <c r="E1168" s="58" t="s">
        <v>3234</v>
      </c>
      <c r="F1168" s="58" t="s">
        <v>3235</v>
      </c>
      <c r="G1168" s="51"/>
      <c r="H1168" s="48"/>
      <c r="I1168" s="48"/>
      <c r="J1168" s="48"/>
      <c r="K1168" s="48"/>
    </row>
    <row r="1169" spans="1:11" ht="42" x14ac:dyDescent="0.25">
      <c r="A1169" s="48">
        <f t="shared" ca="1" si="19"/>
        <v>1168</v>
      </c>
      <c r="B1169" s="52" t="s">
        <v>2848</v>
      </c>
      <c r="C1169" s="52" t="s">
        <v>544</v>
      </c>
      <c r="D1169" s="56" t="s">
        <v>3236</v>
      </c>
      <c r="E1169" s="56" t="s">
        <v>3237</v>
      </c>
      <c r="F1169" s="56" t="s">
        <v>3238</v>
      </c>
      <c r="G1169" s="51"/>
      <c r="H1169" s="48"/>
      <c r="I1169" s="48"/>
      <c r="J1169" s="48"/>
      <c r="K1169" s="48"/>
    </row>
    <row r="1170" spans="1:11" ht="60" customHeight="1" x14ac:dyDescent="0.25">
      <c r="A1170" s="48">
        <f t="shared" ca="1" si="19"/>
        <v>1169</v>
      </c>
      <c r="B1170" s="52" t="s">
        <v>2848</v>
      </c>
      <c r="C1170" s="52" t="s">
        <v>570</v>
      </c>
      <c r="D1170" s="56" t="s">
        <v>3239</v>
      </c>
      <c r="E1170" s="56" t="s">
        <v>3240</v>
      </c>
      <c r="F1170" s="56" t="s">
        <v>3223</v>
      </c>
      <c r="G1170" s="51"/>
      <c r="H1170" s="48"/>
      <c r="I1170" s="48"/>
      <c r="J1170" s="48"/>
      <c r="K1170" s="48"/>
    </row>
    <row r="1171" spans="1:11" ht="54" x14ac:dyDescent="0.25">
      <c r="A1171" s="48">
        <f t="shared" ca="1" si="19"/>
        <v>1170</v>
      </c>
      <c r="B1171" s="52" t="s">
        <v>2848</v>
      </c>
      <c r="C1171" s="52" t="s">
        <v>570</v>
      </c>
      <c r="D1171" s="58" t="s">
        <v>3241</v>
      </c>
      <c r="E1171" s="58" t="s">
        <v>3242</v>
      </c>
      <c r="F1171" s="58" t="s">
        <v>3179</v>
      </c>
      <c r="G1171" s="51"/>
      <c r="H1171" s="48"/>
      <c r="I1171" s="48"/>
      <c r="J1171" s="48"/>
      <c r="K1171" s="48"/>
    </row>
    <row r="1172" spans="1:11" ht="54" customHeight="1" x14ac:dyDescent="0.25">
      <c r="A1172" s="48">
        <f t="shared" ca="1" si="19"/>
        <v>1171</v>
      </c>
      <c r="B1172" s="52" t="s">
        <v>2848</v>
      </c>
      <c r="C1172" s="52" t="s">
        <v>591</v>
      </c>
      <c r="D1172" s="56" t="s">
        <v>3243</v>
      </c>
      <c r="E1172" s="56" t="s">
        <v>3244</v>
      </c>
      <c r="F1172" s="56" t="s">
        <v>3179</v>
      </c>
      <c r="G1172" s="51" t="s">
        <v>279</v>
      </c>
      <c r="H1172" s="48"/>
      <c r="I1172" s="48"/>
      <c r="J1172" s="48"/>
      <c r="K1172" s="48"/>
    </row>
    <row r="1173" spans="1:11" ht="54" x14ac:dyDescent="0.25">
      <c r="A1173" s="48">
        <f t="shared" ca="1" si="19"/>
        <v>1172</v>
      </c>
      <c r="B1173" s="52" t="s">
        <v>2848</v>
      </c>
      <c r="C1173" s="52" t="s">
        <v>591</v>
      </c>
      <c r="D1173" s="58" t="s">
        <v>3245</v>
      </c>
      <c r="E1173" s="58" t="s">
        <v>3246</v>
      </c>
      <c r="F1173" s="58" t="s">
        <v>3125</v>
      </c>
      <c r="G1173" s="51"/>
      <c r="H1173" s="48"/>
      <c r="I1173" s="48"/>
      <c r="J1173" s="48"/>
      <c r="K1173" s="48"/>
    </row>
    <row r="1174" spans="1:11" ht="31.5" x14ac:dyDescent="0.25">
      <c r="A1174" s="48">
        <f t="shared" ca="1" si="19"/>
        <v>1173</v>
      </c>
      <c r="B1174" s="52" t="s">
        <v>2848</v>
      </c>
      <c r="C1174" s="52" t="s">
        <v>591</v>
      </c>
      <c r="D1174" s="56" t="s">
        <v>3247</v>
      </c>
      <c r="E1174" s="56" t="s">
        <v>3248</v>
      </c>
      <c r="F1174" s="56" t="s">
        <v>3148</v>
      </c>
      <c r="G1174" s="51" t="s">
        <v>279</v>
      </c>
      <c r="H1174" s="48"/>
      <c r="I1174" s="48"/>
      <c r="J1174" s="48"/>
      <c r="K1174" s="48"/>
    </row>
    <row r="1175" spans="1:11" ht="27" x14ac:dyDescent="0.25">
      <c r="A1175" s="48">
        <f t="shared" ca="1" si="19"/>
        <v>1174</v>
      </c>
      <c r="B1175" s="52" t="s">
        <v>2848</v>
      </c>
      <c r="C1175" s="52" t="s">
        <v>591</v>
      </c>
      <c r="D1175" s="58" t="s">
        <v>3249</v>
      </c>
      <c r="E1175" s="58" t="s">
        <v>3250</v>
      </c>
      <c r="F1175" s="58" t="s">
        <v>3251</v>
      </c>
      <c r="G1175" s="51" t="s">
        <v>279</v>
      </c>
      <c r="H1175" s="48"/>
      <c r="I1175" s="48"/>
      <c r="J1175" s="48"/>
      <c r="K1175" s="48"/>
    </row>
    <row r="1176" spans="1:11" ht="31.5" x14ac:dyDescent="0.25">
      <c r="A1176" s="48">
        <f t="shared" ca="1" si="19"/>
        <v>1175</v>
      </c>
      <c r="B1176" s="52" t="s">
        <v>2848</v>
      </c>
      <c r="C1176" s="52" t="s">
        <v>591</v>
      </c>
      <c r="D1176" s="56" t="s">
        <v>3252</v>
      </c>
      <c r="E1176" s="56" t="s">
        <v>3253</v>
      </c>
      <c r="F1176" s="56" t="s">
        <v>3238</v>
      </c>
      <c r="G1176" s="51"/>
      <c r="H1176" s="48"/>
      <c r="I1176" s="48"/>
      <c r="J1176" s="48"/>
      <c r="K1176" s="48"/>
    </row>
    <row r="1177" spans="1:11" ht="27" x14ac:dyDescent="0.25">
      <c r="A1177" s="48">
        <f t="shared" ca="1" si="19"/>
        <v>1176</v>
      </c>
      <c r="B1177" s="52" t="s">
        <v>2848</v>
      </c>
      <c r="C1177" s="52" t="s">
        <v>591</v>
      </c>
      <c r="D1177" s="58" t="s">
        <v>3254</v>
      </c>
      <c r="E1177" s="58" t="s">
        <v>3255</v>
      </c>
      <c r="F1177" s="58" t="s">
        <v>3238</v>
      </c>
      <c r="G1177" s="51"/>
      <c r="H1177" s="48"/>
      <c r="I1177" s="48"/>
      <c r="J1177" s="48"/>
      <c r="K1177" s="48"/>
    </row>
    <row r="1178" spans="1:11" ht="31.5" x14ac:dyDescent="0.25">
      <c r="A1178" s="48">
        <f t="shared" ca="1" si="19"/>
        <v>1177</v>
      </c>
      <c r="B1178" s="52" t="s">
        <v>2848</v>
      </c>
      <c r="C1178" s="52" t="s">
        <v>591</v>
      </c>
      <c r="D1178" s="56" t="s">
        <v>3256</v>
      </c>
      <c r="E1178" s="56" t="s">
        <v>3257</v>
      </c>
      <c r="F1178" s="56" t="s">
        <v>3238</v>
      </c>
      <c r="G1178" s="51"/>
      <c r="H1178" s="48"/>
      <c r="I1178" s="48"/>
      <c r="J1178" s="48"/>
      <c r="K1178" s="48"/>
    </row>
    <row r="1179" spans="1:11" s="80" customFormat="1" ht="27" x14ac:dyDescent="0.25">
      <c r="A1179" s="77">
        <f t="shared" ca="1" si="19"/>
        <v>1178</v>
      </c>
      <c r="B1179" s="52" t="s">
        <v>2848</v>
      </c>
      <c r="C1179" s="82" t="s">
        <v>591</v>
      </c>
      <c r="D1179" s="81" t="s">
        <v>3258</v>
      </c>
      <c r="E1179" s="81" t="s">
        <v>3259</v>
      </c>
      <c r="F1179" s="81" t="s">
        <v>3179</v>
      </c>
      <c r="G1179" s="79"/>
      <c r="H1179" s="77"/>
      <c r="I1179" s="77"/>
      <c r="J1179" s="77"/>
      <c r="K1179" s="77"/>
    </row>
    <row r="1180" spans="1:11" ht="53.25" customHeight="1" x14ac:dyDescent="0.25">
      <c r="A1180" s="48">
        <f t="shared" ca="1" si="19"/>
        <v>1179</v>
      </c>
      <c r="B1180" s="52" t="s">
        <v>2848</v>
      </c>
      <c r="C1180" s="52" t="s">
        <v>1530</v>
      </c>
      <c r="D1180" s="56" t="s">
        <v>3282</v>
      </c>
      <c r="E1180" s="56" t="s">
        <v>3283</v>
      </c>
      <c r="F1180" s="56" t="s">
        <v>3155</v>
      </c>
      <c r="G1180" s="51"/>
      <c r="H1180" s="48"/>
      <c r="I1180" s="48"/>
      <c r="J1180" s="48"/>
      <c r="K1180" s="48"/>
    </row>
    <row r="1181" spans="1:11" ht="64.5" customHeight="1" x14ac:dyDescent="0.25">
      <c r="A1181" s="48">
        <f t="shared" ca="1" si="19"/>
        <v>1180</v>
      </c>
      <c r="B1181" s="52" t="s">
        <v>2848</v>
      </c>
      <c r="C1181" s="52" t="s">
        <v>1549</v>
      </c>
      <c r="D1181" s="56" t="s">
        <v>3260</v>
      </c>
      <c r="E1181" s="56" t="s">
        <v>3261</v>
      </c>
      <c r="F1181" s="56" t="s">
        <v>3262</v>
      </c>
      <c r="G1181" s="51"/>
      <c r="H1181" s="48"/>
      <c r="I1181" s="48"/>
      <c r="J1181" s="48"/>
      <c r="K1181" s="48"/>
    </row>
    <row r="1182" spans="1:11" ht="42" x14ac:dyDescent="0.25">
      <c r="A1182" s="48">
        <f t="shared" ca="1" si="19"/>
        <v>1181</v>
      </c>
      <c r="B1182" s="52" t="s">
        <v>2848</v>
      </c>
      <c r="C1182" s="52" t="s">
        <v>613</v>
      </c>
      <c r="D1182" s="56" t="s">
        <v>3263</v>
      </c>
      <c r="E1182" s="56" t="s">
        <v>3264</v>
      </c>
      <c r="F1182" s="56" t="s">
        <v>3179</v>
      </c>
      <c r="G1182" s="51" t="s">
        <v>279</v>
      </c>
      <c r="H1182" s="48"/>
      <c r="I1182" s="48"/>
      <c r="J1182" s="48"/>
      <c r="K1182" s="48"/>
    </row>
    <row r="1183" spans="1:11" ht="27" x14ac:dyDescent="0.25">
      <c r="A1183" s="48">
        <f t="shared" ca="1" si="19"/>
        <v>1182</v>
      </c>
      <c r="B1183" s="52" t="s">
        <v>2848</v>
      </c>
      <c r="C1183" s="52" t="s">
        <v>613</v>
      </c>
      <c r="D1183" s="58" t="s">
        <v>3277</v>
      </c>
      <c r="E1183" s="58" t="s">
        <v>3265</v>
      </c>
      <c r="F1183" s="58" t="s">
        <v>3179</v>
      </c>
      <c r="G1183" s="51"/>
      <c r="H1183" s="48"/>
      <c r="I1183" s="48"/>
      <c r="J1183" s="48"/>
      <c r="K1183" s="48"/>
    </row>
    <row r="1184" spans="1:11" ht="63" x14ac:dyDescent="0.25">
      <c r="A1184" s="48">
        <f t="shared" ca="1" si="19"/>
        <v>1183</v>
      </c>
      <c r="B1184" s="52" t="s">
        <v>2848</v>
      </c>
      <c r="C1184" s="52" t="s">
        <v>613</v>
      </c>
      <c r="D1184" s="56" t="s">
        <v>3266</v>
      </c>
      <c r="E1184" s="56" t="s">
        <v>3267</v>
      </c>
      <c r="F1184" s="56" t="s">
        <v>3179</v>
      </c>
      <c r="G1184" s="51" t="s">
        <v>279</v>
      </c>
      <c r="H1184" s="48"/>
      <c r="I1184" s="48"/>
      <c r="J1184" s="48"/>
      <c r="K1184" s="48"/>
    </row>
    <row r="1185" spans="1:11" ht="54" x14ac:dyDescent="0.25">
      <c r="A1185" s="48">
        <f t="shared" ca="1" si="19"/>
        <v>1184</v>
      </c>
      <c r="B1185" s="52" t="s">
        <v>2848</v>
      </c>
      <c r="C1185" s="52" t="s">
        <v>613</v>
      </c>
      <c r="D1185" s="58" t="s">
        <v>3278</v>
      </c>
      <c r="E1185" s="58" t="s">
        <v>3268</v>
      </c>
      <c r="F1185" s="58" t="s">
        <v>3179</v>
      </c>
      <c r="G1185" s="51" t="s">
        <v>279</v>
      </c>
      <c r="H1185" s="48"/>
      <c r="I1185" s="48"/>
      <c r="J1185" s="48"/>
      <c r="K1185" s="48"/>
    </row>
    <row r="1186" spans="1:11" ht="31.5" x14ac:dyDescent="0.25">
      <c r="A1186" s="48">
        <f t="shared" ca="1" si="19"/>
        <v>1185</v>
      </c>
      <c r="B1186" s="52" t="s">
        <v>2848</v>
      </c>
      <c r="C1186" s="52" t="s">
        <v>613</v>
      </c>
      <c r="D1186" s="56" t="s">
        <v>3269</v>
      </c>
      <c r="E1186" s="56" t="s">
        <v>3270</v>
      </c>
      <c r="F1186" s="56" t="s">
        <v>3179</v>
      </c>
      <c r="G1186" s="51"/>
      <c r="H1186" s="48"/>
      <c r="I1186" s="48"/>
      <c r="J1186" s="48"/>
      <c r="K1186" s="48"/>
    </row>
    <row r="1187" spans="1:11" ht="54" x14ac:dyDescent="0.25">
      <c r="A1187" s="48">
        <f t="shared" ca="1" si="19"/>
        <v>1186</v>
      </c>
      <c r="B1187" s="52" t="s">
        <v>2848</v>
      </c>
      <c r="C1187" s="52" t="s">
        <v>613</v>
      </c>
      <c r="D1187" s="58" t="s">
        <v>3271</v>
      </c>
      <c r="E1187" s="58" t="s">
        <v>3272</v>
      </c>
      <c r="F1187" s="58" t="s">
        <v>3179</v>
      </c>
      <c r="G1187" s="51" t="s">
        <v>279</v>
      </c>
      <c r="H1187" s="48"/>
      <c r="I1187" s="48"/>
      <c r="J1187" s="48"/>
      <c r="K1187" s="48"/>
    </row>
    <row r="1188" spans="1:11" ht="42" x14ac:dyDescent="0.25">
      <c r="A1188" s="48">
        <f t="shared" ca="1" si="19"/>
        <v>1187</v>
      </c>
      <c r="B1188" s="52" t="s">
        <v>2848</v>
      </c>
      <c r="C1188" s="52" t="s">
        <v>613</v>
      </c>
      <c r="D1188" s="56" t="s">
        <v>3279</v>
      </c>
      <c r="E1188" s="56" t="s">
        <v>3280</v>
      </c>
      <c r="F1188" s="56" t="s">
        <v>3273</v>
      </c>
      <c r="G1188" s="51" t="s">
        <v>279</v>
      </c>
      <c r="H1188" s="48"/>
      <c r="I1188" s="48"/>
      <c r="J1188" s="48"/>
      <c r="K1188" s="48"/>
    </row>
    <row r="1189" spans="1:11" ht="54" x14ac:dyDescent="0.25">
      <c r="A1189" s="48">
        <f t="shared" ca="1" si="19"/>
        <v>1188</v>
      </c>
      <c r="B1189" s="52" t="s">
        <v>2848</v>
      </c>
      <c r="C1189" s="52" t="s">
        <v>613</v>
      </c>
      <c r="D1189" s="58" t="s">
        <v>3274</v>
      </c>
      <c r="E1189" s="58" t="s">
        <v>3275</v>
      </c>
      <c r="F1189" s="58" t="s">
        <v>3276</v>
      </c>
      <c r="G1189" s="51" t="s">
        <v>279</v>
      </c>
      <c r="H1189" s="48"/>
      <c r="I1189" s="48"/>
      <c r="J1189" s="48"/>
      <c r="K1189" s="48"/>
    </row>
    <row r="1190" spans="1:11" ht="84" x14ac:dyDescent="0.25">
      <c r="A1190" s="48">
        <f t="shared" ca="1" si="19"/>
        <v>1189</v>
      </c>
      <c r="B1190" s="52" t="s">
        <v>2848</v>
      </c>
      <c r="C1190" s="52" t="s">
        <v>617</v>
      </c>
      <c r="D1190" s="56" t="s">
        <v>3284</v>
      </c>
      <c r="E1190" s="56" t="s">
        <v>3281</v>
      </c>
      <c r="F1190" s="56" t="s">
        <v>3232</v>
      </c>
      <c r="G1190" s="51"/>
      <c r="H1190" s="48"/>
      <c r="I1190" s="48"/>
      <c r="J1190" s="48"/>
      <c r="K1190" s="48"/>
    </row>
    <row r="1191" spans="1:11" ht="105" x14ac:dyDescent="0.25">
      <c r="A1191" s="48">
        <f t="shared" ca="1" si="19"/>
        <v>1190</v>
      </c>
      <c r="B1191" s="52" t="s">
        <v>2848</v>
      </c>
      <c r="C1191" s="52" t="s">
        <v>623</v>
      </c>
      <c r="D1191" s="56" t="s">
        <v>3285</v>
      </c>
      <c r="E1191" s="56" t="s">
        <v>3286</v>
      </c>
      <c r="F1191" s="58"/>
      <c r="G1191" s="51" t="s">
        <v>279</v>
      </c>
      <c r="H1191" s="48"/>
      <c r="I1191" s="48"/>
      <c r="J1191" s="48"/>
      <c r="K1191" s="48"/>
    </row>
    <row r="1192" spans="1:11" ht="108" x14ac:dyDescent="0.25">
      <c r="A1192" s="48">
        <f t="shared" ca="1" si="19"/>
        <v>1191</v>
      </c>
      <c r="B1192" s="52" t="s">
        <v>2848</v>
      </c>
      <c r="C1192" s="52" t="s">
        <v>623</v>
      </c>
      <c r="D1192" s="58" t="s">
        <v>3287</v>
      </c>
      <c r="E1192" s="58" t="s">
        <v>3288</v>
      </c>
      <c r="F1192" s="56"/>
      <c r="G1192" s="51" t="s">
        <v>279</v>
      </c>
      <c r="H1192" s="48"/>
      <c r="I1192" s="48"/>
      <c r="J1192" s="48"/>
      <c r="K1192" s="48"/>
    </row>
    <row r="1193" spans="1:11" ht="157.5" x14ac:dyDescent="0.25">
      <c r="A1193" s="48">
        <f t="shared" ca="1" si="19"/>
        <v>1192</v>
      </c>
      <c r="B1193" s="52" t="s">
        <v>2848</v>
      </c>
      <c r="C1193" s="52" t="s">
        <v>623</v>
      </c>
      <c r="D1193" s="56" t="s">
        <v>3289</v>
      </c>
      <c r="E1193" s="56" t="s">
        <v>3290</v>
      </c>
      <c r="F1193" s="58"/>
      <c r="G1193" s="51" t="s">
        <v>279</v>
      </c>
      <c r="H1193" s="48"/>
      <c r="I1193" s="48"/>
      <c r="J1193" s="48"/>
      <c r="K1193" s="48"/>
    </row>
    <row r="1194" spans="1:11" ht="121.5" x14ac:dyDescent="0.25">
      <c r="A1194" s="48">
        <f t="shared" ca="1" si="19"/>
        <v>1193</v>
      </c>
      <c r="B1194" s="52" t="s">
        <v>2848</v>
      </c>
      <c r="C1194" s="52" t="s">
        <v>623</v>
      </c>
      <c r="D1194" s="58" t="s">
        <v>3291</v>
      </c>
      <c r="E1194" s="58" t="s">
        <v>3292</v>
      </c>
      <c r="F1194" s="56"/>
      <c r="G1194" s="51" t="s">
        <v>279</v>
      </c>
      <c r="H1194" s="48"/>
      <c r="I1194" s="48"/>
      <c r="J1194" s="48"/>
      <c r="K1194" s="48"/>
    </row>
    <row r="1195" spans="1:11" ht="105" x14ac:dyDescent="0.25">
      <c r="A1195" s="48">
        <f t="shared" ca="1" si="19"/>
        <v>1194</v>
      </c>
      <c r="B1195" s="52" t="s">
        <v>2848</v>
      </c>
      <c r="C1195" s="52" t="s">
        <v>623</v>
      </c>
      <c r="D1195" s="56" t="s">
        <v>3293</v>
      </c>
      <c r="E1195" s="56" t="s">
        <v>3294</v>
      </c>
      <c r="F1195" s="58"/>
      <c r="G1195" s="51" t="s">
        <v>279</v>
      </c>
      <c r="H1195" s="48"/>
      <c r="I1195" s="48"/>
      <c r="J1195" s="48"/>
      <c r="K1195" s="48"/>
    </row>
    <row r="1196" spans="1:11" ht="121.5" x14ac:dyDescent="0.25">
      <c r="A1196" s="48">
        <f t="shared" ca="1" si="19"/>
        <v>1195</v>
      </c>
      <c r="B1196" s="52" t="s">
        <v>2848</v>
      </c>
      <c r="C1196" s="52" t="s">
        <v>623</v>
      </c>
      <c r="D1196" s="58" t="s">
        <v>3295</v>
      </c>
      <c r="E1196" s="58" t="s">
        <v>3296</v>
      </c>
      <c r="F1196" s="56"/>
      <c r="G1196" s="51" t="s">
        <v>279</v>
      </c>
      <c r="H1196" s="48"/>
      <c r="I1196" s="48"/>
      <c r="J1196" s="48"/>
      <c r="K1196" s="48"/>
    </row>
    <row r="1197" spans="1:11" ht="105" x14ac:dyDescent="0.25">
      <c r="A1197" s="48">
        <f t="shared" ca="1" si="19"/>
        <v>1196</v>
      </c>
      <c r="B1197" s="52" t="s">
        <v>2848</v>
      </c>
      <c r="C1197" s="52" t="s">
        <v>623</v>
      </c>
      <c r="D1197" s="56" t="s">
        <v>3297</v>
      </c>
      <c r="E1197" s="56" t="s">
        <v>3298</v>
      </c>
      <c r="F1197" s="48"/>
      <c r="G1197" s="51" t="s">
        <v>279</v>
      </c>
      <c r="H1197" s="48"/>
      <c r="I1197" s="48"/>
      <c r="J1197" s="48"/>
      <c r="K1197" s="48"/>
    </row>
    <row r="1198" spans="1:11" ht="108" x14ac:dyDescent="0.25">
      <c r="A1198" s="48">
        <f t="shared" ca="1" si="19"/>
        <v>1197</v>
      </c>
      <c r="B1198" s="52" t="s">
        <v>2848</v>
      </c>
      <c r="C1198" s="52" t="s">
        <v>623</v>
      </c>
      <c r="D1198" s="58" t="s">
        <v>3299</v>
      </c>
      <c r="E1198" s="58" t="s">
        <v>3300</v>
      </c>
      <c r="F1198" s="48"/>
      <c r="G1198" s="51" t="s">
        <v>279</v>
      </c>
      <c r="H1198" s="48"/>
      <c r="I1198" s="48"/>
      <c r="J1198" s="48"/>
      <c r="K1198" s="48"/>
    </row>
    <row r="1199" spans="1:11" ht="105" x14ac:dyDescent="0.25">
      <c r="A1199" s="48">
        <f t="shared" ca="1" si="19"/>
        <v>1198</v>
      </c>
      <c r="B1199" s="52" t="s">
        <v>2848</v>
      </c>
      <c r="C1199" s="52" t="s">
        <v>623</v>
      </c>
      <c r="D1199" s="56" t="s">
        <v>3301</v>
      </c>
      <c r="E1199" s="56" t="s">
        <v>3302</v>
      </c>
      <c r="F1199" s="48"/>
      <c r="G1199" s="51" t="s">
        <v>279</v>
      </c>
      <c r="H1199" s="48"/>
      <c r="I1199" s="48"/>
      <c r="J1199" s="48"/>
      <c r="K1199" s="48"/>
    </row>
    <row r="1200" spans="1:11" ht="121.5" x14ac:dyDescent="0.25">
      <c r="A1200" s="48">
        <f t="shared" ca="1" si="19"/>
        <v>1199</v>
      </c>
      <c r="B1200" s="52" t="s">
        <v>2848</v>
      </c>
      <c r="C1200" s="52" t="s">
        <v>623</v>
      </c>
      <c r="D1200" s="58" t="s">
        <v>3301</v>
      </c>
      <c r="E1200" s="58" t="s">
        <v>3303</v>
      </c>
      <c r="F1200" s="48"/>
      <c r="G1200" s="51" t="s">
        <v>279</v>
      </c>
      <c r="H1200" s="48"/>
      <c r="I1200" s="48"/>
      <c r="J1200" s="48"/>
      <c r="K1200" s="48"/>
    </row>
    <row r="1201" spans="1:11" ht="105" x14ac:dyDescent="0.25">
      <c r="A1201" s="48">
        <f t="shared" ca="1" si="19"/>
        <v>1200</v>
      </c>
      <c r="B1201" s="52" t="s">
        <v>2848</v>
      </c>
      <c r="C1201" s="52" t="s">
        <v>623</v>
      </c>
      <c r="D1201" s="56" t="s">
        <v>3304</v>
      </c>
      <c r="E1201" s="56" t="s">
        <v>3305</v>
      </c>
      <c r="F1201" s="48"/>
      <c r="G1201" s="51" t="s">
        <v>279</v>
      </c>
      <c r="H1201" s="48"/>
      <c r="I1201" s="48"/>
      <c r="J1201" s="48"/>
      <c r="K1201" s="48"/>
    </row>
    <row r="1202" spans="1:11" ht="108" x14ac:dyDescent="0.3">
      <c r="A1202" s="48">
        <f t="shared" ca="1" si="19"/>
        <v>1201</v>
      </c>
      <c r="B1202" s="52" t="s">
        <v>2848</v>
      </c>
      <c r="C1202" s="52" t="s">
        <v>623</v>
      </c>
      <c r="D1202" s="58" t="s">
        <v>3306</v>
      </c>
      <c r="E1202" s="72" t="s">
        <v>3307</v>
      </c>
      <c r="F1202" s="48"/>
      <c r="G1202" s="51" t="s">
        <v>279</v>
      </c>
      <c r="H1202" s="48"/>
      <c r="I1202" s="48"/>
      <c r="J1202" s="48"/>
      <c r="K1202" s="48"/>
    </row>
    <row r="1203" spans="1:11" ht="31.5" x14ac:dyDescent="0.25">
      <c r="A1203" s="48">
        <f t="shared" ca="1" si="19"/>
        <v>1202</v>
      </c>
      <c r="B1203" s="52" t="s">
        <v>2848</v>
      </c>
      <c r="C1203" s="52" t="s">
        <v>623</v>
      </c>
      <c r="D1203" s="56" t="s">
        <v>3308</v>
      </c>
      <c r="E1203" s="56" t="s">
        <v>3309</v>
      </c>
      <c r="F1203" s="48"/>
      <c r="G1203" s="51"/>
      <c r="H1203" s="48"/>
      <c r="I1203" s="48"/>
      <c r="J1203" s="48"/>
      <c r="K1203" s="48"/>
    </row>
    <row r="1204" spans="1:11" ht="108" x14ac:dyDescent="0.25">
      <c r="A1204" s="48">
        <f t="shared" ca="1" si="19"/>
        <v>1203</v>
      </c>
      <c r="B1204" s="52" t="s">
        <v>2848</v>
      </c>
      <c r="C1204" s="52" t="s">
        <v>623</v>
      </c>
      <c r="D1204" s="58" t="s">
        <v>3310</v>
      </c>
      <c r="E1204" s="58" t="s">
        <v>3311</v>
      </c>
      <c r="F1204" s="48"/>
      <c r="G1204" s="51" t="s">
        <v>279</v>
      </c>
      <c r="H1204" s="48"/>
      <c r="I1204" s="48"/>
      <c r="J1204" s="48"/>
      <c r="K1204" s="48"/>
    </row>
    <row r="1205" spans="1:11" ht="105" x14ac:dyDescent="0.25">
      <c r="A1205" s="48">
        <f t="shared" ca="1" si="19"/>
        <v>1204</v>
      </c>
      <c r="B1205" s="52" t="s">
        <v>2848</v>
      </c>
      <c r="C1205" s="52" t="s">
        <v>623</v>
      </c>
      <c r="D1205" s="56" t="s">
        <v>3312</v>
      </c>
      <c r="E1205" s="56" t="s">
        <v>3313</v>
      </c>
      <c r="F1205" s="48"/>
      <c r="G1205" s="51" t="s">
        <v>279</v>
      </c>
      <c r="H1205" s="48"/>
      <c r="I1205" s="48"/>
      <c r="J1205" s="48"/>
      <c r="K1205" s="48"/>
    </row>
    <row r="1206" spans="1:11" ht="121.5" x14ac:dyDescent="0.25">
      <c r="A1206" s="48">
        <f t="shared" ca="1" si="19"/>
        <v>1205</v>
      </c>
      <c r="B1206" s="52" t="s">
        <v>2848</v>
      </c>
      <c r="C1206" s="52" t="s">
        <v>623</v>
      </c>
      <c r="D1206" s="58" t="s">
        <v>3314</v>
      </c>
      <c r="E1206" s="58" t="s">
        <v>3315</v>
      </c>
      <c r="F1206" s="48"/>
      <c r="G1206" s="51" t="s">
        <v>279</v>
      </c>
      <c r="H1206" s="48"/>
      <c r="I1206" s="48"/>
      <c r="J1206" s="48"/>
      <c r="K1206" s="48"/>
    </row>
    <row r="1207" spans="1:11" ht="105" x14ac:dyDescent="0.25">
      <c r="A1207" s="48">
        <f t="shared" ref="A1207:A1270" ca="1" si="20">+CELL("fila",A1207)-1</f>
        <v>1206</v>
      </c>
      <c r="B1207" s="52" t="s">
        <v>2848</v>
      </c>
      <c r="C1207" s="52" t="s">
        <v>623</v>
      </c>
      <c r="D1207" s="56" t="s">
        <v>3316</v>
      </c>
      <c r="E1207" s="56" t="s">
        <v>3317</v>
      </c>
      <c r="F1207" s="48"/>
      <c r="G1207" s="51" t="s">
        <v>279</v>
      </c>
      <c r="H1207" s="48"/>
      <c r="I1207" s="48"/>
      <c r="J1207" s="48"/>
      <c r="K1207" s="48"/>
    </row>
    <row r="1208" spans="1:11" ht="108" x14ac:dyDescent="0.25">
      <c r="A1208" s="48">
        <f t="shared" ca="1" si="20"/>
        <v>1207</v>
      </c>
      <c r="B1208" s="52" t="s">
        <v>2848</v>
      </c>
      <c r="C1208" s="52" t="s">
        <v>623</v>
      </c>
      <c r="D1208" s="58" t="s">
        <v>3318</v>
      </c>
      <c r="E1208" s="58" t="s">
        <v>3319</v>
      </c>
      <c r="F1208" s="48"/>
      <c r="G1208" s="51" t="s">
        <v>279</v>
      </c>
      <c r="H1208" s="48"/>
      <c r="I1208" s="48"/>
      <c r="J1208" s="48"/>
      <c r="K1208" s="48"/>
    </row>
    <row r="1209" spans="1:11" ht="105" x14ac:dyDescent="0.25">
      <c r="A1209" s="48">
        <f t="shared" ca="1" si="20"/>
        <v>1208</v>
      </c>
      <c r="B1209" s="52" t="s">
        <v>2848</v>
      </c>
      <c r="C1209" s="52" t="s">
        <v>623</v>
      </c>
      <c r="D1209" s="56" t="s">
        <v>3320</v>
      </c>
      <c r="E1209" s="56" t="s">
        <v>3321</v>
      </c>
      <c r="F1209" s="48"/>
      <c r="G1209" s="51" t="s">
        <v>279</v>
      </c>
      <c r="H1209" s="48"/>
      <c r="I1209" s="48"/>
      <c r="J1209" s="48"/>
      <c r="K1209" s="48"/>
    </row>
    <row r="1210" spans="1:11" ht="108" x14ac:dyDescent="0.3">
      <c r="A1210" s="48">
        <f t="shared" ca="1" si="20"/>
        <v>1209</v>
      </c>
      <c r="B1210" s="52" t="s">
        <v>2848</v>
      </c>
      <c r="C1210" s="52" t="s">
        <v>623</v>
      </c>
      <c r="D1210" s="72" t="s">
        <v>3322</v>
      </c>
      <c r="E1210" s="58" t="s">
        <v>3323</v>
      </c>
      <c r="F1210" s="48"/>
      <c r="G1210" s="51" t="s">
        <v>279</v>
      </c>
      <c r="H1210" s="48"/>
      <c r="I1210" s="48"/>
      <c r="J1210" s="48"/>
      <c r="K1210" s="48"/>
    </row>
    <row r="1211" spans="1:11" ht="115.5" x14ac:dyDescent="0.25">
      <c r="A1211" s="48">
        <f t="shared" ca="1" si="20"/>
        <v>1210</v>
      </c>
      <c r="B1211" s="52" t="s">
        <v>2848</v>
      </c>
      <c r="C1211" s="52" t="s">
        <v>623</v>
      </c>
      <c r="D1211" s="56" t="s">
        <v>3318</v>
      </c>
      <c r="E1211" s="56" t="s">
        <v>3324</v>
      </c>
      <c r="F1211" s="48"/>
      <c r="G1211" s="51" t="s">
        <v>279</v>
      </c>
      <c r="H1211" s="48"/>
      <c r="I1211" s="48"/>
      <c r="J1211" s="48"/>
      <c r="K1211" s="48"/>
    </row>
    <row r="1212" spans="1:11" ht="121.5" x14ac:dyDescent="0.25">
      <c r="A1212" s="48">
        <f t="shared" ca="1" si="20"/>
        <v>1211</v>
      </c>
      <c r="B1212" s="52" t="s">
        <v>2848</v>
      </c>
      <c r="C1212" s="52" t="s">
        <v>623</v>
      </c>
      <c r="D1212" s="58" t="s">
        <v>3325</v>
      </c>
      <c r="E1212" s="58" t="s">
        <v>3326</v>
      </c>
      <c r="F1212" s="48"/>
      <c r="G1212" s="51" t="s">
        <v>279</v>
      </c>
      <c r="H1212" s="48"/>
      <c r="I1212" s="48"/>
      <c r="J1212" s="48"/>
      <c r="K1212" s="48"/>
    </row>
    <row r="1213" spans="1:11" ht="105" x14ac:dyDescent="0.25">
      <c r="A1213" s="48">
        <f t="shared" ca="1" si="20"/>
        <v>1212</v>
      </c>
      <c r="B1213" s="52" t="s">
        <v>2848</v>
      </c>
      <c r="C1213" s="52" t="s">
        <v>623</v>
      </c>
      <c r="D1213" s="56" t="s">
        <v>3327</v>
      </c>
      <c r="E1213" s="56" t="s">
        <v>3328</v>
      </c>
      <c r="F1213" s="48"/>
      <c r="G1213" s="51" t="s">
        <v>279</v>
      </c>
      <c r="H1213" s="48"/>
      <c r="I1213" s="48"/>
      <c r="J1213" s="48"/>
      <c r="K1213" s="48"/>
    </row>
    <row r="1214" spans="1:11" ht="54" x14ac:dyDescent="0.25">
      <c r="A1214" s="48">
        <f t="shared" ca="1" si="20"/>
        <v>1213</v>
      </c>
      <c r="B1214" s="52" t="s">
        <v>2848</v>
      </c>
      <c r="C1214" s="52" t="s">
        <v>623</v>
      </c>
      <c r="D1214" s="58" t="s">
        <v>3329</v>
      </c>
      <c r="E1214" s="58" t="s">
        <v>3330</v>
      </c>
      <c r="F1214" s="48"/>
      <c r="G1214" s="51"/>
      <c r="H1214" s="48"/>
      <c r="I1214" s="48"/>
      <c r="J1214" s="48"/>
      <c r="K1214" s="48"/>
    </row>
    <row r="1215" spans="1:11" ht="31.5" x14ac:dyDescent="0.25">
      <c r="A1215" s="48">
        <f t="shared" ca="1" si="20"/>
        <v>1214</v>
      </c>
      <c r="B1215" s="52" t="s">
        <v>2848</v>
      </c>
      <c r="C1215" s="52" t="s">
        <v>623</v>
      </c>
      <c r="D1215" s="56" t="s">
        <v>3331</v>
      </c>
      <c r="E1215" s="56" t="s">
        <v>3332</v>
      </c>
      <c r="F1215" s="48"/>
      <c r="G1215" s="51"/>
      <c r="H1215" s="48"/>
      <c r="I1215" s="48"/>
      <c r="J1215" s="48"/>
      <c r="K1215" s="48"/>
    </row>
    <row r="1216" spans="1:11" ht="121.5" x14ac:dyDescent="0.25">
      <c r="A1216" s="48">
        <f t="shared" ca="1" si="20"/>
        <v>1215</v>
      </c>
      <c r="B1216" s="52" t="s">
        <v>2848</v>
      </c>
      <c r="C1216" s="52" t="s">
        <v>623</v>
      </c>
      <c r="D1216" s="58" t="s">
        <v>3333</v>
      </c>
      <c r="E1216" s="58" t="s">
        <v>3334</v>
      </c>
      <c r="F1216" s="48"/>
      <c r="G1216" s="51" t="s">
        <v>279</v>
      </c>
      <c r="H1216" s="48"/>
      <c r="I1216" s="48"/>
      <c r="J1216" s="48"/>
      <c r="K1216" s="48"/>
    </row>
    <row r="1217" spans="1:11" ht="94.5" x14ac:dyDescent="0.25">
      <c r="A1217" s="48">
        <f t="shared" ca="1" si="20"/>
        <v>1216</v>
      </c>
      <c r="B1217" s="52" t="s">
        <v>2848</v>
      </c>
      <c r="C1217" s="52" t="s">
        <v>623</v>
      </c>
      <c r="D1217" s="56" t="s">
        <v>3335</v>
      </c>
      <c r="E1217" s="56" t="s">
        <v>3336</v>
      </c>
      <c r="F1217" s="48"/>
      <c r="G1217" s="51" t="s">
        <v>279</v>
      </c>
      <c r="H1217" s="48"/>
      <c r="I1217" s="48"/>
      <c r="J1217" s="48"/>
      <c r="K1217" s="48"/>
    </row>
    <row r="1218" spans="1:11" ht="108" x14ac:dyDescent="0.25">
      <c r="A1218" s="48">
        <f t="shared" ca="1" si="20"/>
        <v>1217</v>
      </c>
      <c r="B1218" s="52" t="s">
        <v>2848</v>
      </c>
      <c r="C1218" s="52" t="s">
        <v>623</v>
      </c>
      <c r="D1218" s="58" t="s">
        <v>3337</v>
      </c>
      <c r="E1218" s="58" t="s">
        <v>3336</v>
      </c>
      <c r="F1218" s="48"/>
      <c r="G1218" s="51" t="s">
        <v>279</v>
      </c>
      <c r="H1218" s="48"/>
      <c r="I1218" s="48"/>
      <c r="J1218" s="48"/>
      <c r="K1218" s="48"/>
    </row>
    <row r="1219" spans="1:11" ht="105" x14ac:dyDescent="0.25">
      <c r="A1219" s="48">
        <f t="shared" ca="1" si="20"/>
        <v>1218</v>
      </c>
      <c r="B1219" s="52" t="s">
        <v>2848</v>
      </c>
      <c r="C1219" s="52" t="s">
        <v>623</v>
      </c>
      <c r="D1219" s="56" t="s">
        <v>3338</v>
      </c>
      <c r="E1219" s="56" t="s">
        <v>3339</v>
      </c>
      <c r="F1219" s="48"/>
      <c r="G1219" s="51" t="s">
        <v>279</v>
      </c>
      <c r="H1219" s="48"/>
      <c r="I1219" s="48"/>
      <c r="J1219" s="48"/>
      <c r="K1219" s="48"/>
    </row>
    <row r="1220" spans="1:11" ht="86.25" customHeight="1" x14ac:dyDescent="0.25">
      <c r="A1220" s="48">
        <f t="shared" ca="1" si="20"/>
        <v>1219</v>
      </c>
      <c r="B1220" s="52" t="s">
        <v>2848</v>
      </c>
      <c r="C1220" s="52" t="s">
        <v>3340</v>
      </c>
      <c r="D1220" s="56" t="s">
        <v>3341</v>
      </c>
      <c r="E1220" s="56" t="s">
        <v>3342</v>
      </c>
      <c r="F1220" s="56" t="s">
        <v>3047</v>
      </c>
      <c r="G1220" s="51" t="s">
        <v>279</v>
      </c>
      <c r="H1220" s="48"/>
      <c r="I1220" s="48"/>
      <c r="J1220" s="48"/>
      <c r="K1220" s="48"/>
    </row>
    <row r="1221" spans="1:11" ht="81" x14ac:dyDescent="0.25">
      <c r="A1221" s="48">
        <f t="shared" ca="1" si="20"/>
        <v>1220</v>
      </c>
      <c r="B1221" s="52" t="s">
        <v>2848</v>
      </c>
      <c r="C1221" s="52" t="s">
        <v>3340</v>
      </c>
      <c r="D1221" s="58" t="s">
        <v>3343</v>
      </c>
      <c r="E1221" s="58" t="s">
        <v>3344</v>
      </c>
      <c r="F1221" s="58" t="s">
        <v>3102</v>
      </c>
      <c r="G1221" s="51" t="s">
        <v>279</v>
      </c>
      <c r="H1221" s="48"/>
      <c r="I1221" s="48"/>
      <c r="J1221" s="48"/>
      <c r="K1221" s="48"/>
    </row>
    <row r="1222" spans="1:11" ht="73.5" x14ac:dyDescent="0.25">
      <c r="A1222" s="48">
        <f t="shared" ca="1" si="20"/>
        <v>1221</v>
      </c>
      <c r="B1222" s="52" t="s">
        <v>2848</v>
      </c>
      <c r="C1222" s="52" t="s">
        <v>3340</v>
      </c>
      <c r="D1222" s="56" t="s">
        <v>3345</v>
      </c>
      <c r="E1222" s="56" t="s">
        <v>3346</v>
      </c>
      <c r="F1222" s="56" t="s">
        <v>3047</v>
      </c>
      <c r="G1222" s="51" t="s">
        <v>279</v>
      </c>
      <c r="H1222" s="48"/>
      <c r="I1222" s="48"/>
      <c r="J1222" s="48"/>
      <c r="K1222" s="48"/>
    </row>
    <row r="1223" spans="1:11" ht="81" x14ac:dyDescent="0.25">
      <c r="A1223" s="48">
        <f t="shared" ca="1" si="20"/>
        <v>1222</v>
      </c>
      <c r="B1223" s="52" t="s">
        <v>2848</v>
      </c>
      <c r="C1223" s="52" t="s">
        <v>3340</v>
      </c>
      <c r="D1223" s="58" t="s">
        <v>3347</v>
      </c>
      <c r="E1223" s="58" t="s">
        <v>3346</v>
      </c>
      <c r="F1223" s="58" t="s">
        <v>3047</v>
      </c>
      <c r="G1223" s="51" t="s">
        <v>279</v>
      </c>
      <c r="H1223" s="48"/>
      <c r="I1223" s="48"/>
      <c r="J1223" s="48"/>
      <c r="K1223" s="48"/>
    </row>
    <row r="1224" spans="1:11" ht="63" x14ac:dyDescent="0.25">
      <c r="A1224" s="48">
        <f t="shared" ca="1" si="20"/>
        <v>1223</v>
      </c>
      <c r="B1224" s="52" t="s">
        <v>2848</v>
      </c>
      <c r="C1224" s="52" t="s">
        <v>3340</v>
      </c>
      <c r="D1224" s="56" t="s">
        <v>3348</v>
      </c>
      <c r="E1224" s="56" t="s">
        <v>3344</v>
      </c>
      <c r="F1224" s="56" t="s">
        <v>3102</v>
      </c>
      <c r="G1224" s="51" t="s">
        <v>279</v>
      </c>
      <c r="H1224" s="48"/>
      <c r="I1224" s="48"/>
      <c r="J1224" s="48"/>
      <c r="K1224" s="48"/>
    </row>
    <row r="1225" spans="1:11" ht="81" x14ac:dyDescent="0.25">
      <c r="A1225" s="48">
        <f t="shared" ca="1" si="20"/>
        <v>1224</v>
      </c>
      <c r="B1225" s="52" t="s">
        <v>2848</v>
      </c>
      <c r="C1225" s="52" t="s">
        <v>3340</v>
      </c>
      <c r="D1225" s="59" t="s">
        <v>3349</v>
      </c>
      <c r="E1225" s="58" t="s">
        <v>3346</v>
      </c>
      <c r="F1225" s="58" t="s">
        <v>3047</v>
      </c>
      <c r="G1225" s="51" t="s">
        <v>279</v>
      </c>
      <c r="H1225" s="48"/>
      <c r="I1225" s="48"/>
      <c r="J1225" s="48"/>
      <c r="K1225" s="48"/>
    </row>
    <row r="1226" spans="1:11" ht="63" x14ac:dyDescent="0.25">
      <c r="A1226" s="48">
        <f t="shared" ca="1" si="20"/>
        <v>1225</v>
      </c>
      <c r="B1226" s="52" t="s">
        <v>2848</v>
      </c>
      <c r="C1226" s="52" t="s">
        <v>3340</v>
      </c>
      <c r="D1226" s="56" t="s">
        <v>3350</v>
      </c>
      <c r="E1226" s="56" t="s">
        <v>3351</v>
      </c>
      <c r="F1226" s="56" t="s">
        <v>3179</v>
      </c>
      <c r="G1226" s="51" t="s">
        <v>279</v>
      </c>
      <c r="H1226" s="48"/>
      <c r="I1226" s="48"/>
      <c r="J1226" s="48"/>
      <c r="K1226" s="48"/>
    </row>
    <row r="1227" spans="1:11" ht="81" x14ac:dyDescent="0.25">
      <c r="A1227" s="48">
        <f t="shared" ca="1" si="20"/>
        <v>1226</v>
      </c>
      <c r="B1227" s="52" t="s">
        <v>2848</v>
      </c>
      <c r="C1227" s="52" t="s">
        <v>3340</v>
      </c>
      <c r="D1227" s="58" t="s">
        <v>3352</v>
      </c>
      <c r="E1227" s="58" t="s">
        <v>3351</v>
      </c>
      <c r="F1227" s="60" t="s">
        <v>3179</v>
      </c>
      <c r="G1227" s="51" t="s">
        <v>279</v>
      </c>
      <c r="H1227" s="48"/>
      <c r="I1227" s="48"/>
      <c r="J1227" s="48"/>
      <c r="K1227" s="48"/>
    </row>
    <row r="1228" spans="1:11" ht="66" customHeight="1" x14ac:dyDescent="0.25">
      <c r="A1228" s="48">
        <f t="shared" ca="1" si="20"/>
        <v>1227</v>
      </c>
      <c r="B1228" s="52" t="s">
        <v>2848</v>
      </c>
      <c r="C1228" s="52" t="s">
        <v>3353</v>
      </c>
      <c r="D1228" s="56" t="s">
        <v>3354</v>
      </c>
      <c r="E1228" s="56" t="s">
        <v>3355</v>
      </c>
      <c r="F1228" s="48"/>
      <c r="G1228" s="51"/>
      <c r="H1228" s="48"/>
      <c r="I1228" s="48"/>
      <c r="J1228" s="48"/>
      <c r="K1228" s="48"/>
    </row>
    <row r="1229" spans="1:11" ht="50.25" customHeight="1" x14ac:dyDescent="0.25">
      <c r="A1229" s="48">
        <f t="shared" ca="1" si="20"/>
        <v>1228</v>
      </c>
      <c r="B1229" s="52" t="s">
        <v>2848</v>
      </c>
      <c r="C1229" s="52" t="s">
        <v>659</v>
      </c>
      <c r="D1229" s="56" t="s">
        <v>3356</v>
      </c>
      <c r="E1229" s="56" t="s">
        <v>1914</v>
      </c>
      <c r="F1229" s="60" t="s">
        <v>3223</v>
      </c>
      <c r="G1229" s="51"/>
      <c r="H1229" s="48"/>
      <c r="I1229" s="48"/>
      <c r="J1229" s="48"/>
      <c r="K1229" s="48"/>
    </row>
    <row r="1230" spans="1:11" ht="96.75" customHeight="1" x14ac:dyDescent="0.25">
      <c r="A1230" s="48">
        <f t="shared" ca="1" si="20"/>
        <v>1229</v>
      </c>
      <c r="B1230" s="52" t="s">
        <v>2848</v>
      </c>
      <c r="C1230" s="52" t="s">
        <v>692</v>
      </c>
      <c r="D1230" s="56" t="s">
        <v>3357</v>
      </c>
      <c r="E1230" s="56" t="s">
        <v>3358</v>
      </c>
      <c r="F1230" s="56" t="s">
        <v>3179</v>
      </c>
      <c r="G1230" s="51"/>
      <c r="H1230" s="48"/>
      <c r="I1230" s="48"/>
      <c r="J1230" s="48"/>
      <c r="K1230" s="48"/>
    </row>
    <row r="1231" spans="1:11" ht="94.5" x14ac:dyDescent="0.25">
      <c r="A1231" s="48">
        <f t="shared" ca="1" si="20"/>
        <v>1230</v>
      </c>
      <c r="B1231" s="52" t="s">
        <v>2848</v>
      </c>
      <c r="C1231" s="52" t="s">
        <v>692</v>
      </c>
      <c r="D1231" s="58" t="s">
        <v>3359</v>
      </c>
      <c r="E1231" s="58" t="s">
        <v>3360</v>
      </c>
      <c r="F1231" s="58" t="s">
        <v>3361</v>
      </c>
      <c r="G1231" s="51"/>
      <c r="H1231" s="48"/>
      <c r="I1231" s="48"/>
      <c r="J1231" s="48"/>
      <c r="K1231" s="48"/>
    </row>
    <row r="1232" spans="1:11" ht="105" x14ac:dyDescent="0.25">
      <c r="A1232" s="48">
        <f t="shared" ca="1" si="20"/>
        <v>1231</v>
      </c>
      <c r="B1232" s="52" t="s">
        <v>2848</v>
      </c>
      <c r="C1232" s="52" t="s">
        <v>692</v>
      </c>
      <c r="D1232" s="56" t="s">
        <v>3362</v>
      </c>
      <c r="E1232" s="56" t="s">
        <v>3363</v>
      </c>
      <c r="F1232" s="56" t="s">
        <v>3179</v>
      </c>
      <c r="G1232" s="51" t="s">
        <v>279</v>
      </c>
      <c r="H1232" s="48"/>
      <c r="I1232" s="48"/>
      <c r="J1232" s="48"/>
      <c r="K1232" s="48"/>
    </row>
    <row r="1233" spans="1:11" ht="108" x14ac:dyDescent="0.3">
      <c r="A1233" s="48">
        <f t="shared" ca="1" si="20"/>
        <v>1232</v>
      </c>
      <c r="B1233" s="52" t="s">
        <v>2848</v>
      </c>
      <c r="C1233" s="52" t="s">
        <v>692</v>
      </c>
      <c r="D1233" s="72" t="s">
        <v>3364</v>
      </c>
      <c r="E1233" s="58" t="s">
        <v>3365</v>
      </c>
      <c r="F1233" s="58" t="s">
        <v>3179</v>
      </c>
      <c r="G1233" s="51"/>
      <c r="H1233" s="48"/>
      <c r="I1233" s="48"/>
      <c r="J1233" s="48"/>
      <c r="K1233" s="48"/>
    </row>
    <row r="1234" spans="1:11" ht="105" x14ac:dyDescent="0.25">
      <c r="A1234" s="48">
        <f t="shared" ca="1" si="20"/>
        <v>1233</v>
      </c>
      <c r="B1234" s="52" t="s">
        <v>2848</v>
      </c>
      <c r="C1234" s="52" t="s">
        <v>692</v>
      </c>
      <c r="D1234" s="56" t="s">
        <v>3366</v>
      </c>
      <c r="E1234" s="56" t="s">
        <v>3367</v>
      </c>
      <c r="F1234" s="56" t="s">
        <v>3179</v>
      </c>
      <c r="G1234" s="51" t="s">
        <v>279</v>
      </c>
      <c r="H1234" s="48"/>
      <c r="I1234" s="48"/>
      <c r="J1234" s="48"/>
      <c r="K1234" s="48"/>
    </row>
    <row r="1235" spans="1:11" ht="121.5" x14ac:dyDescent="0.25">
      <c r="A1235" s="48">
        <f t="shared" ca="1" si="20"/>
        <v>1234</v>
      </c>
      <c r="B1235" s="52" t="s">
        <v>2848</v>
      </c>
      <c r="C1235" s="52" t="s">
        <v>692</v>
      </c>
      <c r="D1235" s="58" t="s">
        <v>3368</v>
      </c>
      <c r="E1235" s="58" t="s">
        <v>3369</v>
      </c>
      <c r="F1235" s="58" t="s">
        <v>3179</v>
      </c>
      <c r="G1235" s="51" t="s">
        <v>279</v>
      </c>
      <c r="H1235" s="48"/>
      <c r="I1235" s="48"/>
      <c r="J1235" s="48"/>
      <c r="K1235" s="48"/>
    </row>
    <row r="1236" spans="1:11" ht="94.5" x14ac:dyDescent="0.25">
      <c r="A1236" s="48">
        <f t="shared" ca="1" si="20"/>
        <v>1235</v>
      </c>
      <c r="B1236" s="52" t="s">
        <v>2848</v>
      </c>
      <c r="C1236" s="52" t="s">
        <v>692</v>
      </c>
      <c r="D1236" s="56" t="s">
        <v>3370</v>
      </c>
      <c r="E1236" s="56" t="s">
        <v>3371</v>
      </c>
      <c r="F1236" s="56" t="s">
        <v>3179</v>
      </c>
      <c r="G1236" s="51"/>
      <c r="H1236" s="48"/>
      <c r="I1236" s="48"/>
      <c r="J1236" s="48"/>
      <c r="K1236" s="48"/>
    </row>
    <row r="1237" spans="1:11" ht="135" x14ac:dyDescent="0.25">
      <c r="A1237" s="48">
        <f t="shared" ca="1" si="20"/>
        <v>1236</v>
      </c>
      <c r="B1237" s="52" t="s">
        <v>2848</v>
      </c>
      <c r="C1237" s="52" t="s">
        <v>692</v>
      </c>
      <c r="D1237" s="58" t="s">
        <v>3372</v>
      </c>
      <c r="E1237" s="58" t="s">
        <v>3373</v>
      </c>
      <c r="F1237" s="58" t="s">
        <v>3179</v>
      </c>
      <c r="G1237" s="51"/>
      <c r="H1237" s="48"/>
      <c r="I1237" s="48"/>
      <c r="J1237" s="48"/>
      <c r="K1237" s="48"/>
    </row>
    <row r="1238" spans="1:11" ht="94.5" x14ac:dyDescent="0.25">
      <c r="A1238" s="48">
        <f t="shared" ca="1" si="20"/>
        <v>1237</v>
      </c>
      <c r="B1238" s="52" t="s">
        <v>2848</v>
      </c>
      <c r="C1238" s="52" t="s">
        <v>692</v>
      </c>
      <c r="D1238" s="56" t="s">
        <v>3374</v>
      </c>
      <c r="E1238" s="56" t="s">
        <v>3375</v>
      </c>
      <c r="F1238" s="56" t="s">
        <v>3179</v>
      </c>
      <c r="G1238" s="51"/>
      <c r="H1238" s="48"/>
      <c r="I1238" s="48"/>
      <c r="J1238" s="48"/>
      <c r="K1238" s="48"/>
    </row>
    <row r="1239" spans="1:11" ht="108" x14ac:dyDescent="0.25">
      <c r="A1239" s="48">
        <f t="shared" ca="1" si="20"/>
        <v>1238</v>
      </c>
      <c r="B1239" s="52" t="s">
        <v>2848</v>
      </c>
      <c r="C1239" s="52" t="s">
        <v>692</v>
      </c>
      <c r="D1239" s="58" t="s">
        <v>3376</v>
      </c>
      <c r="E1239" s="58" t="s">
        <v>3377</v>
      </c>
      <c r="F1239" s="58" t="s">
        <v>3179</v>
      </c>
      <c r="G1239" s="51" t="s">
        <v>279</v>
      </c>
      <c r="H1239" s="48"/>
      <c r="I1239" s="48"/>
      <c r="J1239" s="48"/>
      <c r="K1239" s="48"/>
    </row>
    <row r="1240" spans="1:11" ht="94.5" x14ac:dyDescent="0.25">
      <c r="A1240" s="48">
        <f t="shared" ca="1" si="20"/>
        <v>1239</v>
      </c>
      <c r="B1240" s="52" t="s">
        <v>2848</v>
      </c>
      <c r="C1240" s="52" t="s">
        <v>692</v>
      </c>
      <c r="D1240" s="56" t="s">
        <v>3378</v>
      </c>
      <c r="E1240" s="56" t="s">
        <v>3379</v>
      </c>
      <c r="F1240" s="56" t="s">
        <v>3361</v>
      </c>
      <c r="G1240" s="51"/>
      <c r="H1240" s="48"/>
      <c r="I1240" s="48"/>
      <c r="J1240" s="48"/>
      <c r="K1240" s="48"/>
    </row>
    <row r="1241" spans="1:11" ht="121.5" x14ac:dyDescent="0.25">
      <c r="A1241" s="48">
        <f t="shared" ca="1" si="20"/>
        <v>1240</v>
      </c>
      <c r="B1241" s="52" t="s">
        <v>2848</v>
      </c>
      <c r="C1241" s="52" t="s">
        <v>692</v>
      </c>
      <c r="D1241" s="58" t="s">
        <v>3380</v>
      </c>
      <c r="E1241" s="58" t="s">
        <v>3381</v>
      </c>
      <c r="F1241" s="58" t="s">
        <v>3179</v>
      </c>
      <c r="G1241" s="51" t="s">
        <v>279</v>
      </c>
      <c r="H1241" s="48"/>
      <c r="I1241" s="48"/>
      <c r="J1241" s="48"/>
      <c r="K1241" s="48"/>
    </row>
    <row r="1242" spans="1:11" ht="94.5" x14ac:dyDescent="0.25">
      <c r="A1242" s="48">
        <f t="shared" ca="1" si="20"/>
        <v>1241</v>
      </c>
      <c r="B1242" s="52" t="s">
        <v>2848</v>
      </c>
      <c r="C1242" s="52" t="s">
        <v>692</v>
      </c>
      <c r="D1242" s="56" t="s">
        <v>3378</v>
      </c>
      <c r="E1242" s="56" t="s">
        <v>3379</v>
      </c>
      <c r="F1242" s="56" t="s">
        <v>3361</v>
      </c>
      <c r="G1242" s="51"/>
      <c r="H1242" s="48"/>
      <c r="I1242" s="48"/>
      <c r="J1242" s="48"/>
      <c r="K1242" s="48"/>
    </row>
    <row r="1243" spans="1:11" ht="108" x14ac:dyDescent="0.25">
      <c r="A1243" s="48">
        <f t="shared" ca="1" si="20"/>
        <v>1242</v>
      </c>
      <c r="B1243" s="52" t="s">
        <v>2848</v>
      </c>
      <c r="C1243" s="52" t="s">
        <v>692</v>
      </c>
      <c r="D1243" s="58" t="s">
        <v>3382</v>
      </c>
      <c r="E1243" s="58" t="s">
        <v>3383</v>
      </c>
      <c r="F1243" s="58" t="s">
        <v>3179</v>
      </c>
      <c r="G1243" s="51"/>
      <c r="H1243" s="48"/>
      <c r="I1243" s="48"/>
      <c r="J1243" s="48"/>
      <c r="K1243" s="48"/>
    </row>
    <row r="1244" spans="1:11" ht="105" x14ac:dyDescent="0.25">
      <c r="A1244" s="48">
        <f t="shared" ca="1" si="20"/>
        <v>1243</v>
      </c>
      <c r="B1244" s="52" t="s">
        <v>2848</v>
      </c>
      <c r="C1244" s="52" t="s">
        <v>692</v>
      </c>
      <c r="D1244" s="56" t="s">
        <v>3384</v>
      </c>
      <c r="E1244" s="56" t="s">
        <v>3385</v>
      </c>
      <c r="F1244" s="56" t="s">
        <v>3179</v>
      </c>
      <c r="G1244" s="51" t="s">
        <v>279</v>
      </c>
      <c r="H1244" s="48"/>
      <c r="I1244" s="48"/>
      <c r="J1244" s="48"/>
      <c r="K1244" s="48"/>
    </row>
    <row r="1245" spans="1:11" ht="121.5" x14ac:dyDescent="0.25">
      <c r="A1245" s="48">
        <f t="shared" ca="1" si="20"/>
        <v>1244</v>
      </c>
      <c r="B1245" s="52" t="s">
        <v>2848</v>
      </c>
      <c r="C1245" s="52" t="s">
        <v>692</v>
      </c>
      <c r="D1245" s="58" t="s">
        <v>3386</v>
      </c>
      <c r="E1245" s="58" t="s">
        <v>3387</v>
      </c>
      <c r="F1245" s="58" t="s">
        <v>3179</v>
      </c>
      <c r="G1245" s="51" t="s">
        <v>279</v>
      </c>
      <c r="H1245" s="48"/>
      <c r="I1245" s="48"/>
      <c r="J1245" s="48"/>
      <c r="K1245" s="48"/>
    </row>
    <row r="1246" spans="1:11" ht="94.5" x14ac:dyDescent="0.25">
      <c r="A1246" s="48">
        <f t="shared" ca="1" si="20"/>
        <v>1245</v>
      </c>
      <c r="B1246" s="52" t="s">
        <v>2848</v>
      </c>
      <c r="C1246" s="52" t="s">
        <v>692</v>
      </c>
      <c r="D1246" s="56" t="s">
        <v>3388</v>
      </c>
      <c r="E1246" s="56" t="s">
        <v>3389</v>
      </c>
      <c r="F1246" s="56" t="s">
        <v>3179</v>
      </c>
      <c r="G1246" s="51"/>
      <c r="H1246" s="48"/>
      <c r="I1246" s="48"/>
      <c r="J1246" s="48"/>
      <c r="K1246" s="48"/>
    </row>
    <row r="1247" spans="1:11" ht="108" x14ac:dyDescent="0.25">
      <c r="A1247" s="48">
        <f t="shared" ca="1" si="20"/>
        <v>1246</v>
      </c>
      <c r="B1247" s="52" t="s">
        <v>2848</v>
      </c>
      <c r="C1247" s="52" t="s">
        <v>692</v>
      </c>
      <c r="D1247" s="58" t="s">
        <v>3390</v>
      </c>
      <c r="E1247" s="58" t="s">
        <v>3391</v>
      </c>
      <c r="F1247" s="58" t="s">
        <v>3179</v>
      </c>
      <c r="G1247" s="51"/>
      <c r="H1247" s="48"/>
      <c r="I1247" s="48"/>
      <c r="J1247" s="48"/>
      <c r="K1247" s="48"/>
    </row>
    <row r="1248" spans="1:11" ht="94.5" x14ac:dyDescent="0.25">
      <c r="A1248" s="48">
        <f t="shared" ca="1" si="20"/>
        <v>1247</v>
      </c>
      <c r="B1248" s="52" t="s">
        <v>2848</v>
      </c>
      <c r="C1248" s="52" t="s">
        <v>692</v>
      </c>
      <c r="D1248" s="56" t="s">
        <v>3392</v>
      </c>
      <c r="E1248" s="56" t="s">
        <v>3393</v>
      </c>
      <c r="F1248" s="56" t="s">
        <v>3179</v>
      </c>
      <c r="G1248" s="51"/>
      <c r="H1248" s="48"/>
      <c r="I1248" s="48"/>
      <c r="J1248" s="48"/>
      <c r="K1248" s="48"/>
    </row>
    <row r="1249" spans="1:11" ht="108" x14ac:dyDescent="0.25">
      <c r="A1249" s="48">
        <f t="shared" ca="1" si="20"/>
        <v>1248</v>
      </c>
      <c r="B1249" s="52" t="s">
        <v>2848</v>
      </c>
      <c r="C1249" s="52" t="s">
        <v>692</v>
      </c>
      <c r="D1249" s="58" t="s">
        <v>3394</v>
      </c>
      <c r="E1249" s="58" t="s">
        <v>3395</v>
      </c>
      <c r="F1249" s="58" t="s">
        <v>3179</v>
      </c>
      <c r="G1249" s="51" t="s">
        <v>279</v>
      </c>
      <c r="H1249" s="48"/>
      <c r="I1249" s="48"/>
      <c r="J1249" s="48"/>
      <c r="K1249" s="48"/>
    </row>
    <row r="1250" spans="1:11" ht="115.5" x14ac:dyDescent="0.25">
      <c r="A1250" s="48">
        <f t="shared" ca="1" si="20"/>
        <v>1249</v>
      </c>
      <c r="B1250" s="52" t="s">
        <v>2848</v>
      </c>
      <c r="C1250" s="52" t="s">
        <v>692</v>
      </c>
      <c r="D1250" s="56" t="s">
        <v>3396</v>
      </c>
      <c r="E1250" s="56" t="s">
        <v>3397</v>
      </c>
      <c r="F1250" s="56" t="s">
        <v>3179</v>
      </c>
      <c r="G1250" s="51" t="s">
        <v>279</v>
      </c>
      <c r="H1250" s="48"/>
      <c r="I1250" s="48"/>
      <c r="J1250" s="48"/>
      <c r="K1250" s="48"/>
    </row>
    <row r="1251" spans="1:11" ht="121.5" x14ac:dyDescent="0.25">
      <c r="A1251" s="48">
        <f t="shared" ca="1" si="20"/>
        <v>1250</v>
      </c>
      <c r="B1251" s="52" t="s">
        <v>2848</v>
      </c>
      <c r="C1251" s="52" t="s">
        <v>692</v>
      </c>
      <c r="D1251" s="58" t="s">
        <v>3398</v>
      </c>
      <c r="E1251" s="58" t="s">
        <v>3399</v>
      </c>
      <c r="F1251" s="58" t="s">
        <v>3179</v>
      </c>
      <c r="G1251" s="51" t="s">
        <v>279</v>
      </c>
      <c r="H1251" s="48"/>
      <c r="I1251" s="48"/>
      <c r="J1251" s="48"/>
      <c r="K1251" s="48"/>
    </row>
    <row r="1252" spans="1:11" ht="105" x14ac:dyDescent="0.25">
      <c r="A1252" s="48">
        <f t="shared" ca="1" si="20"/>
        <v>1251</v>
      </c>
      <c r="B1252" s="52" t="s">
        <v>2848</v>
      </c>
      <c r="C1252" s="52" t="s">
        <v>692</v>
      </c>
      <c r="D1252" s="56" t="s">
        <v>3400</v>
      </c>
      <c r="E1252" s="56" t="s">
        <v>3401</v>
      </c>
      <c r="F1252" s="56" t="s">
        <v>3179</v>
      </c>
      <c r="G1252" s="51" t="s">
        <v>279</v>
      </c>
      <c r="H1252" s="48"/>
      <c r="I1252" s="48"/>
      <c r="J1252" s="48"/>
      <c r="K1252" s="48"/>
    </row>
    <row r="1253" spans="1:11" ht="108" x14ac:dyDescent="0.25">
      <c r="A1253" s="48">
        <f t="shared" ca="1" si="20"/>
        <v>1252</v>
      </c>
      <c r="B1253" s="52" t="s">
        <v>2848</v>
      </c>
      <c r="C1253" s="52" t="s">
        <v>692</v>
      </c>
      <c r="D1253" s="58" t="s">
        <v>3402</v>
      </c>
      <c r="E1253" s="58" t="s">
        <v>3403</v>
      </c>
      <c r="F1253" s="58" t="s">
        <v>3404</v>
      </c>
      <c r="G1253" s="51"/>
      <c r="H1253" s="48"/>
      <c r="I1253" s="48"/>
      <c r="J1253" s="48"/>
      <c r="K1253" s="48"/>
    </row>
    <row r="1254" spans="1:11" ht="105" x14ac:dyDescent="0.25">
      <c r="A1254" s="48">
        <f t="shared" ca="1" si="20"/>
        <v>1253</v>
      </c>
      <c r="B1254" s="52" t="s">
        <v>2848</v>
      </c>
      <c r="C1254" s="52" t="s">
        <v>692</v>
      </c>
      <c r="D1254" s="56" t="s">
        <v>3405</v>
      </c>
      <c r="E1254" s="56" t="s">
        <v>3406</v>
      </c>
      <c r="F1254" s="56" t="s">
        <v>3179</v>
      </c>
      <c r="G1254" s="51" t="s">
        <v>279</v>
      </c>
      <c r="H1254" s="48"/>
      <c r="I1254" s="48"/>
      <c r="J1254" s="48"/>
      <c r="K1254" s="48"/>
    </row>
    <row r="1255" spans="1:11" ht="121.5" x14ac:dyDescent="0.25">
      <c r="A1255" s="48">
        <f t="shared" ca="1" si="20"/>
        <v>1254</v>
      </c>
      <c r="B1255" s="52" t="s">
        <v>2848</v>
      </c>
      <c r="C1255" s="52" t="s">
        <v>692</v>
      </c>
      <c r="D1255" s="58" t="s">
        <v>3407</v>
      </c>
      <c r="E1255" s="58" t="s">
        <v>3408</v>
      </c>
      <c r="F1255" s="58" t="s">
        <v>3409</v>
      </c>
      <c r="G1255" s="51" t="s">
        <v>279</v>
      </c>
      <c r="H1255" s="48"/>
      <c r="I1255" s="48"/>
      <c r="J1255" s="48"/>
      <c r="K1255" s="48"/>
    </row>
    <row r="1256" spans="1:11" ht="94.5" x14ac:dyDescent="0.25">
      <c r="A1256" s="48">
        <f t="shared" ca="1" si="20"/>
        <v>1255</v>
      </c>
      <c r="B1256" s="52" t="s">
        <v>2848</v>
      </c>
      <c r="C1256" s="52" t="s">
        <v>692</v>
      </c>
      <c r="D1256" s="56" t="s">
        <v>3410</v>
      </c>
      <c r="E1256" s="56" t="s">
        <v>3411</v>
      </c>
      <c r="F1256" s="56" t="s">
        <v>3412</v>
      </c>
      <c r="G1256" s="51" t="s">
        <v>279</v>
      </c>
      <c r="H1256" s="48"/>
      <c r="I1256" s="48"/>
      <c r="J1256" s="48"/>
      <c r="K1256" s="48"/>
    </row>
    <row r="1257" spans="1:11" ht="108" x14ac:dyDescent="0.25">
      <c r="A1257" s="48">
        <f t="shared" ca="1" si="20"/>
        <v>1256</v>
      </c>
      <c r="B1257" s="52" t="s">
        <v>2848</v>
      </c>
      <c r="C1257" s="52" t="s">
        <v>692</v>
      </c>
      <c r="D1257" s="58" t="s">
        <v>3413</v>
      </c>
      <c r="E1257" s="58" t="s">
        <v>3414</v>
      </c>
      <c r="F1257" s="58" t="s">
        <v>3223</v>
      </c>
      <c r="G1257" s="51"/>
      <c r="H1257" s="48"/>
      <c r="I1257" s="48"/>
      <c r="J1257" s="48"/>
      <c r="K1257" s="48"/>
    </row>
    <row r="1258" spans="1:11" ht="94.5" x14ac:dyDescent="0.25">
      <c r="A1258" s="48">
        <f t="shared" ca="1" si="20"/>
        <v>1257</v>
      </c>
      <c r="B1258" s="52" t="s">
        <v>2848</v>
      </c>
      <c r="C1258" s="52" t="s">
        <v>692</v>
      </c>
      <c r="D1258" s="56" t="s">
        <v>3415</v>
      </c>
      <c r="E1258" s="56" t="s">
        <v>3416</v>
      </c>
      <c r="F1258" s="56" t="s">
        <v>3179</v>
      </c>
      <c r="G1258" s="51" t="s">
        <v>279</v>
      </c>
      <c r="H1258" s="48"/>
      <c r="I1258" s="48"/>
      <c r="J1258" s="48"/>
      <c r="K1258" s="48"/>
    </row>
    <row r="1259" spans="1:11" ht="108" x14ac:dyDescent="0.25">
      <c r="A1259" s="48">
        <f t="shared" ca="1" si="20"/>
        <v>1258</v>
      </c>
      <c r="B1259" s="52" t="s">
        <v>2848</v>
      </c>
      <c r="C1259" s="52" t="s">
        <v>692</v>
      </c>
      <c r="D1259" s="58" t="s">
        <v>3417</v>
      </c>
      <c r="E1259" s="58" t="s">
        <v>3418</v>
      </c>
      <c r="F1259" s="58" t="s">
        <v>3179</v>
      </c>
      <c r="G1259" s="51" t="s">
        <v>279</v>
      </c>
      <c r="H1259" s="48"/>
      <c r="I1259" s="48"/>
      <c r="J1259" s="48"/>
      <c r="K1259" s="48"/>
    </row>
    <row r="1260" spans="1:11" ht="94.5" x14ac:dyDescent="0.25">
      <c r="A1260" s="48">
        <f t="shared" ca="1" si="20"/>
        <v>1259</v>
      </c>
      <c r="B1260" s="52" t="s">
        <v>2848</v>
      </c>
      <c r="C1260" s="52" t="s">
        <v>692</v>
      </c>
      <c r="D1260" s="76" t="s">
        <v>3419</v>
      </c>
      <c r="E1260" s="56" t="s">
        <v>3420</v>
      </c>
      <c r="F1260" s="56" t="s">
        <v>3179</v>
      </c>
      <c r="G1260" s="51" t="s">
        <v>279</v>
      </c>
      <c r="H1260" s="48"/>
      <c r="I1260" s="48"/>
      <c r="J1260" s="48"/>
      <c r="K1260" s="48"/>
    </row>
    <row r="1261" spans="1:11" ht="108" x14ac:dyDescent="0.25">
      <c r="A1261" s="48">
        <f t="shared" ca="1" si="20"/>
        <v>1260</v>
      </c>
      <c r="B1261" s="52" t="s">
        <v>2848</v>
      </c>
      <c r="C1261" s="52" t="s">
        <v>692</v>
      </c>
      <c r="D1261" s="58" t="s">
        <v>3421</v>
      </c>
      <c r="E1261" s="58" t="s">
        <v>3422</v>
      </c>
      <c r="F1261" s="58" t="s">
        <v>3179</v>
      </c>
      <c r="G1261" s="51" t="s">
        <v>279</v>
      </c>
      <c r="H1261" s="48"/>
      <c r="I1261" s="48"/>
      <c r="J1261" s="48"/>
      <c r="K1261" s="48"/>
    </row>
    <row r="1262" spans="1:11" ht="105" x14ac:dyDescent="0.25">
      <c r="A1262" s="48">
        <f t="shared" ca="1" si="20"/>
        <v>1261</v>
      </c>
      <c r="B1262" s="52" t="s">
        <v>2848</v>
      </c>
      <c r="C1262" s="52" t="s">
        <v>692</v>
      </c>
      <c r="D1262" s="56" t="s">
        <v>3423</v>
      </c>
      <c r="E1262" s="56" t="s">
        <v>3424</v>
      </c>
      <c r="F1262" s="56" t="s">
        <v>3179</v>
      </c>
      <c r="G1262" s="51" t="s">
        <v>279</v>
      </c>
      <c r="H1262" s="48"/>
      <c r="I1262" s="48"/>
      <c r="J1262" s="48"/>
      <c r="K1262" s="48"/>
    </row>
    <row r="1263" spans="1:11" ht="121.5" x14ac:dyDescent="0.25">
      <c r="A1263" s="48">
        <f t="shared" ca="1" si="20"/>
        <v>1262</v>
      </c>
      <c r="B1263" s="52" t="s">
        <v>2848</v>
      </c>
      <c r="C1263" s="52" t="s">
        <v>692</v>
      </c>
      <c r="D1263" s="58" t="s">
        <v>3425</v>
      </c>
      <c r="E1263" s="58" t="s">
        <v>3426</v>
      </c>
      <c r="F1263" s="58" t="s">
        <v>3427</v>
      </c>
      <c r="G1263" s="51" t="s">
        <v>279</v>
      </c>
      <c r="H1263" s="48"/>
      <c r="I1263" s="48"/>
      <c r="J1263" s="48"/>
      <c r="K1263" s="48"/>
    </row>
    <row r="1264" spans="1:11" ht="105" x14ac:dyDescent="0.25">
      <c r="A1264" s="48">
        <f t="shared" ca="1" si="20"/>
        <v>1263</v>
      </c>
      <c r="B1264" s="52" t="s">
        <v>2848</v>
      </c>
      <c r="C1264" s="52" t="s">
        <v>692</v>
      </c>
      <c r="D1264" s="56" t="s">
        <v>3428</v>
      </c>
      <c r="E1264" s="56" t="s">
        <v>3429</v>
      </c>
      <c r="F1264" s="56" t="s">
        <v>3427</v>
      </c>
      <c r="G1264" s="51" t="s">
        <v>279</v>
      </c>
      <c r="H1264" s="48"/>
      <c r="I1264" s="48"/>
      <c r="J1264" s="48"/>
      <c r="K1264" s="48"/>
    </row>
    <row r="1265" spans="1:11" ht="121.5" x14ac:dyDescent="0.25">
      <c r="A1265" s="48">
        <f t="shared" ca="1" si="20"/>
        <v>1264</v>
      </c>
      <c r="B1265" s="52" t="s">
        <v>2848</v>
      </c>
      <c r="C1265" s="52" t="s">
        <v>692</v>
      </c>
      <c r="D1265" s="58" t="s">
        <v>3430</v>
      </c>
      <c r="E1265" s="58" t="s">
        <v>3431</v>
      </c>
      <c r="F1265" s="58" t="s">
        <v>3427</v>
      </c>
      <c r="G1265" s="51" t="s">
        <v>279</v>
      </c>
      <c r="H1265" s="48"/>
      <c r="I1265" s="48"/>
      <c r="J1265" s="48"/>
      <c r="K1265" s="48"/>
    </row>
    <row r="1266" spans="1:11" ht="105" x14ac:dyDescent="0.25">
      <c r="A1266" s="48">
        <f t="shared" ca="1" si="20"/>
        <v>1265</v>
      </c>
      <c r="B1266" s="52" t="s">
        <v>2848</v>
      </c>
      <c r="C1266" s="52" t="s">
        <v>692</v>
      </c>
      <c r="D1266" s="56" t="s">
        <v>3432</v>
      </c>
      <c r="E1266" s="56" t="s">
        <v>3433</v>
      </c>
      <c r="F1266" s="56" t="s">
        <v>3223</v>
      </c>
      <c r="G1266" s="51"/>
      <c r="H1266" s="48"/>
      <c r="I1266" s="48"/>
      <c r="J1266" s="48"/>
      <c r="K1266" s="48"/>
    </row>
    <row r="1267" spans="1:11" ht="108" x14ac:dyDescent="0.25">
      <c r="A1267" s="48">
        <f t="shared" ca="1" si="20"/>
        <v>1266</v>
      </c>
      <c r="B1267" s="52" t="s">
        <v>2848</v>
      </c>
      <c r="C1267" s="52" t="s">
        <v>692</v>
      </c>
      <c r="D1267" s="58" t="s">
        <v>3434</v>
      </c>
      <c r="E1267" s="58" t="s">
        <v>3435</v>
      </c>
      <c r="F1267" s="58" t="s">
        <v>3223</v>
      </c>
      <c r="G1267" s="51"/>
      <c r="H1267" s="48"/>
      <c r="I1267" s="48"/>
      <c r="J1267" s="48"/>
      <c r="K1267" s="48"/>
    </row>
    <row r="1268" spans="1:11" ht="105" x14ac:dyDescent="0.25">
      <c r="A1268" s="48">
        <f t="shared" ca="1" si="20"/>
        <v>1267</v>
      </c>
      <c r="B1268" s="52" t="s">
        <v>2848</v>
      </c>
      <c r="C1268" s="52" t="s">
        <v>692</v>
      </c>
      <c r="D1268" s="56" t="s">
        <v>3436</v>
      </c>
      <c r="E1268" s="56" t="s">
        <v>3437</v>
      </c>
      <c r="F1268" s="56" t="s">
        <v>3223</v>
      </c>
      <c r="G1268" s="51"/>
      <c r="H1268" s="48"/>
      <c r="I1268" s="48"/>
      <c r="J1268" s="48"/>
      <c r="K1268" s="48"/>
    </row>
    <row r="1269" spans="1:11" ht="108" x14ac:dyDescent="0.25">
      <c r="A1269" s="48">
        <f t="shared" ca="1" si="20"/>
        <v>1268</v>
      </c>
      <c r="B1269" s="52" t="s">
        <v>2848</v>
      </c>
      <c r="C1269" s="52" t="s">
        <v>692</v>
      </c>
      <c r="D1269" s="58" t="s">
        <v>3438</v>
      </c>
      <c r="E1269" s="58" t="s">
        <v>3439</v>
      </c>
      <c r="F1269" s="58" t="s">
        <v>3179</v>
      </c>
      <c r="G1269" s="51" t="s">
        <v>279</v>
      </c>
      <c r="H1269" s="48"/>
      <c r="I1269" s="48"/>
      <c r="J1269" s="48"/>
      <c r="K1269" s="48"/>
    </row>
    <row r="1270" spans="1:11" ht="105" x14ac:dyDescent="0.25">
      <c r="A1270" s="48">
        <f t="shared" ca="1" si="20"/>
        <v>1269</v>
      </c>
      <c r="B1270" s="52" t="s">
        <v>2848</v>
      </c>
      <c r="C1270" s="52" t="s">
        <v>692</v>
      </c>
      <c r="D1270" s="56" t="s">
        <v>3440</v>
      </c>
      <c r="E1270" s="56" t="s">
        <v>3441</v>
      </c>
      <c r="F1270" s="56" t="s">
        <v>3179</v>
      </c>
      <c r="G1270" s="51" t="s">
        <v>279</v>
      </c>
      <c r="H1270" s="48"/>
      <c r="I1270" s="48"/>
      <c r="J1270" s="48"/>
      <c r="K1270" s="48"/>
    </row>
    <row r="1271" spans="1:11" ht="108" x14ac:dyDescent="0.25">
      <c r="A1271" s="48">
        <f t="shared" ref="A1271:A1334" ca="1" si="21">+CELL("fila",A1271)-1</f>
        <v>1270</v>
      </c>
      <c r="B1271" s="52" t="s">
        <v>2848</v>
      </c>
      <c r="C1271" s="52" t="s">
        <v>692</v>
      </c>
      <c r="D1271" s="58" t="s">
        <v>3442</v>
      </c>
      <c r="E1271" s="58" t="s">
        <v>3443</v>
      </c>
      <c r="F1271" s="58" t="s">
        <v>3179</v>
      </c>
      <c r="G1271" s="51" t="s">
        <v>279</v>
      </c>
      <c r="H1271" s="48"/>
      <c r="I1271" s="48"/>
      <c r="J1271" s="48"/>
      <c r="K1271" s="48"/>
    </row>
    <row r="1272" spans="1:11" ht="105" x14ac:dyDescent="0.25">
      <c r="A1272" s="48">
        <f t="shared" ca="1" si="21"/>
        <v>1271</v>
      </c>
      <c r="B1272" s="52" t="s">
        <v>2848</v>
      </c>
      <c r="C1272" s="52" t="s">
        <v>692</v>
      </c>
      <c r="D1272" s="56" t="s">
        <v>3444</v>
      </c>
      <c r="E1272" s="56" t="s">
        <v>3445</v>
      </c>
      <c r="F1272" s="56" t="s">
        <v>3179</v>
      </c>
      <c r="G1272" s="51" t="s">
        <v>279</v>
      </c>
      <c r="H1272" s="48"/>
      <c r="I1272" s="48"/>
      <c r="J1272" s="48"/>
      <c r="K1272" s="48"/>
    </row>
    <row r="1273" spans="1:11" ht="108" x14ac:dyDescent="0.25">
      <c r="A1273" s="48">
        <f t="shared" ca="1" si="21"/>
        <v>1272</v>
      </c>
      <c r="B1273" s="52" t="s">
        <v>2848</v>
      </c>
      <c r="C1273" s="52" t="s">
        <v>692</v>
      </c>
      <c r="D1273" s="58" t="s">
        <v>3446</v>
      </c>
      <c r="E1273" s="58" t="s">
        <v>3447</v>
      </c>
      <c r="F1273" s="58" t="s">
        <v>3179</v>
      </c>
      <c r="G1273" s="51" t="s">
        <v>279</v>
      </c>
      <c r="H1273" s="48"/>
      <c r="I1273" s="48"/>
      <c r="J1273" s="48"/>
      <c r="K1273" s="48"/>
    </row>
    <row r="1274" spans="1:11" ht="105" x14ac:dyDescent="0.25">
      <c r="A1274" s="48">
        <f t="shared" ca="1" si="21"/>
        <v>1273</v>
      </c>
      <c r="B1274" s="52" t="s">
        <v>2848</v>
      </c>
      <c r="C1274" s="52" t="s">
        <v>692</v>
      </c>
      <c r="D1274" s="56" t="s">
        <v>3448</v>
      </c>
      <c r="E1274" s="56" t="s">
        <v>3449</v>
      </c>
      <c r="F1274" s="56" t="s">
        <v>3179</v>
      </c>
      <c r="G1274" s="51" t="s">
        <v>279</v>
      </c>
      <c r="H1274" s="48"/>
      <c r="I1274" s="48"/>
      <c r="J1274" s="48"/>
      <c r="K1274" s="48"/>
    </row>
    <row r="1275" spans="1:11" ht="108" x14ac:dyDescent="0.25">
      <c r="A1275" s="48">
        <f t="shared" ca="1" si="21"/>
        <v>1274</v>
      </c>
      <c r="B1275" s="52" t="s">
        <v>2848</v>
      </c>
      <c r="C1275" s="52" t="s">
        <v>692</v>
      </c>
      <c r="D1275" s="58" t="s">
        <v>3450</v>
      </c>
      <c r="E1275" s="58" t="s">
        <v>3451</v>
      </c>
      <c r="F1275" s="58" t="s">
        <v>3179</v>
      </c>
      <c r="G1275" s="51" t="s">
        <v>279</v>
      </c>
      <c r="H1275" s="48"/>
      <c r="I1275" s="48"/>
      <c r="J1275" s="48"/>
      <c r="K1275" s="48"/>
    </row>
    <row r="1276" spans="1:11" ht="105" x14ac:dyDescent="0.25">
      <c r="A1276" s="48">
        <f t="shared" ca="1" si="21"/>
        <v>1275</v>
      </c>
      <c r="B1276" s="52" t="s">
        <v>2848</v>
      </c>
      <c r="C1276" s="52" t="s">
        <v>692</v>
      </c>
      <c r="D1276" s="56" t="s">
        <v>3452</v>
      </c>
      <c r="E1276" s="56" t="s">
        <v>3453</v>
      </c>
      <c r="F1276" s="56" t="s">
        <v>3179</v>
      </c>
      <c r="G1276" s="51" t="s">
        <v>279</v>
      </c>
      <c r="H1276" s="48"/>
      <c r="I1276" s="48"/>
      <c r="J1276" s="48"/>
      <c r="K1276" s="48"/>
    </row>
    <row r="1277" spans="1:11" ht="108" x14ac:dyDescent="0.25">
      <c r="A1277" s="48">
        <f t="shared" ca="1" si="21"/>
        <v>1276</v>
      </c>
      <c r="B1277" s="52" t="s">
        <v>2848</v>
      </c>
      <c r="C1277" s="52" t="s">
        <v>692</v>
      </c>
      <c r="D1277" s="58" t="s">
        <v>3454</v>
      </c>
      <c r="E1277" s="58" t="s">
        <v>3455</v>
      </c>
      <c r="F1277" s="58" t="s">
        <v>3179</v>
      </c>
      <c r="G1277" s="51" t="s">
        <v>279</v>
      </c>
      <c r="H1277" s="48"/>
      <c r="I1277" s="48"/>
      <c r="J1277" s="48"/>
      <c r="K1277" s="48"/>
    </row>
    <row r="1278" spans="1:11" ht="84" x14ac:dyDescent="0.25">
      <c r="A1278" s="48">
        <f t="shared" ca="1" si="21"/>
        <v>1277</v>
      </c>
      <c r="B1278" s="52" t="s">
        <v>2848</v>
      </c>
      <c r="C1278" s="52" t="s">
        <v>692</v>
      </c>
      <c r="D1278" s="56" t="s">
        <v>3456</v>
      </c>
      <c r="E1278" s="56" t="s">
        <v>3457</v>
      </c>
      <c r="F1278" s="56" t="s">
        <v>3179</v>
      </c>
      <c r="G1278" s="51" t="s">
        <v>279</v>
      </c>
      <c r="H1278" s="48"/>
      <c r="I1278" s="48"/>
      <c r="J1278" s="48"/>
      <c r="K1278" s="48"/>
    </row>
    <row r="1279" spans="1:11" ht="108" x14ac:dyDescent="0.25">
      <c r="A1279" s="48">
        <f t="shared" ca="1" si="21"/>
        <v>1278</v>
      </c>
      <c r="B1279" s="52" t="s">
        <v>2848</v>
      </c>
      <c r="C1279" s="52" t="s">
        <v>692</v>
      </c>
      <c r="D1279" s="58" t="s">
        <v>3458</v>
      </c>
      <c r="E1279" s="58" t="s">
        <v>3459</v>
      </c>
      <c r="F1279" s="58" t="s">
        <v>3179</v>
      </c>
      <c r="G1279" s="51" t="s">
        <v>279</v>
      </c>
      <c r="H1279" s="48"/>
      <c r="I1279" s="48"/>
      <c r="J1279" s="48"/>
      <c r="K1279" s="48"/>
    </row>
    <row r="1280" spans="1:11" ht="84" x14ac:dyDescent="0.25">
      <c r="A1280" s="48">
        <f t="shared" ca="1" si="21"/>
        <v>1279</v>
      </c>
      <c r="B1280" s="52" t="s">
        <v>2848</v>
      </c>
      <c r="C1280" s="52" t="s">
        <v>692</v>
      </c>
      <c r="D1280" s="56" t="s">
        <v>3460</v>
      </c>
      <c r="E1280" s="56" t="s">
        <v>3461</v>
      </c>
      <c r="F1280" s="56" t="s">
        <v>3462</v>
      </c>
      <c r="G1280" s="51"/>
      <c r="H1280" s="48"/>
      <c r="I1280" s="48"/>
      <c r="J1280" s="48"/>
      <c r="K1280" s="48"/>
    </row>
    <row r="1281" spans="1:11" ht="121.5" x14ac:dyDescent="0.25">
      <c r="A1281" s="48">
        <f t="shared" ca="1" si="21"/>
        <v>1280</v>
      </c>
      <c r="B1281" s="52" t="s">
        <v>2848</v>
      </c>
      <c r="C1281" s="52" t="s">
        <v>692</v>
      </c>
      <c r="D1281" s="58" t="s">
        <v>3463</v>
      </c>
      <c r="E1281" s="58" t="s">
        <v>3464</v>
      </c>
      <c r="F1281" s="58" t="s">
        <v>3179</v>
      </c>
      <c r="G1281" s="51" t="s">
        <v>279</v>
      </c>
      <c r="H1281" s="48"/>
      <c r="I1281" s="48"/>
      <c r="J1281" s="48"/>
      <c r="K1281" s="48"/>
    </row>
    <row r="1282" spans="1:11" ht="94.5" x14ac:dyDescent="0.25">
      <c r="A1282" s="48">
        <f t="shared" ca="1" si="21"/>
        <v>1281</v>
      </c>
      <c r="B1282" s="52" t="s">
        <v>2848</v>
      </c>
      <c r="C1282" s="52" t="s">
        <v>692</v>
      </c>
      <c r="D1282" s="56" t="s">
        <v>3465</v>
      </c>
      <c r="E1282" s="56" t="s">
        <v>3466</v>
      </c>
      <c r="F1282" s="56" t="s">
        <v>3467</v>
      </c>
      <c r="G1282" s="51"/>
      <c r="H1282" s="48"/>
      <c r="I1282" s="48"/>
      <c r="J1282" s="48"/>
      <c r="K1282" s="48"/>
    </row>
    <row r="1283" spans="1:11" ht="108" x14ac:dyDescent="0.25">
      <c r="A1283" s="48">
        <f t="shared" ca="1" si="21"/>
        <v>1282</v>
      </c>
      <c r="B1283" s="52" t="s">
        <v>2848</v>
      </c>
      <c r="C1283" s="52" t="s">
        <v>692</v>
      </c>
      <c r="D1283" s="58" t="s">
        <v>3468</v>
      </c>
      <c r="E1283" s="58" t="s">
        <v>3469</v>
      </c>
      <c r="F1283" s="58" t="s">
        <v>3470</v>
      </c>
      <c r="G1283" s="51" t="s">
        <v>279</v>
      </c>
      <c r="H1283" s="48"/>
      <c r="I1283" s="48"/>
      <c r="J1283" s="48"/>
      <c r="K1283" s="48"/>
    </row>
    <row r="1284" spans="1:11" ht="94.5" x14ac:dyDescent="0.25">
      <c r="A1284" s="48">
        <f t="shared" ca="1" si="21"/>
        <v>1283</v>
      </c>
      <c r="B1284" s="52" t="s">
        <v>2848</v>
      </c>
      <c r="C1284" s="52" t="s">
        <v>692</v>
      </c>
      <c r="D1284" s="56" t="s">
        <v>3471</v>
      </c>
      <c r="E1284" s="56" t="s">
        <v>3472</v>
      </c>
      <c r="F1284" s="56" t="s">
        <v>3473</v>
      </c>
      <c r="G1284" s="51" t="s">
        <v>279</v>
      </c>
      <c r="H1284" s="48"/>
      <c r="I1284" s="48"/>
      <c r="J1284" s="48"/>
      <c r="K1284" s="48"/>
    </row>
    <row r="1285" spans="1:11" ht="94.5" x14ac:dyDescent="0.25">
      <c r="A1285" s="48">
        <f t="shared" ca="1" si="21"/>
        <v>1284</v>
      </c>
      <c r="B1285" s="52" t="s">
        <v>2848</v>
      </c>
      <c r="C1285" s="52" t="s">
        <v>692</v>
      </c>
      <c r="D1285" s="58" t="s">
        <v>3474</v>
      </c>
      <c r="E1285" s="58" t="s">
        <v>3475</v>
      </c>
      <c r="F1285" s="58" t="s">
        <v>3476</v>
      </c>
      <c r="G1285" s="51" t="s">
        <v>279</v>
      </c>
      <c r="H1285" s="48"/>
      <c r="I1285" s="48"/>
      <c r="J1285" s="48"/>
      <c r="K1285" s="48"/>
    </row>
    <row r="1286" spans="1:11" ht="94.5" x14ac:dyDescent="0.25">
      <c r="A1286" s="48">
        <f t="shared" ca="1" si="21"/>
        <v>1285</v>
      </c>
      <c r="B1286" s="52" t="s">
        <v>2848</v>
      </c>
      <c r="C1286" s="52" t="s">
        <v>692</v>
      </c>
      <c r="D1286" s="56" t="s">
        <v>3477</v>
      </c>
      <c r="E1286" s="56" t="s">
        <v>3478</v>
      </c>
      <c r="F1286" s="56" t="s">
        <v>3479</v>
      </c>
      <c r="G1286" s="51" t="s">
        <v>279</v>
      </c>
      <c r="H1286" s="48"/>
      <c r="I1286" s="48"/>
      <c r="J1286" s="48"/>
      <c r="K1286" s="48"/>
    </row>
    <row r="1287" spans="1:11" ht="108" x14ac:dyDescent="0.25">
      <c r="A1287" s="48">
        <f t="shared" ca="1" si="21"/>
        <v>1286</v>
      </c>
      <c r="B1287" s="52" t="s">
        <v>2848</v>
      </c>
      <c r="C1287" s="52" t="s">
        <v>692</v>
      </c>
      <c r="D1287" s="58" t="s">
        <v>3480</v>
      </c>
      <c r="E1287" s="58" t="s">
        <v>3481</v>
      </c>
      <c r="F1287" s="58" t="s">
        <v>3482</v>
      </c>
      <c r="G1287" s="51" t="s">
        <v>279</v>
      </c>
      <c r="H1287" s="48"/>
      <c r="I1287" s="48"/>
      <c r="J1287" s="48"/>
      <c r="K1287" s="48"/>
    </row>
    <row r="1288" spans="1:11" ht="94.5" x14ac:dyDescent="0.25">
      <c r="A1288" s="48">
        <f t="shared" ca="1" si="21"/>
        <v>1287</v>
      </c>
      <c r="B1288" s="52" t="s">
        <v>2848</v>
      </c>
      <c r="C1288" s="52" t="s">
        <v>692</v>
      </c>
      <c r="D1288" s="56" t="s">
        <v>3483</v>
      </c>
      <c r="E1288" s="56" t="s">
        <v>3484</v>
      </c>
      <c r="F1288" s="56" t="s">
        <v>3485</v>
      </c>
      <c r="G1288" s="51" t="s">
        <v>279</v>
      </c>
      <c r="H1288" s="48"/>
      <c r="I1288" s="48"/>
      <c r="J1288" s="48"/>
      <c r="K1288" s="48"/>
    </row>
    <row r="1289" spans="1:11" ht="108" x14ac:dyDescent="0.25">
      <c r="A1289" s="48">
        <f t="shared" ca="1" si="21"/>
        <v>1288</v>
      </c>
      <c r="B1289" s="52" t="s">
        <v>2848</v>
      </c>
      <c r="C1289" s="52" t="s">
        <v>692</v>
      </c>
      <c r="D1289" s="58" t="s">
        <v>3486</v>
      </c>
      <c r="E1289" s="58" t="s">
        <v>3487</v>
      </c>
      <c r="F1289" s="58" t="s">
        <v>3488</v>
      </c>
      <c r="G1289" s="51" t="s">
        <v>279</v>
      </c>
      <c r="H1289" s="48"/>
      <c r="I1289" s="48"/>
      <c r="J1289" s="48"/>
      <c r="K1289" s="48"/>
    </row>
    <row r="1290" spans="1:11" ht="94.5" x14ac:dyDescent="0.25">
      <c r="A1290" s="48">
        <f t="shared" ca="1" si="21"/>
        <v>1289</v>
      </c>
      <c r="B1290" s="52" t="s">
        <v>2848</v>
      </c>
      <c r="C1290" s="52" t="s">
        <v>692</v>
      </c>
      <c r="D1290" s="56" t="s">
        <v>3489</v>
      </c>
      <c r="E1290" s="56" t="s">
        <v>3490</v>
      </c>
      <c r="F1290" s="56" t="s">
        <v>3491</v>
      </c>
      <c r="G1290" s="51" t="s">
        <v>279</v>
      </c>
      <c r="H1290" s="48"/>
      <c r="I1290" s="48"/>
      <c r="J1290" s="48"/>
      <c r="K1290" s="48"/>
    </row>
    <row r="1291" spans="1:11" ht="108" x14ac:dyDescent="0.25">
      <c r="A1291" s="48">
        <f t="shared" ca="1" si="21"/>
        <v>1290</v>
      </c>
      <c r="B1291" s="52" t="s">
        <v>2848</v>
      </c>
      <c r="C1291" s="52" t="s">
        <v>692</v>
      </c>
      <c r="D1291" s="58" t="s">
        <v>3492</v>
      </c>
      <c r="E1291" s="58" t="s">
        <v>3493</v>
      </c>
      <c r="F1291" s="58" t="s">
        <v>3494</v>
      </c>
      <c r="G1291" s="51" t="s">
        <v>279</v>
      </c>
      <c r="H1291" s="48"/>
      <c r="I1291" s="48"/>
      <c r="J1291" s="48"/>
      <c r="K1291" s="48"/>
    </row>
    <row r="1292" spans="1:11" ht="94.5" x14ac:dyDescent="0.25">
      <c r="A1292" s="48">
        <f t="shared" ca="1" si="21"/>
        <v>1291</v>
      </c>
      <c r="B1292" s="52" t="s">
        <v>2848</v>
      </c>
      <c r="C1292" s="52" t="s">
        <v>692</v>
      </c>
      <c r="D1292" s="56" t="s">
        <v>3495</v>
      </c>
      <c r="E1292" s="56" t="s">
        <v>3496</v>
      </c>
      <c r="F1292" s="56" t="s">
        <v>3497</v>
      </c>
      <c r="G1292" s="51" t="s">
        <v>279</v>
      </c>
      <c r="H1292" s="48"/>
      <c r="I1292" s="48"/>
      <c r="J1292" s="48"/>
      <c r="K1292" s="48"/>
    </row>
    <row r="1293" spans="1:11" ht="108" x14ac:dyDescent="0.25">
      <c r="A1293" s="48">
        <f t="shared" ca="1" si="21"/>
        <v>1292</v>
      </c>
      <c r="B1293" s="52" t="s">
        <v>2848</v>
      </c>
      <c r="C1293" s="52" t="s">
        <v>692</v>
      </c>
      <c r="D1293" s="58" t="s">
        <v>3498</v>
      </c>
      <c r="E1293" s="58" t="s">
        <v>3499</v>
      </c>
      <c r="F1293" s="58" t="s">
        <v>3500</v>
      </c>
      <c r="G1293" s="51" t="s">
        <v>279</v>
      </c>
      <c r="H1293" s="48"/>
      <c r="I1293" s="48"/>
      <c r="J1293" s="48"/>
      <c r="K1293" s="48"/>
    </row>
    <row r="1294" spans="1:11" ht="105" x14ac:dyDescent="0.25">
      <c r="A1294" s="48">
        <f t="shared" ca="1" si="21"/>
        <v>1293</v>
      </c>
      <c r="B1294" s="52" t="s">
        <v>2848</v>
      </c>
      <c r="C1294" s="52" t="s">
        <v>692</v>
      </c>
      <c r="D1294" s="56" t="s">
        <v>3501</v>
      </c>
      <c r="E1294" s="56" t="s">
        <v>3502</v>
      </c>
      <c r="F1294" s="56" t="s">
        <v>3503</v>
      </c>
      <c r="G1294" s="51" t="s">
        <v>279</v>
      </c>
      <c r="H1294" s="48"/>
      <c r="I1294" s="48"/>
      <c r="J1294" s="48"/>
      <c r="K1294" s="48"/>
    </row>
    <row r="1295" spans="1:11" ht="108" x14ac:dyDescent="0.25">
      <c r="A1295" s="48">
        <f t="shared" ca="1" si="21"/>
        <v>1294</v>
      </c>
      <c r="B1295" s="52" t="s">
        <v>2848</v>
      </c>
      <c r="C1295" s="52" t="s">
        <v>692</v>
      </c>
      <c r="D1295" s="58" t="s">
        <v>3504</v>
      </c>
      <c r="E1295" s="58" t="s">
        <v>3505</v>
      </c>
      <c r="F1295" s="58" t="s">
        <v>3506</v>
      </c>
      <c r="G1295" s="51" t="s">
        <v>279</v>
      </c>
      <c r="H1295" s="48"/>
      <c r="I1295" s="48"/>
      <c r="J1295" s="48"/>
      <c r="K1295" s="48"/>
    </row>
    <row r="1296" spans="1:11" ht="94.5" x14ac:dyDescent="0.25">
      <c r="A1296" s="48">
        <f t="shared" ca="1" si="21"/>
        <v>1295</v>
      </c>
      <c r="B1296" s="52" t="s">
        <v>2848</v>
      </c>
      <c r="C1296" s="52" t="s">
        <v>692</v>
      </c>
      <c r="D1296" s="56" t="s">
        <v>3507</v>
      </c>
      <c r="E1296" s="56" t="s">
        <v>3508</v>
      </c>
      <c r="F1296" s="56" t="s">
        <v>3509</v>
      </c>
      <c r="G1296" s="51" t="s">
        <v>279</v>
      </c>
      <c r="H1296" s="48"/>
      <c r="I1296" s="48"/>
      <c r="J1296" s="48"/>
      <c r="K1296" s="48"/>
    </row>
    <row r="1297" spans="1:11" ht="108" x14ac:dyDescent="0.25">
      <c r="A1297" s="48">
        <f t="shared" ca="1" si="21"/>
        <v>1296</v>
      </c>
      <c r="B1297" s="52" t="s">
        <v>2848</v>
      </c>
      <c r="C1297" s="52" t="s">
        <v>692</v>
      </c>
      <c r="D1297" s="58" t="s">
        <v>3510</v>
      </c>
      <c r="E1297" s="58" t="s">
        <v>3511</v>
      </c>
      <c r="F1297" s="58" t="s">
        <v>3512</v>
      </c>
      <c r="G1297" s="51" t="s">
        <v>279</v>
      </c>
      <c r="H1297" s="48"/>
      <c r="I1297" s="48"/>
      <c r="J1297" s="48"/>
      <c r="K1297" s="48"/>
    </row>
    <row r="1298" spans="1:11" ht="87.75" customHeight="1" x14ac:dyDescent="0.25">
      <c r="A1298" s="48">
        <f t="shared" ca="1" si="21"/>
        <v>1297</v>
      </c>
      <c r="B1298" s="52" t="s">
        <v>2848</v>
      </c>
      <c r="C1298" s="52" t="s">
        <v>761</v>
      </c>
      <c r="D1298" s="56" t="s">
        <v>3513</v>
      </c>
      <c r="E1298" s="56" t="s">
        <v>3514</v>
      </c>
      <c r="F1298" s="56" t="s">
        <v>3232</v>
      </c>
      <c r="G1298" s="51"/>
      <c r="H1298" s="48"/>
      <c r="I1298" s="48"/>
      <c r="J1298" s="48"/>
      <c r="K1298" s="48"/>
    </row>
    <row r="1299" spans="1:11" ht="94.5" x14ac:dyDescent="0.25">
      <c r="A1299" s="48">
        <f t="shared" ca="1" si="21"/>
        <v>1298</v>
      </c>
      <c r="B1299" s="52" t="s">
        <v>2848</v>
      </c>
      <c r="C1299" s="52" t="s">
        <v>761</v>
      </c>
      <c r="D1299" s="58" t="s">
        <v>3515</v>
      </c>
      <c r="E1299" s="58" t="s">
        <v>3516</v>
      </c>
      <c r="F1299" s="58" t="s">
        <v>3223</v>
      </c>
      <c r="G1299" s="51"/>
      <c r="H1299" s="48"/>
      <c r="I1299" s="48"/>
      <c r="J1299" s="48"/>
      <c r="K1299" s="48"/>
    </row>
    <row r="1300" spans="1:11" ht="94.5" x14ac:dyDescent="0.25">
      <c r="A1300" s="48">
        <f t="shared" ca="1" si="21"/>
        <v>1299</v>
      </c>
      <c r="B1300" s="52" t="s">
        <v>2848</v>
      </c>
      <c r="C1300" s="52" t="s">
        <v>761</v>
      </c>
      <c r="D1300" s="56" t="s">
        <v>3517</v>
      </c>
      <c r="E1300" s="56" t="s">
        <v>3518</v>
      </c>
      <c r="F1300" s="56" t="s">
        <v>3519</v>
      </c>
      <c r="G1300" s="51"/>
      <c r="H1300" s="48"/>
      <c r="I1300" s="48"/>
      <c r="J1300" s="48"/>
      <c r="K1300" s="48"/>
    </row>
    <row r="1301" spans="1:11" ht="50.25" customHeight="1" x14ac:dyDescent="0.25">
      <c r="A1301" s="48">
        <f t="shared" ca="1" si="21"/>
        <v>1300</v>
      </c>
      <c r="B1301" s="52" t="s">
        <v>2848</v>
      </c>
      <c r="C1301" s="52" t="s">
        <v>2602</v>
      </c>
      <c r="D1301" s="56" t="s">
        <v>3520</v>
      </c>
      <c r="E1301" s="56" t="s">
        <v>3521</v>
      </c>
      <c r="F1301" s="56" t="s">
        <v>3232</v>
      </c>
      <c r="G1301" s="51"/>
      <c r="H1301" s="48"/>
      <c r="I1301" s="48"/>
      <c r="J1301" s="48"/>
      <c r="K1301" s="48"/>
    </row>
    <row r="1302" spans="1:11" ht="54" x14ac:dyDescent="0.25">
      <c r="A1302" s="48">
        <f t="shared" ca="1" si="21"/>
        <v>1301</v>
      </c>
      <c r="B1302" s="52" t="s">
        <v>2848</v>
      </c>
      <c r="C1302" s="52" t="s">
        <v>2602</v>
      </c>
      <c r="D1302" s="58" t="s">
        <v>3522</v>
      </c>
      <c r="E1302" s="58" t="s">
        <v>3521</v>
      </c>
      <c r="F1302" s="58" t="s">
        <v>3232</v>
      </c>
      <c r="G1302" s="51"/>
      <c r="H1302" s="48"/>
      <c r="I1302" s="48"/>
      <c r="J1302" s="48"/>
      <c r="K1302" s="48"/>
    </row>
    <row r="1303" spans="1:11" ht="63" x14ac:dyDescent="0.25">
      <c r="A1303" s="48">
        <f t="shared" ca="1" si="21"/>
        <v>1302</v>
      </c>
      <c r="B1303" s="52" t="s">
        <v>2848</v>
      </c>
      <c r="C1303" s="52" t="s">
        <v>2602</v>
      </c>
      <c r="D1303" s="56" t="s">
        <v>3523</v>
      </c>
      <c r="E1303" s="56" t="s">
        <v>3521</v>
      </c>
      <c r="F1303" s="56" t="s">
        <v>3232</v>
      </c>
      <c r="G1303" s="51"/>
      <c r="H1303" s="48"/>
      <c r="I1303" s="48"/>
      <c r="J1303" s="48"/>
      <c r="K1303" s="48"/>
    </row>
    <row r="1304" spans="1:11" ht="81" x14ac:dyDescent="0.25">
      <c r="A1304" s="48">
        <f t="shared" ca="1" si="21"/>
        <v>1303</v>
      </c>
      <c r="B1304" s="52" t="s">
        <v>2848</v>
      </c>
      <c r="C1304" s="52" t="s">
        <v>2602</v>
      </c>
      <c r="D1304" s="58" t="s">
        <v>3524</v>
      </c>
      <c r="E1304" s="58" t="s">
        <v>3525</v>
      </c>
      <c r="F1304" s="58" t="s">
        <v>3223</v>
      </c>
      <c r="G1304" s="51"/>
      <c r="H1304" s="48"/>
      <c r="I1304" s="48"/>
      <c r="J1304" s="48"/>
      <c r="K1304" s="48"/>
    </row>
    <row r="1305" spans="1:11" ht="63" x14ac:dyDescent="0.25">
      <c r="A1305" s="48">
        <f t="shared" ca="1" si="21"/>
        <v>1304</v>
      </c>
      <c r="B1305" s="52" t="s">
        <v>2848</v>
      </c>
      <c r="C1305" s="52" t="s">
        <v>2602</v>
      </c>
      <c r="D1305" s="56" t="s">
        <v>3526</v>
      </c>
      <c r="E1305" s="56" t="s">
        <v>3527</v>
      </c>
      <c r="F1305" s="56" t="s">
        <v>3223</v>
      </c>
      <c r="G1305" s="51"/>
      <c r="H1305" s="48"/>
      <c r="I1305" s="48"/>
      <c r="J1305" s="48"/>
      <c r="K1305" s="48"/>
    </row>
    <row r="1306" spans="1:11" ht="67.5" x14ac:dyDescent="0.25">
      <c r="A1306" s="48">
        <f t="shared" ca="1" si="21"/>
        <v>1305</v>
      </c>
      <c r="B1306" s="52" t="s">
        <v>2848</v>
      </c>
      <c r="C1306" s="52" t="s">
        <v>2602</v>
      </c>
      <c r="D1306" s="58" t="s">
        <v>3528</v>
      </c>
      <c r="E1306" s="58" t="s">
        <v>3529</v>
      </c>
      <c r="F1306" s="58" t="s">
        <v>3223</v>
      </c>
      <c r="G1306" s="51"/>
      <c r="H1306" s="48"/>
      <c r="I1306" s="48"/>
      <c r="J1306" s="48"/>
      <c r="K1306" s="48"/>
    </row>
    <row r="1307" spans="1:11" ht="94.5" x14ac:dyDescent="0.25">
      <c r="A1307" s="48">
        <f t="shared" ca="1" si="21"/>
        <v>1306</v>
      </c>
      <c r="B1307" s="52" t="s">
        <v>2848</v>
      </c>
      <c r="C1307" s="52" t="s">
        <v>764</v>
      </c>
      <c r="D1307" s="56" t="s">
        <v>3530</v>
      </c>
      <c r="E1307" s="56" t="s">
        <v>3531</v>
      </c>
      <c r="F1307" s="56" t="s">
        <v>3532</v>
      </c>
      <c r="G1307" s="51"/>
      <c r="H1307" s="48"/>
      <c r="I1307" s="48"/>
      <c r="J1307" s="48"/>
      <c r="K1307" s="48"/>
    </row>
    <row r="1308" spans="1:11" ht="55.5" x14ac:dyDescent="0.25">
      <c r="A1308" s="48">
        <f t="shared" ca="1" si="21"/>
        <v>1307</v>
      </c>
      <c r="B1308" s="52" t="s">
        <v>2848</v>
      </c>
      <c r="C1308" s="52" t="s">
        <v>770</v>
      </c>
      <c r="D1308" s="58" t="s">
        <v>3533</v>
      </c>
      <c r="E1308" s="56" t="s">
        <v>3534</v>
      </c>
      <c r="F1308" s="48"/>
      <c r="G1308" s="51"/>
      <c r="H1308" s="48"/>
      <c r="I1308" s="48"/>
      <c r="J1308" s="48"/>
      <c r="K1308" s="48"/>
    </row>
    <row r="1309" spans="1:11" ht="40.5" x14ac:dyDescent="0.25">
      <c r="A1309" s="48">
        <f t="shared" ca="1" si="21"/>
        <v>1308</v>
      </c>
      <c r="B1309" s="52" t="s">
        <v>2848</v>
      </c>
      <c r="C1309" s="52" t="s">
        <v>770</v>
      </c>
      <c r="D1309" s="58" t="s">
        <v>3535</v>
      </c>
      <c r="E1309" s="62" t="s">
        <v>3536</v>
      </c>
      <c r="F1309" s="48"/>
      <c r="G1309" s="51"/>
      <c r="H1309" s="48"/>
      <c r="I1309" s="48"/>
      <c r="J1309" s="48"/>
      <c r="K1309" s="48"/>
    </row>
    <row r="1310" spans="1:11" ht="34.5" x14ac:dyDescent="0.25">
      <c r="A1310" s="48">
        <f t="shared" ca="1" si="21"/>
        <v>1309</v>
      </c>
      <c r="B1310" s="52" t="s">
        <v>2848</v>
      </c>
      <c r="C1310" s="52" t="s">
        <v>770</v>
      </c>
      <c r="D1310" s="58" t="s">
        <v>3537</v>
      </c>
      <c r="E1310" s="66" t="s">
        <v>3538</v>
      </c>
      <c r="F1310" s="48"/>
      <c r="G1310" s="51"/>
      <c r="H1310" s="48"/>
      <c r="I1310" s="48"/>
      <c r="J1310" s="48"/>
      <c r="K1310" s="48"/>
    </row>
    <row r="1311" spans="1:11" ht="94.5" x14ac:dyDescent="0.25">
      <c r="A1311" s="48">
        <f t="shared" ca="1" si="21"/>
        <v>1310</v>
      </c>
      <c r="B1311" s="52" t="s">
        <v>2848</v>
      </c>
      <c r="C1311" s="52" t="s">
        <v>770</v>
      </c>
      <c r="D1311" s="58" t="s">
        <v>3539</v>
      </c>
      <c r="E1311" s="58" t="s">
        <v>423</v>
      </c>
      <c r="F1311" s="48"/>
      <c r="G1311" s="51"/>
      <c r="H1311" s="48"/>
      <c r="I1311" s="48"/>
      <c r="J1311" s="48"/>
      <c r="K1311" s="48"/>
    </row>
    <row r="1312" spans="1:11" ht="87" x14ac:dyDescent="0.25">
      <c r="A1312" s="48">
        <f t="shared" ca="1" si="21"/>
        <v>1311</v>
      </c>
      <c r="B1312" s="52" t="s">
        <v>2848</v>
      </c>
      <c r="C1312" s="52" t="s">
        <v>770</v>
      </c>
      <c r="D1312" s="58" t="s">
        <v>3540</v>
      </c>
      <c r="E1312" s="56" t="s">
        <v>3541</v>
      </c>
      <c r="F1312" s="48"/>
      <c r="G1312" s="51"/>
      <c r="H1312" s="48"/>
      <c r="I1312" s="48"/>
      <c r="J1312" s="48"/>
      <c r="K1312" s="48"/>
    </row>
    <row r="1313" spans="1:11" ht="108" x14ac:dyDescent="0.25">
      <c r="A1313" s="48">
        <f t="shared" ca="1" si="21"/>
        <v>1312</v>
      </c>
      <c r="B1313" s="52" t="s">
        <v>2848</v>
      </c>
      <c r="C1313" s="52" t="s">
        <v>770</v>
      </c>
      <c r="D1313" s="58" t="s">
        <v>3542</v>
      </c>
      <c r="E1313" s="58" t="s">
        <v>3543</v>
      </c>
      <c r="F1313" s="48"/>
      <c r="G1313" s="51" t="s">
        <v>279</v>
      </c>
      <c r="H1313" s="48"/>
      <c r="I1313" s="48"/>
      <c r="J1313" s="48"/>
      <c r="K1313" s="48"/>
    </row>
    <row r="1314" spans="1:11" ht="55.5" x14ac:dyDescent="0.25">
      <c r="A1314" s="48">
        <f t="shared" ca="1" si="21"/>
        <v>1313</v>
      </c>
      <c r="B1314" s="52" t="s">
        <v>2848</v>
      </c>
      <c r="C1314" s="52" t="s">
        <v>770</v>
      </c>
      <c r="D1314" s="67" t="s">
        <v>3544</v>
      </c>
      <c r="E1314" s="56" t="s">
        <v>3545</v>
      </c>
      <c r="F1314" s="48"/>
      <c r="G1314" s="51" t="s">
        <v>279</v>
      </c>
      <c r="H1314" s="48"/>
      <c r="I1314" s="48"/>
      <c r="J1314" s="48"/>
      <c r="K1314" s="48"/>
    </row>
    <row r="1315" spans="1:11" ht="108" x14ac:dyDescent="0.25">
      <c r="A1315" s="48">
        <f t="shared" ca="1" si="21"/>
        <v>1314</v>
      </c>
      <c r="B1315" s="52" t="s">
        <v>2848</v>
      </c>
      <c r="C1315" s="52" t="s">
        <v>770</v>
      </c>
      <c r="D1315" s="58" t="s">
        <v>3546</v>
      </c>
      <c r="E1315" s="58" t="s">
        <v>3547</v>
      </c>
      <c r="F1315" s="48"/>
      <c r="G1315" s="51" t="s">
        <v>279</v>
      </c>
      <c r="H1315" s="48"/>
      <c r="I1315" s="48"/>
      <c r="J1315" s="48"/>
      <c r="K1315" s="48"/>
    </row>
    <row r="1316" spans="1:11" ht="118.5" x14ac:dyDescent="0.25">
      <c r="A1316" s="48">
        <f t="shared" ca="1" si="21"/>
        <v>1315</v>
      </c>
      <c r="B1316" s="52" t="s">
        <v>2848</v>
      </c>
      <c r="C1316" s="52" t="s">
        <v>770</v>
      </c>
      <c r="D1316" s="58" t="s">
        <v>3548</v>
      </c>
      <c r="E1316" s="56" t="s">
        <v>3549</v>
      </c>
      <c r="F1316" s="48"/>
      <c r="G1316" s="51"/>
      <c r="H1316" s="48"/>
      <c r="I1316" s="48"/>
      <c r="J1316" s="48"/>
      <c r="K1316" s="48"/>
    </row>
    <row r="1317" spans="1:11" ht="40.5" x14ac:dyDescent="0.25">
      <c r="A1317" s="48">
        <f t="shared" ca="1" si="21"/>
        <v>1316</v>
      </c>
      <c r="B1317" s="52" t="s">
        <v>2848</v>
      </c>
      <c r="C1317" s="52" t="s">
        <v>770</v>
      </c>
      <c r="D1317" s="58" t="s">
        <v>3550</v>
      </c>
      <c r="E1317" s="58" t="s">
        <v>3551</v>
      </c>
      <c r="F1317" s="48"/>
      <c r="G1317" s="51"/>
      <c r="H1317" s="48"/>
      <c r="I1317" s="48"/>
      <c r="J1317" s="48"/>
      <c r="K1317" s="48"/>
    </row>
    <row r="1318" spans="1:11" ht="108" x14ac:dyDescent="0.25">
      <c r="A1318" s="48">
        <f t="shared" ca="1" si="21"/>
        <v>1317</v>
      </c>
      <c r="B1318" s="52" t="s">
        <v>2848</v>
      </c>
      <c r="C1318" s="52" t="s">
        <v>770</v>
      </c>
      <c r="D1318" s="67" t="s">
        <v>3552</v>
      </c>
      <c r="E1318" s="56" t="s">
        <v>3553</v>
      </c>
      <c r="F1318" s="48"/>
      <c r="G1318" s="51"/>
      <c r="H1318" s="48"/>
      <c r="I1318" s="48"/>
      <c r="J1318" s="48"/>
      <c r="K1318" s="48"/>
    </row>
    <row r="1319" spans="1:11" ht="108" x14ac:dyDescent="0.25">
      <c r="A1319" s="48">
        <f t="shared" ca="1" si="21"/>
        <v>1318</v>
      </c>
      <c r="B1319" s="52" t="s">
        <v>2848</v>
      </c>
      <c r="C1319" s="52" t="s">
        <v>770</v>
      </c>
      <c r="D1319" s="58" t="s">
        <v>3554</v>
      </c>
      <c r="E1319" s="58" t="s">
        <v>3555</v>
      </c>
      <c r="F1319" s="48"/>
      <c r="G1319" s="51"/>
      <c r="H1319" s="48"/>
      <c r="I1319" s="48"/>
      <c r="J1319" s="48"/>
      <c r="K1319" s="48"/>
    </row>
    <row r="1320" spans="1:11" ht="100.5" x14ac:dyDescent="0.25">
      <c r="A1320" s="48">
        <f t="shared" ca="1" si="21"/>
        <v>1319</v>
      </c>
      <c r="B1320" s="52" t="s">
        <v>2848</v>
      </c>
      <c r="C1320" s="52" t="s">
        <v>770</v>
      </c>
      <c r="D1320" s="58" t="s">
        <v>3556</v>
      </c>
      <c r="E1320" s="56" t="s">
        <v>3557</v>
      </c>
      <c r="F1320" s="48"/>
      <c r="G1320" s="51" t="s">
        <v>279</v>
      </c>
      <c r="H1320" s="48"/>
      <c r="I1320" s="48"/>
      <c r="J1320" s="48"/>
      <c r="K1320" s="48"/>
    </row>
    <row r="1321" spans="1:11" ht="40.5" x14ac:dyDescent="0.25">
      <c r="A1321" s="48">
        <f t="shared" ca="1" si="21"/>
        <v>1320</v>
      </c>
      <c r="B1321" s="52" t="s">
        <v>2848</v>
      </c>
      <c r="C1321" s="52" t="s">
        <v>770</v>
      </c>
      <c r="D1321" s="58" t="s">
        <v>3558</v>
      </c>
      <c r="E1321" s="62" t="s">
        <v>3559</v>
      </c>
      <c r="F1321" s="48"/>
      <c r="G1321" s="51"/>
      <c r="H1321" s="48"/>
      <c r="I1321" s="48"/>
      <c r="J1321" s="48"/>
      <c r="K1321" s="48"/>
    </row>
    <row r="1322" spans="1:11" ht="90" x14ac:dyDescent="0.25">
      <c r="A1322" s="48">
        <f t="shared" ca="1" si="21"/>
        <v>1321</v>
      </c>
      <c r="B1322" s="52" t="s">
        <v>2848</v>
      </c>
      <c r="C1322" s="52" t="s">
        <v>770</v>
      </c>
      <c r="D1322" s="67" t="s">
        <v>3560</v>
      </c>
      <c r="E1322" s="56" t="s">
        <v>856</v>
      </c>
      <c r="F1322" s="48"/>
      <c r="G1322" s="51"/>
      <c r="H1322" s="48"/>
      <c r="I1322" s="48"/>
      <c r="J1322" s="48"/>
      <c r="K1322" s="48"/>
    </row>
    <row r="1323" spans="1:11" ht="108" x14ac:dyDescent="0.25">
      <c r="A1323" s="48">
        <f t="shared" ca="1" si="21"/>
        <v>1322</v>
      </c>
      <c r="B1323" s="52" t="s">
        <v>2848</v>
      </c>
      <c r="C1323" s="52" t="s">
        <v>770</v>
      </c>
      <c r="D1323" s="58" t="s">
        <v>3561</v>
      </c>
      <c r="E1323" s="58" t="s">
        <v>3562</v>
      </c>
      <c r="F1323" s="48"/>
      <c r="G1323" s="51"/>
      <c r="H1323" s="48"/>
      <c r="I1323" s="48"/>
      <c r="J1323" s="48"/>
      <c r="K1323" s="48"/>
    </row>
    <row r="1324" spans="1:11" ht="69" x14ac:dyDescent="0.25">
      <c r="A1324" s="48">
        <f t="shared" ca="1" si="21"/>
        <v>1323</v>
      </c>
      <c r="B1324" s="52" t="s">
        <v>2848</v>
      </c>
      <c r="C1324" s="52" t="s">
        <v>770</v>
      </c>
      <c r="D1324" s="67" t="s">
        <v>3563</v>
      </c>
      <c r="E1324" s="66" t="s">
        <v>3564</v>
      </c>
      <c r="F1324" s="48"/>
      <c r="G1324" s="51"/>
      <c r="H1324" s="48"/>
      <c r="I1324" s="48"/>
      <c r="J1324" s="48"/>
      <c r="K1324" s="48"/>
    </row>
    <row r="1325" spans="1:11" ht="67.5" x14ac:dyDescent="0.25">
      <c r="A1325" s="48">
        <f t="shared" ca="1" si="21"/>
        <v>1324</v>
      </c>
      <c r="B1325" s="52" t="s">
        <v>2848</v>
      </c>
      <c r="C1325" s="52" t="s">
        <v>770</v>
      </c>
      <c r="D1325" s="58" t="s">
        <v>3565</v>
      </c>
      <c r="E1325" s="58" t="s">
        <v>3566</v>
      </c>
      <c r="F1325" s="48"/>
      <c r="G1325" s="51"/>
      <c r="H1325" s="48"/>
      <c r="I1325" s="48"/>
      <c r="J1325" s="48"/>
      <c r="K1325" s="48"/>
    </row>
    <row r="1326" spans="1:11" ht="55.5" x14ac:dyDescent="0.25">
      <c r="A1326" s="48">
        <f t="shared" ca="1" si="21"/>
        <v>1325</v>
      </c>
      <c r="B1326" s="52" t="s">
        <v>2848</v>
      </c>
      <c r="C1326" s="52" t="s">
        <v>770</v>
      </c>
      <c r="D1326" s="67" t="s">
        <v>3567</v>
      </c>
      <c r="E1326" s="56" t="s">
        <v>3568</v>
      </c>
      <c r="F1326" s="48"/>
      <c r="G1326" s="51"/>
      <c r="H1326" s="48"/>
      <c r="I1326" s="48"/>
      <c r="J1326" s="48"/>
      <c r="K1326" s="48"/>
    </row>
    <row r="1327" spans="1:11" ht="81" x14ac:dyDescent="0.25">
      <c r="A1327" s="48">
        <f t="shared" ca="1" si="21"/>
        <v>1326</v>
      </c>
      <c r="B1327" s="52" t="s">
        <v>2848</v>
      </c>
      <c r="C1327" s="52" t="s">
        <v>770</v>
      </c>
      <c r="D1327" s="58" t="s">
        <v>3569</v>
      </c>
      <c r="E1327" s="58" t="s">
        <v>3570</v>
      </c>
      <c r="F1327" s="48"/>
      <c r="G1327" s="51"/>
      <c r="H1327" s="48"/>
      <c r="I1327" s="48"/>
      <c r="J1327" s="48"/>
      <c r="K1327" s="48"/>
    </row>
    <row r="1328" spans="1:11" ht="69" x14ac:dyDescent="0.25">
      <c r="A1328" s="48">
        <f t="shared" ca="1" si="21"/>
        <v>1327</v>
      </c>
      <c r="B1328" s="52" t="s">
        <v>2848</v>
      </c>
      <c r="C1328" s="52" t="s">
        <v>770</v>
      </c>
      <c r="D1328" s="67" t="s">
        <v>3571</v>
      </c>
      <c r="E1328" s="56" t="s">
        <v>3572</v>
      </c>
      <c r="F1328" s="48"/>
      <c r="G1328" s="51"/>
      <c r="H1328" s="48"/>
      <c r="I1328" s="48"/>
      <c r="J1328" s="48"/>
      <c r="K1328" s="48"/>
    </row>
    <row r="1329" spans="1:11" ht="67.5" x14ac:dyDescent="0.25">
      <c r="A1329" s="48">
        <f t="shared" ca="1" si="21"/>
        <v>1328</v>
      </c>
      <c r="B1329" s="52" t="s">
        <v>2848</v>
      </c>
      <c r="C1329" s="52" t="s">
        <v>770</v>
      </c>
      <c r="D1329" s="58" t="s">
        <v>3573</v>
      </c>
      <c r="E1329" s="58" t="s">
        <v>3574</v>
      </c>
      <c r="F1329" s="48"/>
      <c r="G1329" s="51"/>
      <c r="H1329" s="48"/>
      <c r="I1329" s="48"/>
      <c r="J1329" s="48"/>
      <c r="K1329" s="48"/>
    </row>
    <row r="1330" spans="1:11" ht="45" x14ac:dyDescent="0.25">
      <c r="A1330" s="48">
        <f t="shared" ca="1" si="21"/>
        <v>1329</v>
      </c>
      <c r="B1330" s="52" t="s">
        <v>2848</v>
      </c>
      <c r="C1330" s="52" t="s">
        <v>770</v>
      </c>
      <c r="D1330" s="58" t="s">
        <v>3575</v>
      </c>
      <c r="E1330" s="66" t="s">
        <v>422</v>
      </c>
      <c r="F1330" s="48"/>
      <c r="G1330" s="51"/>
      <c r="H1330" s="48"/>
      <c r="I1330" s="48"/>
      <c r="J1330" s="48"/>
      <c r="K1330" s="48"/>
    </row>
    <row r="1331" spans="1:11" ht="121.5" x14ac:dyDescent="0.25">
      <c r="A1331" s="48">
        <f t="shared" ca="1" si="21"/>
        <v>1330</v>
      </c>
      <c r="B1331" s="52" t="s">
        <v>2848</v>
      </c>
      <c r="C1331" s="52" t="s">
        <v>770</v>
      </c>
      <c r="D1331" s="58" t="s">
        <v>3576</v>
      </c>
      <c r="E1331" s="58" t="s">
        <v>3577</v>
      </c>
      <c r="F1331" s="48"/>
      <c r="G1331" s="51"/>
      <c r="H1331" s="48"/>
      <c r="I1331" s="48"/>
      <c r="J1331" s="48"/>
      <c r="K1331" s="48"/>
    </row>
    <row r="1332" spans="1:11" ht="55.5" x14ac:dyDescent="0.25">
      <c r="A1332" s="48">
        <f t="shared" ca="1" si="21"/>
        <v>1331</v>
      </c>
      <c r="B1332" s="52" t="s">
        <v>2848</v>
      </c>
      <c r="C1332" s="52" t="s">
        <v>770</v>
      </c>
      <c r="D1332" s="67" t="s">
        <v>3578</v>
      </c>
      <c r="E1332" s="56" t="s">
        <v>3579</v>
      </c>
      <c r="F1332" s="48"/>
      <c r="G1332" s="51"/>
      <c r="H1332" s="48"/>
      <c r="I1332" s="48"/>
      <c r="J1332" s="48"/>
      <c r="K1332" s="48"/>
    </row>
    <row r="1333" spans="1:11" ht="67.5" x14ac:dyDescent="0.25">
      <c r="A1333" s="48">
        <f t="shared" ca="1" si="21"/>
        <v>1332</v>
      </c>
      <c r="B1333" s="52" t="s">
        <v>2848</v>
      </c>
      <c r="C1333" s="52" t="s">
        <v>770</v>
      </c>
      <c r="D1333" s="58" t="s">
        <v>3580</v>
      </c>
      <c r="E1333" s="58" t="s">
        <v>3581</v>
      </c>
      <c r="F1333" s="48"/>
      <c r="G1333" s="51" t="s">
        <v>279</v>
      </c>
      <c r="H1333" s="48"/>
      <c r="I1333" s="48"/>
      <c r="J1333" s="48"/>
      <c r="K1333" s="48"/>
    </row>
    <row r="1334" spans="1:11" ht="49.5" x14ac:dyDescent="0.25">
      <c r="A1334" s="48">
        <f t="shared" ca="1" si="21"/>
        <v>1333</v>
      </c>
      <c r="B1334" s="52" t="s">
        <v>2848</v>
      </c>
      <c r="C1334" s="52" t="s">
        <v>770</v>
      </c>
      <c r="D1334" s="72" t="s">
        <v>3582</v>
      </c>
      <c r="E1334" s="56" t="s">
        <v>2884</v>
      </c>
      <c r="F1334" s="48"/>
      <c r="G1334" s="51" t="s">
        <v>279</v>
      </c>
      <c r="H1334" s="48"/>
      <c r="I1334" s="48"/>
      <c r="J1334" s="48"/>
      <c r="K1334" s="48"/>
    </row>
    <row r="1335" spans="1:11" ht="67.5" x14ac:dyDescent="0.25">
      <c r="A1335" s="48">
        <f t="shared" ref="A1335:A1398" ca="1" si="22">+CELL("fila",A1335)-1</f>
        <v>1334</v>
      </c>
      <c r="B1335" s="52" t="s">
        <v>2848</v>
      </c>
      <c r="C1335" s="52" t="s">
        <v>770</v>
      </c>
      <c r="D1335" s="58" t="s">
        <v>3583</v>
      </c>
      <c r="E1335" s="58" t="s">
        <v>3584</v>
      </c>
      <c r="F1335" s="48"/>
      <c r="G1335" s="51" t="s">
        <v>279</v>
      </c>
      <c r="H1335" s="48"/>
      <c r="I1335" s="48"/>
      <c r="J1335" s="48"/>
      <c r="K1335" s="48"/>
    </row>
    <row r="1336" spans="1:11" ht="84" x14ac:dyDescent="0.25">
      <c r="A1336" s="48">
        <f t="shared" ca="1" si="22"/>
        <v>1335</v>
      </c>
      <c r="B1336" s="52" t="s">
        <v>228</v>
      </c>
      <c r="C1336" s="52" t="s">
        <v>477</v>
      </c>
      <c r="D1336" s="56" t="s">
        <v>3695</v>
      </c>
      <c r="E1336" s="56" t="s">
        <v>3696</v>
      </c>
      <c r="F1336" s="56" t="s">
        <v>3697</v>
      </c>
      <c r="G1336" s="51" t="s">
        <v>279</v>
      </c>
      <c r="H1336" s="48"/>
      <c r="I1336" s="48"/>
      <c r="J1336" s="48"/>
      <c r="K1336" s="48"/>
    </row>
    <row r="1337" spans="1:11" ht="67.5" x14ac:dyDescent="0.25">
      <c r="A1337" s="48">
        <f t="shared" ca="1" si="22"/>
        <v>1336</v>
      </c>
      <c r="B1337" s="52" t="s">
        <v>228</v>
      </c>
      <c r="C1337" s="52" t="s">
        <v>477</v>
      </c>
      <c r="D1337" s="58" t="s">
        <v>3698</v>
      </c>
      <c r="E1337" s="58" t="s">
        <v>3699</v>
      </c>
      <c r="F1337" s="58" t="s">
        <v>3700</v>
      </c>
      <c r="G1337" s="51" t="s">
        <v>279</v>
      </c>
      <c r="H1337" s="48"/>
      <c r="I1337" s="48"/>
      <c r="J1337" s="48"/>
      <c r="K1337" s="48"/>
    </row>
    <row r="1338" spans="1:11" ht="63" x14ac:dyDescent="0.25">
      <c r="A1338" s="48">
        <f t="shared" ca="1" si="22"/>
        <v>1337</v>
      </c>
      <c r="B1338" s="52" t="s">
        <v>228</v>
      </c>
      <c r="C1338" s="52" t="s">
        <v>477</v>
      </c>
      <c r="D1338" s="56" t="s">
        <v>3701</v>
      </c>
      <c r="E1338" s="56" t="s">
        <v>3702</v>
      </c>
      <c r="F1338" s="56" t="s">
        <v>3703</v>
      </c>
      <c r="G1338" s="51" t="s">
        <v>279</v>
      </c>
      <c r="H1338" s="48"/>
      <c r="I1338" s="48"/>
      <c r="J1338" s="48"/>
      <c r="K1338" s="48"/>
    </row>
    <row r="1339" spans="1:11" ht="54" x14ac:dyDescent="0.25">
      <c r="A1339" s="48">
        <f t="shared" ca="1" si="22"/>
        <v>1338</v>
      </c>
      <c r="B1339" s="52" t="s">
        <v>228</v>
      </c>
      <c r="C1339" s="52" t="s">
        <v>477</v>
      </c>
      <c r="D1339" s="58" t="s">
        <v>3704</v>
      </c>
      <c r="E1339" s="58" t="s">
        <v>3705</v>
      </c>
      <c r="F1339" s="58" t="s">
        <v>3706</v>
      </c>
      <c r="G1339" s="51" t="s">
        <v>279</v>
      </c>
      <c r="H1339" s="48"/>
      <c r="I1339" s="48"/>
      <c r="J1339" s="48"/>
      <c r="K1339" s="48"/>
    </row>
    <row r="1340" spans="1:11" ht="73.5" x14ac:dyDescent="0.25">
      <c r="A1340" s="48">
        <f t="shared" ca="1" si="22"/>
        <v>1339</v>
      </c>
      <c r="B1340" s="52" t="s">
        <v>228</v>
      </c>
      <c r="C1340" s="52" t="s">
        <v>477</v>
      </c>
      <c r="D1340" s="56" t="s">
        <v>3707</v>
      </c>
      <c r="E1340" s="56" t="s">
        <v>3708</v>
      </c>
      <c r="F1340" s="56" t="s">
        <v>3709</v>
      </c>
      <c r="G1340" s="51" t="s">
        <v>279</v>
      </c>
      <c r="H1340" s="48"/>
      <c r="I1340" s="48"/>
      <c r="J1340" s="48"/>
      <c r="K1340" s="48"/>
    </row>
    <row r="1341" spans="1:11" ht="67.5" x14ac:dyDescent="0.25">
      <c r="A1341" s="48">
        <f t="shared" ca="1" si="22"/>
        <v>1340</v>
      </c>
      <c r="B1341" s="52" t="s">
        <v>228</v>
      </c>
      <c r="C1341" s="52" t="s">
        <v>477</v>
      </c>
      <c r="D1341" s="58" t="s">
        <v>3710</v>
      </c>
      <c r="E1341" s="58" t="s">
        <v>3711</v>
      </c>
      <c r="F1341" s="58" t="s">
        <v>3712</v>
      </c>
      <c r="G1341" s="51" t="s">
        <v>279</v>
      </c>
      <c r="H1341" s="48"/>
      <c r="I1341" s="48"/>
      <c r="J1341" s="48"/>
      <c r="K1341" s="48"/>
    </row>
    <row r="1342" spans="1:11" ht="84" x14ac:dyDescent="0.25">
      <c r="A1342" s="48">
        <f t="shared" ca="1" si="22"/>
        <v>1341</v>
      </c>
      <c r="B1342" s="52" t="s">
        <v>228</v>
      </c>
      <c r="C1342" s="52" t="s">
        <v>477</v>
      </c>
      <c r="D1342" s="56" t="s">
        <v>3713</v>
      </c>
      <c r="E1342" s="71" t="s">
        <v>3714</v>
      </c>
      <c r="F1342" s="56" t="s">
        <v>3715</v>
      </c>
      <c r="G1342" s="51"/>
      <c r="H1342" s="48"/>
      <c r="I1342" s="48"/>
      <c r="J1342" s="48"/>
      <c r="K1342" s="48"/>
    </row>
    <row r="1343" spans="1:11" ht="81" x14ac:dyDescent="0.25">
      <c r="A1343" s="48">
        <f t="shared" ca="1" si="22"/>
        <v>1342</v>
      </c>
      <c r="B1343" s="52" t="s">
        <v>228</v>
      </c>
      <c r="C1343" s="52" t="s">
        <v>477</v>
      </c>
      <c r="D1343" s="58" t="s">
        <v>3716</v>
      </c>
      <c r="E1343" s="58" t="s">
        <v>3717</v>
      </c>
      <c r="F1343" s="58" t="s">
        <v>3709</v>
      </c>
      <c r="G1343" s="51" t="s">
        <v>279</v>
      </c>
      <c r="H1343" s="48"/>
      <c r="I1343" s="48"/>
      <c r="J1343" s="48"/>
      <c r="K1343" s="48"/>
    </row>
    <row r="1344" spans="1:11" ht="63" x14ac:dyDescent="0.25">
      <c r="A1344" s="48">
        <f t="shared" ca="1" si="22"/>
        <v>1343</v>
      </c>
      <c r="B1344" s="52" t="s">
        <v>228</v>
      </c>
      <c r="C1344" s="52" t="s">
        <v>477</v>
      </c>
      <c r="D1344" s="56" t="s">
        <v>3718</v>
      </c>
      <c r="E1344" s="56" t="s">
        <v>3719</v>
      </c>
      <c r="F1344" s="56" t="s">
        <v>3720</v>
      </c>
      <c r="G1344" s="51" t="s">
        <v>279</v>
      </c>
      <c r="H1344" s="48"/>
      <c r="I1344" s="48"/>
      <c r="J1344" s="48"/>
      <c r="K1344" s="48"/>
    </row>
    <row r="1345" spans="1:11" ht="67.5" x14ac:dyDescent="0.25">
      <c r="A1345" s="48">
        <f t="shared" ca="1" si="22"/>
        <v>1344</v>
      </c>
      <c r="B1345" s="52" t="s">
        <v>228</v>
      </c>
      <c r="C1345" s="52" t="s">
        <v>477</v>
      </c>
      <c r="D1345" s="58" t="s">
        <v>3721</v>
      </c>
      <c r="E1345" s="58" t="s">
        <v>3722</v>
      </c>
      <c r="F1345" s="58" t="s">
        <v>3723</v>
      </c>
      <c r="G1345" s="51" t="s">
        <v>279</v>
      </c>
      <c r="H1345" s="48"/>
      <c r="I1345" s="48"/>
      <c r="J1345" s="48"/>
      <c r="K1345" s="48"/>
    </row>
    <row r="1346" spans="1:11" ht="94.5" x14ac:dyDescent="0.25">
      <c r="A1346" s="48">
        <f t="shared" ca="1" si="22"/>
        <v>1345</v>
      </c>
      <c r="B1346" s="52" t="s">
        <v>228</v>
      </c>
      <c r="C1346" s="52" t="s">
        <v>477</v>
      </c>
      <c r="D1346" s="56" t="s">
        <v>3724</v>
      </c>
      <c r="E1346" s="56" t="s">
        <v>3725</v>
      </c>
      <c r="F1346" s="56" t="s">
        <v>3726</v>
      </c>
      <c r="G1346" s="51" t="s">
        <v>279</v>
      </c>
      <c r="H1346" s="48"/>
      <c r="I1346" s="48"/>
      <c r="J1346" s="48"/>
      <c r="K1346" s="48"/>
    </row>
    <row r="1347" spans="1:11" ht="54" x14ac:dyDescent="0.25">
      <c r="A1347" s="48">
        <f t="shared" ca="1" si="22"/>
        <v>1346</v>
      </c>
      <c r="B1347" s="52" t="s">
        <v>228</v>
      </c>
      <c r="C1347" s="52" t="s">
        <v>477</v>
      </c>
      <c r="D1347" s="58" t="s">
        <v>3727</v>
      </c>
      <c r="E1347" s="58" t="s">
        <v>3728</v>
      </c>
      <c r="F1347" s="58" t="s">
        <v>3729</v>
      </c>
      <c r="G1347" s="51" t="s">
        <v>279</v>
      </c>
      <c r="H1347" s="48"/>
      <c r="I1347" s="48"/>
      <c r="J1347" s="48"/>
      <c r="K1347" s="48"/>
    </row>
    <row r="1348" spans="1:11" ht="52.5" x14ac:dyDescent="0.25">
      <c r="A1348" s="48">
        <f t="shared" ca="1" si="22"/>
        <v>1347</v>
      </c>
      <c r="B1348" s="52" t="s">
        <v>228</v>
      </c>
      <c r="C1348" s="52" t="s">
        <v>477</v>
      </c>
      <c r="D1348" s="56" t="s">
        <v>3730</v>
      </c>
      <c r="E1348" s="56" t="s">
        <v>3731</v>
      </c>
      <c r="F1348" s="56" t="s">
        <v>3709</v>
      </c>
      <c r="G1348" s="51" t="s">
        <v>279</v>
      </c>
      <c r="H1348" s="48"/>
      <c r="I1348" s="48"/>
      <c r="J1348" s="48"/>
      <c r="K1348" s="48"/>
    </row>
    <row r="1349" spans="1:11" ht="54" x14ac:dyDescent="0.25">
      <c r="A1349" s="48">
        <f t="shared" ca="1" si="22"/>
        <v>1348</v>
      </c>
      <c r="B1349" s="52" t="s">
        <v>228</v>
      </c>
      <c r="C1349" s="52" t="s">
        <v>477</v>
      </c>
      <c r="D1349" s="58" t="s">
        <v>3732</v>
      </c>
      <c r="E1349" s="58" t="s">
        <v>3733</v>
      </c>
      <c r="F1349" s="58" t="s">
        <v>3709</v>
      </c>
      <c r="G1349" s="51" t="s">
        <v>279</v>
      </c>
      <c r="H1349" s="48"/>
      <c r="I1349" s="48"/>
      <c r="J1349" s="48"/>
      <c r="K1349" s="48"/>
    </row>
    <row r="1350" spans="1:11" ht="63" x14ac:dyDescent="0.25">
      <c r="A1350" s="48">
        <f t="shared" ca="1" si="22"/>
        <v>1349</v>
      </c>
      <c r="B1350" s="52" t="s">
        <v>228</v>
      </c>
      <c r="C1350" s="52" t="s">
        <v>477</v>
      </c>
      <c r="D1350" s="56" t="s">
        <v>3734</v>
      </c>
      <c r="E1350" s="56" t="s">
        <v>3735</v>
      </c>
      <c r="F1350" s="56" t="s">
        <v>3709</v>
      </c>
      <c r="G1350" s="51" t="s">
        <v>279</v>
      </c>
      <c r="H1350" s="48"/>
      <c r="I1350" s="48"/>
      <c r="J1350" s="48"/>
      <c r="K1350" s="48"/>
    </row>
    <row r="1351" spans="1:11" ht="54" x14ac:dyDescent="0.25">
      <c r="A1351" s="48">
        <f t="shared" ca="1" si="22"/>
        <v>1350</v>
      </c>
      <c r="B1351" s="52" t="s">
        <v>228</v>
      </c>
      <c r="C1351" s="52" t="s">
        <v>477</v>
      </c>
      <c r="D1351" s="58" t="s">
        <v>3736</v>
      </c>
      <c r="E1351" s="58" t="s">
        <v>3737</v>
      </c>
      <c r="F1351" s="58" t="s">
        <v>3738</v>
      </c>
      <c r="G1351" s="51" t="s">
        <v>279</v>
      </c>
      <c r="H1351" s="48"/>
      <c r="I1351" s="48"/>
      <c r="J1351" s="48"/>
      <c r="K1351" s="48"/>
    </row>
    <row r="1352" spans="1:11" ht="42" x14ac:dyDescent="0.25">
      <c r="A1352" s="48">
        <f t="shared" ca="1" si="22"/>
        <v>1351</v>
      </c>
      <c r="B1352" s="52" t="s">
        <v>228</v>
      </c>
      <c r="C1352" s="52" t="s">
        <v>477</v>
      </c>
      <c r="D1352" s="56" t="s">
        <v>3739</v>
      </c>
      <c r="E1352" s="56" t="s">
        <v>3740</v>
      </c>
      <c r="F1352" s="56" t="s">
        <v>3729</v>
      </c>
      <c r="G1352" s="51" t="s">
        <v>279</v>
      </c>
      <c r="H1352" s="48"/>
      <c r="I1352" s="48"/>
      <c r="J1352" s="48"/>
      <c r="K1352" s="48"/>
    </row>
    <row r="1353" spans="1:11" ht="67.5" x14ac:dyDescent="0.25">
      <c r="A1353" s="48">
        <f t="shared" ca="1" si="22"/>
        <v>1352</v>
      </c>
      <c r="B1353" s="52" t="s">
        <v>228</v>
      </c>
      <c r="C1353" s="52" t="s">
        <v>477</v>
      </c>
      <c r="D1353" s="58" t="s">
        <v>3741</v>
      </c>
      <c r="E1353" s="58" t="s">
        <v>3742</v>
      </c>
      <c r="F1353" s="58" t="s">
        <v>3743</v>
      </c>
      <c r="G1353" s="51" t="s">
        <v>279</v>
      </c>
      <c r="H1353" s="48"/>
      <c r="I1353" s="48"/>
      <c r="J1353" s="48"/>
      <c r="K1353" s="48"/>
    </row>
    <row r="1354" spans="1:11" ht="73.5" x14ac:dyDescent="0.25">
      <c r="A1354" s="48">
        <f t="shared" ca="1" si="22"/>
        <v>1353</v>
      </c>
      <c r="B1354" s="52" t="s">
        <v>228</v>
      </c>
      <c r="C1354" s="52" t="s">
        <v>477</v>
      </c>
      <c r="D1354" s="56" t="s">
        <v>3744</v>
      </c>
      <c r="E1354" s="56" t="s">
        <v>3745</v>
      </c>
      <c r="F1354" s="56" t="s">
        <v>3746</v>
      </c>
      <c r="G1354" s="51" t="s">
        <v>279</v>
      </c>
      <c r="H1354" s="48"/>
      <c r="I1354" s="48"/>
      <c r="J1354" s="48"/>
      <c r="K1354" s="48"/>
    </row>
    <row r="1355" spans="1:11" ht="67.5" x14ac:dyDescent="0.25">
      <c r="A1355" s="48">
        <f t="shared" ca="1" si="22"/>
        <v>1354</v>
      </c>
      <c r="B1355" s="52" t="s">
        <v>228</v>
      </c>
      <c r="C1355" s="52" t="s">
        <v>477</v>
      </c>
      <c r="D1355" s="58" t="s">
        <v>3747</v>
      </c>
      <c r="E1355" s="58" t="s">
        <v>3748</v>
      </c>
      <c r="F1355" s="58" t="s">
        <v>3709</v>
      </c>
      <c r="G1355" s="51" t="s">
        <v>279</v>
      </c>
      <c r="H1355" s="48"/>
      <c r="I1355" s="48"/>
      <c r="J1355" s="48"/>
      <c r="K1355" s="48"/>
    </row>
    <row r="1356" spans="1:11" ht="42" x14ac:dyDescent="0.25">
      <c r="A1356" s="48">
        <f t="shared" ca="1" si="22"/>
        <v>1355</v>
      </c>
      <c r="B1356" s="52" t="s">
        <v>228</v>
      </c>
      <c r="C1356" s="52" t="s">
        <v>477</v>
      </c>
      <c r="D1356" s="56" t="s">
        <v>3749</v>
      </c>
      <c r="E1356" s="56" t="s">
        <v>3750</v>
      </c>
      <c r="F1356" s="56" t="s">
        <v>3751</v>
      </c>
      <c r="G1356" s="51" t="s">
        <v>279</v>
      </c>
      <c r="H1356" s="48"/>
      <c r="I1356" s="48"/>
      <c r="J1356" s="48"/>
      <c r="K1356" s="48"/>
    </row>
    <row r="1357" spans="1:11" ht="54" x14ac:dyDescent="0.25">
      <c r="A1357" s="48">
        <f t="shared" ca="1" si="22"/>
        <v>1356</v>
      </c>
      <c r="B1357" s="52" t="s">
        <v>228</v>
      </c>
      <c r="C1357" s="52" t="s">
        <v>477</v>
      </c>
      <c r="D1357" s="58" t="s">
        <v>3752</v>
      </c>
      <c r="E1357" s="58" t="s">
        <v>3753</v>
      </c>
      <c r="F1357" s="58" t="s">
        <v>3754</v>
      </c>
      <c r="G1357" s="51" t="s">
        <v>279</v>
      </c>
      <c r="H1357" s="48"/>
      <c r="I1357" s="48"/>
      <c r="J1357" s="48"/>
      <c r="K1357" s="48"/>
    </row>
    <row r="1358" spans="1:11" ht="52.5" x14ac:dyDescent="0.25">
      <c r="A1358" s="48">
        <f t="shared" ca="1" si="22"/>
        <v>1357</v>
      </c>
      <c r="B1358" s="52" t="s">
        <v>228</v>
      </c>
      <c r="C1358" s="52" t="s">
        <v>477</v>
      </c>
      <c r="D1358" s="56" t="s">
        <v>3755</v>
      </c>
      <c r="E1358" s="56" t="s">
        <v>3756</v>
      </c>
      <c r="F1358" s="56" t="s">
        <v>3757</v>
      </c>
      <c r="G1358" s="51" t="s">
        <v>279</v>
      </c>
      <c r="H1358" s="48"/>
      <c r="I1358" s="48"/>
      <c r="J1358" s="48"/>
      <c r="K1358" s="48"/>
    </row>
    <row r="1359" spans="1:11" ht="67.5" x14ac:dyDescent="0.25">
      <c r="A1359" s="48">
        <f t="shared" ca="1" si="22"/>
        <v>1358</v>
      </c>
      <c r="B1359" s="52" t="s">
        <v>228</v>
      </c>
      <c r="C1359" s="52" t="s">
        <v>477</v>
      </c>
      <c r="D1359" s="58" t="s">
        <v>3758</v>
      </c>
      <c r="E1359" s="58" t="s">
        <v>3759</v>
      </c>
      <c r="F1359" s="58" t="s">
        <v>3760</v>
      </c>
      <c r="G1359" s="51" t="s">
        <v>279</v>
      </c>
      <c r="H1359" s="48"/>
      <c r="I1359" s="48"/>
      <c r="J1359" s="48"/>
      <c r="K1359" s="48"/>
    </row>
    <row r="1360" spans="1:11" ht="73.5" x14ac:dyDescent="0.25">
      <c r="A1360" s="48">
        <f t="shared" ca="1" si="22"/>
        <v>1359</v>
      </c>
      <c r="B1360" s="52" t="s">
        <v>228</v>
      </c>
      <c r="C1360" s="52" t="s">
        <v>477</v>
      </c>
      <c r="D1360" s="56" t="s">
        <v>3761</v>
      </c>
      <c r="E1360" s="56" t="s">
        <v>3762</v>
      </c>
      <c r="F1360" s="56" t="s">
        <v>3763</v>
      </c>
      <c r="G1360" s="51" t="s">
        <v>279</v>
      </c>
      <c r="H1360" s="48"/>
      <c r="I1360" s="48"/>
      <c r="J1360" s="48"/>
      <c r="K1360" s="48"/>
    </row>
    <row r="1361" spans="1:11" ht="54" x14ac:dyDescent="0.25">
      <c r="A1361" s="48">
        <f t="shared" ca="1" si="22"/>
        <v>1360</v>
      </c>
      <c r="B1361" s="52" t="s">
        <v>228</v>
      </c>
      <c r="C1361" s="52" t="s">
        <v>477</v>
      </c>
      <c r="D1361" s="58" t="s">
        <v>3764</v>
      </c>
      <c r="E1361" s="58" t="s">
        <v>3765</v>
      </c>
      <c r="F1361" s="58" t="s">
        <v>3766</v>
      </c>
      <c r="G1361" s="51" t="s">
        <v>279</v>
      </c>
      <c r="H1361" s="48"/>
      <c r="I1361" s="48"/>
      <c r="J1361" s="48"/>
      <c r="K1361" s="48"/>
    </row>
    <row r="1362" spans="1:11" ht="63" x14ac:dyDescent="0.25">
      <c r="A1362" s="48">
        <f t="shared" ca="1" si="22"/>
        <v>1361</v>
      </c>
      <c r="B1362" s="52" t="s">
        <v>228</v>
      </c>
      <c r="C1362" s="52" t="s">
        <v>477</v>
      </c>
      <c r="D1362" s="56" t="s">
        <v>3767</v>
      </c>
      <c r="E1362" s="56" t="s">
        <v>3768</v>
      </c>
      <c r="F1362" s="56" t="s">
        <v>3769</v>
      </c>
      <c r="G1362" s="51"/>
      <c r="H1362" s="48"/>
      <c r="I1362" s="48"/>
      <c r="J1362" s="48"/>
      <c r="K1362" s="48"/>
    </row>
    <row r="1363" spans="1:11" ht="40.5" x14ac:dyDescent="0.25">
      <c r="A1363" s="48">
        <f t="shared" ca="1" si="22"/>
        <v>1362</v>
      </c>
      <c r="B1363" s="52" t="s">
        <v>228</v>
      </c>
      <c r="C1363" s="52" t="s">
        <v>477</v>
      </c>
      <c r="D1363" s="58" t="s">
        <v>3770</v>
      </c>
      <c r="E1363" s="58" t="s">
        <v>3771</v>
      </c>
      <c r="F1363" s="58" t="s">
        <v>3709</v>
      </c>
      <c r="G1363" s="51" t="s">
        <v>279</v>
      </c>
      <c r="H1363" s="48"/>
      <c r="I1363" s="48"/>
      <c r="J1363" s="48"/>
      <c r="K1363" s="48"/>
    </row>
    <row r="1364" spans="1:11" ht="42" x14ac:dyDescent="0.25">
      <c r="A1364" s="48">
        <f t="shared" ca="1" si="22"/>
        <v>1363</v>
      </c>
      <c r="B1364" s="52" t="s">
        <v>228</v>
      </c>
      <c r="C1364" s="52" t="s">
        <v>477</v>
      </c>
      <c r="D1364" s="56" t="s">
        <v>3772</v>
      </c>
      <c r="E1364" s="56" t="s">
        <v>3773</v>
      </c>
      <c r="F1364" s="56" t="s">
        <v>3709</v>
      </c>
      <c r="G1364" s="51" t="s">
        <v>279</v>
      </c>
      <c r="H1364" s="48"/>
      <c r="I1364" s="48"/>
      <c r="J1364" s="48"/>
      <c r="K1364" s="48"/>
    </row>
    <row r="1365" spans="1:11" ht="40.5" x14ac:dyDescent="0.25">
      <c r="A1365" s="48">
        <f t="shared" ca="1" si="22"/>
        <v>1364</v>
      </c>
      <c r="B1365" s="52" t="s">
        <v>228</v>
      </c>
      <c r="C1365" s="52" t="s">
        <v>477</v>
      </c>
      <c r="D1365" s="58" t="s">
        <v>3774</v>
      </c>
      <c r="E1365" s="58" t="s">
        <v>3775</v>
      </c>
      <c r="F1365" s="58" t="s">
        <v>3776</v>
      </c>
      <c r="G1365" s="51" t="s">
        <v>279</v>
      </c>
      <c r="H1365" s="48"/>
      <c r="I1365" s="48"/>
      <c r="J1365" s="48"/>
      <c r="K1365" s="48"/>
    </row>
    <row r="1366" spans="1:11" ht="52.5" x14ac:dyDescent="0.25">
      <c r="A1366" s="48">
        <f t="shared" ca="1" si="22"/>
        <v>1365</v>
      </c>
      <c r="B1366" s="52" t="s">
        <v>228</v>
      </c>
      <c r="C1366" s="52" t="s">
        <v>477</v>
      </c>
      <c r="D1366" s="56" t="s">
        <v>3777</v>
      </c>
      <c r="E1366" s="56" t="s">
        <v>3778</v>
      </c>
      <c r="F1366" s="56" t="s">
        <v>3779</v>
      </c>
      <c r="G1366" s="51" t="s">
        <v>279</v>
      </c>
      <c r="H1366" s="48"/>
      <c r="I1366" s="48"/>
      <c r="J1366" s="48"/>
      <c r="K1366" s="48"/>
    </row>
    <row r="1367" spans="1:11" ht="54" x14ac:dyDescent="0.25">
      <c r="A1367" s="48">
        <f t="shared" ca="1" si="22"/>
        <v>1366</v>
      </c>
      <c r="B1367" s="52" t="s">
        <v>228</v>
      </c>
      <c r="C1367" s="52" t="s">
        <v>477</v>
      </c>
      <c r="D1367" s="58" t="s">
        <v>3780</v>
      </c>
      <c r="E1367" s="58" t="s">
        <v>3781</v>
      </c>
      <c r="F1367" s="58" t="s">
        <v>3709</v>
      </c>
      <c r="G1367" s="51" t="s">
        <v>279</v>
      </c>
      <c r="H1367" s="48"/>
      <c r="I1367" s="48"/>
      <c r="J1367" s="48"/>
      <c r="K1367" s="48"/>
    </row>
    <row r="1368" spans="1:11" ht="42" x14ac:dyDescent="0.25">
      <c r="A1368" s="48">
        <f t="shared" ca="1" si="22"/>
        <v>1367</v>
      </c>
      <c r="B1368" s="52" t="s">
        <v>228</v>
      </c>
      <c r="C1368" s="52" t="s">
        <v>477</v>
      </c>
      <c r="D1368" s="56" t="s">
        <v>3782</v>
      </c>
      <c r="E1368" s="56" t="s">
        <v>3783</v>
      </c>
      <c r="F1368" s="56" t="s">
        <v>3784</v>
      </c>
      <c r="G1368" s="51" t="s">
        <v>279</v>
      </c>
      <c r="H1368" s="48"/>
      <c r="I1368" s="48"/>
      <c r="J1368" s="48"/>
      <c r="K1368" s="48"/>
    </row>
    <row r="1369" spans="1:11" ht="54" x14ac:dyDescent="0.25">
      <c r="A1369" s="48">
        <f t="shared" ca="1" si="22"/>
        <v>1368</v>
      </c>
      <c r="B1369" s="52" t="s">
        <v>228</v>
      </c>
      <c r="C1369" s="52" t="s">
        <v>477</v>
      </c>
      <c r="D1369" s="58" t="s">
        <v>3785</v>
      </c>
      <c r="E1369" s="58" t="s">
        <v>3786</v>
      </c>
      <c r="F1369" s="58" t="s">
        <v>3787</v>
      </c>
      <c r="G1369" s="51" t="s">
        <v>279</v>
      </c>
      <c r="H1369" s="48"/>
      <c r="I1369" s="48"/>
      <c r="J1369" s="48"/>
      <c r="K1369" s="48"/>
    </row>
    <row r="1370" spans="1:11" ht="42" x14ac:dyDescent="0.25">
      <c r="A1370" s="48">
        <f t="shared" ca="1" si="22"/>
        <v>1369</v>
      </c>
      <c r="B1370" s="52" t="s">
        <v>228</v>
      </c>
      <c r="C1370" s="52" t="s">
        <v>477</v>
      </c>
      <c r="D1370" s="56" t="s">
        <v>3788</v>
      </c>
      <c r="E1370" s="56" t="s">
        <v>3789</v>
      </c>
      <c r="F1370" s="56" t="s">
        <v>3790</v>
      </c>
      <c r="G1370" s="51"/>
      <c r="H1370" s="48"/>
      <c r="I1370" s="48"/>
      <c r="J1370" s="48"/>
      <c r="K1370" s="48"/>
    </row>
    <row r="1371" spans="1:11" ht="54" x14ac:dyDescent="0.25">
      <c r="A1371" s="48">
        <f t="shared" ca="1" si="22"/>
        <v>1370</v>
      </c>
      <c r="B1371" s="52" t="s">
        <v>228</v>
      </c>
      <c r="C1371" s="52" t="s">
        <v>477</v>
      </c>
      <c r="D1371" s="58" t="s">
        <v>3791</v>
      </c>
      <c r="E1371" s="58" t="s">
        <v>3792</v>
      </c>
      <c r="F1371" s="58" t="s">
        <v>3709</v>
      </c>
      <c r="G1371" s="51"/>
      <c r="H1371" s="48"/>
      <c r="I1371" s="48"/>
      <c r="J1371" s="48"/>
      <c r="K1371" s="48"/>
    </row>
    <row r="1372" spans="1:11" ht="52.5" x14ac:dyDescent="0.25">
      <c r="A1372" s="48">
        <f t="shared" ca="1" si="22"/>
        <v>1371</v>
      </c>
      <c r="B1372" s="52" t="s">
        <v>228</v>
      </c>
      <c r="C1372" s="52" t="s">
        <v>477</v>
      </c>
      <c r="D1372" s="56" t="s">
        <v>3793</v>
      </c>
      <c r="E1372" s="56" t="s">
        <v>3794</v>
      </c>
      <c r="F1372" s="56" t="s">
        <v>3795</v>
      </c>
      <c r="G1372" s="51" t="s">
        <v>279</v>
      </c>
      <c r="H1372" s="48"/>
      <c r="I1372" s="48"/>
      <c r="J1372" s="48"/>
      <c r="K1372" s="48"/>
    </row>
    <row r="1373" spans="1:11" ht="54" x14ac:dyDescent="0.25">
      <c r="A1373" s="48">
        <f t="shared" ca="1" si="22"/>
        <v>1372</v>
      </c>
      <c r="B1373" s="52" t="s">
        <v>228</v>
      </c>
      <c r="C1373" s="52" t="s">
        <v>477</v>
      </c>
      <c r="D1373" s="58" t="s">
        <v>3782</v>
      </c>
      <c r="E1373" s="58" t="s">
        <v>3796</v>
      </c>
      <c r="F1373" s="58" t="s">
        <v>3797</v>
      </c>
      <c r="G1373" s="51"/>
      <c r="H1373" s="48"/>
      <c r="I1373" s="48"/>
      <c r="J1373" s="48"/>
      <c r="K1373" s="48"/>
    </row>
    <row r="1374" spans="1:11" ht="42" x14ac:dyDescent="0.25">
      <c r="A1374" s="48">
        <f t="shared" ca="1" si="22"/>
        <v>1373</v>
      </c>
      <c r="B1374" s="52" t="s">
        <v>228</v>
      </c>
      <c r="C1374" s="52" t="s">
        <v>477</v>
      </c>
      <c r="D1374" s="56" t="s">
        <v>3798</v>
      </c>
      <c r="E1374" s="56" t="s">
        <v>3799</v>
      </c>
      <c r="F1374" s="56" t="s">
        <v>3709</v>
      </c>
      <c r="G1374" s="51" t="s">
        <v>279</v>
      </c>
      <c r="H1374" s="48"/>
      <c r="I1374" s="48"/>
      <c r="J1374" s="48"/>
      <c r="K1374" s="48"/>
    </row>
    <row r="1375" spans="1:11" ht="54" x14ac:dyDescent="0.25">
      <c r="A1375" s="48">
        <f t="shared" ca="1" si="22"/>
        <v>1374</v>
      </c>
      <c r="B1375" s="52" t="s">
        <v>228</v>
      </c>
      <c r="C1375" s="52" t="s">
        <v>477</v>
      </c>
      <c r="D1375" s="58" t="s">
        <v>3800</v>
      </c>
      <c r="E1375" s="58" t="s">
        <v>3801</v>
      </c>
      <c r="F1375" s="58" t="s">
        <v>3802</v>
      </c>
      <c r="G1375" s="51" t="s">
        <v>279</v>
      </c>
      <c r="H1375" s="48"/>
      <c r="I1375" s="48"/>
      <c r="J1375" s="48"/>
      <c r="K1375" s="48"/>
    </row>
    <row r="1376" spans="1:11" ht="52.5" x14ac:dyDescent="0.25">
      <c r="A1376" s="48">
        <f t="shared" ca="1" si="22"/>
        <v>1375</v>
      </c>
      <c r="B1376" s="52" t="s">
        <v>228</v>
      </c>
      <c r="C1376" s="52" t="s">
        <v>477</v>
      </c>
      <c r="D1376" s="56" t="s">
        <v>3803</v>
      </c>
      <c r="E1376" s="56" t="s">
        <v>3804</v>
      </c>
      <c r="F1376" s="56" t="s">
        <v>3779</v>
      </c>
      <c r="G1376" s="51" t="s">
        <v>279</v>
      </c>
      <c r="H1376" s="48"/>
      <c r="I1376" s="48"/>
      <c r="J1376" s="48"/>
      <c r="K1376" s="48"/>
    </row>
    <row r="1377" spans="1:11" ht="54" x14ac:dyDescent="0.25">
      <c r="A1377" s="48">
        <f t="shared" ca="1" si="22"/>
        <v>1376</v>
      </c>
      <c r="B1377" s="52" t="s">
        <v>228</v>
      </c>
      <c r="C1377" s="52" t="s">
        <v>477</v>
      </c>
      <c r="D1377" s="58" t="s">
        <v>3805</v>
      </c>
      <c r="E1377" s="58" t="s">
        <v>3806</v>
      </c>
      <c r="F1377" s="58" t="s">
        <v>3779</v>
      </c>
      <c r="G1377" s="51" t="s">
        <v>279</v>
      </c>
      <c r="H1377" s="48"/>
      <c r="I1377" s="48"/>
      <c r="J1377" s="48"/>
      <c r="K1377" s="48"/>
    </row>
    <row r="1378" spans="1:11" ht="52.5" x14ac:dyDescent="0.25">
      <c r="A1378" s="48">
        <f t="shared" ca="1" si="22"/>
        <v>1377</v>
      </c>
      <c r="B1378" s="52" t="s">
        <v>228</v>
      </c>
      <c r="C1378" s="52" t="s">
        <v>477</v>
      </c>
      <c r="D1378" s="56" t="s">
        <v>3807</v>
      </c>
      <c r="E1378" s="56" t="s">
        <v>3808</v>
      </c>
      <c r="F1378" s="56" t="s">
        <v>3709</v>
      </c>
      <c r="G1378" s="51"/>
      <c r="H1378" s="48"/>
      <c r="I1378" s="48"/>
      <c r="J1378" s="48"/>
      <c r="K1378" s="48"/>
    </row>
    <row r="1379" spans="1:11" ht="54" x14ac:dyDescent="0.25">
      <c r="A1379" s="48">
        <f t="shared" ca="1" si="22"/>
        <v>1378</v>
      </c>
      <c r="B1379" s="52" t="s">
        <v>228</v>
      </c>
      <c r="C1379" s="52" t="s">
        <v>477</v>
      </c>
      <c r="D1379" s="58" t="s">
        <v>3809</v>
      </c>
      <c r="E1379" s="58" t="s">
        <v>3810</v>
      </c>
      <c r="F1379" s="58" t="s">
        <v>3709</v>
      </c>
      <c r="G1379" s="51" t="s">
        <v>279</v>
      </c>
      <c r="H1379" s="48"/>
      <c r="I1379" s="48"/>
      <c r="J1379" s="48"/>
      <c r="K1379" s="48"/>
    </row>
    <row r="1380" spans="1:11" ht="52.5" x14ac:dyDescent="0.25">
      <c r="A1380" s="48">
        <f t="shared" ca="1" si="22"/>
        <v>1379</v>
      </c>
      <c r="B1380" s="52" t="s">
        <v>228</v>
      </c>
      <c r="C1380" s="52" t="s">
        <v>477</v>
      </c>
      <c r="D1380" s="56" t="s">
        <v>3811</v>
      </c>
      <c r="E1380" s="56" t="s">
        <v>3812</v>
      </c>
      <c r="F1380" s="56" t="s">
        <v>3813</v>
      </c>
      <c r="G1380" s="51"/>
      <c r="H1380" s="48"/>
      <c r="I1380" s="48"/>
      <c r="J1380" s="48"/>
      <c r="K1380" s="48"/>
    </row>
    <row r="1381" spans="1:11" ht="40.5" x14ac:dyDescent="0.25">
      <c r="A1381" s="48">
        <f t="shared" ca="1" si="22"/>
        <v>1380</v>
      </c>
      <c r="B1381" s="52" t="s">
        <v>228</v>
      </c>
      <c r="C1381" s="52" t="s">
        <v>477</v>
      </c>
      <c r="D1381" s="58" t="s">
        <v>3814</v>
      </c>
      <c r="E1381" s="58" t="s">
        <v>3815</v>
      </c>
      <c r="F1381" s="58" t="s">
        <v>3743</v>
      </c>
      <c r="G1381" s="51" t="s">
        <v>279</v>
      </c>
      <c r="H1381" s="48"/>
      <c r="I1381" s="48"/>
      <c r="J1381" s="48"/>
      <c r="K1381" s="48"/>
    </row>
    <row r="1382" spans="1:11" ht="38.25" x14ac:dyDescent="0.25">
      <c r="A1382" s="48">
        <f t="shared" ca="1" si="22"/>
        <v>1381</v>
      </c>
      <c r="B1382" s="52" t="s">
        <v>228</v>
      </c>
      <c r="C1382" s="52" t="s">
        <v>477</v>
      </c>
      <c r="D1382" s="56" t="s">
        <v>3816</v>
      </c>
      <c r="E1382" s="56" t="s">
        <v>3817</v>
      </c>
      <c r="F1382" s="56" t="s">
        <v>3709</v>
      </c>
      <c r="G1382" s="51"/>
      <c r="H1382" s="48"/>
      <c r="I1382" s="48"/>
      <c r="J1382" s="48"/>
      <c r="K1382" s="48"/>
    </row>
    <row r="1383" spans="1:11" ht="67.5" x14ac:dyDescent="0.25">
      <c r="A1383" s="48">
        <f t="shared" ca="1" si="22"/>
        <v>1382</v>
      </c>
      <c r="B1383" s="52" t="s">
        <v>228</v>
      </c>
      <c r="C1383" s="52" t="s">
        <v>477</v>
      </c>
      <c r="D1383" s="58" t="s">
        <v>3818</v>
      </c>
      <c r="E1383" s="58" t="s">
        <v>3819</v>
      </c>
      <c r="F1383" s="58" t="s">
        <v>3820</v>
      </c>
      <c r="G1383" s="51"/>
      <c r="H1383" s="48"/>
      <c r="I1383" s="48"/>
      <c r="J1383" s="48"/>
      <c r="K1383" s="48"/>
    </row>
    <row r="1384" spans="1:11" ht="42" x14ac:dyDescent="0.25">
      <c r="A1384" s="48">
        <f t="shared" ca="1" si="22"/>
        <v>1383</v>
      </c>
      <c r="B1384" s="52" t="s">
        <v>228</v>
      </c>
      <c r="C1384" s="52" t="s">
        <v>477</v>
      </c>
      <c r="D1384" s="56" t="s">
        <v>3821</v>
      </c>
      <c r="E1384" s="56" t="s">
        <v>3822</v>
      </c>
      <c r="F1384" s="56" t="s">
        <v>3823</v>
      </c>
      <c r="G1384" s="51"/>
      <c r="H1384" s="48"/>
      <c r="I1384" s="48"/>
      <c r="J1384" s="48"/>
      <c r="K1384" s="48"/>
    </row>
    <row r="1385" spans="1:11" ht="67.5" x14ac:dyDescent="0.25">
      <c r="A1385" s="48">
        <f t="shared" ca="1" si="22"/>
        <v>1384</v>
      </c>
      <c r="B1385" s="52" t="s">
        <v>228</v>
      </c>
      <c r="C1385" s="52" t="s">
        <v>477</v>
      </c>
      <c r="D1385" s="58" t="s">
        <v>3824</v>
      </c>
      <c r="E1385" s="58" t="s">
        <v>3825</v>
      </c>
      <c r="F1385" s="58" t="s">
        <v>3826</v>
      </c>
      <c r="G1385" s="51" t="s">
        <v>279</v>
      </c>
      <c r="H1385" s="48"/>
      <c r="I1385" s="48"/>
      <c r="J1385" s="48"/>
      <c r="K1385" s="48"/>
    </row>
    <row r="1386" spans="1:11" ht="52.5" x14ac:dyDescent="0.25">
      <c r="A1386" s="48">
        <f t="shared" ca="1" si="22"/>
        <v>1385</v>
      </c>
      <c r="B1386" s="52" t="s">
        <v>228</v>
      </c>
      <c r="C1386" s="52" t="s">
        <v>477</v>
      </c>
      <c r="D1386" s="56" t="s">
        <v>3827</v>
      </c>
      <c r="E1386" s="56" t="s">
        <v>3828</v>
      </c>
      <c r="F1386" s="56" t="s">
        <v>3829</v>
      </c>
      <c r="G1386" s="51"/>
      <c r="H1386" s="48"/>
      <c r="I1386" s="48"/>
      <c r="J1386" s="48"/>
      <c r="K1386" s="48"/>
    </row>
    <row r="1387" spans="1:11" ht="54" x14ac:dyDescent="0.25">
      <c r="A1387" s="48">
        <f t="shared" ca="1" si="22"/>
        <v>1386</v>
      </c>
      <c r="B1387" s="52" t="s">
        <v>228</v>
      </c>
      <c r="C1387" s="52" t="s">
        <v>477</v>
      </c>
      <c r="D1387" s="58" t="s">
        <v>3830</v>
      </c>
      <c r="E1387" s="58" t="s">
        <v>3831</v>
      </c>
      <c r="F1387" s="58" t="s">
        <v>3832</v>
      </c>
      <c r="G1387" s="51" t="s">
        <v>279</v>
      </c>
      <c r="H1387" s="48"/>
      <c r="I1387" s="48"/>
      <c r="J1387" s="48"/>
      <c r="K1387" s="48"/>
    </row>
    <row r="1388" spans="1:11" ht="38.25" x14ac:dyDescent="0.25">
      <c r="A1388" s="48">
        <f t="shared" ca="1" si="22"/>
        <v>1387</v>
      </c>
      <c r="B1388" s="52" t="s">
        <v>228</v>
      </c>
      <c r="C1388" s="52" t="s">
        <v>477</v>
      </c>
      <c r="D1388" s="56" t="s">
        <v>3833</v>
      </c>
      <c r="E1388" s="56" t="s">
        <v>3834</v>
      </c>
      <c r="F1388" s="56" t="s">
        <v>3835</v>
      </c>
      <c r="G1388" s="51" t="s">
        <v>279</v>
      </c>
      <c r="H1388" s="48"/>
      <c r="I1388" s="48"/>
      <c r="J1388" s="48"/>
      <c r="K1388" s="48"/>
    </row>
    <row r="1389" spans="1:11" ht="40.5" x14ac:dyDescent="0.25">
      <c r="A1389" s="48">
        <f t="shared" ca="1" si="22"/>
        <v>1388</v>
      </c>
      <c r="B1389" s="52" t="s">
        <v>228</v>
      </c>
      <c r="C1389" s="52" t="s">
        <v>477</v>
      </c>
      <c r="D1389" s="58" t="s">
        <v>3836</v>
      </c>
      <c r="E1389" s="58" t="s">
        <v>3837</v>
      </c>
      <c r="F1389" s="58" t="s">
        <v>3838</v>
      </c>
      <c r="G1389" s="51"/>
      <c r="H1389" s="48"/>
      <c r="I1389" s="48"/>
      <c r="J1389" s="48"/>
      <c r="K1389" s="48"/>
    </row>
    <row r="1390" spans="1:11" ht="42" x14ac:dyDescent="0.25">
      <c r="A1390" s="48">
        <f t="shared" ca="1" si="22"/>
        <v>1389</v>
      </c>
      <c r="B1390" s="52" t="s">
        <v>228</v>
      </c>
      <c r="C1390" s="52" t="s">
        <v>503</v>
      </c>
      <c r="D1390" s="56" t="s">
        <v>3839</v>
      </c>
      <c r="E1390" s="56" t="s">
        <v>3840</v>
      </c>
      <c r="F1390" s="56" t="s">
        <v>3841</v>
      </c>
      <c r="G1390" s="51" t="s">
        <v>279</v>
      </c>
      <c r="H1390" s="48"/>
      <c r="I1390" s="48"/>
      <c r="J1390" s="48"/>
      <c r="K1390" s="48"/>
    </row>
    <row r="1391" spans="1:11" ht="40.5" x14ac:dyDescent="0.25">
      <c r="A1391" s="48">
        <f t="shared" ca="1" si="22"/>
        <v>1390</v>
      </c>
      <c r="B1391" s="52" t="s">
        <v>228</v>
      </c>
      <c r="C1391" s="52" t="s">
        <v>503</v>
      </c>
      <c r="D1391" s="58" t="s">
        <v>3842</v>
      </c>
      <c r="E1391" s="58" t="s">
        <v>3843</v>
      </c>
      <c r="F1391" s="58" t="s">
        <v>3844</v>
      </c>
      <c r="G1391" s="51" t="s">
        <v>279</v>
      </c>
      <c r="H1391" s="48"/>
      <c r="I1391" s="48"/>
      <c r="J1391" s="48"/>
      <c r="K1391" s="48"/>
    </row>
    <row r="1392" spans="1:11" ht="52.5" x14ac:dyDescent="0.25">
      <c r="A1392" s="48">
        <f t="shared" ca="1" si="22"/>
        <v>1391</v>
      </c>
      <c r="B1392" s="52" t="s">
        <v>228</v>
      </c>
      <c r="C1392" s="52" t="s">
        <v>503</v>
      </c>
      <c r="D1392" s="56" t="s">
        <v>3845</v>
      </c>
      <c r="E1392" s="56" t="s">
        <v>3846</v>
      </c>
      <c r="F1392" s="56" t="s">
        <v>3847</v>
      </c>
      <c r="G1392" s="51" t="s">
        <v>279</v>
      </c>
      <c r="H1392" s="48"/>
      <c r="I1392" s="48"/>
      <c r="J1392" s="48"/>
      <c r="K1392" s="48"/>
    </row>
    <row r="1393" spans="1:11" ht="63" x14ac:dyDescent="0.25">
      <c r="A1393" s="48">
        <f t="shared" ca="1" si="22"/>
        <v>1392</v>
      </c>
      <c r="B1393" s="52" t="s">
        <v>228</v>
      </c>
      <c r="C1393" s="52" t="s">
        <v>544</v>
      </c>
      <c r="D1393" s="56" t="s">
        <v>3848</v>
      </c>
      <c r="E1393" s="56" t="s">
        <v>3849</v>
      </c>
      <c r="F1393" s="56" t="s">
        <v>3850</v>
      </c>
      <c r="G1393" s="51" t="s">
        <v>279</v>
      </c>
      <c r="H1393" s="48"/>
      <c r="I1393" s="48"/>
      <c r="J1393" s="48"/>
      <c r="K1393" s="48"/>
    </row>
    <row r="1394" spans="1:11" ht="54" x14ac:dyDescent="0.25">
      <c r="A1394" s="48">
        <f t="shared" ca="1" si="22"/>
        <v>1393</v>
      </c>
      <c r="B1394" s="52" t="s">
        <v>228</v>
      </c>
      <c r="C1394" s="52" t="s">
        <v>544</v>
      </c>
      <c r="D1394" s="58" t="s">
        <v>3851</v>
      </c>
      <c r="E1394" s="58" t="s">
        <v>3852</v>
      </c>
      <c r="F1394" s="58" t="s">
        <v>3709</v>
      </c>
      <c r="G1394" s="51" t="s">
        <v>279</v>
      </c>
      <c r="H1394" s="48"/>
      <c r="I1394" s="48"/>
      <c r="J1394" s="48"/>
      <c r="K1394" s="48"/>
    </row>
    <row r="1395" spans="1:11" ht="84" x14ac:dyDescent="0.25">
      <c r="A1395" s="48">
        <f t="shared" ca="1" si="22"/>
        <v>1394</v>
      </c>
      <c r="B1395" s="52" t="s">
        <v>228</v>
      </c>
      <c r="C1395" s="52" t="s">
        <v>544</v>
      </c>
      <c r="D1395" s="56" t="s">
        <v>3853</v>
      </c>
      <c r="E1395" s="56" t="s">
        <v>3854</v>
      </c>
      <c r="F1395" s="56" t="s">
        <v>3706</v>
      </c>
      <c r="G1395" s="51"/>
      <c r="H1395" s="48"/>
      <c r="I1395" s="48"/>
      <c r="J1395" s="48"/>
      <c r="K1395" s="48"/>
    </row>
    <row r="1396" spans="1:11" ht="54" x14ac:dyDescent="0.25">
      <c r="A1396" s="48">
        <f t="shared" ca="1" si="22"/>
        <v>1395</v>
      </c>
      <c r="B1396" s="52" t="s">
        <v>228</v>
      </c>
      <c r="C1396" s="52" t="s">
        <v>544</v>
      </c>
      <c r="D1396" s="58" t="s">
        <v>3855</v>
      </c>
      <c r="E1396" s="58" t="s">
        <v>3856</v>
      </c>
      <c r="F1396" s="58" t="s">
        <v>3709</v>
      </c>
      <c r="G1396" s="51"/>
      <c r="H1396" s="48"/>
      <c r="I1396" s="48"/>
      <c r="J1396" s="48"/>
      <c r="K1396" s="48"/>
    </row>
    <row r="1397" spans="1:11" ht="73.5" x14ac:dyDescent="0.25">
      <c r="A1397" s="48">
        <f t="shared" ca="1" si="22"/>
        <v>1396</v>
      </c>
      <c r="B1397" s="52" t="s">
        <v>228</v>
      </c>
      <c r="C1397" s="52" t="s">
        <v>544</v>
      </c>
      <c r="D1397" s="56" t="s">
        <v>3857</v>
      </c>
      <c r="E1397" s="56" t="s">
        <v>3858</v>
      </c>
      <c r="F1397" s="56" t="s">
        <v>3859</v>
      </c>
      <c r="G1397" s="51"/>
      <c r="H1397" s="48"/>
      <c r="I1397" s="48"/>
      <c r="J1397" s="48"/>
      <c r="K1397" s="48"/>
    </row>
    <row r="1398" spans="1:11" ht="67.5" x14ac:dyDescent="0.25">
      <c r="A1398" s="48">
        <f t="shared" ca="1" si="22"/>
        <v>1397</v>
      </c>
      <c r="B1398" s="52" t="s">
        <v>228</v>
      </c>
      <c r="C1398" s="52" t="s">
        <v>544</v>
      </c>
      <c r="D1398" s="58" t="s">
        <v>3860</v>
      </c>
      <c r="E1398" s="58" t="s">
        <v>3861</v>
      </c>
      <c r="F1398" s="58" t="s">
        <v>3862</v>
      </c>
      <c r="G1398" s="51"/>
      <c r="H1398" s="48"/>
      <c r="I1398" s="48"/>
      <c r="J1398" s="48"/>
      <c r="K1398" s="48"/>
    </row>
    <row r="1399" spans="1:11" ht="73.5" x14ac:dyDescent="0.25">
      <c r="A1399" s="48">
        <f t="shared" ref="A1399:A1462" ca="1" si="23">+CELL("fila",A1399)-1</f>
        <v>1398</v>
      </c>
      <c r="B1399" s="52" t="s">
        <v>228</v>
      </c>
      <c r="C1399" s="52" t="s">
        <v>544</v>
      </c>
      <c r="D1399" s="56" t="s">
        <v>3863</v>
      </c>
      <c r="E1399" s="56" t="s">
        <v>3864</v>
      </c>
      <c r="F1399" s="56" t="s">
        <v>3865</v>
      </c>
      <c r="G1399" s="51"/>
      <c r="H1399" s="48"/>
      <c r="I1399" s="48"/>
      <c r="J1399" s="48"/>
      <c r="K1399" s="48"/>
    </row>
    <row r="1400" spans="1:11" ht="67.5" x14ac:dyDescent="0.25">
      <c r="A1400" s="48">
        <f t="shared" ca="1" si="23"/>
        <v>1399</v>
      </c>
      <c r="B1400" s="52" t="s">
        <v>228</v>
      </c>
      <c r="C1400" s="52" t="s">
        <v>544</v>
      </c>
      <c r="D1400" s="58" t="s">
        <v>3866</v>
      </c>
      <c r="E1400" s="58" t="s">
        <v>3867</v>
      </c>
      <c r="F1400" s="58" t="s">
        <v>3868</v>
      </c>
      <c r="G1400" s="51"/>
      <c r="H1400" s="48"/>
      <c r="I1400" s="48"/>
      <c r="J1400" s="48"/>
      <c r="K1400" s="48"/>
    </row>
    <row r="1401" spans="1:11" ht="52.5" x14ac:dyDescent="0.25">
      <c r="A1401" s="48">
        <f t="shared" ca="1" si="23"/>
        <v>1400</v>
      </c>
      <c r="B1401" s="52" t="s">
        <v>228</v>
      </c>
      <c r="C1401" s="52" t="s">
        <v>544</v>
      </c>
      <c r="D1401" s="56" t="s">
        <v>3869</v>
      </c>
      <c r="E1401" s="56" t="s">
        <v>3870</v>
      </c>
      <c r="F1401" s="56" t="s">
        <v>3871</v>
      </c>
      <c r="G1401" s="51"/>
      <c r="H1401" s="48"/>
      <c r="I1401" s="48"/>
      <c r="J1401" s="48"/>
      <c r="K1401" s="48"/>
    </row>
    <row r="1402" spans="1:11" ht="67.5" x14ac:dyDescent="0.25">
      <c r="A1402" s="48">
        <f t="shared" ca="1" si="23"/>
        <v>1401</v>
      </c>
      <c r="B1402" s="52" t="s">
        <v>228</v>
      </c>
      <c r="C1402" s="52" t="s">
        <v>544</v>
      </c>
      <c r="D1402" s="58" t="s">
        <v>3872</v>
      </c>
      <c r="E1402" s="58" t="s">
        <v>3873</v>
      </c>
      <c r="F1402" s="58" t="s">
        <v>3874</v>
      </c>
      <c r="G1402" s="51"/>
      <c r="H1402" s="48"/>
      <c r="I1402" s="48"/>
      <c r="J1402" s="48"/>
      <c r="K1402" s="48"/>
    </row>
    <row r="1403" spans="1:11" ht="63" x14ac:dyDescent="0.25">
      <c r="A1403" s="48">
        <f t="shared" ca="1" si="23"/>
        <v>1402</v>
      </c>
      <c r="B1403" s="52" t="s">
        <v>228</v>
      </c>
      <c r="C1403" s="52" t="s">
        <v>544</v>
      </c>
      <c r="D1403" s="56" t="s">
        <v>3875</v>
      </c>
      <c r="E1403" s="56" t="s">
        <v>3876</v>
      </c>
      <c r="F1403" s="56" t="s">
        <v>3877</v>
      </c>
      <c r="G1403" s="51"/>
      <c r="H1403" s="48"/>
      <c r="I1403" s="48"/>
      <c r="J1403" s="48"/>
      <c r="K1403" s="48"/>
    </row>
    <row r="1404" spans="1:11" ht="67.5" x14ac:dyDescent="0.25">
      <c r="A1404" s="48">
        <f t="shared" ca="1" si="23"/>
        <v>1403</v>
      </c>
      <c r="B1404" s="52" t="s">
        <v>228</v>
      </c>
      <c r="C1404" s="52" t="s">
        <v>544</v>
      </c>
      <c r="D1404" s="58" t="s">
        <v>3878</v>
      </c>
      <c r="E1404" s="58" t="s">
        <v>3879</v>
      </c>
      <c r="F1404" s="58" t="s">
        <v>3880</v>
      </c>
      <c r="G1404" s="51"/>
      <c r="H1404" s="48"/>
      <c r="I1404" s="48"/>
      <c r="J1404" s="48"/>
      <c r="K1404" s="48"/>
    </row>
    <row r="1405" spans="1:11" ht="63" x14ac:dyDescent="0.25">
      <c r="A1405" s="48">
        <f t="shared" ca="1" si="23"/>
        <v>1404</v>
      </c>
      <c r="B1405" s="52" t="s">
        <v>228</v>
      </c>
      <c r="C1405" s="52" t="s">
        <v>544</v>
      </c>
      <c r="D1405" s="56" t="s">
        <v>3881</v>
      </c>
      <c r="E1405" s="56" t="s">
        <v>3882</v>
      </c>
      <c r="F1405" s="56" t="s">
        <v>3883</v>
      </c>
      <c r="G1405" s="51"/>
      <c r="H1405" s="48"/>
      <c r="I1405" s="48"/>
      <c r="J1405" s="48"/>
      <c r="K1405" s="48"/>
    </row>
    <row r="1406" spans="1:11" ht="54" x14ac:dyDescent="0.25">
      <c r="A1406" s="48">
        <f t="shared" ca="1" si="23"/>
        <v>1405</v>
      </c>
      <c r="B1406" s="52" t="s">
        <v>228</v>
      </c>
      <c r="C1406" s="52" t="s">
        <v>544</v>
      </c>
      <c r="D1406" s="58" t="s">
        <v>3884</v>
      </c>
      <c r="E1406" s="58" t="s">
        <v>3885</v>
      </c>
      <c r="F1406" s="58" t="s">
        <v>3779</v>
      </c>
      <c r="G1406" s="51"/>
      <c r="H1406" s="48"/>
      <c r="I1406" s="48"/>
      <c r="J1406" s="48"/>
      <c r="K1406" s="48"/>
    </row>
    <row r="1407" spans="1:11" ht="57" customHeight="1" x14ac:dyDescent="0.25">
      <c r="A1407" s="48">
        <f t="shared" ca="1" si="23"/>
        <v>1406</v>
      </c>
      <c r="B1407" s="52" t="s">
        <v>228</v>
      </c>
      <c r="C1407" s="52" t="s">
        <v>1330</v>
      </c>
      <c r="D1407" s="56" t="s">
        <v>3886</v>
      </c>
      <c r="E1407" s="56" t="s">
        <v>3887</v>
      </c>
      <c r="F1407" s="56" t="s">
        <v>3709</v>
      </c>
      <c r="G1407" s="51" t="s">
        <v>279</v>
      </c>
      <c r="H1407" s="48"/>
      <c r="I1407" s="48"/>
      <c r="J1407" s="48"/>
      <c r="K1407" s="48"/>
    </row>
    <row r="1408" spans="1:11" ht="67.5" customHeight="1" x14ac:dyDescent="0.25">
      <c r="A1408" s="48">
        <f t="shared" ca="1" si="23"/>
        <v>1407</v>
      </c>
      <c r="B1408" s="52" t="s">
        <v>228</v>
      </c>
      <c r="C1408" s="52" t="s">
        <v>570</v>
      </c>
      <c r="D1408" s="56" t="s">
        <v>3888</v>
      </c>
      <c r="E1408" s="56" t="s">
        <v>3889</v>
      </c>
      <c r="F1408" s="56" t="s">
        <v>3890</v>
      </c>
      <c r="G1408" s="51"/>
      <c r="H1408" s="48"/>
      <c r="I1408" s="48"/>
      <c r="J1408" s="48"/>
      <c r="K1408" s="48"/>
    </row>
    <row r="1409" spans="1:11" ht="32.25" customHeight="1" x14ac:dyDescent="0.25">
      <c r="A1409" s="48">
        <f t="shared" ca="1" si="23"/>
        <v>1408</v>
      </c>
      <c r="B1409" s="52" t="s">
        <v>228</v>
      </c>
      <c r="C1409" s="52" t="s">
        <v>591</v>
      </c>
      <c r="D1409" s="56" t="s">
        <v>3891</v>
      </c>
      <c r="E1409" s="56" t="s">
        <v>3892</v>
      </c>
      <c r="F1409" s="56" t="s">
        <v>3709</v>
      </c>
      <c r="G1409" s="51"/>
      <c r="H1409" s="48"/>
      <c r="I1409" s="48"/>
      <c r="J1409" s="48"/>
      <c r="K1409" s="48"/>
    </row>
    <row r="1410" spans="1:11" ht="54" x14ac:dyDescent="0.25">
      <c r="A1410" s="48">
        <f t="shared" ca="1" si="23"/>
        <v>1409</v>
      </c>
      <c r="B1410" s="52" t="s">
        <v>228</v>
      </c>
      <c r="C1410" s="52" t="s">
        <v>591</v>
      </c>
      <c r="D1410" s="58" t="s">
        <v>3893</v>
      </c>
      <c r="E1410" s="58" t="s">
        <v>3894</v>
      </c>
      <c r="F1410" s="58" t="s">
        <v>3895</v>
      </c>
      <c r="G1410" s="51"/>
      <c r="H1410" s="48"/>
      <c r="I1410" s="48"/>
      <c r="J1410" s="48"/>
      <c r="K1410" s="48"/>
    </row>
    <row r="1411" spans="1:11" ht="42" x14ac:dyDescent="0.25">
      <c r="A1411" s="48">
        <f t="shared" ca="1" si="23"/>
        <v>1410</v>
      </c>
      <c r="B1411" s="52" t="s">
        <v>228</v>
      </c>
      <c r="C1411" s="52" t="s">
        <v>591</v>
      </c>
      <c r="D1411" s="56" t="s">
        <v>3896</v>
      </c>
      <c r="E1411" s="56" t="s">
        <v>3897</v>
      </c>
      <c r="F1411" s="56" t="s">
        <v>3838</v>
      </c>
      <c r="G1411" s="51"/>
      <c r="H1411" s="48"/>
      <c r="I1411" s="48"/>
      <c r="J1411" s="48"/>
      <c r="K1411" s="48"/>
    </row>
    <row r="1412" spans="1:11" ht="38.25" x14ac:dyDescent="0.25">
      <c r="A1412" s="48">
        <f t="shared" ca="1" si="23"/>
        <v>1411</v>
      </c>
      <c r="B1412" s="52" t="s">
        <v>228</v>
      </c>
      <c r="C1412" s="52" t="s">
        <v>591</v>
      </c>
      <c r="D1412" s="58" t="s">
        <v>3898</v>
      </c>
      <c r="E1412" s="58" t="s">
        <v>3899</v>
      </c>
      <c r="F1412" s="58" t="s">
        <v>3743</v>
      </c>
      <c r="G1412" s="51"/>
      <c r="H1412" s="48"/>
      <c r="I1412" s="48"/>
      <c r="J1412" s="48"/>
      <c r="K1412" s="48"/>
    </row>
    <row r="1413" spans="1:11" ht="42" x14ac:dyDescent="0.25">
      <c r="A1413" s="48">
        <f t="shared" ca="1" si="23"/>
        <v>1412</v>
      </c>
      <c r="B1413" s="52" t="s">
        <v>228</v>
      </c>
      <c r="C1413" s="52" t="s">
        <v>591</v>
      </c>
      <c r="D1413" s="56" t="s">
        <v>3900</v>
      </c>
      <c r="E1413" s="56" t="s">
        <v>3901</v>
      </c>
      <c r="F1413" s="56" t="s">
        <v>3880</v>
      </c>
      <c r="G1413" s="51"/>
      <c r="H1413" s="48"/>
      <c r="I1413" s="48"/>
      <c r="J1413" s="48"/>
      <c r="K1413" s="48"/>
    </row>
    <row r="1414" spans="1:11" ht="54" x14ac:dyDescent="0.25">
      <c r="A1414" s="48">
        <f t="shared" ca="1" si="23"/>
        <v>1413</v>
      </c>
      <c r="B1414" s="52" t="s">
        <v>228</v>
      </c>
      <c r="C1414" s="52" t="s">
        <v>591</v>
      </c>
      <c r="D1414" s="58" t="s">
        <v>3902</v>
      </c>
      <c r="E1414" s="58" t="s">
        <v>3903</v>
      </c>
      <c r="F1414" s="58" t="s">
        <v>3838</v>
      </c>
      <c r="G1414" s="51"/>
      <c r="H1414" s="48"/>
      <c r="I1414" s="48"/>
      <c r="J1414" s="48"/>
      <c r="K1414" s="48"/>
    </row>
    <row r="1415" spans="1:11" ht="42" x14ac:dyDescent="0.25">
      <c r="A1415" s="48">
        <f t="shared" ca="1" si="23"/>
        <v>1414</v>
      </c>
      <c r="B1415" s="52" t="s">
        <v>228</v>
      </c>
      <c r="C1415" s="52" t="s">
        <v>591</v>
      </c>
      <c r="D1415" s="56" t="s">
        <v>3904</v>
      </c>
      <c r="E1415" s="56" t="s">
        <v>3905</v>
      </c>
      <c r="F1415" s="56" t="s">
        <v>3838</v>
      </c>
      <c r="G1415" s="51"/>
      <c r="H1415" s="48"/>
      <c r="I1415" s="48"/>
      <c r="J1415" s="48"/>
      <c r="K1415" s="48"/>
    </row>
    <row r="1416" spans="1:11" ht="54" x14ac:dyDescent="0.25">
      <c r="A1416" s="48">
        <f t="shared" ca="1" si="23"/>
        <v>1415</v>
      </c>
      <c r="B1416" s="52" t="s">
        <v>228</v>
      </c>
      <c r="C1416" s="52" t="s">
        <v>591</v>
      </c>
      <c r="D1416" s="58" t="s">
        <v>3906</v>
      </c>
      <c r="E1416" s="58" t="s">
        <v>3905</v>
      </c>
      <c r="F1416" s="58" t="s">
        <v>3838</v>
      </c>
      <c r="G1416" s="51"/>
      <c r="H1416" s="48"/>
      <c r="I1416" s="48"/>
      <c r="J1416" s="48"/>
      <c r="K1416" s="48"/>
    </row>
    <row r="1417" spans="1:11" ht="84" x14ac:dyDescent="0.25">
      <c r="A1417" s="48">
        <f t="shared" ca="1" si="23"/>
        <v>1416</v>
      </c>
      <c r="B1417" s="52" t="s">
        <v>228</v>
      </c>
      <c r="C1417" s="52" t="s">
        <v>617</v>
      </c>
      <c r="D1417" s="56" t="s">
        <v>3907</v>
      </c>
      <c r="E1417" s="56" t="s">
        <v>3908</v>
      </c>
      <c r="F1417" s="56" t="s">
        <v>3909</v>
      </c>
      <c r="G1417" s="51"/>
      <c r="H1417" s="48"/>
      <c r="I1417" s="48"/>
      <c r="J1417" s="48"/>
      <c r="K1417" s="48"/>
    </row>
    <row r="1418" spans="1:11" ht="81" x14ac:dyDescent="0.25">
      <c r="A1418" s="48">
        <f t="shared" ca="1" si="23"/>
        <v>1417</v>
      </c>
      <c r="B1418" s="52" t="s">
        <v>228</v>
      </c>
      <c r="C1418" s="52" t="s">
        <v>617</v>
      </c>
      <c r="D1418" s="58" t="s">
        <v>3910</v>
      </c>
      <c r="E1418" s="58" t="s">
        <v>3911</v>
      </c>
      <c r="F1418" s="58" t="s">
        <v>3912</v>
      </c>
      <c r="G1418" s="51"/>
      <c r="H1418" s="48"/>
      <c r="I1418" s="48"/>
      <c r="J1418" s="48"/>
      <c r="K1418" s="48"/>
    </row>
    <row r="1419" spans="1:11" ht="73.5" x14ac:dyDescent="0.25">
      <c r="A1419" s="48">
        <f t="shared" ca="1" si="23"/>
        <v>1418</v>
      </c>
      <c r="B1419" s="52" t="s">
        <v>228</v>
      </c>
      <c r="C1419" s="52" t="s">
        <v>617</v>
      </c>
      <c r="D1419" s="56" t="s">
        <v>3913</v>
      </c>
      <c r="E1419" s="56" t="s">
        <v>3911</v>
      </c>
      <c r="F1419" s="56" t="s">
        <v>3838</v>
      </c>
      <c r="G1419" s="51"/>
      <c r="H1419" s="48"/>
      <c r="I1419" s="48"/>
      <c r="J1419" s="48"/>
      <c r="K1419" s="48"/>
    </row>
    <row r="1420" spans="1:11" ht="81" x14ac:dyDescent="0.25">
      <c r="A1420" s="48">
        <f t="shared" ca="1" si="23"/>
        <v>1419</v>
      </c>
      <c r="B1420" s="52" t="s">
        <v>228</v>
      </c>
      <c r="C1420" s="52" t="s">
        <v>617</v>
      </c>
      <c r="D1420" s="58" t="s">
        <v>3914</v>
      </c>
      <c r="E1420" s="58" t="s">
        <v>3915</v>
      </c>
      <c r="F1420" s="58" t="s">
        <v>3838</v>
      </c>
      <c r="G1420" s="51"/>
      <c r="H1420" s="48"/>
      <c r="I1420" s="48"/>
      <c r="J1420" s="48"/>
      <c r="K1420" s="48"/>
    </row>
    <row r="1421" spans="1:11" ht="63" x14ac:dyDescent="0.25">
      <c r="A1421" s="48">
        <f t="shared" ca="1" si="23"/>
        <v>1420</v>
      </c>
      <c r="B1421" s="52" t="s">
        <v>228</v>
      </c>
      <c r="C1421" s="52" t="s">
        <v>617</v>
      </c>
      <c r="D1421" s="56" t="s">
        <v>3916</v>
      </c>
      <c r="E1421" s="56" t="s">
        <v>3917</v>
      </c>
      <c r="F1421" s="56" t="s">
        <v>3838</v>
      </c>
      <c r="G1421" s="51"/>
      <c r="H1421" s="48"/>
      <c r="I1421" s="48"/>
      <c r="J1421" s="48"/>
      <c r="K1421" s="48"/>
    </row>
    <row r="1422" spans="1:11" ht="67.5" x14ac:dyDescent="0.25">
      <c r="A1422" s="48">
        <f t="shared" ca="1" si="23"/>
        <v>1421</v>
      </c>
      <c r="B1422" s="52" t="s">
        <v>228</v>
      </c>
      <c r="C1422" s="52" t="s">
        <v>617</v>
      </c>
      <c r="D1422" s="58" t="s">
        <v>3918</v>
      </c>
      <c r="E1422" s="58" t="s">
        <v>3919</v>
      </c>
      <c r="F1422" s="58" t="s">
        <v>3838</v>
      </c>
      <c r="G1422" s="51"/>
      <c r="H1422" s="48"/>
      <c r="I1422" s="48"/>
      <c r="J1422" s="48"/>
      <c r="K1422" s="48"/>
    </row>
    <row r="1423" spans="1:11" ht="63" x14ac:dyDescent="0.25">
      <c r="A1423" s="48">
        <f t="shared" ca="1" si="23"/>
        <v>1422</v>
      </c>
      <c r="B1423" s="52" t="s">
        <v>228</v>
      </c>
      <c r="C1423" s="52" t="s">
        <v>617</v>
      </c>
      <c r="D1423" s="56" t="s">
        <v>3920</v>
      </c>
      <c r="E1423" s="56" t="s">
        <v>3921</v>
      </c>
      <c r="F1423" s="56" t="s">
        <v>3838</v>
      </c>
      <c r="G1423" s="51"/>
      <c r="H1423" s="48"/>
      <c r="I1423" s="48"/>
      <c r="J1423" s="48"/>
      <c r="K1423" s="48"/>
    </row>
    <row r="1424" spans="1:11" ht="67.5" x14ac:dyDescent="0.25">
      <c r="A1424" s="48">
        <f t="shared" ca="1" si="23"/>
        <v>1423</v>
      </c>
      <c r="B1424" s="52" t="s">
        <v>228</v>
      </c>
      <c r="C1424" s="52" t="s">
        <v>617</v>
      </c>
      <c r="D1424" s="58" t="s">
        <v>3922</v>
      </c>
      <c r="E1424" s="58" t="s">
        <v>3923</v>
      </c>
      <c r="F1424" s="58" t="s">
        <v>3838</v>
      </c>
      <c r="G1424" s="51"/>
      <c r="H1424" s="48"/>
      <c r="I1424" s="48"/>
      <c r="J1424" s="48"/>
      <c r="K1424" s="48"/>
    </row>
    <row r="1425" spans="1:11" ht="63" x14ac:dyDescent="0.25">
      <c r="A1425" s="48">
        <f t="shared" ca="1" si="23"/>
        <v>1424</v>
      </c>
      <c r="B1425" s="52" t="s">
        <v>228</v>
      </c>
      <c r="C1425" s="52" t="s">
        <v>617</v>
      </c>
      <c r="D1425" s="56" t="s">
        <v>3924</v>
      </c>
      <c r="E1425" s="56" t="s">
        <v>3925</v>
      </c>
      <c r="F1425" s="56" t="s">
        <v>3838</v>
      </c>
      <c r="G1425" s="51"/>
      <c r="H1425" s="48"/>
      <c r="I1425" s="48"/>
      <c r="J1425" s="48"/>
      <c r="K1425" s="48"/>
    </row>
    <row r="1426" spans="1:11" ht="81" x14ac:dyDescent="0.25">
      <c r="A1426" s="48">
        <f t="shared" ca="1" si="23"/>
        <v>1425</v>
      </c>
      <c r="B1426" s="52" t="s">
        <v>228</v>
      </c>
      <c r="C1426" s="52" t="s">
        <v>617</v>
      </c>
      <c r="D1426" s="58" t="s">
        <v>3926</v>
      </c>
      <c r="E1426" s="58" t="s">
        <v>3927</v>
      </c>
      <c r="F1426" s="58" t="s">
        <v>3838</v>
      </c>
      <c r="G1426" s="51"/>
      <c r="H1426" s="48"/>
      <c r="I1426" s="48"/>
      <c r="J1426" s="48"/>
      <c r="K1426" s="48"/>
    </row>
    <row r="1427" spans="1:11" ht="73.5" x14ac:dyDescent="0.25">
      <c r="A1427" s="48">
        <f t="shared" ca="1" si="23"/>
        <v>1426</v>
      </c>
      <c r="B1427" s="52" t="s">
        <v>228</v>
      </c>
      <c r="C1427" s="52" t="s">
        <v>617</v>
      </c>
      <c r="D1427" s="56" t="s">
        <v>3928</v>
      </c>
      <c r="E1427" s="56" t="s">
        <v>3927</v>
      </c>
      <c r="F1427" s="56" t="s">
        <v>3929</v>
      </c>
      <c r="G1427" s="51"/>
      <c r="H1427" s="48"/>
      <c r="I1427" s="48"/>
      <c r="J1427" s="48"/>
      <c r="K1427" s="48"/>
    </row>
    <row r="1428" spans="1:11" ht="67.5" x14ac:dyDescent="0.25">
      <c r="A1428" s="48">
        <f t="shared" ca="1" si="23"/>
        <v>1427</v>
      </c>
      <c r="B1428" s="52" t="s">
        <v>228</v>
      </c>
      <c r="C1428" s="52" t="s">
        <v>617</v>
      </c>
      <c r="D1428" s="58" t="s">
        <v>3930</v>
      </c>
      <c r="E1428" s="58" t="s">
        <v>3921</v>
      </c>
      <c r="F1428" s="58" t="s">
        <v>3838</v>
      </c>
      <c r="G1428" s="51"/>
      <c r="H1428" s="48"/>
      <c r="I1428" s="48"/>
      <c r="J1428" s="48"/>
      <c r="K1428" s="48"/>
    </row>
    <row r="1429" spans="1:11" ht="63" x14ac:dyDescent="0.25">
      <c r="A1429" s="48">
        <f t="shared" ca="1" si="23"/>
        <v>1428</v>
      </c>
      <c r="B1429" s="52" t="s">
        <v>228</v>
      </c>
      <c r="C1429" s="52" t="s">
        <v>617</v>
      </c>
      <c r="D1429" s="56" t="s">
        <v>3931</v>
      </c>
      <c r="E1429" s="56" t="s">
        <v>3921</v>
      </c>
      <c r="F1429" s="56" t="s">
        <v>3838</v>
      </c>
      <c r="G1429" s="51"/>
      <c r="H1429" s="48"/>
      <c r="I1429" s="48"/>
      <c r="J1429" s="48"/>
      <c r="K1429" s="48"/>
    </row>
    <row r="1430" spans="1:11" ht="67.5" x14ac:dyDescent="0.25">
      <c r="A1430" s="48">
        <f t="shared" ca="1" si="23"/>
        <v>1429</v>
      </c>
      <c r="B1430" s="52" t="s">
        <v>228</v>
      </c>
      <c r="C1430" s="52" t="s">
        <v>617</v>
      </c>
      <c r="D1430" s="58" t="s">
        <v>3932</v>
      </c>
      <c r="E1430" s="58" t="s">
        <v>3933</v>
      </c>
      <c r="F1430" s="58" t="s">
        <v>3838</v>
      </c>
      <c r="G1430" s="51"/>
      <c r="H1430" s="48"/>
      <c r="I1430" s="48"/>
      <c r="J1430" s="48"/>
      <c r="K1430" s="48"/>
    </row>
    <row r="1431" spans="1:11" ht="63" x14ac:dyDescent="0.25">
      <c r="A1431" s="48">
        <f t="shared" ca="1" si="23"/>
        <v>1430</v>
      </c>
      <c r="B1431" s="52" t="s">
        <v>228</v>
      </c>
      <c r="C1431" s="52" t="s">
        <v>617</v>
      </c>
      <c r="D1431" s="56" t="s">
        <v>3934</v>
      </c>
      <c r="E1431" s="56" t="s">
        <v>3935</v>
      </c>
      <c r="F1431" s="56" t="s">
        <v>3838</v>
      </c>
      <c r="G1431" s="51"/>
      <c r="H1431" s="48"/>
      <c r="I1431" s="48"/>
      <c r="J1431" s="48"/>
      <c r="K1431" s="48"/>
    </row>
    <row r="1432" spans="1:11" ht="67.5" x14ac:dyDescent="0.25">
      <c r="A1432" s="48">
        <f t="shared" ca="1" si="23"/>
        <v>1431</v>
      </c>
      <c r="B1432" s="52" t="s">
        <v>228</v>
      </c>
      <c r="C1432" s="52" t="s">
        <v>617</v>
      </c>
      <c r="D1432" s="58" t="s">
        <v>3936</v>
      </c>
      <c r="E1432" s="58" t="s">
        <v>3937</v>
      </c>
      <c r="F1432" s="58" t="s">
        <v>3838</v>
      </c>
      <c r="G1432" s="51"/>
      <c r="H1432" s="48"/>
      <c r="I1432" s="48"/>
      <c r="J1432" s="48"/>
      <c r="K1432" s="48"/>
    </row>
    <row r="1433" spans="1:11" ht="63" x14ac:dyDescent="0.25">
      <c r="A1433" s="48">
        <f t="shared" ca="1" si="23"/>
        <v>1432</v>
      </c>
      <c r="B1433" s="52" t="s">
        <v>228</v>
      </c>
      <c r="C1433" s="52" t="s">
        <v>617</v>
      </c>
      <c r="D1433" s="56" t="s">
        <v>3938</v>
      </c>
      <c r="E1433" s="56" t="s">
        <v>3933</v>
      </c>
      <c r="F1433" s="56" t="s">
        <v>3838</v>
      </c>
      <c r="G1433" s="51"/>
      <c r="H1433" s="48"/>
      <c r="I1433" s="48"/>
      <c r="J1433" s="48"/>
      <c r="K1433" s="48"/>
    </row>
    <row r="1434" spans="1:11" ht="67.5" x14ac:dyDescent="0.25">
      <c r="A1434" s="48">
        <f t="shared" ca="1" si="23"/>
        <v>1433</v>
      </c>
      <c r="B1434" s="52" t="s">
        <v>228</v>
      </c>
      <c r="C1434" s="52" t="s">
        <v>617</v>
      </c>
      <c r="D1434" s="58" t="s">
        <v>3939</v>
      </c>
      <c r="E1434" s="58" t="s">
        <v>3933</v>
      </c>
      <c r="F1434" s="58" t="s">
        <v>3838</v>
      </c>
      <c r="G1434" s="51"/>
      <c r="H1434" s="48"/>
      <c r="I1434" s="48"/>
      <c r="J1434" s="48"/>
      <c r="K1434" s="48"/>
    </row>
    <row r="1435" spans="1:11" ht="63" x14ac:dyDescent="0.25">
      <c r="A1435" s="48">
        <f t="shared" ca="1" si="23"/>
        <v>1434</v>
      </c>
      <c r="B1435" s="52" t="s">
        <v>228</v>
      </c>
      <c r="C1435" s="52" t="s">
        <v>617</v>
      </c>
      <c r="D1435" s="56" t="s">
        <v>3940</v>
      </c>
      <c r="E1435" s="56" t="s">
        <v>3941</v>
      </c>
      <c r="F1435" s="56" t="s">
        <v>3838</v>
      </c>
      <c r="G1435" s="51"/>
      <c r="H1435" s="48"/>
      <c r="I1435" s="48"/>
      <c r="J1435" s="48"/>
      <c r="K1435" s="48"/>
    </row>
    <row r="1436" spans="1:11" ht="67.5" x14ac:dyDescent="0.25">
      <c r="A1436" s="48">
        <f t="shared" ca="1" si="23"/>
        <v>1435</v>
      </c>
      <c r="B1436" s="52" t="s">
        <v>228</v>
      </c>
      <c r="C1436" s="52" t="s">
        <v>617</v>
      </c>
      <c r="D1436" s="58" t="s">
        <v>3942</v>
      </c>
      <c r="E1436" s="58" t="s">
        <v>3941</v>
      </c>
      <c r="F1436" s="58" t="s">
        <v>3838</v>
      </c>
      <c r="G1436" s="51"/>
      <c r="H1436" s="48"/>
      <c r="I1436" s="48"/>
      <c r="J1436" s="48"/>
      <c r="K1436" s="48"/>
    </row>
    <row r="1437" spans="1:11" ht="63" x14ac:dyDescent="0.25">
      <c r="A1437" s="48">
        <f t="shared" ca="1" si="23"/>
        <v>1436</v>
      </c>
      <c r="B1437" s="52" t="s">
        <v>228</v>
      </c>
      <c r="C1437" s="52" t="s">
        <v>617</v>
      </c>
      <c r="D1437" s="56" t="s">
        <v>3943</v>
      </c>
      <c r="E1437" s="56" t="s">
        <v>3941</v>
      </c>
      <c r="F1437" s="56" t="s">
        <v>3838</v>
      </c>
      <c r="G1437" s="51"/>
      <c r="H1437" s="48"/>
      <c r="I1437" s="48"/>
      <c r="J1437" s="48"/>
      <c r="K1437" s="48"/>
    </row>
    <row r="1438" spans="1:11" ht="54" x14ac:dyDescent="0.25">
      <c r="A1438" s="48">
        <f t="shared" ca="1" si="23"/>
        <v>1437</v>
      </c>
      <c r="B1438" s="52" t="s">
        <v>228</v>
      </c>
      <c r="C1438" s="52" t="s">
        <v>617</v>
      </c>
      <c r="D1438" s="58" t="s">
        <v>3944</v>
      </c>
      <c r="E1438" s="58" t="s">
        <v>3945</v>
      </c>
      <c r="F1438" s="58" t="s">
        <v>3838</v>
      </c>
      <c r="G1438" s="51"/>
      <c r="H1438" s="48"/>
      <c r="I1438" s="48"/>
      <c r="J1438" s="48"/>
      <c r="K1438" s="48"/>
    </row>
    <row r="1439" spans="1:11" ht="94.5" x14ac:dyDescent="0.25">
      <c r="A1439" s="48">
        <f t="shared" ca="1" si="23"/>
        <v>1438</v>
      </c>
      <c r="B1439" s="52" t="s">
        <v>228</v>
      </c>
      <c r="C1439" s="52" t="s">
        <v>623</v>
      </c>
      <c r="D1439" s="56" t="s">
        <v>3946</v>
      </c>
      <c r="E1439" s="56" t="s">
        <v>3947</v>
      </c>
      <c r="F1439" s="48"/>
      <c r="G1439" s="51" t="s">
        <v>279</v>
      </c>
      <c r="H1439" s="48"/>
      <c r="I1439" s="48"/>
      <c r="J1439" s="48"/>
      <c r="K1439" s="48"/>
    </row>
    <row r="1440" spans="1:11" ht="121.5" x14ac:dyDescent="0.25">
      <c r="A1440" s="48">
        <f t="shared" ca="1" si="23"/>
        <v>1439</v>
      </c>
      <c r="B1440" s="52" t="s">
        <v>228</v>
      </c>
      <c r="C1440" s="52" t="s">
        <v>623</v>
      </c>
      <c r="D1440" s="58" t="s">
        <v>3948</v>
      </c>
      <c r="E1440" s="58" t="s">
        <v>3949</v>
      </c>
      <c r="F1440" s="48"/>
      <c r="G1440" s="51" t="s">
        <v>279</v>
      </c>
      <c r="H1440" s="48"/>
      <c r="I1440" s="48"/>
      <c r="J1440" s="48"/>
      <c r="K1440" s="48"/>
    </row>
    <row r="1441" spans="1:11" ht="105" x14ac:dyDescent="0.25">
      <c r="A1441" s="48">
        <f t="shared" ca="1" si="23"/>
        <v>1440</v>
      </c>
      <c r="B1441" s="52" t="s">
        <v>228</v>
      </c>
      <c r="C1441" s="52" t="s">
        <v>623</v>
      </c>
      <c r="D1441" s="56" t="s">
        <v>3950</v>
      </c>
      <c r="E1441" s="56" t="s">
        <v>3951</v>
      </c>
      <c r="F1441" s="48"/>
      <c r="G1441" s="51" t="s">
        <v>279</v>
      </c>
      <c r="H1441" s="48"/>
      <c r="I1441" s="48"/>
      <c r="J1441" s="48"/>
      <c r="K1441" s="48"/>
    </row>
    <row r="1442" spans="1:11" ht="108" x14ac:dyDescent="0.25">
      <c r="A1442" s="48">
        <f t="shared" ca="1" si="23"/>
        <v>1441</v>
      </c>
      <c r="B1442" s="52" t="s">
        <v>228</v>
      </c>
      <c r="C1442" s="52" t="s">
        <v>623</v>
      </c>
      <c r="D1442" s="58" t="s">
        <v>3952</v>
      </c>
      <c r="E1442" s="58" t="s">
        <v>3953</v>
      </c>
      <c r="F1442" s="48"/>
      <c r="G1442" s="51"/>
      <c r="H1442" s="48"/>
      <c r="I1442" s="48"/>
      <c r="J1442" s="48"/>
      <c r="K1442" s="48"/>
    </row>
    <row r="1443" spans="1:11" ht="105" x14ac:dyDescent="0.25">
      <c r="A1443" s="48">
        <f t="shared" ca="1" si="23"/>
        <v>1442</v>
      </c>
      <c r="B1443" s="52" t="s">
        <v>228</v>
      </c>
      <c r="C1443" s="52" t="s">
        <v>623</v>
      </c>
      <c r="D1443" s="56" t="s">
        <v>3954</v>
      </c>
      <c r="E1443" s="56" t="s">
        <v>3955</v>
      </c>
      <c r="F1443" s="48"/>
      <c r="G1443" s="51" t="s">
        <v>279</v>
      </c>
      <c r="H1443" s="48"/>
      <c r="I1443" s="48"/>
      <c r="J1443" s="48"/>
      <c r="K1443" s="48"/>
    </row>
    <row r="1444" spans="1:11" ht="108" x14ac:dyDescent="0.25">
      <c r="A1444" s="48">
        <f t="shared" ca="1" si="23"/>
        <v>1443</v>
      </c>
      <c r="B1444" s="52" t="s">
        <v>228</v>
      </c>
      <c r="C1444" s="52" t="s">
        <v>623</v>
      </c>
      <c r="D1444" s="58" t="s">
        <v>3956</v>
      </c>
      <c r="E1444" s="58" t="s">
        <v>3957</v>
      </c>
      <c r="F1444" s="48"/>
      <c r="G1444" s="51" t="s">
        <v>279</v>
      </c>
      <c r="H1444" s="48"/>
      <c r="I1444" s="48"/>
      <c r="J1444" s="48"/>
      <c r="K1444" s="48"/>
    </row>
    <row r="1445" spans="1:11" ht="94.5" x14ac:dyDescent="0.25">
      <c r="A1445" s="48">
        <f t="shared" ca="1" si="23"/>
        <v>1444</v>
      </c>
      <c r="B1445" s="52" t="s">
        <v>228</v>
      </c>
      <c r="C1445" s="52" t="s">
        <v>623</v>
      </c>
      <c r="D1445" s="56" t="s">
        <v>3958</v>
      </c>
      <c r="E1445" s="56" t="s">
        <v>3959</v>
      </c>
      <c r="F1445" s="48"/>
      <c r="G1445" s="51" t="s">
        <v>279</v>
      </c>
      <c r="H1445" s="48"/>
      <c r="I1445" s="48"/>
      <c r="J1445" s="48"/>
      <c r="K1445" s="48"/>
    </row>
    <row r="1446" spans="1:11" ht="108" x14ac:dyDescent="0.25">
      <c r="A1446" s="48">
        <f t="shared" ca="1" si="23"/>
        <v>1445</v>
      </c>
      <c r="B1446" s="52" t="s">
        <v>228</v>
      </c>
      <c r="C1446" s="52" t="s">
        <v>623</v>
      </c>
      <c r="D1446" s="58" t="s">
        <v>3960</v>
      </c>
      <c r="E1446" s="58" t="s">
        <v>3961</v>
      </c>
      <c r="F1446" s="48"/>
      <c r="G1446" s="51" t="s">
        <v>279</v>
      </c>
      <c r="H1446" s="48"/>
      <c r="I1446" s="48"/>
      <c r="J1446" s="48"/>
      <c r="K1446" s="48"/>
    </row>
    <row r="1447" spans="1:11" ht="105" x14ac:dyDescent="0.25">
      <c r="A1447" s="48">
        <f t="shared" ca="1" si="23"/>
        <v>1446</v>
      </c>
      <c r="B1447" s="52" t="s">
        <v>228</v>
      </c>
      <c r="C1447" s="52" t="s">
        <v>623</v>
      </c>
      <c r="D1447" s="56" t="s">
        <v>3962</v>
      </c>
      <c r="E1447" s="56" t="s">
        <v>3963</v>
      </c>
      <c r="F1447" s="48"/>
      <c r="G1447" s="51" t="s">
        <v>279</v>
      </c>
      <c r="H1447" s="48"/>
      <c r="I1447" s="48"/>
      <c r="J1447" s="48"/>
      <c r="K1447" s="48"/>
    </row>
    <row r="1448" spans="1:11" ht="40.5" x14ac:dyDescent="0.25">
      <c r="A1448" s="48">
        <f t="shared" ca="1" si="23"/>
        <v>1447</v>
      </c>
      <c r="B1448" s="52" t="s">
        <v>228</v>
      </c>
      <c r="C1448" s="52" t="s">
        <v>623</v>
      </c>
      <c r="D1448" s="58" t="s">
        <v>3964</v>
      </c>
      <c r="E1448" s="58" t="s">
        <v>3965</v>
      </c>
      <c r="F1448" s="48"/>
      <c r="G1448" s="51"/>
      <c r="H1448" s="48"/>
      <c r="I1448" s="48"/>
      <c r="J1448" s="48"/>
      <c r="K1448" s="48"/>
    </row>
    <row r="1449" spans="1:11" ht="105" x14ac:dyDescent="0.25">
      <c r="A1449" s="48">
        <f t="shared" ca="1" si="23"/>
        <v>1448</v>
      </c>
      <c r="B1449" s="52" t="s">
        <v>228</v>
      </c>
      <c r="C1449" s="52" t="s">
        <v>623</v>
      </c>
      <c r="D1449" s="56" t="s">
        <v>3966</v>
      </c>
      <c r="E1449" s="56" t="s">
        <v>3967</v>
      </c>
      <c r="F1449" s="48"/>
      <c r="G1449" s="51" t="s">
        <v>279</v>
      </c>
      <c r="H1449" s="48"/>
      <c r="I1449" s="48"/>
      <c r="J1449" s="48"/>
      <c r="K1449" s="48"/>
    </row>
    <row r="1450" spans="1:11" ht="108" x14ac:dyDescent="0.25">
      <c r="A1450" s="48">
        <f t="shared" ca="1" si="23"/>
        <v>1449</v>
      </c>
      <c r="B1450" s="52" t="s">
        <v>228</v>
      </c>
      <c r="C1450" s="52" t="s">
        <v>623</v>
      </c>
      <c r="D1450" s="58" t="s">
        <v>3968</v>
      </c>
      <c r="E1450" s="58" t="s">
        <v>3969</v>
      </c>
      <c r="F1450" s="48"/>
      <c r="G1450" s="51" t="s">
        <v>279</v>
      </c>
      <c r="H1450" s="48"/>
      <c r="I1450" s="48"/>
      <c r="J1450" s="48"/>
      <c r="K1450" s="48"/>
    </row>
    <row r="1451" spans="1:11" ht="105" x14ac:dyDescent="0.25">
      <c r="A1451" s="48">
        <f t="shared" ca="1" si="23"/>
        <v>1450</v>
      </c>
      <c r="B1451" s="52" t="s">
        <v>228</v>
      </c>
      <c r="C1451" s="52" t="s">
        <v>623</v>
      </c>
      <c r="D1451" s="56" t="s">
        <v>3970</v>
      </c>
      <c r="E1451" s="56" t="s">
        <v>3971</v>
      </c>
      <c r="F1451" s="48"/>
      <c r="G1451" s="51" t="s">
        <v>279</v>
      </c>
      <c r="H1451" s="48"/>
      <c r="I1451" s="48"/>
      <c r="J1451" s="48"/>
      <c r="K1451" s="48"/>
    </row>
    <row r="1452" spans="1:11" ht="121.5" x14ac:dyDescent="0.25">
      <c r="A1452" s="48">
        <f t="shared" ca="1" si="23"/>
        <v>1451</v>
      </c>
      <c r="B1452" s="52" t="s">
        <v>228</v>
      </c>
      <c r="C1452" s="52" t="s">
        <v>623</v>
      </c>
      <c r="D1452" s="58" t="s">
        <v>3972</v>
      </c>
      <c r="E1452" s="58" t="s">
        <v>3973</v>
      </c>
      <c r="F1452" s="48"/>
      <c r="G1452" s="51" t="s">
        <v>279</v>
      </c>
      <c r="H1452" s="48"/>
      <c r="I1452" s="48"/>
      <c r="J1452" s="48"/>
      <c r="K1452" s="48"/>
    </row>
    <row r="1453" spans="1:11" ht="105" x14ac:dyDescent="0.25">
      <c r="A1453" s="48">
        <f t="shared" ca="1" si="23"/>
        <v>1452</v>
      </c>
      <c r="B1453" s="52" t="s">
        <v>228</v>
      </c>
      <c r="C1453" s="52" t="s">
        <v>623</v>
      </c>
      <c r="D1453" s="56" t="s">
        <v>3974</v>
      </c>
      <c r="E1453" s="56" t="s">
        <v>3975</v>
      </c>
      <c r="F1453" s="48"/>
      <c r="G1453" s="51" t="s">
        <v>279</v>
      </c>
      <c r="H1453" s="48"/>
      <c r="I1453" s="48"/>
      <c r="J1453" s="48"/>
      <c r="K1453" s="48"/>
    </row>
    <row r="1454" spans="1:11" ht="94.5" x14ac:dyDescent="0.25">
      <c r="A1454" s="48">
        <f t="shared" ca="1" si="23"/>
        <v>1453</v>
      </c>
      <c r="B1454" s="52" t="s">
        <v>228</v>
      </c>
      <c r="C1454" s="52" t="s">
        <v>623</v>
      </c>
      <c r="D1454" s="58" t="s">
        <v>3976</v>
      </c>
      <c r="E1454" s="58" t="s">
        <v>3977</v>
      </c>
      <c r="F1454" s="48"/>
      <c r="G1454" s="51" t="s">
        <v>279</v>
      </c>
      <c r="H1454" s="48"/>
      <c r="I1454" s="48"/>
      <c r="J1454" s="48"/>
      <c r="K1454" s="48"/>
    </row>
    <row r="1455" spans="1:11" ht="136.5" x14ac:dyDescent="0.25">
      <c r="A1455" s="48">
        <f t="shared" ca="1" si="23"/>
        <v>1454</v>
      </c>
      <c r="B1455" s="52" t="s">
        <v>228</v>
      </c>
      <c r="C1455" s="52" t="s">
        <v>675</v>
      </c>
      <c r="D1455" s="56" t="s">
        <v>3978</v>
      </c>
      <c r="E1455" s="56" t="s">
        <v>3979</v>
      </c>
      <c r="F1455" s="56" t="s">
        <v>3980</v>
      </c>
      <c r="G1455" s="51"/>
      <c r="H1455" s="48"/>
      <c r="I1455" s="48"/>
      <c r="J1455" s="48"/>
      <c r="K1455" s="48"/>
    </row>
    <row r="1456" spans="1:11" ht="114" customHeight="1" x14ac:dyDescent="0.25">
      <c r="A1456" s="48">
        <f t="shared" ca="1" si="23"/>
        <v>1455</v>
      </c>
      <c r="B1456" s="52" t="s">
        <v>228</v>
      </c>
      <c r="C1456" s="52" t="s">
        <v>692</v>
      </c>
      <c r="D1456" s="56" t="s">
        <v>3981</v>
      </c>
      <c r="E1456" s="56" t="s">
        <v>3982</v>
      </c>
      <c r="F1456" s="56" t="s">
        <v>3709</v>
      </c>
      <c r="G1456" s="51"/>
      <c r="H1456" s="48"/>
      <c r="I1456" s="48"/>
      <c r="J1456" s="48"/>
      <c r="K1456" s="48"/>
    </row>
    <row r="1457" spans="1:11" ht="108" x14ac:dyDescent="0.25">
      <c r="A1457" s="48">
        <f t="shared" ca="1" si="23"/>
        <v>1456</v>
      </c>
      <c r="B1457" s="52" t="s">
        <v>228</v>
      </c>
      <c r="C1457" s="52" t="s">
        <v>692</v>
      </c>
      <c r="D1457" s="58" t="s">
        <v>3983</v>
      </c>
      <c r="E1457" s="58" t="s">
        <v>3984</v>
      </c>
      <c r="F1457" s="58" t="s">
        <v>3985</v>
      </c>
      <c r="G1457" s="51" t="s">
        <v>279</v>
      </c>
      <c r="H1457" s="48"/>
      <c r="I1457" s="48"/>
      <c r="J1457" s="48"/>
      <c r="K1457" s="48"/>
    </row>
    <row r="1458" spans="1:11" ht="105" x14ac:dyDescent="0.25">
      <c r="A1458" s="48">
        <f t="shared" ca="1" si="23"/>
        <v>1457</v>
      </c>
      <c r="B1458" s="52" t="s">
        <v>228</v>
      </c>
      <c r="C1458" s="52" t="s">
        <v>692</v>
      </c>
      <c r="D1458" s="56" t="s">
        <v>3986</v>
      </c>
      <c r="E1458" s="56" t="s">
        <v>3987</v>
      </c>
      <c r="F1458" s="56" t="s">
        <v>3709</v>
      </c>
      <c r="G1458" s="51"/>
      <c r="H1458" s="48"/>
      <c r="I1458" s="48"/>
      <c r="J1458" s="48"/>
      <c r="K1458" s="48"/>
    </row>
    <row r="1459" spans="1:11" ht="108" x14ac:dyDescent="0.25">
      <c r="A1459" s="48">
        <f t="shared" ca="1" si="23"/>
        <v>1458</v>
      </c>
      <c r="B1459" s="52" t="s">
        <v>228</v>
      </c>
      <c r="C1459" s="52" t="s">
        <v>692</v>
      </c>
      <c r="D1459" s="58" t="s">
        <v>3988</v>
      </c>
      <c r="E1459" s="58" t="s">
        <v>3989</v>
      </c>
      <c r="F1459" s="58" t="s">
        <v>3709</v>
      </c>
      <c r="G1459" s="51" t="s">
        <v>279</v>
      </c>
      <c r="H1459" s="48"/>
      <c r="I1459" s="48"/>
      <c r="J1459" s="48"/>
      <c r="K1459" s="48"/>
    </row>
    <row r="1460" spans="1:11" ht="115.5" x14ac:dyDescent="0.25">
      <c r="A1460" s="48">
        <f t="shared" ca="1" si="23"/>
        <v>1459</v>
      </c>
      <c r="B1460" s="52" t="s">
        <v>228</v>
      </c>
      <c r="C1460" s="52" t="s">
        <v>692</v>
      </c>
      <c r="D1460" s="56" t="s">
        <v>3990</v>
      </c>
      <c r="E1460" s="56" t="s">
        <v>3991</v>
      </c>
      <c r="F1460" s="56" t="s">
        <v>3709</v>
      </c>
      <c r="G1460" s="51"/>
      <c r="H1460" s="48"/>
      <c r="I1460" s="48"/>
      <c r="J1460" s="48"/>
      <c r="K1460" s="48"/>
    </row>
    <row r="1461" spans="1:11" ht="108" x14ac:dyDescent="0.25">
      <c r="A1461" s="48">
        <f t="shared" ca="1" si="23"/>
        <v>1460</v>
      </c>
      <c r="B1461" s="52" t="s">
        <v>228</v>
      </c>
      <c r="C1461" s="52" t="s">
        <v>692</v>
      </c>
      <c r="D1461" s="58" t="s">
        <v>3992</v>
      </c>
      <c r="E1461" s="58" t="s">
        <v>3993</v>
      </c>
      <c r="F1461" s="58" t="s">
        <v>3709</v>
      </c>
      <c r="G1461" s="51" t="s">
        <v>279</v>
      </c>
      <c r="H1461" s="48"/>
      <c r="I1461" s="48"/>
      <c r="J1461" s="48"/>
      <c r="K1461" s="48"/>
    </row>
    <row r="1462" spans="1:11" ht="115.5" x14ac:dyDescent="0.25">
      <c r="A1462" s="48">
        <f t="shared" ca="1" si="23"/>
        <v>1461</v>
      </c>
      <c r="B1462" s="52" t="s">
        <v>228</v>
      </c>
      <c r="C1462" s="52" t="s">
        <v>692</v>
      </c>
      <c r="D1462" s="56" t="s">
        <v>3994</v>
      </c>
      <c r="E1462" s="56" t="s">
        <v>3995</v>
      </c>
      <c r="F1462" s="56" t="s">
        <v>3709</v>
      </c>
      <c r="G1462" s="51" t="s">
        <v>279</v>
      </c>
      <c r="H1462" s="48"/>
      <c r="I1462" s="48"/>
      <c r="J1462" s="48"/>
      <c r="K1462" s="48"/>
    </row>
    <row r="1463" spans="1:11" ht="121.5" x14ac:dyDescent="0.25">
      <c r="A1463" s="48">
        <f t="shared" ref="A1463:A1526" ca="1" si="24">+CELL("fila",A1463)-1</f>
        <v>1462</v>
      </c>
      <c r="B1463" s="52" t="s">
        <v>228</v>
      </c>
      <c r="C1463" s="52" t="s">
        <v>692</v>
      </c>
      <c r="D1463" s="58" t="s">
        <v>3996</v>
      </c>
      <c r="E1463" s="58" t="s">
        <v>3997</v>
      </c>
      <c r="F1463" s="58" t="s">
        <v>3709</v>
      </c>
      <c r="G1463" s="51"/>
      <c r="H1463" s="48"/>
      <c r="I1463" s="48"/>
      <c r="J1463" s="48"/>
      <c r="K1463" s="48"/>
    </row>
    <row r="1464" spans="1:11" ht="115.5" x14ac:dyDescent="0.25">
      <c r="A1464" s="48">
        <f t="shared" ca="1" si="24"/>
        <v>1463</v>
      </c>
      <c r="B1464" s="52" t="s">
        <v>228</v>
      </c>
      <c r="C1464" s="52" t="s">
        <v>692</v>
      </c>
      <c r="D1464" s="56" t="s">
        <v>3998</v>
      </c>
      <c r="E1464" s="56" t="s">
        <v>3999</v>
      </c>
      <c r="F1464" s="56" t="s">
        <v>3709</v>
      </c>
      <c r="G1464" s="51"/>
      <c r="H1464" s="48"/>
      <c r="I1464" s="48"/>
      <c r="J1464" s="48"/>
      <c r="K1464" s="48"/>
    </row>
    <row r="1465" spans="1:11" ht="108" x14ac:dyDescent="0.25">
      <c r="A1465" s="48">
        <f t="shared" ca="1" si="24"/>
        <v>1464</v>
      </c>
      <c r="B1465" s="52" t="s">
        <v>228</v>
      </c>
      <c r="C1465" s="52" t="s">
        <v>692</v>
      </c>
      <c r="D1465" s="58" t="s">
        <v>4000</v>
      </c>
      <c r="E1465" s="58" t="s">
        <v>4001</v>
      </c>
      <c r="F1465" s="58" t="s">
        <v>3709</v>
      </c>
      <c r="G1465" s="51" t="s">
        <v>279</v>
      </c>
      <c r="H1465" s="48"/>
      <c r="I1465" s="48"/>
      <c r="J1465" s="48"/>
      <c r="K1465" s="48"/>
    </row>
    <row r="1466" spans="1:11" ht="115.5" x14ac:dyDescent="0.25">
      <c r="A1466" s="48">
        <f t="shared" ca="1" si="24"/>
        <v>1465</v>
      </c>
      <c r="B1466" s="52" t="s">
        <v>228</v>
      </c>
      <c r="C1466" s="52" t="s">
        <v>692</v>
      </c>
      <c r="D1466" s="56" t="s">
        <v>4002</v>
      </c>
      <c r="E1466" s="56" t="s">
        <v>4003</v>
      </c>
      <c r="F1466" s="56" t="s">
        <v>3709</v>
      </c>
      <c r="G1466" s="51"/>
      <c r="H1466" s="48"/>
      <c r="I1466" s="48"/>
      <c r="J1466" s="48"/>
      <c r="K1466" s="48"/>
    </row>
    <row r="1467" spans="1:11" ht="121.5" x14ac:dyDescent="0.25">
      <c r="A1467" s="48">
        <f t="shared" ca="1" si="24"/>
        <v>1466</v>
      </c>
      <c r="B1467" s="52" t="s">
        <v>228</v>
      </c>
      <c r="C1467" s="52" t="s">
        <v>692</v>
      </c>
      <c r="D1467" s="58" t="s">
        <v>4004</v>
      </c>
      <c r="E1467" s="58" t="s">
        <v>4005</v>
      </c>
      <c r="F1467" s="58" t="s">
        <v>3709</v>
      </c>
      <c r="G1467" s="51" t="s">
        <v>279</v>
      </c>
      <c r="H1467" s="48"/>
      <c r="I1467" s="48"/>
      <c r="J1467" s="48"/>
      <c r="K1467" s="48"/>
    </row>
    <row r="1468" spans="1:11" ht="115.5" x14ac:dyDescent="0.25">
      <c r="A1468" s="48">
        <f t="shared" ca="1" si="24"/>
        <v>1467</v>
      </c>
      <c r="B1468" s="52" t="s">
        <v>228</v>
      </c>
      <c r="C1468" s="52" t="s">
        <v>692</v>
      </c>
      <c r="D1468" s="56" t="s">
        <v>4006</v>
      </c>
      <c r="E1468" s="56" t="s">
        <v>4007</v>
      </c>
      <c r="F1468" s="56" t="s">
        <v>4008</v>
      </c>
      <c r="G1468" s="51"/>
      <c r="H1468" s="48"/>
      <c r="I1468" s="48"/>
      <c r="J1468" s="48"/>
      <c r="K1468" s="48"/>
    </row>
    <row r="1469" spans="1:11" ht="108" x14ac:dyDescent="0.25">
      <c r="A1469" s="48">
        <f t="shared" ca="1" si="24"/>
        <v>1468</v>
      </c>
      <c r="B1469" s="52" t="s">
        <v>228</v>
      </c>
      <c r="C1469" s="52" t="s">
        <v>692</v>
      </c>
      <c r="D1469" s="58" t="s">
        <v>4009</v>
      </c>
      <c r="E1469" s="58" t="s">
        <v>4010</v>
      </c>
      <c r="F1469" s="58" t="s">
        <v>4011</v>
      </c>
      <c r="G1469" s="51"/>
      <c r="H1469" s="48"/>
      <c r="I1469" s="48"/>
      <c r="J1469" s="48"/>
      <c r="K1469" s="48"/>
    </row>
    <row r="1470" spans="1:11" ht="115.5" x14ac:dyDescent="0.25">
      <c r="A1470" s="48">
        <f t="shared" ca="1" si="24"/>
        <v>1469</v>
      </c>
      <c r="B1470" s="52" t="s">
        <v>228</v>
      </c>
      <c r="C1470" s="52" t="s">
        <v>692</v>
      </c>
      <c r="D1470" s="56" t="s">
        <v>4012</v>
      </c>
      <c r="E1470" s="56" t="s">
        <v>4013</v>
      </c>
      <c r="F1470" s="56" t="s">
        <v>3709</v>
      </c>
      <c r="G1470" s="51"/>
      <c r="H1470" s="48"/>
      <c r="I1470" s="48"/>
      <c r="J1470" s="48"/>
      <c r="K1470" s="48"/>
    </row>
    <row r="1471" spans="1:11" ht="121.5" x14ac:dyDescent="0.25">
      <c r="A1471" s="48">
        <f t="shared" ca="1" si="24"/>
        <v>1470</v>
      </c>
      <c r="B1471" s="52" t="s">
        <v>228</v>
      </c>
      <c r="C1471" s="52" t="s">
        <v>692</v>
      </c>
      <c r="D1471" s="58" t="s">
        <v>4014</v>
      </c>
      <c r="E1471" s="58" t="s">
        <v>4015</v>
      </c>
      <c r="F1471" s="58" t="s">
        <v>3709</v>
      </c>
      <c r="G1471" s="51" t="s">
        <v>279</v>
      </c>
      <c r="H1471" s="48"/>
      <c r="I1471" s="48"/>
      <c r="J1471" s="48"/>
      <c r="K1471" s="48"/>
    </row>
    <row r="1472" spans="1:11" ht="115.5" x14ac:dyDescent="0.25">
      <c r="A1472" s="48">
        <f t="shared" ca="1" si="24"/>
        <v>1471</v>
      </c>
      <c r="B1472" s="52" t="s">
        <v>228</v>
      </c>
      <c r="C1472" s="52" t="s">
        <v>692</v>
      </c>
      <c r="D1472" s="56" t="s">
        <v>4016</v>
      </c>
      <c r="E1472" s="56" t="s">
        <v>4017</v>
      </c>
      <c r="F1472" s="56" t="s">
        <v>3709</v>
      </c>
      <c r="G1472" s="51"/>
      <c r="H1472" s="48"/>
      <c r="I1472" s="48"/>
      <c r="J1472" s="48"/>
      <c r="K1472" s="48"/>
    </row>
    <row r="1473" spans="1:11" ht="121.5" x14ac:dyDescent="0.25">
      <c r="A1473" s="48">
        <f t="shared" ca="1" si="24"/>
        <v>1472</v>
      </c>
      <c r="B1473" s="52" t="s">
        <v>228</v>
      </c>
      <c r="C1473" s="52" t="s">
        <v>692</v>
      </c>
      <c r="D1473" s="58" t="s">
        <v>4018</v>
      </c>
      <c r="E1473" s="58" t="s">
        <v>4019</v>
      </c>
      <c r="F1473" s="58" t="s">
        <v>3703</v>
      </c>
      <c r="G1473" s="51" t="s">
        <v>279</v>
      </c>
      <c r="H1473" s="48"/>
      <c r="I1473" s="48"/>
      <c r="J1473" s="48"/>
      <c r="K1473" s="48"/>
    </row>
    <row r="1474" spans="1:11" ht="115.5" x14ac:dyDescent="0.25">
      <c r="A1474" s="48">
        <f t="shared" ca="1" si="24"/>
        <v>1473</v>
      </c>
      <c r="B1474" s="52" t="s">
        <v>228</v>
      </c>
      <c r="C1474" s="52" t="s">
        <v>692</v>
      </c>
      <c r="D1474" s="56" t="s">
        <v>4020</v>
      </c>
      <c r="E1474" s="56" t="s">
        <v>4021</v>
      </c>
      <c r="F1474" s="56" t="s">
        <v>3709</v>
      </c>
      <c r="G1474" s="51" t="s">
        <v>279</v>
      </c>
      <c r="H1474" s="48"/>
      <c r="I1474" s="48"/>
      <c r="J1474" s="48"/>
      <c r="K1474" s="48"/>
    </row>
    <row r="1475" spans="1:11" ht="121.5" x14ac:dyDescent="0.25">
      <c r="A1475" s="48">
        <f t="shared" ca="1" si="24"/>
        <v>1474</v>
      </c>
      <c r="B1475" s="52" t="s">
        <v>228</v>
      </c>
      <c r="C1475" s="52" t="s">
        <v>692</v>
      </c>
      <c r="D1475" s="58" t="s">
        <v>4022</v>
      </c>
      <c r="E1475" s="58" t="s">
        <v>4023</v>
      </c>
      <c r="F1475" s="58" t="s">
        <v>3709</v>
      </c>
      <c r="G1475" s="51" t="s">
        <v>279</v>
      </c>
      <c r="H1475" s="48"/>
      <c r="I1475" s="48"/>
      <c r="J1475" s="48"/>
      <c r="K1475" s="48"/>
    </row>
    <row r="1476" spans="1:11" ht="105" x14ac:dyDescent="0.25">
      <c r="A1476" s="48">
        <f t="shared" ca="1" si="24"/>
        <v>1475</v>
      </c>
      <c r="B1476" s="52" t="s">
        <v>228</v>
      </c>
      <c r="C1476" s="52" t="s">
        <v>692</v>
      </c>
      <c r="D1476" s="56" t="s">
        <v>4024</v>
      </c>
      <c r="E1476" s="56" t="s">
        <v>4025</v>
      </c>
      <c r="F1476" s="56" t="s">
        <v>3709</v>
      </c>
      <c r="G1476" s="51" t="s">
        <v>279</v>
      </c>
      <c r="H1476" s="48"/>
      <c r="I1476" s="48"/>
      <c r="J1476" s="48"/>
      <c r="K1476" s="48"/>
    </row>
    <row r="1477" spans="1:11" ht="135" x14ac:dyDescent="0.25">
      <c r="A1477" s="48">
        <f t="shared" ca="1" si="24"/>
        <v>1476</v>
      </c>
      <c r="B1477" s="52" t="s">
        <v>228</v>
      </c>
      <c r="C1477" s="52" t="s">
        <v>692</v>
      </c>
      <c r="D1477" s="58" t="s">
        <v>4026</v>
      </c>
      <c r="E1477" s="58" t="s">
        <v>4027</v>
      </c>
      <c r="F1477" s="58" t="s">
        <v>3709</v>
      </c>
      <c r="G1477" s="51" t="s">
        <v>279</v>
      </c>
      <c r="H1477" s="48"/>
      <c r="I1477" s="48"/>
      <c r="J1477" s="48"/>
      <c r="K1477" s="48"/>
    </row>
    <row r="1478" spans="1:11" ht="105" x14ac:dyDescent="0.25">
      <c r="A1478" s="48">
        <f t="shared" ca="1" si="24"/>
        <v>1477</v>
      </c>
      <c r="B1478" s="52" t="s">
        <v>228</v>
      </c>
      <c r="C1478" s="52" t="s">
        <v>692</v>
      </c>
      <c r="D1478" s="56" t="s">
        <v>4028</v>
      </c>
      <c r="E1478" s="56" t="s">
        <v>4029</v>
      </c>
      <c r="F1478" s="56" t="s">
        <v>3709</v>
      </c>
      <c r="G1478" s="51" t="s">
        <v>279</v>
      </c>
      <c r="H1478" s="48"/>
      <c r="I1478" s="48"/>
      <c r="J1478" s="48"/>
      <c r="K1478" s="48"/>
    </row>
    <row r="1479" spans="1:11" ht="108" x14ac:dyDescent="0.25">
      <c r="A1479" s="48">
        <f t="shared" ca="1" si="24"/>
        <v>1478</v>
      </c>
      <c r="B1479" s="52" t="s">
        <v>228</v>
      </c>
      <c r="C1479" s="52" t="s">
        <v>692</v>
      </c>
      <c r="D1479" s="58" t="s">
        <v>4030</v>
      </c>
      <c r="E1479" s="58" t="s">
        <v>4031</v>
      </c>
      <c r="F1479" s="58" t="s">
        <v>3743</v>
      </c>
      <c r="G1479" s="51" t="s">
        <v>279</v>
      </c>
      <c r="H1479" s="48"/>
      <c r="I1479" s="48"/>
      <c r="J1479" s="48"/>
      <c r="K1479" s="48"/>
    </row>
    <row r="1480" spans="1:11" ht="115.5" x14ac:dyDescent="0.25">
      <c r="A1480" s="48">
        <f t="shared" ca="1" si="24"/>
        <v>1479</v>
      </c>
      <c r="B1480" s="52" t="s">
        <v>228</v>
      </c>
      <c r="C1480" s="52" t="s">
        <v>692</v>
      </c>
      <c r="D1480" s="56" t="s">
        <v>4032</v>
      </c>
      <c r="E1480" s="56" t="s">
        <v>4033</v>
      </c>
      <c r="F1480" s="56" t="s">
        <v>3709</v>
      </c>
      <c r="G1480" s="51" t="s">
        <v>279</v>
      </c>
      <c r="H1480" s="48"/>
      <c r="I1480" s="48"/>
      <c r="J1480" s="48"/>
      <c r="K1480" s="48"/>
    </row>
    <row r="1481" spans="1:11" ht="108" x14ac:dyDescent="0.25">
      <c r="A1481" s="48">
        <f t="shared" ca="1" si="24"/>
        <v>1480</v>
      </c>
      <c r="B1481" s="52" t="s">
        <v>228</v>
      </c>
      <c r="C1481" s="52" t="s">
        <v>692</v>
      </c>
      <c r="D1481" s="58" t="s">
        <v>4034</v>
      </c>
      <c r="E1481" s="58" t="s">
        <v>4035</v>
      </c>
      <c r="F1481" s="58" t="s">
        <v>3709</v>
      </c>
      <c r="G1481" s="51" t="s">
        <v>279</v>
      </c>
      <c r="H1481" s="48"/>
      <c r="I1481" s="48"/>
      <c r="J1481" s="48"/>
      <c r="K1481" s="48"/>
    </row>
    <row r="1482" spans="1:11" ht="94.5" x14ac:dyDescent="0.25">
      <c r="A1482" s="48">
        <f t="shared" ca="1" si="24"/>
        <v>1481</v>
      </c>
      <c r="B1482" s="52" t="s">
        <v>228</v>
      </c>
      <c r="C1482" s="52" t="s">
        <v>692</v>
      </c>
      <c r="D1482" s="56" t="s">
        <v>4036</v>
      </c>
      <c r="E1482" s="56" t="s">
        <v>4037</v>
      </c>
      <c r="F1482" s="56" t="s">
        <v>3709</v>
      </c>
      <c r="G1482" s="51" t="s">
        <v>279</v>
      </c>
      <c r="H1482" s="48"/>
      <c r="I1482" s="48"/>
      <c r="J1482" s="48"/>
      <c r="K1482" s="48"/>
    </row>
    <row r="1483" spans="1:11" ht="108" x14ac:dyDescent="0.25">
      <c r="A1483" s="48">
        <f t="shared" ca="1" si="24"/>
        <v>1482</v>
      </c>
      <c r="B1483" s="52" t="s">
        <v>228</v>
      </c>
      <c r="C1483" s="52" t="s">
        <v>692</v>
      </c>
      <c r="D1483" s="58" t="s">
        <v>4038</v>
      </c>
      <c r="E1483" s="58" t="s">
        <v>4039</v>
      </c>
      <c r="F1483" s="58" t="s">
        <v>3709</v>
      </c>
      <c r="G1483" s="51" t="s">
        <v>279</v>
      </c>
      <c r="H1483" s="48"/>
      <c r="I1483" s="48"/>
      <c r="J1483" s="48"/>
      <c r="K1483" s="48"/>
    </row>
    <row r="1484" spans="1:11" ht="105" x14ac:dyDescent="0.25">
      <c r="A1484" s="48">
        <f t="shared" ca="1" si="24"/>
        <v>1483</v>
      </c>
      <c r="B1484" s="52" t="s">
        <v>228</v>
      </c>
      <c r="C1484" s="52" t="s">
        <v>692</v>
      </c>
      <c r="D1484" s="56" t="s">
        <v>4040</v>
      </c>
      <c r="E1484" s="56" t="s">
        <v>4041</v>
      </c>
      <c r="F1484" s="56" t="s">
        <v>3709</v>
      </c>
      <c r="G1484" s="51" t="s">
        <v>279</v>
      </c>
      <c r="H1484" s="48"/>
      <c r="I1484" s="48"/>
      <c r="J1484" s="48"/>
      <c r="K1484" s="48"/>
    </row>
    <row r="1485" spans="1:11" ht="108" x14ac:dyDescent="0.25">
      <c r="A1485" s="48">
        <f t="shared" ca="1" si="24"/>
        <v>1484</v>
      </c>
      <c r="B1485" s="52" t="s">
        <v>228</v>
      </c>
      <c r="C1485" s="52" t="s">
        <v>692</v>
      </c>
      <c r="D1485" s="58" t="s">
        <v>4042</v>
      </c>
      <c r="E1485" s="58" t="s">
        <v>4043</v>
      </c>
      <c r="F1485" s="58" t="s">
        <v>3709</v>
      </c>
      <c r="G1485" s="51" t="s">
        <v>279</v>
      </c>
      <c r="H1485" s="48"/>
      <c r="I1485" s="48"/>
      <c r="J1485" s="48"/>
      <c r="K1485" s="48"/>
    </row>
    <row r="1486" spans="1:11" ht="115.5" x14ac:dyDescent="0.25">
      <c r="A1486" s="48">
        <f t="shared" ca="1" si="24"/>
        <v>1485</v>
      </c>
      <c r="B1486" s="52" t="s">
        <v>228</v>
      </c>
      <c r="C1486" s="52" t="s">
        <v>692</v>
      </c>
      <c r="D1486" s="56" t="s">
        <v>4044</v>
      </c>
      <c r="E1486" s="56" t="s">
        <v>4045</v>
      </c>
      <c r="F1486" s="56" t="s">
        <v>4046</v>
      </c>
      <c r="G1486" s="51" t="s">
        <v>279</v>
      </c>
      <c r="H1486" s="48"/>
      <c r="I1486" s="48"/>
      <c r="J1486" s="48"/>
      <c r="K1486" s="48"/>
    </row>
    <row r="1487" spans="1:11" ht="121.5" x14ac:dyDescent="0.25">
      <c r="A1487" s="48">
        <f t="shared" ca="1" si="24"/>
        <v>1486</v>
      </c>
      <c r="B1487" s="52" t="s">
        <v>228</v>
      </c>
      <c r="C1487" s="52" t="s">
        <v>692</v>
      </c>
      <c r="D1487" s="58" t="s">
        <v>4047</v>
      </c>
      <c r="E1487" s="58" t="s">
        <v>4048</v>
      </c>
      <c r="F1487" s="58" t="s">
        <v>3743</v>
      </c>
      <c r="G1487" s="51" t="s">
        <v>279</v>
      </c>
      <c r="H1487" s="48"/>
      <c r="I1487" s="48"/>
      <c r="J1487" s="48"/>
      <c r="K1487" s="48"/>
    </row>
    <row r="1488" spans="1:11" ht="105" x14ac:dyDescent="0.25">
      <c r="A1488" s="48">
        <f t="shared" ca="1" si="24"/>
        <v>1487</v>
      </c>
      <c r="B1488" s="52" t="s">
        <v>228</v>
      </c>
      <c r="C1488" s="52" t="s">
        <v>692</v>
      </c>
      <c r="D1488" s="56" t="s">
        <v>4049</v>
      </c>
      <c r="E1488" s="56" t="s">
        <v>4050</v>
      </c>
      <c r="F1488" s="56" t="s">
        <v>4051</v>
      </c>
      <c r="G1488" s="51" t="s">
        <v>279</v>
      </c>
      <c r="H1488" s="48"/>
      <c r="I1488" s="48"/>
      <c r="J1488" s="48"/>
      <c r="K1488" s="48"/>
    </row>
    <row r="1489" spans="1:11" ht="121.5" x14ac:dyDescent="0.25">
      <c r="A1489" s="48">
        <f t="shared" ca="1" si="24"/>
        <v>1488</v>
      </c>
      <c r="B1489" s="52" t="s">
        <v>228</v>
      </c>
      <c r="C1489" s="52" t="s">
        <v>692</v>
      </c>
      <c r="D1489" s="58" t="s">
        <v>4052</v>
      </c>
      <c r="E1489" s="58" t="s">
        <v>4053</v>
      </c>
      <c r="F1489" s="58" t="s">
        <v>3743</v>
      </c>
      <c r="G1489" s="51" t="s">
        <v>279</v>
      </c>
      <c r="H1489" s="48"/>
      <c r="I1489" s="48"/>
      <c r="J1489" s="48"/>
      <c r="K1489" s="48"/>
    </row>
    <row r="1490" spans="1:11" ht="115.5" x14ac:dyDescent="0.25">
      <c r="A1490" s="48">
        <f t="shared" ca="1" si="24"/>
        <v>1489</v>
      </c>
      <c r="B1490" s="52" t="s">
        <v>228</v>
      </c>
      <c r="C1490" s="52" t="s">
        <v>692</v>
      </c>
      <c r="D1490" s="56" t="s">
        <v>4054</v>
      </c>
      <c r="E1490" s="56" t="s">
        <v>4055</v>
      </c>
      <c r="F1490" s="56" t="s">
        <v>3743</v>
      </c>
      <c r="G1490" s="51" t="s">
        <v>279</v>
      </c>
      <c r="H1490" s="48"/>
      <c r="I1490" s="48"/>
      <c r="J1490" s="48"/>
      <c r="K1490" s="48"/>
    </row>
    <row r="1491" spans="1:11" ht="121.5" x14ac:dyDescent="0.25">
      <c r="A1491" s="48">
        <f t="shared" ca="1" si="24"/>
        <v>1490</v>
      </c>
      <c r="B1491" s="52" t="s">
        <v>228</v>
      </c>
      <c r="C1491" s="52" t="s">
        <v>692</v>
      </c>
      <c r="D1491" s="58" t="s">
        <v>4056</v>
      </c>
      <c r="E1491" s="58" t="s">
        <v>4057</v>
      </c>
      <c r="F1491" s="58" t="s">
        <v>3743</v>
      </c>
      <c r="G1491" s="51" t="s">
        <v>279</v>
      </c>
      <c r="H1491" s="48"/>
      <c r="I1491" s="48"/>
      <c r="J1491" s="48"/>
      <c r="K1491" s="48"/>
    </row>
    <row r="1492" spans="1:11" ht="115.5" x14ac:dyDescent="0.25">
      <c r="A1492" s="48">
        <f t="shared" ca="1" si="24"/>
        <v>1491</v>
      </c>
      <c r="B1492" s="52" t="s">
        <v>228</v>
      </c>
      <c r="C1492" s="52" t="s">
        <v>692</v>
      </c>
      <c r="D1492" s="56" t="s">
        <v>4058</v>
      </c>
      <c r="E1492" s="56" t="s">
        <v>4059</v>
      </c>
      <c r="F1492" s="56" t="s">
        <v>3743</v>
      </c>
      <c r="G1492" s="51" t="s">
        <v>279</v>
      </c>
      <c r="H1492" s="48"/>
      <c r="I1492" s="48"/>
      <c r="J1492" s="48"/>
      <c r="K1492" s="48"/>
    </row>
    <row r="1493" spans="1:11" ht="121.5" x14ac:dyDescent="0.25">
      <c r="A1493" s="48">
        <f t="shared" ca="1" si="24"/>
        <v>1492</v>
      </c>
      <c r="B1493" s="52" t="s">
        <v>228</v>
      </c>
      <c r="C1493" s="52" t="s">
        <v>692</v>
      </c>
      <c r="D1493" s="58" t="s">
        <v>4060</v>
      </c>
      <c r="E1493" s="58" t="s">
        <v>4061</v>
      </c>
      <c r="F1493" s="58" t="s">
        <v>3709</v>
      </c>
      <c r="G1493" s="51" t="s">
        <v>279</v>
      </c>
      <c r="H1493" s="48"/>
      <c r="I1493" s="48"/>
      <c r="J1493" s="48"/>
      <c r="K1493" s="48"/>
    </row>
    <row r="1494" spans="1:11" ht="105" x14ac:dyDescent="0.25">
      <c r="A1494" s="48">
        <f t="shared" ca="1" si="24"/>
        <v>1493</v>
      </c>
      <c r="B1494" s="52" t="s">
        <v>228</v>
      </c>
      <c r="C1494" s="52" t="s">
        <v>692</v>
      </c>
      <c r="D1494" s="56" t="s">
        <v>4062</v>
      </c>
      <c r="E1494" s="56" t="s">
        <v>4063</v>
      </c>
      <c r="F1494" s="56" t="s">
        <v>3709</v>
      </c>
      <c r="G1494" s="51" t="s">
        <v>279</v>
      </c>
      <c r="H1494" s="48"/>
      <c r="I1494" s="48"/>
      <c r="J1494" s="48"/>
      <c r="K1494" s="48"/>
    </row>
    <row r="1495" spans="1:11" ht="108" x14ac:dyDescent="0.25">
      <c r="A1495" s="48">
        <f t="shared" ca="1" si="24"/>
        <v>1494</v>
      </c>
      <c r="B1495" s="52" t="s">
        <v>228</v>
      </c>
      <c r="C1495" s="52" t="s">
        <v>692</v>
      </c>
      <c r="D1495" s="58" t="s">
        <v>4064</v>
      </c>
      <c r="E1495" s="58" t="s">
        <v>4065</v>
      </c>
      <c r="F1495" s="58" t="s">
        <v>3709</v>
      </c>
      <c r="G1495" s="51" t="s">
        <v>279</v>
      </c>
      <c r="H1495" s="48"/>
      <c r="I1495" s="48"/>
      <c r="J1495" s="48"/>
      <c r="K1495" s="48"/>
    </row>
    <row r="1496" spans="1:11" ht="115.5" x14ac:dyDescent="0.25">
      <c r="A1496" s="48">
        <f t="shared" ca="1" si="24"/>
        <v>1495</v>
      </c>
      <c r="B1496" s="52" t="s">
        <v>228</v>
      </c>
      <c r="C1496" s="52" t="s">
        <v>692</v>
      </c>
      <c r="D1496" s="56" t="s">
        <v>4066</v>
      </c>
      <c r="E1496" s="56" t="s">
        <v>4067</v>
      </c>
      <c r="F1496" s="56" t="s">
        <v>3709</v>
      </c>
      <c r="G1496" s="51" t="s">
        <v>279</v>
      </c>
      <c r="H1496" s="48"/>
      <c r="I1496" s="48"/>
      <c r="J1496" s="48"/>
      <c r="K1496" s="48"/>
    </row>
    <row r="1497" spans="1:11" ht="108" x14ac:dyDescent="0.25">
      <c r="A1497" s="48">
        <f t="shared" ca="1" si="24"/>
        <v>1496</v>
      </c>
      <c r="B1497" s="52" t="s">
        <v>228</v>
      </c>
      <c r="C1497" s="52" t="s">
        <v>692</v>
      </c>
      <c r="D1497" s="58" t="s">
        <v>4068</v>
      </c>
      <c r="E1497" s="58" t="s">
        <v>4069</v>
      </c>
      <c r="F1497" s="58" t="s">
        <v>3709</v>
      </c>
      <c r="G1497" s="51" t="s">
        <v>279</v>
      </c>
      <c r="H1497" s="48"/>
      <c r="I1497" s="48"/>
      <c r="J1497" s="48"/>
      <c r="K1497" s="48"/>
    </row>
    <row r="1498" spans="1:11" ht="115.5" x14ac:dyDescent="0.25">
      <c r="A1498" s="48">
        <f t="shared" ca="1" si="24"/>
        <v>1497</v>
      </c>
      <c r="B1498" s="52" t="s">
        <v>228</v>
      </c>
      <c r="C1498" s="52" t="s">
        <v>692</v>
      </c>
      <c r="D1498" s="56" t="s">
        <v>4070</v>
      </c>
      <c r="E1498" s="56" t="s">
        <v>4071</v>
      </c>
      <c r="F1498" s="56" t="s">
        <v>3709</v>
      </c>
      <c r="G1498" s="51" t="s">
        <v>279</v>
      </c>
      <c r="H1498" s="48"/>
      <c r="I1498" s="48"/>
      <c r="J1498" s="48"/>
      <c r="K1498" s="48"/>
    </row>
    <row r="1499" spans="1:11" ht="108" x14ac:dyDescent="0.25">
      <c r="A1499" s="48">
        <f t="shared" ca="1" si="24"/>
        <v>1498</v>
      </c>
      <c r="B1499" s="52" t="s">
        <v>228</v>
      </c>
      <c r="C1499" s="52" t="s">
        <v>692</v>
      </c>
      <c r="D1499" s="58" t="s">
        <v>4072</v>
      </c>
      <c r="E1499" s="58" t="s">
        <v>4073</v>
      </c>
      <c r="F1499" s="58" t="s">
        <v>4074</v>
      </c>
      <c r="G1499" s="51" t="s">
        <v>279</v>
      </c>
      <c r="H1499" s="48"/>
      <c r="I1499" s="48"/>
      <c r="J1499" s="48"/>
      <c r="K1499" s="48"/>
    </row>
    <row r="1500" spans="1:11" ht="105" x14ac:dyDescent="0.25">
      <c r="A1500" s="48">
        <f t="shared" ca="1" si="24"/>
        <v>1499</v>
      </c>
      <c r="B1500" s="52" t="s">
        <v>228</v>
      </c>
      <c r="C1500" s="52" t="s">
        <v>692</v>
      </c>
      <c r="D1500" s="56" t="s">
        <v>4075</v>
      </c>
      <c r="E1500" s="56" t="s">
        <v>4076</v>
      </c>
      <c r="F1500" s="56" t="s">
        <v>4077</v>
      </c>
      <c r="G1500" s="51"/>
      <c r="H1500" s="48"/>
      <c r="I1500" s="48"/>
      <c r="J1500" s="48"/>
      <c r="K1500" s="48"/>
    </row>
    <row r="1501" spans="1:11" ht="108" x14ac:dyDescent="0.25">
      <c r="A1501" s="48">
        <f t="shared" ca="1" si="24"/>
        <v>1500</v>
      </c>
      <c r="B1501" s="52" t="s">
        <v>228</v>
      </c>
      <c r="C1501" s="52" t="s">
        <v>692</v>
      </c>
      <c r="D1501" s="58" t="s">
        <v>4078</v>
      </c>
      <c r="E1501" s="58" t="s">
        <v>4079</v>
      </c>
      <c r="F1501" s="58" t="s">
        <v>3709</v>
      </c>
      <c r="G1501" s="51" t="s">
        <v>279</v>
      </c>
      <c r="H1501" s="48"/>
      <c r="I1501" s="48"/>
      <c r="J1501" s="48"/>
      <c r="K1501" s="48"/>
    </row>
    <row r="1502" spans="1:11" ht="105" x14ac:dyDescent="0.25">
      <c r="A1502" s="48">
        <f t="shared" ca="1" si="24"/>
        <v>1501</v>
      </c>
      <c r="B1502" s="52" t="s">
        <v>228</v>
      </c>
      <c r="C1502" s="52" t="s">
        <v>692</v>
      </c>
      <c r="D1502" s="56" t="s">
        <v>4080</v>
      </c>
      <c r="E1502" s="56" t="s">
        <v>4081</v>
      </c>
      <c r="F1502" s="56" t="s">
        <v>3709</v>
      </c>
      <c r="G1502" s="51" t="s">
        <v>279</v>
      </c>
      <c r="H1502" s="48"/>
      <c r="I1502" s="48"/>
      <c r="J1502" s="48"/>
      <c r="K1502" s="48"/>
    </row>
    <row r="1503" spans="1:11" ht="108" x14ac:dyDescent="0.25">
      <c r="A1503" s="48">
        <f t="shared" ca="1" si="24"/>
        <v>1502</v>
      </c>
      <c r="B1503" s="52" t="s">
        <v>228</v>
      </c>
      <c r="C1503" s="52" t="s">
        <v>692</v>
      </c>
      <c r="D1503" s="58" t="s">
        <v>4082</v>
      </c>
      <c r="E1503" s="58" t="s">
        <v>4083</v>
      </c>
      <c r="F1503" s="58" t="s">
        <v>4084</v>
      </c>
      <c r="G1503" s="51" t="s">
        <v>279</v>
      </c>
      <c r="H1503" s="48"/>
      <c r="I1503" s="48"/>
      <c r="J1503" s="48"/>
      <c r="K1503" s="48"/>
    </row>
    <row r="1504" spans="1:11" ht="105" x14ac:dyDescent="0.25">
      <c r="A1504" s="48">
        <f t="shared" ca="1" si="24"/>
        <v>1503</v>
      </c>
      <c r="B1504" s="52" t="s">
        <v>228</v>
      </c>
      <c r="C1504" s="52" t="s">
        <v>692</v>
      </c>
      <c r="D1504" s="56" t="s">
        <v>4085</v>
      </c>
      <c r="E1504" s="56" t="s">
        <v>4086</v>
      </c>
      <c r="F1504" s="56" t="s">
        <v>3709</v>
      </c>
      <c r="G1504" s="51" t="s">
        <v>279</v>
      </c>
      <c r="H1504" s="48"/>
      <c r="I1504" s="48"/>
      <c r="J1504" s="48"/>
      <c r="K1504" s="48"/>
    </row>
    <row r="1505" spans="1:11" ht="108" x14ac:dyDescent="0.25">
      <c r="A1505" s="48">
        <f t="shared" ca="1" si="24"/>
        <v>1504</v>
      </c>
      <c r="B1505" s="52" t="s">
        <v>228</v>
      </c>
      <c r="C1505" s="52" t="s">
        <v>692</v>
      </c>
      <c r="D1505" s="58" t="s">
        <v>4087</v>
      </c>
      <c r="E1505" s="58" t="s">
        <v>4088</v>
      </c>
      <c r="F1505" s="58" t="s">
        <v>4089</v>
      </c>
      <c r="G1505" s="51" t="s">
        <v>279</v>
      </c>
      <c r="H1505" s="48"/>
      <c r="I1505" s="48"/>
      <c r="J1505" s="48"/>
      <c r="K1505" s="48"/>
    </row>
    <row r="1506" spans="1:11" ht="105" x14ac:dyDescent="0.25">
      <c r="A1506" s="48">
        <f t="shared" ca="1" si="24"/>
        <v>1505</v>
      </c>
      <c r="B1506" s="52" t="s">
        <v>228</v>
      </c>
      <c r="C1506" s="52" t="s">
        <v>692</v>
      </c>
      <c r="D1506" s="56" t="s">
        <v>4090</v>
      </c>
      <c r="E1506" s="56" t="s">
        <v>4091</v>
      </c>
      <c r="F1506" s="56" t="s">
        <v>4092</v>
      </c>
      <c r="G1506" s="51" t="s">
        <v>279</v>
      </c>
      <c r="H1506" s="48"/>
      <c r="I1506" s="48"/>
      <c r="J1506" s="48"/>
      <c r="K1506" s="48"/>
    </row>
    <row r="1507" spans="1:11" ht="108" x14ac:dyDescent="0.25">
      <c r="A1507" s="48">
        <f t="shared" ca="1" si="24"/>
        <v>1506</v>
      </c>
      <c r="B1507" s="52" t="s">
        <v>228</v>
      </c>
      <c r="C1507" s="52" t="s">
        <v>692</v>
      </c>
      <c r="D1507" s="58" t="s">
        <v>4093</v>
      </c>
      <c r="E1507" s="58" t="s">
        <v>4094</v>
      </c>
      <c r="F1507" s="58" t="s">
        <v>3871</v>
      </c>
      <c r="G1507" s="51" t="s">
        <v>279</v>
      </c>
      <c r="H1507" s="48"/>
      <c r="I1507" s="48"/>
      <c r="J1507" s="48"/>
      <c r="K1507" s="48"/>
    </row>
    <row r="1508" spans="1:11" ht="105" x14ac:dyDescent="0.25">
      <c r="A1508" s="48">
        <f t="shared" ca="1" si="24"/>
        <v>1507</v>
      </c>
      <c r="B1508" s="52" t="s">
        <v>228</v>
      </c>
      <c r="C1508" s="52" t="s">
        <v>692</v>
      </c>
      <c r="D1508" s="56" t="s">
        <v>4095</v>
      </c>
      <c r="E1508" s="56" t="s">
        <v>4096</v>
      </c>
      <c r="F1508" s="56" t="s">
        <v>4097</v>
      </c>
      <c r="G1508" s="51" t="s">
        <v>279</v>
      </c>
      <c r="H1508" s="48"/>
      <c r="I1508" s="48"/>
      <c r="J1508" s="48"/>
      <c r="K1508" s="48"/>
    </row>
    <row r="1509" spans="1:11" ht="108" x14ac:dyDescent="0.25">
      <c r="A1509" s="48">
        <f t="shared" ca="1" si="24"/>
        <v>1508</v>
      </c>
      <c r="B1509" s="52" t="s">
        <v>228</v>
      </c>
      <c r="C1509" s="52" t="s">
        <v>692</v>
      </c>
      <c r="D1509" s="58" t="s">
        <v>4098</v>
      </c>
      <c r="E1509" s="58" t="s">
        <v>4099</v>
      </c>
      <c r="F1509" s="58" t="s">
        <v>4100</v>
      </c>
      <c r="G1509" s="51" t="s">
        <v>279</v>
      </c>
      <c r="H1509" s="48"/>
      <c r="I1509" s="48"/>
      <c r="J1509" s="48"/>
      <c r="K1509" s="48"/>
    </row>
    <row r="1510" spans="1:11" ht="105" x14ac:dyDescent="0.25">
      <c r="A1510" s="48">
        <f t="shared" ca="1" si="24"/>
        <v>1509</v>
      </c>
      <c r="B1510" s="52" t="s">
        <v>228</v>
      </c>
      <c r="C1510" s="52" t="s">
        <v>692</v>
      </c>
      <c r="D1510" s="56" t="s">
        <v>4101</v>
      </c>
      <c r="E1510" s="56" t="s">
        <v>4102</v>
      </c>
      <c r="F1510" s="56" t="s">
        <v>4103</v>
      </c>
      <c r="G1510" s="51" t="s">
        <v>279</v>
      </c>
      <c r="H1510" s="48"/>
      <c r="I1510" s="48"/>
      <c r="J1510" s="48"/>
      <c r="K1510" s="48"/>
    </row>
    <row r="1511" spans="1:11" ht="108" x14ac:dyDescent="0.25">
      <c r="A1511" s="48">
        <f t="shared" ca="1" si="24"/>
        <v>1510</v>
      </c>
      <c r="B1511" s="52" t="s">
        <v>228</v>
      </c>
      <c r="C1511" s="52" t="s">
        <v>692</v>
      </c>
      <c r="D1511" s="58" t="s">
        <v>4104</v>
      </c>
      <c r="E1511" s="58" t="s">
        <v>4105</v>
      </c>
      <c r="F1511" s="58" t="s">
        <v>4106</v>
      </c>
      <c r="G1511" s="51"/>
      <c r="H1511" s="48"/>
      <c r="I1511" s="48"/>
      <c r="J1511" s="48"/>
      <c r="K1511" s="48"/>
    </row>
    <row r="1512" spans="1:11" ht="105" x14ac:dyDescent="0.25">
      <c r="A1512" s="48">
        <f t="shared" ca="1" si="24"/>
        <v>1511</v>
      </c>
      <c r="B1512" s="52" t="s">
        <v>228</v>
      </c>
      <c r="C1512" s="52" t="s">
        <v>692</v>
      </c>
      <c r="D1512" s="56" t="s">
        <v>4107</v>
      </c>
      <c r="E1512" s="56" t="s">
        <v>4108</v>
      </c>
      <c r="F1512" s="56" t="s">
        <v>3709</v>
      </c>
      <c r="G1512" s="51"/>
      <c r="H1512" s="48"/>
      <c r="I1512" s="48"/>
      <c r="J1512" s="48"/>
      <c r="K1512" s="48"/>
    </row>
    <row r="1513" spans="1:11" ht="108" x14ac:dyDescent="0.25">
      <c r="A1513" s="48">
        <f t="shared" ca="1" si="24"/>
        <v>1512</v>
      </c>
      <c r="B1513" s="52" t="s">
        <v>228</v>
      </c>
      <c r="C1513" s="52" t="s">
        <v>692</v>
      </c>
      <c r="D1513" s="58" t="s">
        <v>4109</v>
      </c>
      <c r="E1513" s="58" t="s">
        <v>4110</v>
      </c>
      <c r="F1513" s="58" t="s">
        <v>4111</v>
      </c>
      <c r="G1513" s="51" t="s">
        <v>279</v>
      </c>
      <c r="H1513" s="48"/>
      <c r="I1513" s="48"/>
      <c r="J1513" s="48"/>
      <c r="K1513" s="48"/>
    </row>
    <row r="1514" spans="1:11" ht="94.5" x14ac:dyDescent="0.25">
      <c r="A1514" s="48">
        <f t="shared" ca="1" si="24"/>
        <v>1513</v>
      </c>
      <c r="B1514" s="52" t="s">
        <v>228</v>
      </c>
      <c r="C1514" s="52" t="s">
        <v>692</v>
      </c>
      <c r="D1514" s="56" t="s">
        <v>4112</v>
      </c>
      <c r="E1514" s="56" t="s">
        <v>4113</v>
      </c>
      <c r="F1514" s="56" t="s">
        <v>4114</v>
      </c>
      <c r="G1514" s="51"/>
      <c r="H1514" s="48"/>
      <c r="I1514" s="48"/>
      <c r="J1514" s="48"/>
      <c r="K1514" s="48"/>
    </row>
    <row r="1515" spans="1:11" ht="108" x14ac:dyDescent="0.25">
      <c r="A1515" s="48">
        <f t="shared" ca="1" si="24"/>
        <v>1514</v>
      </c>
      <c r="B1515" s="52" t="s">
        <v>228</v>
      </c>
      <c r="C1515" s="52" t="s">
        <v>692</v>
      </c>
      <c r="D1515" s="58" t="s">
        <v>4115</v>
      </c>
      <c r="E1515" s="58" t="s">
        <v>4116</v>
      </c>
      <c r="F1515" s="58" t="s">
        <v>4117</v>
      </c>
      <c r="G1515" s="51" t="s">
        <v>279</v>
      </c>
      <c r="H1515" s="48"/>
      <c r="I1515" s="48"/>
      <c r="J1515" s="48"/>
      <c r="K1515" s="48"/>
    </row>
    <row r="1516" spans="1:11" ht="105" x14ac:dyDescent="0.25">
      <c r="A1516" s="48">
        <f t="shared" ca="1" si="24"/>
        <v>1515</v>
      </c>
      <c r="B1516" s="52" t="s">
        <v>228</v>
      </c>
      <c r="C1516" s="52" t="s">
        <v>692</v>
      </c>
      <c r="D1516" s="56" t="s">
        <v>4118</v>
      </c>
      <c r="E1516" s="56" t="s">
        <v>4119</v>
      </c>
      <c r="F1516" s="56" t="s">
        <v>4120</v>
      </c>
      <c r="G1516" s="51" t="s">
        <v>279</v>
      </c>
      <c r="H1516" s="48"/>
      <c r="I1516" s="48"/>
      <c r="J1516" s="48"/>
      <c r="K1516" s="48"/>
    </row>
    <row r="1517" spans="1:11" ht="108" x14ac:dyDescent="0.25">
      <c r="A1517" s="48">
        <f t="shared" ca="1" si="24"/>
        <v>1516</v>
      </c>
      <c r="B1517" s="52" t="s">
        <v>228</v>
      </c>
      <c r="C1517" s="52" t="s">
        <v>692</v>
      </c>
      <c r="D1517" s="58" t="s">
        <v>4121</v>
      </c>
      <c r="E1517" s="58" t="s">
        <v>4122</v>
      </c>
      <c r="F1517" s="58" t="s">
        <v>4123</v>
      </c>
      <c r="G1517" s="51" t="s">
        <v>279</v>
      </c>
      <c r="H1517" s="48"/>
      <c r="I1517" s="48"/>
      <c r="J1517" s="48"/>
      <c r="K1517" s="48"/>
    </row>
    <row r="1518" spans="1:11" ht="105" x14ac:dyDescent="0.25">
      <c r="A1518" s="48">
        <f t="shared" ca="1" si="24"/>
        <v>1517</v>
      </c>
      <c r="B1518" s="52" t="s">
        <v>228</v>
      </c>
      <c r="C1518" s="52" t="s">
        <v>692</v>
      </c>
      <c r="D1518" s="56" t="s">
        <v>4124</v>
      </c>
      <c r="E1518" s="56" t="s">
        <v>4125</v>
      </c>
      <c r="F1518" s="56" t="s">
        <v>4126</v>
      </c>
      <c r="G1518" s="51" t="s">
        <v>279</v>
      </c>
      <c r="H1518" s="48"/>
      <c r="I1518" s="48"/>
      <c r="J1518" s="48"/>
      <c r="K1518" s="48"/>
    </row>
    <row r="1519" spans="1:11" ht="94.5" x14ac:dyDescent="0.25">
      <c r="A1519" s="48">
        <f t="shared" ca="1" si="24"/>
        <v>1518</v>
      </c>
      <c r="B1519" s="52" t="s">
        <v>228</v>
      </c>
      <c r="C1519" s="52" t="s">
        <v>692</v>
      </c>
      <c r="D1519" s="58" t="s">
        <v>4127</v>
      </c>
      <c r="E1519" s="58" t="s">
        <v>4128</v>
      </c>
      <c r="F1519" s="58" t="s">
        <v>4129</v>
      </c>
      <c r="G1519" s="51"/>
      <c r="H1519" s="48"/>
      <c r="I1519" s="48"/>
      <c r="J1519" s="48"/>
      <c r="K1519" s="48"/>
    </row>
    <row r="1520" spans="1:11" ht="105" x14ac:dyDescent="0.25">
      <c r="A1520" s="48">
        <f t="shared" ca="1" si="24"/>
        <v>1519</v>
      </c>
      <c r="B1520" s="52" t="s">
        <v>228</v>
      </c>
      <c r="C1520" s="52" t="s">
        <v>692</v>
      </c>
      <c r="D1520" s="56" t="s">
        <v>4130</v>
      </c>
      <c r="E1520" s="56" t="s">
        <v>4131</v>
      </c>
      <c r="F1520" s="56" t="s">
        <v>3709</v>
      </c>
      <c r="G1520" s="51"/>
      <c r="H1520" s="48"/>
      <c r="I1520" s="48"/>
      <c r="J1520" s="48"/>
      <c r="K1520" s="48"/>
    </row>
    <row r="1521" spans="1:11" ht="108" x14ac:dyDescent="0.25">
      <c r="A1521" s="48">
        <f t="shared" ca="1" si="24"/>
        <v>1520</v>
      </c>
      <c r="B1521" s="52" t="s">
        <v>228</v>
      </c>
      <c r="C1521" s="52" t="s">
        <v>692</v>
      </c>
      <c r="D1521" s="58" t="s">
        <v>4132</v>
      </c>
      <c r="E1521" s="58" t="s">
        <v>4133</v>
      </c>
      <c r="F1521" s="58" t="s">
        <v>3709</v>
      </c>
      <c r="G1521" s="51"/>
      <c r="H1521" s="48"/>
      <c r="I1521" s="48"/>
      <c r="J1521" s="48"/>
      <c r="K1521" s="48"/>
    </row>
    <row r="1522" spans="1:11" ht="105" x14ac:dyDescent="0.25">
      <c r="A1522" s="48">
        <f t="shared" ca="1" si="24"/>
        <v>1521</v>
      </c>
      <c r="B1522" s="52" t="s">
        <v>228</v>
      </c>
      <c r="C1522" s="52" t="s">
        <v>692</v>
      </c>
      <c r="D1522" s="56" t="s">
        <v>4134</v>
      </c>
      <c r="E1522" s="56" t="s">
        <v>4135</v>
      </c>
      <c r="F1522" s="56" t="s">
        <v>3709</v>
      </c>
      <c r="G1522" s="51"/>
      <c r="H1522" s="48"/>
      <c r="I1522" s="48"/>
      <c r="J1522" s="48"/>
      <c r="K1522" s="48"/>
    </row>
    <row r="1523" spans="1:11" ht="108" x14ac:dyDescent="0.25">
      <c r="A1523" s="48">
        <f t="shared" ca="1" si="24"/>
        <v>1522</v>
      </c>
      <c r="B1523" s="52" t="s">
        <v>228</v>
      </c>
      <c r="C1523" s="52" t="s">
        <v>692</v>
      </c>
      <c r="D1523" s="58" t="s">
        <v>4136</v>
      </c>
      <c r="E1523" s="58" t="s">
        <v>4137</v>
      </c>
      <c r="F1523" s="58" t="s">
        <v>4138</v>
      </c>
      <c r="G1523" s="51"/>
      <c r="H1523" s="48"/>
      <c r="I1523" s="48"/>
      <c r="J1523" s="48"/>
      <c r="K1523" s="48"/>
    </row>
    <row r="1524" spans="1:11" ht="105" x14ac:dyDescent="0.25">
      <c r="A1524" s="48">
        <f t="shared" ca="1" si="24"/>
        <v>1523</v>
      </c>
      <c r="B1524" s="52" t="s">
        <v>228</v>
      </c>
      <c r="C1524" s="52" t="s">
        <v>692</v>
      </c>
      <c r="D1524" s="56" t="s">
        <v>4139</v>
      </c>
      <c r="E1524" s="56" t="s">
        <v>4140</v>
      </c>
      <c r="F1524" s="56" t="s">
        <v>3709</v>
      </c>
      <c r="G1524" s="51"/>
      <c r="H1524" s="48"/>
      <c r="I1524" s="48"/>
      <c r="J1524" s="48"/>
      <c r="K1524" s="48"/>
    </row>
    <row r="1525" spans="1:11" ht="108" x14ac:dyDescent="0.25">
      <c r="A1525" s="48">
        <f t="shared" ca="1" si="24"/>
        <v>1524</v>
      </c>
      <c r="B1525" s="52" t="s">
        <v>228</v>
      </c>
      <c r="C1525" s="52" t="s">
        <v>692</v>
      </c>
      <c r="D1525" s="58" t="s">
        <v>4141</v>
      </c>
      <c r="E1525" s="58" t="s">
        <v>4142</v>
      </c>
      <c r="F1525" s="58" t="s">
        <v>4143</v>
      </c>
      <c r="G1525" s="51" t="s">
        <v>279</v>
      </c>
      <c r="H1525" s="48"/>
      <c r="I1525" s="48"/>
      <c r="J1525" s="48"/>
      <c r="K1525" s="48"/>
    </row>
    <row r="1526" spans="1:11" ht="105" x14ac:dyDescent="0.25">
      <c r="A1526" s="48">
        <f t="shared" ca="1" si="24"/>
        <v>1525</v>
      </c>
      <c r="B1526" s="52" t="s">
        <v>228</v>
      </c>
      <c r="C1526" s="52" t="s">
        <v>692</v>
      </c>
      <c r="D1526" s="56" t="s">
        <v>4144</v>
      </c>
      <c r="E1526" s="56" t="s">
        <v>4145</v>
      </c>
      <c r="F1526" s="56" t="s">
        <v>4146</v>
      </c>
      <c r="G1526" s="51" t="s">
        <v>279</v>
      </c>
      <c r="H1526" s="48"/>
      <c r="I1526" s="48"/>
      <c r="J1526" s="48"/>
      <c r="K1526" s="48"/>
    </row>
    <row r="1527" spans="1:11" ht="108" x14ac:dyDescent="0.25">
      <c r="A1527" s="48">
        <f t="shared" ref="A1527:A1590" ca="1" si="25">+CELL("fila",A1527)-1</f>
        <v>1526</v>
      </c>
      <c r="B1527" s="52" t="s">
        <v>228</v>
      </c>
      <c r="C1527" s="52" t="s">
        <v>692</v>
      </c>
      <c r="D1527" s="58" t="s">
        <v>4147</v>
      </c>
      <c r="E1527" s="58" t="s">
        <v>4148</v>
      </c>
      <c r="F1527" s="58" t="s">
        <v>4149</v>
      </c>
      <c r="G1527" s="51" t="s">
        <v>279</v>
      </c>
      <c r="H1527" s="48"/>
      <c r="I1527" s="48"/>
      <c r="J1527" s="48"/>
      <c r="K1527" s="48"/>
    </row>
    <row r="1528" spans="1:11" ht="94.5" x14ac:dyDescent="0.25">
      <c r="A1528" s="48">
        <f t="shared" ca="1" si="25"/>
        <v>1527</v>
      </c>
      <c r="B1528" s="52" t="s">
        <v>228</v>
      </c>
      <c r="C1528" s="52" t="s">
        <v>692</v>
      </c>
      <c r="D1528" s="56" t="s">
        <v>4150</v>
      </c>
      <c r="E1528" s="56" t="s">
        <v>4151</v>
      </c>
      <c r="F1528" s="56" t="s">
        <v>4152</v>
      </c>
      <c r="G1528" s="51" t="s">
        <v>279</v>
      </c>
      <c r="H1528" s="48"/>
      <c r="I1528" s="48"/>
      <c r="J1528" s="48"/>
      <c r="K1528" s="48"/>
    </row>
    <row r="1529" spans="1:11" ht="108" x14ac:dyDescent="0.25">
      <c r="A1529" s="48">
        <f t="shared" ca="1" si="25"/>
        <v>1528</v>
      </c>
      <c r="B1529" s="52" t="s">
        <v>228</v>
      </c>
      <c r="C1529" s="52" t="s">
        <v>692</v>
      </c>
      <c r="D1529" s="58" t="s">
        <v>4153</v>
      </c>
      <c r="E1529" s="58" t="s">
        <v>4154</v>
      </c>
      <c r="F1529" s="58" t="s">
        <v>4155</v>
      </c>
      <c r="G1529" s="51"/>
      <c r="H1529" s="48"/>
      <c r="I1529" s="48"/>
      <c r="J1529" s="48"/>
      <c r="K1529" s="48"/>
    </row>
    <row r="1530" spans="1:11" ht="94.5" x14ac:dyDescent="0.25">
      <c r="A1530" s="48">
        <f t="shared" ca="1" si="25"/>
        <v>1529</v>
      </c>
      <c r="B1530" s="52" t="s">
        <v>228</v>
      </c>
      <c r="C1530" s="52" t="s">
        <v>692</v>
      </c>
      <c r="D1530" s="56" t="s">
        <v>4156</v>
      </c>
      <c r="E1530" s="56" t="s">
        <v>4157</v>
      </c>
      <c r="F1530" s="56" t="s">
        <v>4158</v>
      </c>
      <c r="G1530" s="51" t="s">
        <v>279</v>
      </c>
      <c r="H1530" s="48"/>
      <c r="I1530" s="48"/>
      <c r="J1530" s="48"/>
      <c r="K1530" s="48"/>
    </row>
    <row r="1531" spans="1:11" ht="108" x14ac:dyDescent="0.25">
      <c r="A1531" s="48">
        <f t="shared" ca="1" si="25"/>
        <v>1530</v>
      </c>
      <c r="B1531" s="52" t="s">
        <v>228</v>
      </c>
      <c r="C1531" s="52" t="s">
        <v>692</v>
      </c>
      <c r="D1531" s="58" t="s">
        <v>4159</v>
      </c>
      <c r="E1531" s="58" t="s">
        <v>4160</v>
      </c>
      <c r="F1531" s="58" t="s">
        <v>4161</v>
      </c>
      <c r="G1531" s="51"/>
      <c r="H1531" s="48"/>
      <c r="I1531" s="48"/>
      <c r="J1531" s="48"/>
      <c r="K1531" s="48"/>
    </row>
    <row r="1532" spans="1:11" ht="105" x14ac:dyDescent="0.25">
      <c r="A1532" s="48">
        <f t="shared" ca="1" si="25"/>
        <v>1531</v>
      </c>
      <c r="B1532" s="52" t="s">
        <v>228</v>
      </c>
      <c r="C1532" s="52" t="s">
        <v>692</v>
      </c>
      <c r="D1532" s="56" t="s">
        <v>4162</v>
      </c>
      <c r="E1532" s="56" t="s">
        <v>4163</v>
      </c>
      <c r="F1532" s="56" t="s">
        <v>3709</v>
      </c>
      <c r="G1532" s="51" t="s">
        <v>279</v>
      </c>
      <c r="H1532" s="48"/>
      <c r="I1532" s="48"/>
      <c r="J1532" s="48"/>
      <c r="K1532" s="48"/>
    </row>
    <row r="1533" spans="1:11" ht="108" x14ac:dyDescent="0.25">
      <c r="A1533" s="48">
        <f t="shared" ca="1" si="25"/>
        <v>1532</v>
      </c>
      <c r="B1533" s="52" t="s">
        <v>228</v>
      </c>
      <c r="C1533" s="52" t="s">
        <v>692</v>
      </c>
      <c r="D1533" s="58" t="s">
        <v>4164</v>
      </c>
      <c r="E1533" s="58" t="s">
        <v>4165</v>
      </c>
      <c r="F1533" s="58" t="s">
        <v>3709</v>
      </c>
      <c r="G1533" s="51"/>
      <c r="H1533" s="48"/>
      <c r="I1533" s="48"/>
      <c r="J1533" s="48"/>
      <c r="K1533" s="48"/>
    </row>
    <row r="1534" spans="1:11" ht="105" x14ac:dyDescent="0.25">
      <c r="A1534" s="48">
        <f t="shared" ca="1" si="25"/>
        <v>1533</v>
      </c>
      <c r="B1534" s="52" t="s">
        <v>228</v>
      </c>
      <c r="C1534" s="52" t="s">
        <v>692</v>
      </c>
      <c r="D1534" s="56" t="s">
        <v>4166</v>
      </c>
      <c r="E1534" s="56" t="s">
        <v>4160</v>
      </c>
      <c r="F1534" s="56" t="s">
        <v>4161</v>
      </c>
      <c r="G1534" s="51"/>
      <c r="H1534" s="48"/>
      <c r="I1534" s="48"/>
      <c r="J1534" s="48"/>
      <c r="K1534" s="48"/>
    </row>
    <row r="1535" spans="1:11" ht="108" x14ac:dyDescent="0.25">
      <c r="A1535" s="48">
        <f t="shared" ca="1" si="25"/>
        <v>1534</v>
      </c>
      <c r="B1535" s="52" t="s">
        <v>228</v>
      </c>
      <c r="C1535" s="52" t="s">
        <v>692</v>
      </c>
      <c r="D1535" s="58" t="s">
        <v>4167</v>
      </c>
      <c r="E1535" s="58" t="s">
        <v>4168</v>
      </c>
      <c r="F1535" s="58" t="s">
        <v>3790</v>
      </c>
      <c r="G1535" s="51" t="s">
        <v>279</v>
      </c>
      <c r="H1535" s="48"/>
      <c r="I1535" s="48"/>
      <c r="J1535" s="48"/>
      <c r="K1535" s="48"/>
    </row>
    <row r="1536" spans="1:11" ht="105" x14ac:dyDescent="0.25">
      <c r="A1536" s="48">
        <f t="shared" ca="1" si="25"/>
        <v>1535</v>
      </c>
      <c r="B1536" s="52" t="s">
        <v>228</v>
      </c>
      <c r="C1536" s="52" t="s">
        <v>692</v>
      </c>
      <c r="D1536" s="56" t="s">
        <v>4169</v>
      </c>
      <c r="E1536" s="56" t="s">
        <v>4170</v>
      </c>
      <c r="F1536" s="56" t="s">
        <v>4171</v>
      </c>
      <c r="G1536" s="51" t="s">
        <v>279</v>
      </c>
      <c r="H1536" s="48"/>
      <c r="I1536" s="48"/>
      <c r="J1536" s="48"/>
      <c r="K1536" s="48"/>
    </row>
    <row r="1537" spans="1:11" ht="108" x14ac:dyDescent="0.25">
      <c r="A1537" s="48">
        <f t="shared" ca="1" si="25"/>
        <v>1536</v>
      </c>
      <c r="B1537" s="52" t="s">
        <v>228</v>
      </c>
      <c r="C1537" s="52" t="s">
        <v>692</v>
      </c>
      <c r="D1537" s="58" t="s">
        <v>4172</v>
      </c>
      <c r="E1537" s="58" t="s">
        <v>4173</v>
      </c>
      <c r="F1537" s="58" t="s">
        <v>4174</v>
      </c>
      <c r="G1537" s="51" t="s">
        <v>279</v>
      </c>
      <c r="H1537" s="48"/>
      <c r="I1537" s="48"/>
      <c r="J1537" s="48"/>
      <c r="K1537" s="48"/>
    </row>
    <row r="1538" spans="1:11" ht="105" x14ac:dyDescent="0.25">
      <c r="A1538" s="48">
        <f t="shared" ca="1" si="25"/>
        <v>1537</v>
      </c>
      <c r="B1538" s="52" t="s">
        <v>228</v>
      </c>
      <c r="C1538" s="52" t="s">
        <v>692</v>
      </c>
      <c r="D1538" s="56" t="s">
        <v>4175</v>
      </c>
      <c r="E1538" s="56" t="s">
        <v>4176</v>
      </c>
      <c r="F1538" s="56" t="s">
        <v>4177</v>
      </c>
      <c r="G1538" s="51" t="s">
        <v>279</v>
      </c>
      <c r="H1538" s="48"/>
      <c r="I1538" s="48"/>
      <c r="J1538" s="48"/>
      <c r="K1538" s="48"/>
    </row>
    <row r="1539" spans="1:11" ht="108" x14ac:dyDescent="0.25">
      <c r="A1539" s="48">
        <f t="shared" ca="1" si="25"/>
        <v>1538</v>
      </c>
      <c r="B1539" s="52" t="s">
        <v>228</v>
      </c>
      <c r="C1539" s="52" t="s">
        <v>692</v>
      </c>
      <c r="D1539" s="58" t="s">
        <v>4178</v>
      </c>
      <c r="E1539" s="58" t="s">
        <v>4179</v>
      </c>
      <c r="F1539" s="58" t="s">
        <v>4180</v>
      </c>
      <c r="G1539" s="51" t="s">
        <v>279</v>
      </c>
      <c r="H1539" s="48"/>
      <c r="I1539" s="48"/>
      <c r="J1539" s="48"/>
      <c r="K1539" s="48"/>
    </row>
    <row r="1540" spans="1:11" ht="105" x14ac:dyDescent="0.25">
      <c r="A1540" s="48">
        <f t="shared" ca="1" si="25"/>
        <v>1539</v>
      </c>
      <c r="B1540" s="52" t="s">
        <v>228</v>
      </c>
      <c r="C1540" s="52" t="s">
        <v>692</v>
      </c>
      <c r="D1540" s="56" t="s">
        <v>4181</v>
      </c>
      <c r="E1540" s="56" t="s">
        <v>4182</v>
      </c>
      <c r="F1540" s="56" t="s">
        <v>4183</v>
      </c>
      <c r="G1540" s="51" t="s">
        <v>279</v>
      </c>
      <c r="H1540" s="48"/>
      <c r="I1540" s="48"/>
      <c r="J1540" s="48"/>
      <c r="K1540" s="48"/>
    </row>
    <row r="1541" spans="1:11" ht="94.5" x14ac:dyDescent="0.25">
      <c r="A1541" s="48">
        <f t="shared" ca="1" si="25"/>
        <v>1540</v>
      </c>
      <c r="B1541" s="52" t="s">
        <v>228</v>
      </c>
      <c r="C1541" s="52" t="s">
        <v>692</v>
      </c>
      <c r="D1541" s="58" t="s">
        <v>4184</v>
      </c>
      <c r="E1541" s="58" t="s">
        <v>4185</v>
      </c>
      <c r="F1541" s="58" t="s">
        <v>4186</v>
      </c>
      <c r="G1541" s="51" t="s">
        <v>279</v>
      </c>
      <c r="H1541" s="48"/>
      <c r="I1541" s="48"/>
      <c r="J1541" s="48"/>
      <c r="K1541" s="48"/>
    </row>
    <row r="1542" spans="1:11" ht="105" x14ac:dyDescent="0.25">
      <c r="A1542" s="48">
        <f t="shared" ca="1" si="25"/>
        <v>1541</v>
      </c>
      <c r="B1542" s="52" t="s">
        <v>228</v>
      </c>
      <c r="C1542" s="52" t="s">
        <v>692</v>
      </c>
      <c r="D1542" s="56" t="s">
        <v>4187</v>
      </c>
      <c r="E1542" s="56" t="s">
        <v>4188</v>
      </c>
      <c r="F1542" s="56" t="s">
        <v>4189</v>
      </c>
      <c r="G1542" s="51" t="s">
        <v>279</v>
      </c>
      <c r="H1542" s="48"/>
      <c r="I1542" s="48"/>
      <c r="J1542" s="48"/>
      <c r="K1542" s="48"/>
    </row>
    <row r="1543" spans="1:11" ht="108" x14ac:dyDescent="0.25">
      <c r="A1543" s="48">
        <f t="shared" ca="1" si="25"/>
        <v>1542</v>
      </c>
      <c r="B1543" s="52" t="s">
        <v>228</v>
      </c>
      <c r="C1543" s="52" t="s">
        <v>692</v>
      </c>
      <c r="D1543" s="58" t="s">
        <v>4190</v>
      </c>
      <c r="E1543" s="58" t="s">
        <v>4191</v>
      </c>
      <c r="F1543" s="58" t="s">
        <v>4192</v>
      </c>
      <c r="G1543" s="51" t="s">
        <v>279</v>
      </c>
      <c r="H1543" s="48"/>
      <c r="I1543" s="48"/>
      <c r="J1543" s="48"/>
      <c r="K1543" s="48"/>
    </row>
    <row r="1544" spans="1:11" ht="115.5" x14ac:dyDescent="0.25">
      <c r="A1544" s="48">
        <f t="shared" ca="1" si="25"/>
        <v>1543</v>
      </c>
      <c r="B1544" s="52" t="s">
        <v>228</v>
      </c>
      <c r="C1544" s="52" t="s">
        <v>692</v>
      </c>
      <c r="D1544" s="56" t="s">
        <v>4193</v>
      </c>
      <c r="E1544" s="56" t="s">
        <v>4194</v>
      </c>
      <c r="F1544" s="56" t="s">
        <v>4195</v>
      </c>
      <c r="G1544" s="51" t="s">
        <v>279</v>
      </c>
      <c r="H1544" s="48"/>
      <c r="I1544" s="48"/>
      <c r="J1544" s="48"/>
      <c r="K1544" s="48"/>
    </row>
    <row r="1545" spans="1:11" ht="108" x14ac:dyDescent="0.25">
      <c r="A1545" s="48">
        <f t="shared" ca="1" si="25"/>
        <v>1544</v>
      </c>
      <c r="B1545" s="52" t="s">
        <v>228</v>
      </c>
      <c r="C1545" s="52" t="s">
        <v>692</v>
      </c>
      <c r="D1545" s="58" t="s">
        <v>4196</v>
      </c>
      <c r="E1545" s="58" t="s">
        <v>4197</v>
      </c>
      <c r="F1545" s="58" t="s">
        <v>3709</v>
      </c>
      <c r="G1545" s="51" t="s">
        <v>279</v>
      </c>
      <c r="H1545" s="48"/>
      <c r="I1545" s="48"/>
      <c r="J1545" s="48"/>
      <c r="K1545" s="48"/>
    </row>
    <row r="1546" spans="1:11" ht="105" x14ac:dyDescent="0.25">
      <c r="A1546" s="48">
        <f t="shared" ca="1" si="25"/>
        <v>1545</v>
      </c>
      <c r="B1546" s="52" t="s">
        <v>228</v>
      </c>
      <c r="C1546" s="52" t="s">
        <v>692</v>
      </c>
      <c r="D1546" s="56" t="s">
        <v>4198</v>
      </c>
      <c r="E1546" s="56" t="s">
        <v>4199</v>
      </c>
      <c r="F1546" s="56" t="s">
        <v>3709</v>
      </c>
      <c r="G1546" s="51" t="s">
        <v>279</v>
      </c>
      <c r="H1546" s="48"/>
      <c r="I1546" s="48"/>
      <c r="J1546" s="48"/>
      <c r="K1546" s="48"/>
    </row>
    <row r="1547" spans="1:11" ht="108" x14ac:dyDescent="0.25">
      <c r="A1547" s="48">
        <f t="shared" ca="1" si="25"/>
        <v>1546</v>
      </c>
      <c r="B1547" s="52" t="s">
        <v>228</v>
      </c>
      <c r="C1547" s="52" t="s">
        <v>692</v>
      </c>
      <c r="D1547" s="58" t="s">
        <v>4200</v>
      </c>
      <c r="E1547" s="58" t="s">
        <v>4201</v>
      </c>
      <c r="F1547" s="58" t="s">
        <v>4202</v>
      </c>
      <c r="G1547" s="51" t="s">
        <v>279</v>
      </c>
      <c r="H1547" s="48"/>
      <c r="I1547" s="48"/>
      <c r="J1547" s="48"/>
      <c r="K1547" s="48"/>
    </row>
    <row r="1548" spans="1:11" ht="105" x14ac:dyDescent="0.25">
      <c r="A1548" s="48">
        <f t="shared" ca="1" si="25"/>
        <v>1547</v>
      </c>
      <c r="B1548" s="52" t="s">
        <v>228</v>
      </c>
      <c r="C1548" s="52" t="s">
        <v>692</v>
      </c>
      <c r="D1548" s="56" t="s">
        <v>4203</v>
      </c>
      <c r="E1548" s="56" t="s">
        <v>4204</v>
      </c>
      <c r="F1548" s="56" t="s">
        <v>4205</v>
      </c>
      <c r="G1548" s="51" t="s">
        <v>279</v>
      </c>
      <c r="H1548" s="48"/>
      <c r="I1548" s="48"/>
      <c r="J1548" s="48"/>
      <c r="K1548" s="48"/>
    </row>
    <row r="1549" spans="1:11" ht="108" x14ac:dyDescent="0.25">
      <c r="A1549" s="48">
        <f t="shared" ca="1" si="25"/>
        <v>1548</v>
      </c>
      <c r="B1549" s="52" t="s">
        <v>228</v>
      </c>
      <c r="C1549" s="52" t="s">
        <v>692</v>
      </c>
      <c r="D1549" s="58" t="s">
        <v>4206</v>
      </c>
      <c r="E1549" s="58" t="s">
        <v>4207</v>
      </c>
      <c r="F1549" s="58" t="s">
        <v>3709</v>
      </c>
      <c r="G1549" s="51" t="s">
        <v>279</v>
      </c>
      <c r="H1549" s="48"/>
      <c r="I1549" s="48"/>
      <c r="J1549" s="48"/>
      <c r="K1549" s="48"/>
    </row>
    <row r="1550" spans="1:11" ht="105" x14ac:dyDescent="0.25">
      <c r="A1550" s="48">
        <f t="shared" ca="1" si="25"/>
        <v>1549</v>
      </c>
      <c r="B1550" s="52" t="s">
        <v>228</v>
      </c>
      <c r="C1550" s="52" t="s">
        <v>692</v>
      </c>
      <c r="D1550" s="56" t="s">
        <v>4208</v>
      </c>
      <c r="E1550" s="56" t="s">
        <v>4209</v>
      </c>
      <c r="F1550" s="56" t="s">
        <v>3709</v>
      </c>
      <c r="G1550" s="51" t="s">
        <v>279</v>
      </c>
      <c r="H1550" s="48"/>
      <c r="I1550" s="48"/>
      <c r="J1550" s="48"/>
      <c r="K1550" s="48"/>
    </row>
    <row r="1551" spans="1:11" ht="108" x14ac:dyDescent="0.25">
      <c r="A1551" s="48">
        <f t="shared" ca="1" si="25"/>
        <v>1550</v>
      </c>
      <c r="B1551" s="52" t="s">
        <v>228</v>
      </c>
      <c r="C1551" s="52" t="s">
        <v>692</v>
      </c>
      <c r="D1551" s="58" t="s">
        <v>4210</v>
      </c>
      <c r="E1551" s="59" t="s">
        <v>4211</v>
      </c>
      <c r="F1551" s="58" t="s">
        <v>4212</v>
      </c>
      <c r="G1551" s="51" t="s">
        <v>279</v>
      </c>
      <c r="H1551" s="48"/>
      <c r="I1551" s="48"/>
      <c r="J1551" s="48"/>
      <c r="K1551" s="48"/>
    </row>
    <row r="1552" spans="1:11" ht="105" x14ac:dyDescent="0.25">
      <c r="A1552" s="48">
        <f t="shared" ca="1" si="25"/>
        <v>1551</v>
      </c>
      <c r="B1552" s="52" t="s">
        <v>228</v>
      </c>
      <c r="C1552" s="52" t="s">
        <v>692</v>
      </c>
      <c r="D1552" s="56" t="s">
        <v>4213</v>
      </c>
      <c r="E1552" s="56" t="s">
        <v>4214</v>
      </c>
      <c r="F1552" s="56" t="s">
        <v>4215</v>
      </c>
      <c r="G1552" s="51" t="s">
        <v>279</v>
      </c>
      <c r="H1552" s="48"/>
      <c r="I1552" s="48"/>
      <c r="J1552" s="48"/>
      <c r="K1552" s="48"/>
    </row>
    <row r="1553" spans="1:11" ht="108" x14ac:dyDescent="0.25">
      <c r="A1553" s="48">
        <f t="shared" ca="1" si="25"/>
        <v>1552</v>
      </c>
      <c r="B1553" s="52" t="s">
        <v>228</v>
      </c>
      <c r="C1553" s="52" t="s">
        <v>692</v>
      </c>
      <c r="D1553" s="58" t="s">
        <v>4216</v>
      </c>
      <c r="E1553" s="58" t="s">
        <v>4217</v>
      </c>
      <c r="F1553" s="58" t="s">
        <v>4218</v>
      </c>
      <c r="G1553" s="51" t="s">
        <v>279</v>
      </c>
      <c r="H1553" s="48"/>
      <c r="I1553" s="48"/>
      <c r="J1553" s="48"/>
      <c r="K1553" s="48"/>
    </row>
    <row r="1554" spans="1:11" ht="105" x14ac:dyDescent="0.25">
      <c r="A1554" s="48">
        <f t="shared" ca="1" si="25"/>
        <v>1553</v>
      </c>
      <c r="B1554" s="52" t="s">
        <v>228</v>
      </c>
      <c r="C1554" s="52" t="s">
        <v>692</v>
      </c>
      <c r="D1554" s="56" t="s">
        <v>4219</v>
      </c>
      <c r="E1554" s="56" t="s">
        <v>4220</v>
      </c>
      <c r="F1554" s="56" t="s">
        <v>3709</v>
      </c>
      <c r="G1554" s="51" t="s">
        <v>279</v>
      </c>
      <c r="H1554" s="48"/>
      <c r="I1554" s="48"/>
      <c r="J1554" s="48"/>
      <c r="K1554" s="48"/>
    </row>
    <row r="1555" spans="1:11" ht="94.5" x14ac:dyDescent="0.25">
      <c r="A1555" s="48">
        <f t="shared" ca="1" si="25"/>
        <v>1554</v>
      </c>
      <c r="B1555" s="52" t="s">
        <v>228</v>
      </c>
      <c r="C1555" s="52" t="s">
        <v>692</v>
      </c>
      <c r="D1555" s="58" t="s">
        <v>4221</v>
      </c>
      <c r="E1555" s="58" t="s">
        <v>4222</v>
      </c>
      <c r="F1555" s="58" t="s">
        <v>4223</v>
      </c>
      <c r="G1555" s="51" t="s">
        <v>279</v>
      </c>
      <c r="H1555" s="48"/>
      <c r="I1555" s="48"/>
      <c r="J1555" s="48"/>
      <c r="K1555" s="48"/>
    </row>
    <row r="1556" spans="1:11" ht="126" x14ac:dyDescent="0.25">
      <c r="A1556" s="48">
        <f t="shared" ca="1" si="25"/>
        <v>1555</v>
      </c>
      <c r="B1556" s="52" t="s">
        <v>228</v>
      </c>
      <c r="C1556" s="52" t="s">
        <v>692</v>
      </c>
      <c r="D1556" s="56" t="s">
        <v>4224</v>
      </c>
      <c r="E1556" s="56" t="s">
        <v>4225</v>
      </c>
      <c r="F1556" s="56" t="s">
        <v>4226</v>
      </c>
      <c r="G1556" s="51" t="s">
        <v>279</v>
      </c>
      <c r="H1556" s="48"/>
      <c r="I1556" s="48"/>
      <c r="J1556" s="48"/>
      <c r="K1556" s="48"/>
    </row>
    <row r="1557" spans="1:11" ht="121.5" x14ac:dyDescent="0.25">
      <c r="A1557" s="48">
        <f t="shared" ca="1" si="25"/>
        <v>1556</v>
      </c>
      <c r="B1557" s="52" t="s">
        <v>228</v>
      </c>
      <c r="C1557" s="52" t="s">
        <v>692</v>
      </c>
      <c r="D1557" s="58" t="s">
        <v>4227</v>
      </c>
      <c r="E1557" s="58" t="s">
        <v>4228</v>
      </c>
      <c r="F1557" s="58" t="s">
        <v>4229</v>
      </c>
      <c r="G1557" s="51" t="s">
        <v>279</v>
      </c>
      <c r="H1557" s="48"/>
      <c r="I1557" s="48"/>
      <c r="J1557" s="48"/>
      <c r="K1557" s="48"/>
    </row>
    <row r="1558" spans="1:11" ht="115.5" x14ac:dyDescent="0.25">
      <c r="A1558" s="48">
        <f t="shared" ca="1" si="25"/>
        <v>1557</v>
      </c>
      <c r="B1558" s="52" t="s">
        <v>228</v>
      </c>
      <c r="C1558" s="52" t="s">
        <v>692</v>
      </c>
      <c r="D1558" s="56" t="s">
        <v>4230</v>
      </c>
      <c r="E1558" s="56" t="s">
        <v>4231</v>
      </c>
      <c r="F1558" s="56" t="s">
        <v>4232</v>
      </c>
      <c r="G1558" s="51" t="s">
        <v>279</v>
      </c>
      <c r="H1558" s="48"/>
      <c r="I1558" s="48"/>
      <c r="J1558" s="48"/>
      <c r="K1558" s="48"/>
    </row>
    <row r="1559" spans="1:11" ht="108" x14ac:dyDescent="0.25">
      <c r="A1559" s="48">
        <f t="shared" ca="1" si="25"/>
        <v>1558</v>
      </c>
      <c r="B1559" s="52" t="s">
        <v>228</v>
      </c>
      <c r="C1559" s="52" t="s">
        <v>692</v>
      </c>
      <c r="D1559" s="58" t="s">
        <v>4233</v>
      </c>
      <c r="E1559" s="58" t="s">
        <v>4234</v>
      </c>
      <c r="F1559" s="58" t="s">
        <v>4235</v>
      </c>
      <c r="G1559" s="51" t="s">
        <v>279</v>
      </c>
      <c r="H1559" s="48"/>
      <c r="I1559" s="48"/>
      <c r="J1559" s="48"/>
      <c r="K1559" s="48"/>
    </row>
    <row r="1560" spans="1:11" ht="115.5" x14ac:dyDescent="0.25">
      <c r="A1560" s="48">
        <f t="shared" ca="1" si="25"/>
        <v>1559</v>
      </c>
      <c r="B1560" s="52" t="s">
        <v>228</v>
      </c>
      <c r="C1560" s="52" t="s">
        <v>692</v>
      </c>
      <c r="D1560" s="56" t="s">
        <v>4236</v>
      </c>
      <c r="E1560" s="56" t="s">
        <v>4237</v>
      </c>
      <c r="F1560" s="56" t="s">
        <v>4238</v>
      </c>
      <c r="G1560" s="51" t="s">
        <v>279</v>
      </c>
      <c r="H1560" s="48"/>
      <c r="I1560" s="48"/>
      <c r="J1560" s="48"/>
      <c r="K1560" s="48"/>
    </row>
    <row r="1561" spans="1:11" ht="108" x14ac:dyDescent="0.25">
      <c r="A1561" s="48">
        <f t="shared" ca="1" si="25"/>
        <v>1560</v>
      </c>
      <c r="B1561" s="52" t="s">
        <v>228</v>
      </c>
      <c r="C1561" s="52" t="s">
        <v>692</v>
      </c>
      <c r="D1561" s="58" t="s">
        <v>4239</v>
      </c>
      <c r="E1561" s="58" t="s">
        <v>4240</v>
      </c>
      <c r="F1561" s="58" t="s">
        <v>4241</v>
      </c>
      <c r="G1561" s="51" t="s">
        <v>279</v>
      </c>
      <c r="H1561" s="48"/>
      <c r="I1561" s="48"/>
      <c r="J1561" s="48"/>
      <c r="K1561" s="48"/>
    </row>
    <row r="1562" spans="1:11" ht="105" x14ac:dyDescent="0.25">
      <c r="A1562" s="48">
        <f t="shared" ca="1" si="25"/>
        <v>1561</v>
      </c>
      <c r="B1562" s="52" t="s">
        <v>228</v>
      </c>
      <c r="C1562" s="52" t="s">
        <v>692</v>
      </c>
      <c r="D1562" s="56" t="s">
        <v>4242</v>
      </c>
      <c r="E1562" s="56" t="s">
        <v>4243</v>
      </c>
      <c r="F1562" s="56" t="s">
        <v>4244</v>
      </c>
      <c r="G1562" s="51" t="s">
        <v>279</v>
      </c>
      <c r="H1562" s="48"/>
      <c r="I1562" s="48"/>
      <c r="J1562" s="48"/>
      <c r="K1562" s="48"/>
    </row>
    <row r="1563" spans="1:11" ht="108" x14ac:dyDescent="0.25">
      <c r="A1563" s="48">
        <f t="shared" ca="1" si="25"/>
        <v>1562</v>
      </c>
      <c r="B1563" s="52" t="s">
        <v>228</v>
      </c>
      <c r="C1563" s="52" t="s">
        <v>692</v>
      </c>
      <c r="D1563" s="58" t="s">
        <v>4245</v>
      </c>
      <c r="E1563" s="58" t="s">
        <v>4246</v>
      </c>
      <c r="F1563" s="58" t="s">
        <v>4247</v>
      </c>
      <c r="G1563" s="51" t="s">
        <v>279</v>
      </c>
      <c r="H1563" s="48"/>
      <c r="I1563" s="48"/>
      <c r="J1563" s="48"/>
      <c r="K1563" s="48"/>
    </row>
    <row r="1564" spans="1:11" ht="105" x14ac:dyDescent="0.25">
      <c r="A1564" s="48">
        <f t="shared" ca="1" si="25"/>
        <v>1563</v>
      </c>
      <c r="B1564" s="52" t="s">
        <v>228</v>
      </c>
      <c r="C1564" s="52" t="s">
        <v>692</v>
      </c>
      <c r="D1564" s="56" t="s">
        <v>4248</v>
      </c>
      <c r="E1564" s="56" t="s">
        <v>4249</v>
      </c>
      <c r="F1564" s="56" t="s">
        <v>4250</v>
      </c>
      <c r="G1564" s="51" t="s">
        <v>279</v>
      </c>
      <c r="H1564" s="48"/>
      <c r="I1564" s="48"/>
      <c r="J1564" s="48"/>
      <c r="K1564" s="48"/>
    </row>
    <row r="1565" spans="1:11" ht="108" x14ac:dyDescent="0.25">
      <c r="A1565" s="48">
        <f t="shared" ca="1" si="25"/>
        <v>1564</v>
      </c>
      <c r="B1565" s="52" t="s">
        <v>228</v>
      </c>
      <c r="C1565" s="52" t="s">
        <v>692</v>
      </c>
      <c r="D1565" s="58" t="s">
        <v>4251</v>
      </c>
      <c r="E1565" s="58" t="s">
        <v>4252</v>
      </c>
      <c r="F1565" s="58" t="s">
        <v>4253</v>
      </c>
      <c r="G1565" s="51" t="s">
        <v>279</v>
      </c>
      <c r="H1565" s="48"/>
      <c r="I1565" s="48"/>
      <c r="J1565" s="48"/>
      <c r="K1565" s="48"/>
    </row>
    <row r="1566" spans="1:11" ht="105" x14ac:dyDescent="0.25">
      <c r="A1566" s="48">
        <f t="shared" ca="1" si="25"/>
        <v>1565</v>
      </c>
      <c r="B1566" s="52" t="s">
        <v>228</v>
      </c>
      <c r="C1566" s="52" t="s">
        <v>692</v>
      </c>
      <c r="D1566" s="56" t="s">
        <v>4254</v>
      </c>
      <c r="E1566" s="56" t="s">
        <v>4255</v>
      </c>
      <c r="F1566" s="56" t="s">
        <v>4256</v>
      </c>
      <c r="G1566" s="51" t="s">
        <v>279</v>
      </c>
      <c r="H1566" s="48"/>
      <c r="I1566" s="48"/>
      <c r="J1566" s="48"/>
      <c r="K1566" s="48"/>
    </row>
    <row r="1567" spans="1:11" ht="108" x14ac:dyDescent="0.25">
      <c r="A1567" s="48">
        <f t="shared" ca="1" si="25"/>
        <v>1566</v>
      </c>
      <c r="B1567" s="52" t="s">
        <v>228</v>
      </c>
      <c r="C1567" s="52" t="s">
        <v>692</v>
      </c>
      <c r="D1567" s="58" t="s">
        <v>4257</v>
      </c>
      <c r="E1567" s="58" t="s">
        <v>4258</v>
      </c>
      <c r="F1567" s="58" t="s">
        <v>4259</v>
      </c>
      <c r="G1567" s="51" t="s">
        <v>279</v>
      </c>
      <c r="H1567" s="48"/>
      <c r="I1567" s="48"/>
      <c r="J1567" s="48"/>
      <c r="K1567" s="48"/>
    </row>
    <row r="1568" spans="1:11" ht="105" x14ac:dyDescent="0.25">
      <c r="A1568" s="48">
        <f t="shared" ca="1" si="25"/>
        <v>1567</v>
      </c>
      <c r="B1568" s="52" t="s">
        <v>228</v>
      </c>
      <c r="C1568" s="52" t="s">
        <v>692</v>
      </c>
      <c r="D1568" s="71" t="s">
        <v>4260</v>
      </c>
      <c r="E1568" s="56" t="s">
        <v>4261</v>
      </c>
      <c r="F1568" s="56" t="s">
        <v>4262</v>
      </c>
      <c r="G1568" s="51" t="s">
        <v>279</v>
      </c>
      <c r="H1568" s="48"/>
      <c r="I1568" s="48"/>
      <c r="J1568" s="48"/>
      <c r="K1568" s="48"/>
    </row>
    <row r="1569" spans="1:11" ht="108" x14ac:dyDescent="0.25">
      <c r="A1569" s="48">
        <f t="shared" ca="1" si="25"/>
        <v>1568</v>
      </c>
      <c r="B1569" s="52" t="s">
        <v>228</v>
      </c>
      <c r="C1569" s="52" t="s">
        <v>692</v>
      </c>
      <c r="D1569" s="58" t="s">
        <v>4263</v>
      </c>
      <c r="E1569" s="58" t="s">
        <v>4264</v>
      </c>
      <c r="F1569" s="58" t="s">
        <v>4265</v>
      </c>
      <c r="G1569" s="51" t="s">
        <v>279</v>
      </c>
      <c r="H1569" s="48"/>
      <c r="I1569" s="48"/>
      <c r="J1569" s="48"/>
      <c r="K1569" s="48"/>
    </row>
    <row r="1570" spans="1:11" ht="105" x14ac:dyDescent="0.25">
      <c r="A1570" s="48">
        <f t="shared" ca="1" si="25"/>
        <v>1569</v>
      </c>
      <c r="B1570" s="52" t="s">
        <v>228</v>
      </c>
      <c r="C1570" s="52" t="s">
        <v>692</v>
      </c>
      <c r="D1570" s="56" t="s">
        <v>4266</v>
      </c>
      <c r="E1570" s="56" t="s">
        <v>4267</v>
      </c>
      <c r="F1570" s="56" t="s">
        <v>4268</v>
      </c>
      <c r="G1570" s="51" t="s">
        <v>279</v>
      </c>
      <c r="H1570" s="48"/>
      <c r="I1570" s="48"/>
      <c r="J1570" s="48"/>
      <c r="K1570" s="48"/>
    </row>
    <row r="1571" spans="1:11" ht="108" x14ac:dyDescent="0.25">
      <c r="A1571" s="48">
        <f t="shared" ca="1" si="25"/>
        <v>1570</v>
      </c>
      <c r="B1571" s="52" t="s">
        <v>228</v>
      </c>
      <c r="C1571" s="52" t="s">
        <v>692</v>
      </c>
      <c r="D1571" s="58" t="s">
        <v>4269</v>
      </c>
      <c r="E1571" s="58" t="s">
        <v>4270</v>
      </c>
      <c r="F1571" s="58" t="s">
        <v>4271</v>
      </c>
      <c r="G1571" s="51" t="s">
        <v>279</v>
      </c>
      <c r="H1571" s="48"/>
      <c r="I1571" s="48"/>
      <c r="J1571" s="48"/>
      <c r="K1571" s="48"/>
    </row>
    <row r="1572" spans="1:11" ht="94.5" x14ac:dyDescent="0.25">
      <c r="A1572" s="48">
        <f t="shared" ca="1" si="25"/>
        <v>1571</v>
      </c>
      <c r="B1572" s="52" t="s">
        <v>228</v>
      </c>
      <c r="C1572" s="52" t="s">
        <v>692</v>
      </c>
      <c r="D1572" s="56" t="s">
        <v>4272</v>
      </c>
      <c r="E1572" s="56" t="s">
        <v>4273</v>
      </c>
      <c r="F1572" s="56" t="s">
        <v>4274</v>
      </c>
      <c r="G1572" s="51" t="s">
        <v>279</v>
      </c>
      <c r="H1572" s="48"/>
      <c r="I1572" s="48"/>
      <c r="J1572" s="48"/>
      <c r="K1572" s="48"/>
    </row>
    <row r="1573" spans="1:11" ht="108" x14ac:dyDescent="0.25">
      <c r="A1573" s="48">
        <f t="shared" ca="1" si="25"/>
        <v>1572</v>
      </c>
      <c r="B1573" s="52" t="s">
        <v>228</v>
      </c>
      <c r="C1573" s="52" t="s">
        <v>692</v>
      </c>
      <c r="D1573" s="58" t="s">
        <v>4275</v>
      </c>
      <c r="E1573" s="58" t="s">
        <v>4276</v>
      </c>
      <c r="F1573" s="58" t="s">
        <v>4277</v>
      </c>
      <c r="G1573" s="51" t="s">
        <v>279</v>
      </c>
      <c r="H1573" s="48"/>
      <c r="I1573" s="48"/>
      <c r="J1573" s="48"/>
      <c r="K1573" s="48"/>
    </row>
    <row r="1574" spans="1:11" ht="105" x14ac:dyDescent="0.25">
      <c r="A1574" s="48">
        <f t="shared" ca="1" si="25"/>
        <v>1573</v>
      </c>
      <c r="B1574" s="52" t="s">
        <v>228</v>
      </c>
      <c r="C1574" s="52" t="s">
        <v>692</v>
      </c>
      <c r="D1574" s="56" t="s">
        <v>4278</v>
      </c>
      <c r="E1574" s="56" t="s">
        <v>4279</v>
      </c>
      <c r="F1574" s="56" t="s">
        <v>4280</v>
      </c>
      <c r="G1574" s="51" t="s">
        <v>279</v>
      </c>
      <c r="H1574" s="48"/>
      <c r="I1574" s="48"/>
      <c r="J1574" s="48"/>
      <c r="K1574" s="48"/>
    </row>
    <row r="1575" spans="1:11" ht="89.25" customHeight="1" x14ac:dyDescent="0.25">
      <c r="A1575" s="48">
        <f t="shared" ca="1" si="25"/>
        <v>1574</v>
      </c>
      <c r="B1575" s="52" t="s">
        <v>228</v>
      </c>
      <c r="C1575" s="52" t="s">
        <v>761</v>
      </c>
      <c r="D1575" s="56" t="s">
        <v>4281</v>
      </c>
      <c r="E1575" s="56" t="s">
        <v>4282</v>
      </c>
      <c r="F1575" s="56" t="s">
        <v>3980</v>
      </c>
      <c r="G1575" s="51"/>
      <c r="H1575" s="48"/>
      <c r="I1575" s="48"/>
      <c r="J1575" s="48"/>
      <c r="K1575" s="48"/>
    </row>
    <row r="1576" spans="1:11" ht="42.75" customHeight="1" x14ac:dyDescent="0.25">
      <c r="A1576" s="48">
        <f t="shared" ca="1" si="25"/>
        <v>1575</v>
      </c>
      <c r="B1576" s="52" t="s">
        <v>228</v>
      </c>
      <c r="C1576" s="52" t="s">
        <v>2602</v>
      </c>
      <c r="D1576" s="56" t="s">
        <v>4283</v>
      </c>
      <c r="E1576" s="56" t="s">
        <v>4284</v>
      </c>
      <c r="F1576" s="56" t="s">
        <v>3980</v>
      </c>
      <c r="G1576" s="51"/>
      <c r="H1576" s="48"/>
      <c r="I1576" s="48"/>
      <c r="J1576" s="48"/>
      <c r="K1576" s="48"/>
    </row>
    <row r="1577" spans="1:11" ht="38.25" x14ac:dyDescent="0.25">
      <c r="A1577" s="48">
        <f t="shared" ca="1" si="25"/>
        <v>1576</v>
      </c>
      <c r="B1577" s="52" t="s">
        <v>228</v>
      </c>
      <c r="C1577" s="52" t="s">
        <v>2602</v>
      </c>
      <c r="D1577" s="58" t="s">
        <v>4285</v>
      </c>
      <c r="E1577" s="58" t="s">
        <v>4286</v>
      </c>
      <c r="F1577" s="58" t="s">
        <v>3703</v>
      </c>
      <c r="G1577" s="51"/>
      <c r="H1577" s="48"/>
      <c r="I1577" s="48"/>
      <c r="J1577" s="48"/>
      <c r="K1577" s="48"/>
    </row>
    <row r="1578" spans="1:11" ht="87" x14ac:dyDescent="0.25">
      <c r="A1578" s="48">
        <f t="shared" ca="1" si="25"/>
        <v>1577</v>
      </c>
      <c r="B1578" s="52" t="s">
        <v>228</v>
      </c>
      <c r="C1578" s="52" t="s">
        <v>770</v>
      </c>
      <c r="D1578" s="67" t="s">
        <v>4287</v>
      </c>
      <c r="E1578" s="56" t="s">
        <v>846</v>
      </c>
      <c r="F1578" s="48"/>
      <c r="G1578" s="51" t="s">
        <v>279</v>
      </c>
      <c r="H1578" s="48"/>
      <c r="I1578" s="48"/>
      <c r="J1578" s="48"/>
      <c r="K1578" s="48"/>
    </row>
    <row r="1579" spans="1:11" ht="40.5" x14ac:dyDescent="0.25">
      <c r="A1579" s="48">
        <f t="shared" ca="1" si="25"/>
        <v>1578</v>
      </c>
      <c r="B1579" s="52" t="s">
        <v>228</v>
      </c>
      <c r="C1579" s="52" t="s">
        <v>770</v>
      </c>
      <c r="D1579" s="58" t="s">
        <v>4288</v>
      </c>
      <c r="E1579" s="58" t="s">
        <v>4289</v>
      </c>
      <c r="F1579" s="48"/>
      <c r="G1579" s="51"/>
      <c r="H1579" s="48"/>
      <c r="I1579" s="48"/>
      <c r="J1579" s="48"/>
      <c r="K1579" s="48"/>
    </row>
    <row r="1580" spans="1:11" ht="38.25" x14ac:dyDescent="0.25">
      <c r="A1580" s="48">
        <f t="shared" ca="1" si="25"/>
        <v>1579</v>
      </c>
      <c r="B1580" s="52" t="s">
        <v>228</v>
      </c>
      <c r="C1580" s="52" t="s">
        <v>770</v>
      </c>
      <c r="D1580" s="59" t="s">
        <v>4290</v>
      </c>
      <c r="E1580" s="56" t="s">
        <v>3593</v>
      </c>
      <c r="F1580" s="48"/>
      <c r="G1580" s="51"/>
      <c r="H1580" s="48"/>
      <c r="I1580" s="48"/>
      <c r="J1580" s="48"/>
      <c r="K1580" s="48"/>
    </row>
    <row r="1581" spans="1:11" ht="38.25" x14ac:dyDescent="0.25">
      <c r="A1581" s="48">
        <f t="shared" ca="1" si="25"/>
        <v>1580</v>
      </c>
      <c r="B1581" s="52" t="s">
        <v>228</v>
      </c>
      <c r="C1581" s="52" t="s">
        <v>770</v>
      </c>
      <c r="D1581" s="58" t="s">
        <v>4291</v>
      </c>
      <c r="E1581" s="58" t="s">
        <v>3593</v>
      </c>
      <c r="F1581" s="48"/>
      <c r="G1581" s="51"/>
      <c r="H1581" s="48"/>
      <c r="I1581" s="48"/>
      <c r="J1581" s="48"/>
      <c r="K1581" s="48"/>
    </row>
    <row r="1582" spans="1:11" ht="38.25" x14ac:dyDescent="0.25">
      <c r="A1582" s="48">
        <f t="shared" ca="1" si="25"/>
        <v>1581</v>
      </c>
      <c r="B1582" s="52" t="s">
        <v>228</v>
      </c>
      <c r="C1582" s="52" t="s">
        <v>770</v>
      </c>
      <c r="D1582" s="58" t="s">
        <v>4292</v>
      </c>
      <c r="E1582" s="66" t="s">
        <v>3593</v>
      </c>
      <c r="F1582" s="48"/>
      <c r="G1582" s="51"/>
      <c r="H1582" s="48"/>
      <c r="I1582" s="48"/>
      <c r="J1582" s="48"/>
      <c r="K1582" s="48"/>
    </row>
    <row r="1583" spans="1:11" ht="52.5" x14ac:dyDescent="0.25">
      <c r="A1583" s="48">
        <f t="shared" ca="1" si="25"/>
        <v>1582</v>
      </c>
      <c r="B1583" s="52" t="s">
        <v>4293</v>
      </c>
      <c r="C1583" s="52" t="s">
        <v>477</v>
      </c>
      <c r="D1583" s="56" t="s">
        <v>4395</v>
      </c>
      <c r="E1583" s="56" t="s">
        <v>4396</v>
      </c>
      <c r="F1583" s="56" t="s">
        <v>4397</v>
      </c>
      <c r="G1583" s="51" t="s">
        <v>279</v>
      </c>
      <c r="H1583" s="48"/>
      <c r="I1583" s="48"/>
      <c r="J1583" s="48"/>
      <c r="K1583" s="48"/>
    </row>
    <row r="1584" spans="1:11" ht="67.5" x14ac:dyDescent="0.25">
      <c r="A1584" s="48">
        <f t="shared" ca="1" si="25"/>
        <v>1583</v>
      </c>
      <c r="B1584" s="52" t="s">
        <v>4293</v>
      </c>
      <c r="C1584" s="52" t="s">
        <v>477</v>
      </c>
      <c r="D1584" s="58" t="s">
        <v>4398</v>
      </c>
      <c r="E1584" s="58" t="s">
        <v>4399</v>
      </c>
      <c r="F1584" s="58" t="s">
        <v>4400</v>
      </c>
      <c r="G1584" s="51" t="s">
        <v>279</v>
      </c>
      <c r="H1584" s="48"/>
      <c r="I1584" s="48"/>
      <c r="J1584" s="48"/>
      <c r="K1584" s="48"/>
    </row>
    <row r="1585" spans="1:11" ht="52.5" x14ac:dyDescent="0.25">
      <c r="A1585" s="48">
        <f t="shared" ca="1" si="25"/>
        <v>1584</v>
      </c>
      <c r="B1585" s="52" t="s">
        <v>4293</v>
      </c>
      <c r="C1585" s="52" t="s">
        <v>477</v>
      </c>
      <c r="D1585" s="56" t="s">
        <v>4401</v>
      </c>
      <c r="E1585" s="56" t="s">
        <v>4402</v>
      </c>
      <c r="F1585" s="56" t="s">
        <v>4400</v>
      </c>
      <c r="G1585" s="51" t="s">
        <v>279</v>
      </c>
      <c r="H1585" s="48"/>
      <c r="I1585" s="48"/>
      <c r="J1585" s="48"/>
      <c r="K1585" s="48"/>
    </row>
    <row r="1586" spans="1:11" ht="67.5" x14ac:dyDescent="0.25">
      <c r="A1586" s="48">
        <f t="shared" ca="1" si="25"/>
        <v>1585</v>
      </c>
      <c r="B1586" s="52" t="s">
        <v>4293</v>
      </c>
      <c r="C1586" s="52" t="s">
        <v>477</v>
      </c>
      <c r="D1586" s="58" t="s">
        <v>4403</v>
      </c>
      <c r="E1586" s="58" t="s">
        <v>4404</v>
      </c>
      <c r="F1586" s="58" t="s">
        <v>4405</v>
      </c>
      <c r="G1586" s="51" t="s">
        <v>279</v>
      </c>
      <c r="H1586" s="48"/>
      <c r="I1586" s="48"/>
      <c r="J1586" s="48"/>
      <c r="K1586" s="48"/>
    </row>
    <row r="1587" spans="1:11" ht="52.5" x14ac:dyDescent="0.25">
      <c r="A1587" s="48">
        <f t="shared" ca="1" si="25"/>
        <v>1586</v>
      </c>
      <c r="B1587" s="52" t="s">
        <v>4293</v>
      </c>
      <c r="C1587" s="52" t="s">
        <v>477</v>
      </c>
      <c r="D1587" s="56" t="s">
        <v>4406</v>
      </c>
      <c r="E1587" s="56" t="s">
        <v>4407</v>
      </c>
      <c r="F1587" s="56" t="s">
        <v>4408</v>
      </c>
      <c r="G1587" s="51" t="s">
        <v>279</v>
      </c>
      <c r="H1587" s="48"/>
      <c r="I1587" s="48"/>
      <c r="J1587" s="48"/>
      <c r="K1587" s="48"/>
    </row>
    <row r="1588" spans="1:11" ht="81" x14ac:dyDescent="0.25">
      <c r="A1588" s="48">
        <f t="shared" ca="1" si="25"/>
        <v>1587</v>
      </c>
      <c r="B1588" s="52" t="s">
        <v>4293</v>
      </c>
      <c r="C1588" s="52" t="s">
        <v>477</v>
      </c>
      <c r="D1588" s="58" t="s">
        <v>4409</v>
      </c>
      <c r="E1588" s="58" t="s">
        <v>4410</v>
      </c>
      <c r="F1588" s="58" t="s">
        <v>4411</v>
      </c>
      <c r="G1588" s="51" t="s">
        <v>279</v>
      </c>
      <c r="H1588" s="48"/>
      <c r="I1588" s="48"/>
      <c r="J1588" s="48"/>
      <c r="K1588" s="48"/>
    </row>
    <row r="1589" spans="1:11" ht="52.5" x14ac:dyDescent="0.25">
      <c r="A1589" s="48">
        <f t="shared" ca="1" si="25"/>
        <v>1588</v>
      </c>
      <c r="B1589" s="52" t="s">
        <v>4293</v>
      </c>
      <c r="C1589" s="52" t="s">
        <v>477</v>
      </c>
      <c r="D1589" s="56" t="s">
        <v>4412</v>
      </c>
      <c r="E1589" s="56" t="s">
        <v>4413</v>
      </c>
      <c r="F1589" s="56" t="s">
        <v>4408</v>
      </c>
      <c r="G1589" s="51" t="s">
        <v>279</v>
      </c>
      <c r="H1589" s="48"/>
      <c r="I1589" s="48"/>
      <c r="J1589" s="48"/>
      <c r="K1589" s="48"/>
    </row>
    <row r="1590" spans="1:11" ht="67.5" x14ac:dyDescent="0.25">
      <c r="A1590" s="48">
        <f t="shared" ca="1" si="25"/>
        <v>1589</v>
      </c>
      <c r="B1590" s="52" t="s">
        <v>4293</v>
      </c>
      <c r="C1590" s="52" t="s">
        <v>477</v>
      </c>
      <c r="D1590" s="58" t="s">
        <v>4414</v>
      </c>
      <c r="E1590" s="58" t="s">
        <v>4415</v>
      </c>
      <c r="F1590" s="58" t="s">
        <v>4416</v>
      </c>
      <c r="G1590" s="51" t="s">
        <v>279</v>
      </c>
      <c r="H1590" s="48"/>
      <c r="I1590" s="48"/>
      <c r="J1590" s="48"/>
      <c r="K1590" s="48"/>
    </row>
    <row r="1591" spans="1:11" ht="52.5" x14ac:dyDescent="0.25">
      <c r="A1591" s="48">
        <f t="shared" ref="A1591:A1654" ca="1" si="26">+CELL("fila",A1591)-1</f>
        <v>1590</v>
      </c>
      <c r="B1591" s="52" t="s">
        <v>4293</v>
      </c>
      <c r="C1591" s="52" t="s">
        <v>477</v>
      </c>
      <c r="D1591" s="56" t="s">
        <v>4417</v>
      </c>
      <c r="E1591" s="56" t="s">
        <v>4418</v>
      </c>
      <c r="F1591" s="56" t="s">
        <v>4419</v>
      </c>
      <c r="G1591" s="51" t="s">
        <v>279</v>
      </c>
      <c r="H1591" s="48"/>
      <c r="I1591" s="48"/>
      <c r="J1591" s="48"/>
      <c r="K1591" s="48"/>
    </row>
    <row r="1592" spans="1:11" ht="81" x14ac:dyDescent="0.25">
      <c r="A1592" s="48">
        <f t="shared" ca="1" si="26"/>
        <v>1591</v>
      </c>
      <c r="B1592" s="52" t="s">
        <v>4293</v>
      </c>
      <c r="C1592" s="52" t="s">
        <v>477</v>
      </c>
      <c r="D1592" s="58" t="s">
        <v>4420</v>
      </c>
      <c r="E1592" s="58" t="s">
        <v>4421</v>
      </c>
      <c r="F1592" s="58" t="s">
        <v>4422</v>
      </c>
      <c r="G1592" s="51" t="s">
        <v>279</v>
      </c>
      <c r="H1592" s="48"/>
      <c r="I1592" s="48"/>
      <c r="J1592" s="48"/>
      <c r="K1592" s="48"/>
    </row>
    <row r="1593" spans="1:11" ht="63" x14ac:dyDescent="0.25">
      <c r="A1593" s="48">
        <f t="shared" ca="1" si="26"/>
        <v>1592</v>
      </c>
      <c r="B1593" s="52" t="s">
        <v>4293</v>
      </c>
      <c r="C1593" s="52" t="s">
        <v>477</v>
      </c>
      <c r="D1593" s="56" t="s">
        <v>4423</v>
      </c>
      <c r="E1593" s="56" t="s">
        <v>4424</v>
      </c>
      <c r="F1593" s="56" t="s">
        <v>4425</v>
      </c>
      <c r="G1593" s="51" t="s">
        <v>279</v>
      </c>
      <c r="H1593" s="48"/>
      <c r="I1593" s="48"/>
      <c r="J1593" s="48"/>
      <c r="K1593" s="48"/>
    </row>
    <row r="1594" spans="1:11" ht="67.5" x14ac:dyDescent="0.25">
      <c r="A1594" s="48">
        <f t="shared" ca="1" si="26"/>
        <v>1593</v>
      </c>
      <c r="B1594" s="52" t="s">
        <v>4293</v>
      </c>
      <c r="C1594" s="52" t="s">
        <v>477</v>
      </c>
      <c r="D1594" s="58" t="s">
        <v>4426</v>
      </c>
      <c r="E1594" s="58" t="s">
        <v>4427</v>
      </c>
      <c r="F1594" s="58" t="s">
        <v>4419</v>
      </c>
      <c r="G1594" s="51" t="s">
        <v>279</v>
      </c>
      <c r="H1594" s="48"/>
      <c r="I1594" s="48"/>
      <c r="J1594" s="48"/>
      <c r="K1594" s="48"/>
    </row>
    <row r="1595" spans="1:11" ht="63" x14ac:dyDescent="0.25">
      <c r="A1595" s="48">
        <f t="shared" ca="1" si="26"/>
        <v>1594</v>
      </c>
      <c r="B1595" s="52" t="s">
        <v>4293</v>
      </c>
      <c r="C1595" s="52" t="s">
        <v>477</v>
      </c>
      <c r="D1595" s="56" t="s">
        <v>4428</v>
      </c>
      <c r="E1595" s="56" t="s">
        <v>4429</v>
      </c>
      <c r="F1595" s="56" t="s">
        <v>4430</v>
      </c>
      <c r="G1595" s="51" t="s">
        <v>279</v>
      </c>
      <c r="H1595" s="48"/>
      <c r="I1595" s="48"/>
      <c r="J1595" s="48"/>
      <c r="K1595" s="48"/>
    </row>
    <row r="1596" spans="1:11" ht="162" x14ac:dyDescent="0.25">
      <c r="A1596" s="48">
        <f t="shared" ca="1" si="26"/>
        <v>1595</v>
      </c>
      <c r="B1596" s="52" t="s">
        <v>4293</v>
      </c>
      <c r="C1596" s="52" t="s">
        <v>477</v>
      </c>
      <c r="D1596" s="58" t="s">
        <v>4431</v>
      </c>
      <c r="E1596" s="58" t="s">
        <v>4432</v>
      </c>
      <c r="F1596" s="58" t="s">
        <v>4433</v>
      </c>
      <c r="G1596" s="51" t="s">
        <v>279</v>
      </c>
      <c r="H1596" s="48"/>
      <c r="I1596" s="48"/>
      <c r="J1596" s="48"/>
      <c r="K1596" s="48"/>
    </row>
    <row r="1597" spans="1:11" ht="42" x14ac:dyDescent="0.25">
      <c r="A1597" s="48">
        <f t="shared" ca="1" si="26"/>
        <v>1596</v>
      </c>
      <c r="B1597" s="52" t="s">
        <v>4293</v>
      </c>
      <c r="C1597" s="52" t="s">
        <v>477</v>
      </c>
      <c r="D1597" s="56" t="s">
        <v>4434</v>
      </c>
      <c r="E1597" s="56" t="s">
        <v>4435</v>
      </c>
      <c r="F1597" s="56" t="s">
        <v>4408</v>
      </c>
      <c r="G1597" s="51"/>
      <c r="H1597" s="48"/>
      <c r="I1597" s="48"/>
      <c r="J1597" s="48"/>
      <c r="K1597" s="48"/>
    </row>
    <row r="1598" spans="1:11" ht="54" x14ac:dyDescent="0.25">
      <c r="A1598" s="48">
        <f t="shared" ca="1" si="26"/>
        <v>1597</v>
      </c>
      <c r="B1598" s="52" t="s">
        <v>4293</v>
      </c>
      <c r="C1598" s="52" t="s">
        <v>477</v>
      </c>
      <c r="D1598" s="58" t="s">
        <v>4436</v>
      </c>
      <c r="E1598" s="58" t="s">
        <v>4437</v>
      </c>
      <c r="F1598" s="58" t="s">
        <v>4438</v>
      </c>
      <c r="G1598" s="51"/>
      <c r="H1598" s="48"/>
      <c r="I1598" s="48"/>
      <c r="J1598" s="48"/>
      <c r="K1598" s="48"/>
    </row>
    <row r="1599" spans="1:11" ht="52.5" x14ac:dyDescent="0.25">
      <c r="A1599" s="48">
        <f t="shared" ca="1" si="26"/>
        <v>1598</v>
      </c>
      <c r="B1599" s="52" t="s">
        <v>4293</v>
      </c>
      <c r="C1599" s="52" t="s">
        <v>477</v>
      </c>
      <c r="D1599" s="56" t="s">
        <v>4439</v>
      </c>
      <c r="E1599" s="56" t="s">
        <v>4440</v>
      </c>
      <c r="F1599" s="56" t="s">
        <v>4408</v>
      </c>
      <c r="G1599" s="51"/>
      <c r="H1599" s="48"/>
      <c r="I1599" s="48"/>
      <c r="J1599" s="48"/>
      <c r="K1599" s="48"/>
    </row>
    <row r="1600" spans="1:11" ht="108" x14ac:dyDescent="0.25">
      <c r="A1600" s="48">
        <f t="shared" ca="1" si="26"/>
        <v>1599</v>
      </c>
      <c r="B1600" s="52" t="s">
        <v>4293</v>
      </c>
      <c r="C1600" s="52" t="s">
        <v>477</v>
      </c>
      <c r="D1600" s="58" t="s">
        <v>4441</v>
      </c>
      <c r="E1600" s="58" t="s">
        <v>4442</v>
      </c>
      <c r="F1600" s="58" t="s">
        <v>4443</v>
      </c>
      <c r="G1600" s="51" t="s">
        <v>279</v>
      </c>
      <c r="H1600" s="48"/>
      <c r="I1600" s="48"/>
      <c r="J1600" s="48"/>
      <c r="K1600" s="48"/>
    </row>
    <row r="1601" spans="1:11" ht="42" x14ac:dyDescent="0.25">
      <c r="A1601" s="48">
        <f t="shared" ca="1" si="26"/>
        <v>1600</v>
      </c>
      <c r="B1601" s="52" t="s">
        <v>4293</v>
      </c>
      <c r="C1601" s="52" t="s">
        <v>477</v>
      </c>
      <c r="D1601" s="56" t="s">
        <v>4444</v>
      </c>
      <c r="E1601" s="56" t="s">
        <v>4445</v>
      </c>
      <c r="F1601" s="56" t="s">
        <v>4446</v>
      </c>
      <c r="G1601" s="51" t="s">
        <v>279</v>
      </c>
      <c r="H1601" s="48"/>
      <c r="I1601" s="48"/>
      <c r="J1601" s="48"/>
      <c r="K1601" s="48"/>
    </row>
    <row r="1602" spans="1:11" ht="67.5" x14ac:dyDescent="0.25">
      <c r="A1602" s="48">
        <f t="shared" ca="1" si="26"/>
        <v>1601</v>
      </c>
      <c r="B1602" s="52" t="s">
        <v>4293</v>
      </c>
      <c r="C1602" s="52" t="s">
        <v>477</v>
      </c>
      <c r="D1602" s="58" t="s">
        <v>4447</v>
      </c>
      <c r="E1602" s="58" t="s">
        <v>4448</v>
      </c>
      <c r="F1602" s="58" t="s">
        <v>4449</v>
      </c>
      <c r="G1602" s="51"/>
      <c r="H1602" s="48"/>
      <c r="I1602" s="48"/>
      <c r="J1602" s="48"/>
      <c r="K1602" s="48"/>
    </row>
    <row r="1603" spans="1:11" ht="52.5" x14ac:dyDescent="0.25">
      <c r="A1603" s="48">
        <f t="shared" ca="1" si="26"/>
        <v>1602</v>
      </c>
      <c r="B1603" s="52" t="s">
        <v>4293</v>
      </c>
      <c r="C1603" s="52" t="s">
        <v>477</v>
      </c>
      <c r="D1603" s="56" t="s">
        <v>4450</v>
      </c>
      <c r="E1603" s="56" t="s">
        <v>4451</v>
      </c>
      <c r="F1603" s="56" t="s">
        <v>4452</v>
      </c>
      <c r="G1603" s="51" t="s">
        <v>279</v>
      </c>
      <c r="H1603" s="48"/>
      <c r="I1603" s="48"/>
      <c r="J1603" s="48"/>
      <c r="K1603" s="48"/>
    </row>
    <row r="1604" spans="1:11" ht="67.5" x14ac:dyDescent="0.25">
      <c r="A1604" s="48">
        <f t="shared" ca="1" si="26"/>
        <v>1603</v>
      </c>
      <c r="B1604" s="52" t="s">
        <v>4293</v>
      </c>
      <c r="C1604" s="52" t="s">
        <v>477</v>
      </c>
      <c r="D1604" s="58" t="s">
        <v>4453</v>
      </c>
      <c r="E1604" s="58" t="s">
        <v>4454</v>
      </c>
      <c r="F1604" s="58" t="s">
        <v>4455</v>
      </c>
      <c r="G1604" s="51"/>
      <c r="H1604" s="48"/>
      <c r="I1604" s="48"/>
      <c r="J1604" s="48"/>
      <c r="K1604" s="48"/>
    </row>
    <row r="1605" spans="1:11" ht="52.5" x14ac:dyDescent="0.25">
      <c r="A1605" s="48">
        <f t="shared" ca="1" si="26"/>
        <v>1604</v>
      </c>
      <c r="B1605" s="52" t="s">
        <v>4293</v>
      </c>
      <c r="C1605" s="52" t="s">
        <v>477</v>
      </c>
      <c r="D1605" s="56" t="s">
        <v>4456</v>
      </c>
      <c r="E1605" s="56" t="s">
        <v>4457</v>
      </c>
      <c r="F1605" s="56" t="s">
        <v>4452</v>
      </c>
      <c r="G1605" s="51" t="s">
        <v>279</v>
      </c>
      <c r="H1605" s="48"/>
      <c r="I1605" s="48"/>
      <c r="J1605" s="48"/>
      <c r="K1605" s="48"/>
    </row>
    <row r="1606" spans="1:11" ht="54" x14ac:dyDescent="0.25">
      <c r="A1606" s="48">
        <f t="shared" ca="1" si="26"/>
        <v>1605</v>
      </c>
      <c r="B1606" s="52" t="s">
        <v>4293</v>
      </c>
      <c r="C1606" s="52" t="s">
        <v>477</v>
      </c>
      <c r="D1606" s="58" t="s">
        <v>4458</v>
      </c>
      <c r="E1606" s="58" t="s">
        <v>4459</v>
      </c>
      <c r="F1606" s="58" t="s">
        <v>4460</v>
      </c>
      <c r="G1606" s="51" t="s">
        <v>279</v>
      </c>
      <c r="H1606" s="48"/>
      <c r="I1606" s="48"/>
      <c r="J1606" s="48"/>
      <c r="K1606" s="48"/>
    </row>
    <row r="1607" spans="1:11" ht="94.5" x14ac:dyDescent="0.25">
      <c r="A1607" s="48">
        <f t="shared" ca="1" si="26"/>
        <v>1606</v>
      </c>
      <c r="B1607" s="52" t="s">
        <v>4293</v>
      </c>
      <c r="C1607" s="52" t="s">
        <v>477</v>
      </c>
      <c r="D1607" s="56" t="s">
        <v>4461</v>
      </c>
      <c r="E1607" s="56" t="s">
        <v>4462</v>
      </c>
      <c r="F1607" s="56" t="s">
        <v>4463</v>
      </c>
      <c r="G1607" s="51" t="s">
        <v>279</v>
      </c>
      <c r="H1607" s="48"/>
      <c r="I1607" s="48"/>
      <c r="J1607" s="48"/>
      <c r="K1607" s="48"/>
    </row>
    <row r="1608" spans="1:11" ht="54" x14ac:dyDescent="0.25">
      <c r="A1608" s="48">
        <f t="shared" ca="1" si="26"/>
        <v>1607</v>
      </c>
      <c r="B1608" s="52" t="s">
        <v>4293</v>
      </c>
      <c r="C1608" s="52" t="s">
        <v>477</v>
      </c>
      <c r="D1608" s="58" t="s">
        <v>4464</v>
      </c>
      <c r="E1608" s="58" t="s">
        <v>4465</v>
      </c>
      <c r="F1608" s="58" t="s">
        <v>4466</v>
      </c>
      <c r="G1608" s="51"/>
      <c r="H1608" s="48"/>
      <c r="I1608" s="48"/>
      <c r="J1608" s="48"/>
      <c r="K1608" s="48"/>
    </row>
    <row r="1609" spans="1:11" ht="42" x14ac:dyDescent="0.25">
      <c r="A1609" s="48">
        <f t="shared" ca="1" si="26"/>
        <v>1608</v>
      </c>
      <c r="B1609" s="52" t="s">
        <v>4293</v>
      </c>
      <c r="C1609" s="52" t="s">
        <v>477</v>
      </c>
      <c r="D1609" s="56" t="s">
        <v>4467</v>
      </c>
      <c r="E1609" s="56" t="s">
        <v>4468</v>
      </c>
      <c r="F1609" s="56" t="s">
        <v>4469</v>
      </c>
      <c r="G1609" s="51" t="s">
        <v>279</v>
      </c>
      <c r="H1609" s="48"/>
      <c r="I1609" s="48"/>
      <c r="J1609" s="48"/>
      <c r="K1609" s="48"/>
    </row>
    <row r="1610" spans="1:11" ht="40.5" x14ac:dyDescent="0.25">
      <c r="A1610" s="48">
        <f t="shared" ca="1" si="26"/>
        <v>1609</v>
      </c>
      <c r="B1610" s="52" t="s">
        <v>4293</v>
      </c>
      <c r="C1610" s="52" t="s">
        <v>477</v>
      </c>
      <c r="D1610" s="58" t="s">
        <v>4470</v>
      </c>
      <c r="E1610" s="58" t="s">
        <v>4471</v>
      </c>
      <c r="F1610" s="58" t="s">
        <v>4472</v>
      </c>
      <c r="G1610" s="51"/>
      <c r="H1610" s="48"/>
      <c r="I1610" s="48"/>
      <c r="J1610" s="48"/>
      <c r="K1610" s="48"/>
    </row>
    <row r="1611" spans="1:11" ht="52.5" x14ac:dyDescent="0.25">
      <c r="A1611" s="48">
        <f t="shared" ca="1" si="26"/>
        <v>1610</v>
      </c>
      <c r="B1611" s="52" t="s">
        <v>4293</v>
      </c>
      <c r="C1611" s="52" t="s">
        <v>477</v>
      </c>
      <c r="D1611" s="56" t="s">
        <v>4473</v>
      </c>
      <c r="E1611" s="56" t="s">
        <v>4474</v>
      </c>
      <c r="F1611" s="56" t="s">
        <v>4460</v>
      </c>
      <c r="G1611" s="51" t="s">
        <v>279</v>
      </c>
      <c r="H1611" s="48"/>
      <c r="I1611" s="48"/>
      <c r="J1611" s="48"/>
      <c r="K1611" s="48"/>
    </row>
    <row r="1612" spans="1:11" ht="67.5" x14ac:dyDescent="0.25">
      <c r="A1612" s="48">
        <f t="shared" ca="1" si="26"/>
        <v>1611</v>
      </c>
      <c r="B1612" s="52" t="s">
        <v>4293</v>
      </c>
      <c r="C1612" s="52" t="s">
        <v>477</v>
      </c>
      <c r="D1612" s="58" t="s">
        <v>4475</v>
      </c>
      <c r="E1612" s="58" t="s">
        <v>4476</v>
      </c>
      <c r="F1612" s="58" t="s">
        <v>4460</v>
      </c>
      <c r="G1612" s="51" t="s">
        <v>279</v>
      </c>
      <c r="H1612" s="48"/>
      <c r="I1612" s="48"/>
      <c r="J1612" s="48"/>
      <c r="K1612" s="48"/>
    </row>
    <row r="1613" spans="1:11" ht="42" x14ac:dyDescent="0.25">
      <c r="A1613" s="48">
        <f t="shared" ca="1" si="26"/>
        <v>1612</v>
      </c>
      <c r="B1613" s="52" t="s">
        <v>4293</v>
      </c>
      <c r="C1613" s="52" t="s">
        <v>477</v>
      </c>
      <c r="D1613" s="56" t="s">
        <v>4477</v>
      </c>
      <c r="E1613" s="56" t="s">
        <v>4478</v>
      </c>
      <c r="F1613" s="56" t="s">
        <v>4472</v>
      </c>
      <c r="G1613" s="51" t="s">
        <v>279</v>
      </c>
      <c r="H1613" s="48"/>
      <c r="I1613" s="48"/>
      <c r="J1613" s="48"/>
      <c r="K1613" s="48"/>
    </row>
    <row r="1614" spans="1:11" ht="54" x14ac:dyDescent="0.25">
      <c r="A1614" s="48">
        <f t="shared" ca="1" si="26"/>
        <v>1613</v>
      </c>
      <c r="B1614" s="52" t="s">
        <v>4293</v>
      </c>
      <c r="C1614" s="52" t="s">
        <v>477</v>
      </c>
      <c r="D1614" s="58" t="s">
        <v>4479</v>
      </c>
      <c r="E1614" s="58" t="s">
        <v>4480</v>
      </c>
      <c r="F1614" s="58" t="s">
        <v>4481</v>
      </c>
      <c r="G1614" s="51" t="s">
        <v>279</v>
      </c>
      <c r="H1614" s="48"/>
      <c r="I1614" s="48"/>
      <c r="J1614" s="48"/>
      <c r="K1614" s="48"/>
    </row>
    <row r="1615" spans="1:11" ht="52.5" x14ac:dyDescent="0.25">
      <c r="A1615" s="48">
        <f t="shared" ca="1" si="26"/>
        <v>1614</v>
      </c>
      <c r="B1615" s="52" t="s">
        <v>4293</v>
      </c>
      <c r="C1615" s="52" t="s">
        <v>477</v>
      </c>
      <c r="D1615" s="56" t="s">
        <v>4482</v>
      </c>
      <c r="E1615" s="56" t="s">
        <v>4483</v>
      </c>
      <c r="F1615" s="56" t="s">
        <v>4481</v>
      </c>
      <c r="G1615" s="51" t="s">
        <v>279</v>
      </c>
      <c r="H1615" s="48"/>
      <c r="I1615" s="48"/>
      <c r="J1615" s="48"/>
      <c r="K1615" s="48"/>
    </row>
    <row r="1616" spans="1:11" ht="40.5" x14ac:dyDescent="0.25">
      <c r="A1616" s="48">
        <f t="shared" ca="1" si="26"/>
        <v>1615</v>
      </c>
      <c r="B1616" s="52" t="s">
        <v>4293</v>
      </c>
      <c r="C1616" s="52" t="s">
        <v>477</v>
      </c>
      <c r="D1616" s="58" t="s">
        <v>4484</v>
      </c>
      <c r="E1616" s="58" t="s">
        <v>4485</v>
      </c>
      <c r="F1616" s="58" t="s">
        <v>4486</v>
      </c>
      <c r="G1616" s="51"/>
      <c r="H1616" s="48"/>
      <c r="I1616" s="48"/>
      <c r="J1616" s="48"/>
      <c r="K1616" s="48"/>
    </row>
    <row r="1617" spans="1:11" ht="31.5" x14ac:dyDescent="0.25">
      <c r="A1617" s="48">
        <f t="shared" ca="1" si="26"/>
        <v>1616</v>
      </c>
      <c r="B1617" s="52" t="s">
        <v>4293</v>
      </c>
      <c r="C1617" s="52" t="s">
        <v>477</v>
      </c>
      <c r="D1617" s="56" t="s">
        <v>4487</v>
      </c>
      <c r="E1617" s="56" t="s">
        <v>4488</v>
      </c>
      <c r="F1617" s="56" t="s">
        <v>4486</v>
      </c>
      <c r="G1617" s="51"/>
      <c r="H1617" s="48"/>
      <c r="I1617" s="48"/>
      <c r="J1617" s="48"/>
      <c r="K1617" s="48"/>
    </row>
    <row r="1618" spans="1:11" ht="54" x14ac:dyDescent="0.25">
      <c r="A1618" s="48">
        <f t="shared" ca="1" si="26"/>
        <v>1617</v>
      </c>
      <c r="B1618" s="52" t="s">
        <v>4293</v>
      </c>
      <c r="C1618" s="52" t="s">
        <v>477</v>
      </c>
      <c r="D1618" s="58" t="s">
        <v>4489</v>
      </c>
      <c r="E1618" s="58" t="s">
        <v>4485</v>
      </c>
      <c r="F1618" s="58" t="s">
        <v>4486</v>
      </c>
      <c r="G1618" s="51"/>
      <c r="H1618" s="48"/>
      <c r="I1618" s="48"/>
      <c r="J1618" s="48"/>
      <c r="K1618" s="48"/>
    </row>
    <row r="1619" spans="1:11" ht="63" x14ac:dyDescent="0.25">
      <c r="A1619" s="48">
        <f t="shared" ca="1" si="26"/>
        <v>1618</v>
      </c>
      <c r="B1619" s="52" t="s">
        <v>4293</v>
      </c>
      <c r="C1619" s="52" t="s">
        <v>503</v>
      </c>
      <c r="D1619" s="56" t="s">
        <v>4490</v>
      </c>
      <c r="E1619" s="56" t="s">
        <v>4491</v>
      </c>
      <c r="F1619" s="56" t="s">
        <v>4492</v>
      </c>
      <c r="G1619" s="51" t="s">
        <v>279</v>
      </c>
      <c r="H1619" s="48"/>
      <c r="I1619" s="48"/>
      <c r="J1619" s="48"/>
      <c r="K1619" s="48"/>
    </row>
    <row r="1620" spans="1:11" ht="54" x14ac:dyDescent="0.25">
      <c r="A1620" s="48">
        <f t="shared" ca="1" si="26"/>
        <v>1619</v>
      </c>
      <c r="B1620" s="52" t="s">
        <v>4293</v>
      </c>
      <c r="C1620" s="52" t="s">
        <v>503</v>
      </c>
      <c r="D1620" s="58" t="s">
        <v>4493</v>
      </c>
      <c r="E1620" s="58" t="s">
        <v>4494</v>
      </c>
      <c r="F1620" s="58" t="s">
        <v>4495</v>
      </c>
      <c r="G1620" s="51" t="s">
        <v>279</v>
      </c>
      <c r="H1620" s="48"/>
      <c r="I1620" s="48"/>
      <c r="J1620" s="48"/>
      <c r="K1620" s="48"/>
    </row>
    <row r="1621" spans="1:11" ht="97.5" customHeight="1" x14ac:dyDescent="0.25">
      <c r="A1621" s="48">
        <f t="shared" ca="1" si="26"/>
        <v>1620</v>
      </c>
      <c r="B1621" s="52" t="s">
        <v>4293</v>
      </c>
      <c r="C1621" s="52" t="s">
        <v>544</v>
      </c>
      <c r="D1621" s="56" t="s">
        <v>4496</v>
      </c>
      <c r="E1621" s="56" t="s">
        <v>4497</v>
      </c>
      <c r="F1621" s="56" t="s">
        <v>4498</v>
      </c>
      <c r="G1621" s="51" t="s">
        <v>279</v>
      </c>
      <c r="H1621" s="48"/>
      <c r="I1621" s="48"/>
      <c r="J1621" s="48"/>
      <c r="K1621" s="48"/>
    </row>
    <row r="1622" spans="1:11" ht="67.5" x14ac:dyDescent="0.25">
      <c r="A1622" s="48">
        <f t="shared" ca="1" si="26"/>
        <v>1621</v>
      </c>
      <c r="B1622" s="52" t="s">
        <v>4293</v>
      </c>
      <c r="C1622" s="52" t="s">
        <v>544</v>
      </c>
      <c r="D1622" s="58" t="s">
        <v>4499</v>
      </c>
      <c r="E1622" s="58" t="s">
        <v>4500</v>
      </c>
      <c r="F1622" s="58" t="s">
        <v>4400</v>
      </c>
      <c r="G1622" s="51" t="s">
        <v>279</v>
      </c>
      <c r="H1622" s="48"/>
      <c r="I1622" s="48"/>
      <c r="J1622" s="48"/>
      <c r="K1622" s="48"/>
    </row>
    <row r="1623" spans="1:11" ht="52.5" x14ac:dyDescent="0.25">
      <c r="A1623" s="48">
        <f t="shared" ca="1" si="26"/>
        <v>1622</v>
      </c>
      <c r="B1623" s="52" t="s">
        <v>4293</v>
      </c>
      <c r="C1623" s="52" t="s">
        <v>544</v>
      </c>
      <c r="D1623" s="56" t="s">
        <v>4501</v>
      </c>
      <c r="E1623" s="56" t="s">
        <v>4502</v>
      </c>
      <c r="F1623" s="56" t="s">
        <v>4486</v>
      </c>
      <c r="G1623" s="51"/>
      <c r="H1623" s="48"/>
      <c r="I1623" s="48"/>
      <c r="J1623" s="48"/>
      <c r="K1623" s="48"/>
    </row>
    <row r="1624" spans="1:11" ht="67.5" x14ac:dyDescent="0.25">
      <c r="A1624" s="48">
        <f t="shared" ca="1" si="26"/>
        <v>1623</v>
      </c>
      <c r="B1624" s="52" t="s">
        <v>4293</v>
      </c>
      <c r="C1624" s="52" t="s">
        <v>544</v>
      </c>
      <c r="D1624" s="58" t="s">
        <v>4503</v>
      </c>
      <c r="E1624" s="58" t="s">
        <v>4504</v>
      </c>
      <c r="F1624" s="58" t="s">
        <v>4505</v>
      </c>
      <c r="G1624" s="51"/>
      <c r="H1624" s="48"/>
      <c r="I1624" s="48"/>
      <c r="J1624" s="48"/>
      <c r="K1624" s="48"/>
    </row>
    <row r="1625" spans="1:11" ht="73.5" x14ac:dyDescent="0.25">
      <c r="A1625" s="48">
        <f t="shared" ca="1" si="26"/>
        <v>1624</v>
      </c>
      <c r="B1625" s="52" t="s">
        <v>4293</v>
      </c>
      <c r="C1625" s="52" t="s">
        <v>544</v>
      </c>
      <c r="D1625" s="56" t="s">
        <v>4506</v>
      </c>
      <c r="E1625" s="56" t="s">
        <v>4507</v>
      </c>
      <c r="F1625" s="56" t="s">
        <v>4508</v>
      </c>
      <c r="G1625" s="51"/>
      <c r="H1625" s="48"/>
      <c r="I1625" s="48"/>
      <c r="J1625" s="48"/>
      <c r="K1625" s="48"/>
    </row>
    <row r="1626" spans="1:11" ht="81" x14ac:dyDescent="0.25">
      <c r="A1626" s="48">
        <f t="shared" ca="1" si="26"/>
        <v>1625</v>
      </c>
      <c r="B1626" s="52" t="s">
        <v>4293</v>
      </c>
      <c r="C1626" s="52" t="s">
        <v>544</v>
      </c>
      <c r="D1626" s="58" t="s">
        <v>4509</v>
      </c>
      <c r="E1626" s="58" t="s">
        <v>4510</v>
      </c>
      <c r="F1626" s="58" t="s">
        <v>4508</v>
      </c>
      <c r="G1626" s="51"/>
      <c r="H1626" s="48"/>
      <c r="I1626" s="48"/>
      <c r="J1626" s="48"/>
      <c r="K1626" s="48"/>
    </row>
    <row r="1627" spans="1:11" ht="64.5" customHeight="1" x14ac:dyDescent="0.25">
      <c r="A1627" s="48">
        <f t="shared" ca="1" si="26"/>
        <v>1626</v>
      </c>
      <c r="B1627" s="52" t="s">
        <v>4293</v>
      </c>
      <c r="C1627" s="52" t="s">
        <v>570</v>
      </c>
      <c r="D1627" s="67" t="s">
        <v>4511</v>
      </c>
      <c r="E1627" s="56" t="s">
        <v>4512</v>
      </c>
      <c r="F1627" s="56" t="s">
        <v>4408</v>
      </c>
      <c r="G1627" s="51"/>
      <c r="H1627" s="48"/>
      <c r="I1627" s="48"/>
      <c r="J1627" s="48"/>
      <c r="K1627" s="48"/>
    </row>
    <row r="1628" spans="1:11" ht="63.75" customHeight="1" x14ac:dyDescent="0.25">
      <c r="A1628" s="48">
        <f t="shared" ca="1" si="26"/>
        <v>1627</v>
      </c>
      <c r="B1628" s="52" t="s">
        <v>4293</v>
      </c>
      <c r="C1628" s="52" t="s">
        <v>591</v>
      </c>
      <c r="D1628" s="56" t="s">
        <v>4513</v>
      </c>
      <c r="E1628" s="56" t="s">
        <v>4514</v>
      </c>
      <c r="F1628" s="56" t="s">
        <v>4515</v>
      </c>
      <c r="G1628" s="51" t="s">
        <v>279</v>
      </c>
      <c r="H1628" s="48"/>
      <c r="I1628" s="48"/>
      <c r="J1628" s="48"/>
      <c r="K1628" s="48"/>
    </row>
    <row r="1629" spans="1:11" ht="67.5" x14ac:dyDescent="0.25">
      <c r="A1629" s="48">
        <f t="shared" ca="1" si="26"/>
        <v>1628</v>
      </c>
      <c r="B1629" s="52" t="s">
        <v>4293</v>
      </c>
      <c r="C1629" s="52" t="s">
        <v>591</v>
      </c>
      <c r="D1629" s="58" t="s">
        <v>4516</v>
      </c>
      <c r="E1629" s="58" t="s">
        <v>4517</v>
      </c>
      <c r="F1629" s="58" t="s">
        <v>4515</v>
      </c>
      <c r="G1629" s="51" t="s">
        <v>279</v>
      </c>
      <c r="H1629" s="48"/>
      <c r="I1629" s="48"/>
      <c r="J1629" s="48"/>
      <c r="K1629" s="48"/>
    </row>
    <row r="1630" spans="1:11" ht="84.75" customHeight="1" x14ac:dyDescent="0.25">
      <c r="A1630" s="48">
        <f t="shared" ca="1" si="26"/>
        <v>1629</v>
      </c>
      <c r="B1630" s="52" t="s">
        <v>4293</v>
      </c>
      <c r="C1630" s="52" t="s">
        <v>597</v>
      </c>
      <c r="D1630" s="56" t="s">
        <v>4518</v>
      </c>
      <c r="E1630" s="56" t="s">
        <v>4519</v>
      </c>
      <c r="F1630" s="56" t="s">
        <v>4520</v>
      </c>
      <c r="G1630" s="51"/>
      <c r="H1630" s="48"/>
      <c r="I1630" s="48"/>
      <c r="J1630" s="48"/>
      <c r="K1630" s="48"/>
    </row>
    <row r="1631" spans="1:11" ht="81" x14ac:dyDescent="0.25">
      <c r="A1631" s="48">
        <f t="shared" ca="1" si="26"/>
        <v>1630</v>
      </c>
      <c r="B1631" s="52" t="s">
        <v>4293</v>
      </c>
      <c r="C1631" s="52" t="s">
        <v>597</v>
      </c>
      <c r="D1631" s="58" t="s">
        <v>4521</v>
      </c>
      <c r="E1631" s="58" t="s">
        <v>4519</v>
      </c>
      <c r="F1631" s="58" t="s">
        <v>4522</v>
      </c>
      <c r="G1631" s="51"/>
      <c r="H1631" s="48"/>
      <c r="I1631" s="48"/>
      <c r="J1631" s="48"/>
      <c r="K1631" s="48"/>
    </row>
    <row r="1632" spans="1:11" ht="73.5" x14ac:dyDescent="0.25">
      <c r="A1632" s="48">
        <f t="shared" ca="1" si="26"/>
        <v>1631</v>
      </c>
      <c r="B1632" s="52" t="s">
        <v>4293</v>
      </c>
      <c r="C1632" s="52" t="s">
        <v>597</v>
      </c>
      <c r="D1632" s="56" t="s">
        <v>4523</v>
      </c>
      <c r="E1632" s="56" t="s">
        <v>4524</v>
      </c>
      <c r="F1632" s="56" t="s">
        <v>4525</v>
      </c>
      <c r="G1632" s="51"/>
      <c r="H1632" s="48"/>
      <c r="I1632" s="48"/>
      <c r="J1632" s="48"/>
      <c r="K1632" s="48"/>
    </row>
    <row r="1633" spans="1:11" ht="63" x14ac:dyDescent="0.25">
      <c r="A1633" s="48">
        <f t="shared" ca="1" si="26"/>
        <v>1632</v>
      </c>
      <c r="B1633" s="52" t="s">
        <v>4293</v>
      </c>
      <c r="C1633" s="52" t="s">
        <v>4526</v>
      </c>
      <c r="D1633" s="56" t="s">
        <v>4527</v>
      </c>
      <c r="E1633" s="56" t="s">
        <v>4528</v>
      </c>
      <c r="F1633" s="58" t="s">
        <v>4529</v>
      </c>
      <c r="G1633" s="51"/>
      <c r="H1633" s="48"/>
      <c r="I1633" s="48"/>
      <c r="J1633" s="48"/>
      <c r="K1633" s="48"/>
    </row>
    <row r="1634" spans="1:11" ht="42" x14ac:dyDescent="0.25">
      <c r="A1634" s="48">
        <f t="shared" ca="1" si="26"/>
        <v>1633</v>
      </c>
      <c r="B1634" s="52" t="s">
        <v>4293</v>
      </c>
      <c r="C1634" s="52" t="s">
        <v>619</v>
      </c>
      <c r="D1634" s="56" t="s">
        <v>4530</v>
      </c>
      <c r="E1634" s="56" t="s">
        <v>4531</v>
      </c>
      <c r="F1634" s="56" t="s">
        <v>4532</v>
      </c>
      <c r="G1634" s="51" t="s">
        <v>279</v>
      </c>
      <c r="H1634" s="48"/>
      <c r="I1634" s="48"/>
      <c r="J1634" s="48"/>
      <c r="K1634" s="48"/>
    </row>
    <row r="1635" spans="1:11" ht="40.5" x14ac:dyDescent="0.25">
      <c r="A1635" s="48">
        <f t="shared" ca="1" si="26"/>
        <v>1634</v>
      </c>
      <c r="B1635" s="52" t="s">
        <v>4293</v>
      </c>
      <c r="C1635" s="52" t="s">
        <v>619</v>
      </c>
      <c r="D1635" s="58" t="s">
        <v>4533</v>
      </c>
      <c r="E1635" s="58" t="s">
        <v>4534</v>
      </c>
      <c r="F1635" s="58" t="s">
        <v>4532</v>
      </c>
      <c r="G1635" s="51" t="s">
        <v>279</v>
      </c>
      <c r="H1635" s="48"/>
      <c r="I1635" s="48"/>
      <c r="J1635" s="48"/>
      <c r="K1635" s="48"/>
    </row>
    <row r="1636" spans="1:11" ht="42" x14ac:dyDescent="0.25">
      <c r="A1636" s="48">
        <f t="shared" ca="1" si="26"/>
        <v>1635</v>
      </c>
      <c r="B1636" s="52" t="s">
        <v>4293</v>
      </c>
      <c r="C1636" s="52" t="s">
        <v>619</v>
      </c>
      <c r="D1636" s="56" t="s">
        <v>4535</v>
      </c>
      <c r="E1636" s="56" t="s">
        <v>4536</v>
      </c>
      <c r="F1636" s="56" t="s">
        <v>4532</v>
      </c>
      <c r="G1636" s="51" t="s">
        <v>279</v>
      </c>
      <c r="H1636" s="48"/>
      <c r="I1636" s="48"/>
      <c r="J1636" s="48"/>
      <c r="K1636" s="48"/>
    </row>
    <row r="1637" spans="1:11" ht="67.5" x14ac:dyDescent="0.25">
      <c r="A1637" s="48">
        <f t="shared" ca="1" si="26"/>
        <v>1636</v>
      </c>
      <c r="B1637" s="52" t="s">
        <v>4293</v>
      </c>
      <c r="C1637" s="52" t="s">
        <v>619</v>
      </c>
      <c r="D1637" s="58" t="s">
        <v>4537</v>
      </c>
      <c r="E1637" s="58" t="s">
        <v>4538</v>
      </c>
      <c r="F1637" s="58" t="s">
        <v>4539</v>
      </c>
      <c r="G1637" s="51" t="s">
        <v>279</v>
      </c>
      <c r="H1637" s="48"/>
      <c r="I1637" s="48"/>
      <c r="J1637" s="48"/>
      <c r="K1637" s="48"/>
    </row>
    <row r="1638" spans="1:11" ht="42" x14ac:dyDescent="0.25">
      <c r="A1638" s="48">
        <f t="shared" ca="1" si="26"/>
        <v>1637</v>
      </c>
      <c r="B1638" s="52" t="s">
        <v>4293</v>
      </c>
      <c r="C1638" s="52" t="s">
        <v>619</v>
      </c>
      <c r="D1638" s="56" t="s">
        <v>4540</v>
      </c>
      <c r="E1638" s="56" t="s">
        <v>4541</v>
      </c>
      <c r="F1638" s="56" t="s">
        <v>4408</v>
      </c>
      <c r="G1638" s="51"/>
      <c r="H1638" s="48"/>
      <c r="I1638" s="48"/>
      <c r="J1638" s="48"/>
      <c r="K1638" s="48"/>
    </row>
    <row r="1639" spans="1:11" ht="54" x14ac:dyDescent="0.25">
      <c r="A1639" s="48">
        <f t="shared" ca="1" si="26"/>
        <v>1638</v>
      </c>
      <c r="B1639" s="52" t="s">
        <v>4293</v>
      </c>
      <c r="C1639" s="52" t="s">
        <v>619</v>
      </c>
      <c r="D1639" s="58" t="s">
        <v>4542</v>
      </c>
      <c r="E1639" s="58" t="s">
        <v>4543</v>
      </c>
      <c r="F1639" s="58" t="s">
        <v>4544</v>
      </c>
      <c r="G1639" s="51" t="s">
        <v>279</v>
      </c>
      <c r="H1639" s="48"/>
      <c r="I1639" s="48"/>
      <c r="J1639" s="48"/>
      <c r="K1639" s="48"/>
    </row>
    <row r="1640" spans="1:11" ht="42" x14ac:dyDescent="0.25">
      <c r="A1640" s="48">
        <f t="shared" ca="1" si="26"/>
        <v>1639</v>
      </c>
      <c r="B1640" s="52" t="s">
        <v>4293</v>
      </c>
      <c r="C1640" s="52" t="s">
        <v>619</v>
      </c>
      <c r="D1640" s="56" t="s">
        <v>4545</v>
      </c>
      <c r="E1640" s="56" t="s">
        <v>4546</v>
      </c>
      <c r="F1640" s="56" t="s">
        <v>4532</v>
      </c>
      <c r="G1640" s="51" t="s">
        <v>279</v>
      </c>
      <c r="H1640" s="48"/>
      <c r="I1640" s="48"/>
      <c r="J1640" s="48"/>
      <c r="K1640" s="48"/>
    </row>
    <row r="1641" spans="1:11" ht="40.5" x14ac:dyDescent="0.25">
      <c r="A1641" s="48">
        <f t="shared" ca="1" si="26"/>
        <v>1640</v>
      </c>
      <c r="B1641" s="52" t="s">
        <v>4293</v>
      </c>
      <c r="C1641" s="52" t="s">
        <v>619</v>
      </c>
      <c r="D1641" s="58" t="s">
        <v>4547</v>
      </c>
      <c r="E1641" s="58" t="s">
        <v>4548</v>
      </c>
      <c r="F1641" s="58" t="s">
        <v>4549</v>
      </c>
      <c r="G1641" s="51"/>
      <c r="H1641" s="48"/>
      <c r="I1641" s="48"/>
      <c r="J1641" s="48"/>
      <c r="K1641" s="48"/>
    </row>
    <row r="1642" spans="1:11" ht="126" x14ac:dyDescent="0.3">
      <c r="A1642" s="48">
        <f t="shared" ca="1" si="26"/>
        <v>1641</v>
      </c>
      <c r="B1642" s="52" t="s">
        <v>4293</v>
      </c>
      <c r="C1642" s="52" t="s">
        <v>623</v>
      </c>
      <c r="D1642" s="56" t="s">
        <v>4550</v>
      </c>
      <c r="E1642" s="56" t="s">
        <v>4551</v>
      </c>
      <c r="F1642" s="87"/>
      <c r="G1642" s="51" t="s">
        <v>279</v>
      </c>
      <c r="H1642" s="48"/>
      <c r="I1642" s="48"/>
      <c r="J1642" s="48"/>
      <c r="K1642" s="48"/>
    </row>
    <row r="1643" spans="1:11" ht="108" x14ac:dyDescent="0.25">
      <c r="A1643" s="48">
        <f t="shared" ca="1" si="26"/>
        <v>1642</v>
      </c>
      <c r="B1643" s="52" t="s">
        <v>4293</v>
      </c>
      <c r="C1643" s="52" t="s">
        <v>623</v>
      </c>
      <c r="D1643" s="58" t="s">
        <v>4552</v>
      </c>
      <c r="E1643" s="58" t="s">
        <v>4553</v>
      </c>
      <c r="F1643" s="48"/>
      <c r="G1643" s="51" t="s">
        <v>279</v>
      </c>
      <c r="H1643" s="48"/>
      <c r="I1643" s="48"/>
      <c r="J1643" s="48"/>
      <c r="K1643" s="48"/>
    </row>
    <row r="1644" spans="1:11" ht="105" x14ac:dyDescent="0.25">
      <c r="A1644" s="48">
        <f t="shared" ca="1" si="26"/>
        <v>1643</v>
      </c>
      <c r="B1644" s="52" t="s">
        <v>4293</v>
      </c>
      <c r="C1644" s="52" t="s">
        <v>623</v>
      </c>
      <c r="D1644" s="55" t="s">
        <v>4554</v>
      </c>
      <c r="E1644" s="56" t="s">
        <v>4555</v>
      </c>
      <c r="F1644" s="48"/>
      <c r="G1644" s="51" t="s">
        <v>279</v>
      </c>
      <c r="H1644" s="48"/>
      <c r="I1644" s="48"/>
      <c r="J1644" s="48"/>
      <c r="K1644" s="48"/>
    </row>
    <row r="1645" spans="1:11" ht="121.5" x14ac:dyDescent="0.25">
      <c r="A1645" s="48">
        <f t="shared" ca="1" si="26"/>
        <v>1644</v>
      </c>
      <c r="B1645" s="52" t="s">
        <v>4293</v>
      </c>
      <c r="C1645" s="52" t="s">
        <v>623</v>
      </c>
      <c r="D1645" s="59" t="s">
        <v>4556</v>
      </c>
      <c r="E1645" s="58" t="s">
        <v>4557</v>
      </c>
      <c r="F1645" s="48"/>
      <c r="G1645" s="51" t="s">
        <v>279</v>
      </c>
      <c r="H1645" s="48"/>
      <c r="I1645" s="48"/>
      <c r="J1645" s="48"/>
      <c r="K1645" s="48"/>
    </row>
    <row r="1646" spans="1:11" ht="115.5" x14ac:dyDescent="0.25">
      <c r="A1646" s="48">
        <f t="shared" ca="1" si="26"/>
        <v>1645</v>
      </c>
      <c r="B1646" s="52" t="s">
        <v>4293</v>
      </c>
      <c r="C1646" s="52" t="s">
        <v>623</v>
      </c>
      <c r="D1646" s="56" t="s">
        <v>4558</v>
      </c>
      <c r="E1646" s="56" t="s">
        <v>4559</v>
      </c>
      <c r="F1646" s="48"/>
      <c r="G1646" s="51" t="s">
        <v>279</v>
      </c>
      <c r="H1646" s="48"/>
      <c r="I1646" s="48"/>
      <c r="J1646" s="48"/>
      <c r="K1646" s="48"/>
    </row>
    <row r="1647" spans="1:11" ht="121.5" x14ac:dyDescent="0.25">
      <c r="A1647" s="48">
        <f t="shared" ca="1" si="26"/>
        <v>1646</v>
      </c>
      <c r="B1647" s="52" t="s">
        <v>4293</v>
      </c>
      <c r="C1647" s="52" t="s">
        <v>623</v>
      </c>
      <c r="D1647" s="58" t="s">
        <v>4560</v>
      </c>
      <c r="E1647" s="58" t="s">
        <v>4561</v>
      </c>
      <c r="F1647" s="48"/>
      <c r="G1647" s="51" t="s">
        <v>279</v>
      </c>
      <c r="H1647" s="48"/>
      <c r="I1647" s="48"/>
      <c r="J1647" s="48"/>
      <c r="K1647" s="48"/>
    </row>
    <row r="1648" spans="1:11" ht="126" x14ac:dyDescent="0.25">
      <c r="A1648" s="48">
        <f t="shared" ca="1" si="26"/>
        <v>1647</v>
      </c>
      <c r="B1648" s="52" t="s">
        <v>4293</v>
      </c>
      <c r="C1648" s="52" t="s">
        <v>623</v>
      </c>
      <c r="D1648" s="56" t="s">
        <v>4562</v>
      </c>
      <c r="E1648" s="56" t="s">
        <v>4563</v>
      </c>
      <c r="F1648" s="48"/>
      <c r="G1648" s="51" t="s">
        <v>279</v>
      </c>
      <c r="H1648" s="48"/>
      <c r="I1648" s="48"/>
      <c r="J1648" s="48"/>
      <c r="K1648" s="48"/>
    </row>
    <row r="1649" spans="1:11" ht="202.5" x14ac:dyDescent="0.25">
      <c r="A1649" s="48">
        <f t="shared" ca="1" si="26"/>
        <v>1648</v>
      </c>
      <c r="B1649" s="52" t="s">
        <v>4293</v>
      </c>
      <c r="C1649" s="52" t="s">
        <v>623</v>
      </c>
      <c r="D1649" s="58" t="s">
        <v>4564</v>
      </c>
      <c r="E1649" s="58" t="s">
        <v>4565</v>
      </c>
      <c r="F1649" s="48"/>
      <c r="G1649" s="51" t="s">
        <v>279</v>
      </c>
      <c r="H1649" s="48"/>
      <c r="I1649" s="48"/>
      <c r="J1649" s="48"/>
      <c r="K1649" s="48"/>
    </row>
    <row r="1650" spans="1:11" ht="126" x14ac:dyDescent="0.25">
      <c r="A1650" s="48">
        <f t="shared" ca="1" si="26"/>
        <v>1649</v>
      </c>
      <c r="B1650" s="52" t="s">
        <v>4293</v>
      </c>
      <c r="C1650" s="52" t="s">
        <v>623</v>
      </c>
      <c r="D1650" s="56" t="s">
        <v>4566</v>
      </c>
      <c r="E1650" s="56" t="s">
        <v>4567</v>
      </c>
      <c r="F1650" s="48"/>
      <c r="G1650" s="51" t="s">
        <v>279</v>
      </c>
      <c r="H1650" s="48"/>
      <c r="I1650" s="48"/>
      <c r="J1650" s="48"/>
      <c r="K1650" s="48"/>
    </row>
    <row r="1651" spans="1:11" ht="108" x14ac:dyDescent="0.25">
      <c r="A1651" s="48">
        <f t="shared" ca="1" si="26"/>
        <v>1650</v>
      </c>
      <c r="B1651" s="52" t="s">
        <v>4293</v>
      </c>
      <c r="C1651" s="52" t="s">
        <v>623</v>
      </c>
      <c r="D1651" s="58" t="s">
        <v>4568</v>
      </c>
      <c r="E1651" s="58" t="s">
        <v>4569</v>
      </c>
      <c r="F1651" s="48"/>
      <c r="G1651" s="51" t="s">
        <v>279</v>
      </c>
      <c r="H1651" s="48"/>
      <c r="I1651" s="48"/>
      <c r="J1651" s="48"/>
      <c r="K1651" s="48"/>
    </row>
    <row r="1652" spans="1:11" ht="136.5" x14ac:dyDescent="0.25">
      <c r="A1652" s="48">
        <f t="shared" ca="1" si="26"/>
        <v>1651</v>
      </c>
      <c r="B1652" s="52" t="s">
        <v>4293</v>
      </c>
      <c r="C1652" s="52" t="s">
        <v>623</v>
      </c>
      <c r="D1652" s="56" t="s">
        <v>4570</v>
      </c>
      <c r="E1652" s="56" t="s">
        <v>4571</v>
      </c>
      <c r="F1652" s="48"/>
      <c r="G1652" s="51" t="s">
        <v>279</v>
      </c>
      <c r="H1652" s="48"/>
      <c r="I1652" s="48"/>
      <c r="J1652" s="48"/>
      <c r="K1652" s="48"/>
    </row>
    <row r="1653" spans="1:11" ht="121.5" x14ac:dyDescent="0.25">
      <c r="A1653" s="48">
        <f t="shared" ca="1" si="26"/>
        <v>1652</v>
      </c>
      <c r="B1653" s="52" t="s">
        <v>4293</v>
      </c>
      <c r="C1653" s="52" t="s">
        <v>623</v>
      </c>
      <c r="D1653" s="58" t="s">
        <v>4572</v>
      </c>
      <c r="E1653" s="58" t="s">
        <v>4573</v>
      </c>
      <c r="F1653" s="48"/>
      <c r="G1653" s="51" t="s">
        <v>279</v>
      </c>
      <c r="H1653" s="48"/>
      <c r="I1653" s="48"/>
      <c r="J1653" s="48"/>
      <c r="K1653" s="48"/>
    </row>
    <row r="1654" spans="1:11" ht="168" x14ac:dyDescent="0.25">
      <c r="A1654" s="48">
        <f t="shared" ca="1" si="26"/>
        <v>1653</v>
      </c>
      <c r="B1654" s="52" t="s">
        <v>4293</v>
      </c>
      <c r="C1654" s="52" t="s">
        <v>623</v>
      </c>
      <c r="D1654" s="56" t="s">
        <v>4574</v>
      </c>
      <c r="E1654" s="56" t="s">
        <v>4575</v>
      </c>
      <c r="F1654" s="48"/>
      <c r="G1654" s="51" t="s">
        <v>279</v>
      </c>
      <c r="H1654" s="48"/>
      <c r="I1654" s="48"/>
      <c r="J1654" s="48"/>
      <c r="K1654" s="48"/>
    </row>
    <row r="1655" spans="1:11" ht="162" x14ac:dyDescent="0.25">
      <c r="A1655" s="48">
        <f t="shared" ref="A1655:A1717" ca="1" si="27">+CELL("fila",A1655)-1</f>
        <v>1654</v>
      </c>
      <c r="B1655" s="52" t="s">
        <v>4293</v>
      </c>
      <c r="C1655" s="52" t="s">
        <v>623</v>
      </c>
      <c r="D1655" s="58" t="s">
        <v>4576</v>
      </c>
      <c r="E1655" s="58" t="s">
        <v>4577</v>
      </c>
      <c r="F1655" s="48"/>
      <c r="G1655" s="51" t="s">
        <v>279</v>
      </c>
      <c r="H1655" s="48"/>
      <c r="I1655" s="48"/>
      <c r="J1655" s="48"/>
      <c r="K1655" s="48"/>
    </row>
    <row r="1656" spans="1:11" ht="178.5" x14ac:dyDescent="0.25">
      <c r="A1656" s="48">
        <f t="shared" ca="1" si="27"/>
        <v>1655</v>
      </c>
      <c r="B1656" s="52" t="s">
        <v>4293</v>
      </c>
      <c r="C1656" s="52" t="s">
        <v>623</v>
      </c>
      <c r="D1656" s="56" t="s">
        <v>4578</v>
      </c>
      <c r="E1656" s="56" t="s">
        <v>4579</v>
      </c>
      <c r="F1656" s="48"/>
      <c r="G1656" s="51" t="s">
        <v>279</v>
      </c>
      <c r="H1656" s="48"/>
      <c r="I1656" s="48"/>
      <c r="J1656" s="48"/>
      <c r="K1656" s="48"/>
    </row>
    <row r="1657" spans="1:11" ht="162" x14ac:dyDescent="0.25">
      <c r="A1657" s="48">
        <f t="shared" ca="1" si="27"/>
        <v>1656</v>
      </c>
      <c r="B1657" s="52" t="s">
        <v>4293</v>
      </c>
      <c r="C1657" s="52" t="s">
        <v>623</v>
      </c>
      <c r="D1657" s="58" t="s">
        <v>4580</v>
      </c>
      <c r="E1657" s="58" t="s">
        <v>4581</v>
      </c>
      <c r="F1657" s="48"/>
      <c r="G1657" s="51" t="s">
        <v>279</v>
      </c>
      <c r="H1657" s="48"/>
      <c r="I1657" s="48"/>
      <c r="J1657" s="48"/>
      <c r="K1657" s="48"/>
    </row>
    <row r="1658" spans="1:11" ht="126" x14ac:dyDescent="0.25">
      <c r="A1658" s="48">
        <f t="shared" ca="1" si="27"/>
        <v>1657</v>
      </c>
      <c r="B1658" s="52" t="s">
        <v>4293</v>
      </c>
      <c r="C1658" s="52" t="s">
        <v>623</v>
      </c>
      <c r="D1658" s="56" t="s">
        <v>4582</v>
      </c>
      <c r="E1658" s="56" t="s">
        <v>4583</v>
      </c>
      <c r="F1658" s="48"/>
      <c r="G1658" s="51" t="s">
        <v>279</v>
      </c>
      <c r="H1658" s="48"/>
      <c r="I1658" s="48"/>
      <c r="J1658" s="48"/>
      <c r="K1658" s="48"/>
    </row>
    <row r="1659" spans="1:11" ht="148.5" x14ac:dyDescent="0.25">
      <c r="A1659" s="48">
        <f t="shared" ca="1" si="27"/>
        <v>1658</v>
      </c>
      <c r="B1659" s="52" t="s">
        <v>4293</v>
      </c>
      <c r="C1659" s="52" t="s">
        <v>623</v>
      </c>
      <c r="D1659" s="58" t="s">
        <v>4584</v>
      </c>
      <c r="E1659" s="58" t="s">
        <v>4585</v>
      </c>
      <c r="F1659" s="48"/>
      <c r="G1659" s="51" t="s">
        <v>279</v>
      </c>
      <c r="H1659" s="48"/>
      <c r="I1659" s="48"/>
      <c r="J1659" s="48"/>
      <c r="K1659" s="48"/>
    </row>
    <row r="1660" spans="1:11" ht="126" x14ac:dyDescent="0.25">
      <c r="A1660" s="48">
        <f t="shared" ca="1" si="27"/>
        <v>1659</v>
      </c>
      <c r="B1660" s="52" t="s">
        <v>4293</v>
      </c>
      <c r="C1660" s="52" t="s">
        <v>623</v>
      </c>
      <c r="D1660" s="56" t="s">
        <v>4584</v>
      </c>
      <c r="E1660" s="56" t="s">
        <v>4586</v>
      </c>
      <c r="F1660" s="48"/>
      <c r="G1660" s="51" t="s">
        <v>279</v>
      </c>
      <c r="H1660" s="48"/>
      <c r="I1660" s="48"/>
      <c r="J1660" s="48"/>
      <c r="K1660" s="48"/>
    </row>
    <row r="1661" spans="1:11" ht="135" x14ac:dyDescent="0.25">
      <c r="A1661" s="48">
        <f t="shared" ca="1" si="27"/>
        <v>1660</v>
      </c>
      <c r="B1661" s="52" t="s">
        <v>4293</v>
      </c>
      <c r="C1661" s="52" t="s">
        <v>623</v>
      </c>
      <c r="D1661" s="58" t="s">
        <v>4587</v>
      </c>
      <c r="E1661" s="58" t="s">
        <v>4588</v>
      </c>
      <c r="F1661" s="48"/>
      <c r="G1661" s="51" t="s">
        <v>279</v>
      </c>
      <c r="H1661" s="48"/>
      <c r="I1661" s="48"/>
      <c r="J1661" s="48"/>
      <c r="K1661" s="48"/>
    </row>
    <row r="1662" spans="1:11" ht="126" x14ac:dyDescent="0.25">
      <c r="A1662" s="48">
        <f t="shared" ca="1" si="27"/>
        <v>1661</v>
      </c>
      <c r="B1662" s="52" t="s">
        <v>4293</v>
      </c>
      <c r="C1662" s="52" t="s">
        <v>623</v>
      </c>
      <c r="D1662" s="56" t="s">
        <v>4589</v>
      </c>
      <c r="E1662" s="56" t="s">
        <v>4590</v>
      </c>
      <c r="F1662" s="48"/>
      <c r="G1662" s="51" t="s">
        <v>279</v>
      </c>
      <c r="H1662" s="48"/>
      <c r="I1662" s="48"/>
      <c r="J1662" s="48"/>
      <c r="K1662" s="48"/>
    </row>
    <row r="1663" spans="1:11" ht="121.5" x14ac:dyDescent="0.25">
      <c r="A1663" s="48">
        <f t="shared" ca="1" si="27"/>
        <v>1662</v>
      </c>
      <c r="B1663" s="52" t="s">
        <v>4293</v>
      </c>
      <c r="C1663" s="52" t="s">
        <v>623</v>
      </c>
      <c r="D1663" s="58" t="s">
        <v>4591</v>
      </c>
      <c r="E1663" s="58" t="s">
        <v>4592</v>
      </c>
      <c r="F1663" s="48"/>
      <c r="G1663" s="51" t="s">
        <v>279</v>
      </c>
      <c r="H1663" s="48"/>
      <c r="I1663" s="48"/>
      <c r="J1663" s="48"/>
      <c r="K1663" s="48"/>
    </row>
    <row r="1664" spans="1:11" ht="147" x14ac:dyDescent="0.25">
      <c r="A1664" s="48">
        <f t="shared" ca="1" si="27"/>
        <v>1663</v>
      </c>
      <c r="B1664" s="52" t="s">
        <v>4293</v>
      </c>
      <c r="C1664" s="52" t="s">
        <v>623</v>
      </c>
      <c r="D1664" s="56" t="s">
        <v>4593</v>
      </c>
      <c r="E1664" s="56" t="s">
        <v>4594</v>
      </c>
      <c r="F1664" s="48"/>
      <c r="G1664" s="51" t="s">
        <v>279</v>
      </c>
      <c r="H1664" s="48"/>
      <c r="I1664" s="48"/>
      <c r="J1664" s="48"/>
      <c r="K1664" s="48"/>
    </row>
    <row r="1665" spans="1:11" ht="40.5" x14ac:dyDescent="0.25">
      <c r="A1665" s="48">
        <f t="shared" ca="1" si="27"/>
        <v>1664</v>
      </c>
      <c r="B1665" s="52" t="s">
        <v>4293</v>
      </c>
      <c r="C1665" s="52" t="s">
        <v>623</v>
      </c>
      <c r="D1665" s="58" t="s">
        <v>4595</v>
      </c>
      <c r="E1665" s="58" t="s">
        <v>4596</v>
      </c>
      <c r="F1665" s="48"/>
      <c r="G1665" s="51"/>
      <c r="H1665" s="48"/>
      <c r="I1665" s="48"/>
      <c r="J1665" s="48"/>
      <c r="K1665" s="48"/>
    </row>
    <row r="1666" spans="1:11" ht="31.5" x14ac:dyDescent="0.25">
      <c r="A1666" s="48">
        <f t="shared" ca="1" si="27"/>
        <v>1665</v>
      </c>
      <c r="B1666" s="52" t="s">
        <v>4293</v>
      </c>
      <c r="C1666" s="52" t="s">
        <v>623</v>
      </c>
      <c r="D1666" s="56" t="s">
        <v>4597</v>
      </c>
      <c r="E1666" s="56" t="s">
        <v>4598</v>
      </c>
      <c r="F1666" s="48"/>
      <c r="G1666" s="51"/>
      <c r="H1666" s="48"/>
      <c r="I1666" s="48"/>
      <c r="J1666" s="48"/>
      <c r="K1666" s="48"/>
    </row>
    <row r="1667" spans="1:11" ht="121.5" x14ac:dyDescent="0.25">
      <c r="A1667" s="48">
        <f t="shared" ca="1" si="27"/>
        <v>1666</v>
      </c>
      <c r="B1667" s="52" t="s">
        <v>4293</v>
      </c>
      <c r="C1667" s="52" t="s">
        <v>623</v>
      </c>
      <c r="D1667" s="58" t="s">
        <v>4599</v>
      </c>
      <c r="E1667" s="58" t="s">
        <v>4600</v>
      </c>
      <c r="F1667" s="48"/>
      <c r="G1667" s="51" t="s">
        <v>279</v>
      </c>
      <c r="H1667" s="48"/>
      <c r="I1667" s="48"/>
      <c r="J1667" s="48"/>
      <c r="K1667" s="48"/>
    </row>
    <row r="1668" spans="1:11" ht="105" x14ac:dyDescent="0.25">
      <c r="A1668" s="48">
        <f t="shared" ca="1" si="27"/>
        <v>1667</v>
      </c>
      <c r="B1668" s="52" t="s">
        <v>4293</v>
      </c>
      <c r="C1668" s="52" t="s">
        <v>623</v>
      </c>
      <c r="D1668" s="56" t="s">
        <v>4601</v>
      </c>
      <c r="E1668" s="56" t="s">
        <v>4602</v>
      </c>
      <c r="F1668" s="48"/>
      <c r="G1668" s="51" t="s">
        <v>279</v>
      </c>
      <c r="H1668" s="48"/>
      <c r="I1668" s="48"/>
      <c r="J1668" s="48"/>
      <c r="K1668" s="48"/>
    </row>
    <row r="1669" spans="1:11" ht="283.5" x14ac:dyDescent="0.25">
      <c r="A1669" s="48">
        <f t="shared" ca="1" si="27"/>
        <v>1668</v>
      </c>
      <c r="B1669" s="52" t="s">
        <v>4293</v>
      </c>
      <c r="C1669" s="52" t="s">
        <v>623</v>
      </c>
      <c r="D1669" s="58" t="s">
        <v>4603</v>
      </c>
      <c r="E1669" s="58" t="s">
        <v>4604</v>
      </c>
      <c r="F1669" s="48"/>
      <c r="G1669" s="51" t="s">
        <v>279</v>
      </c>
      <c r="H1669" s="48"/>
      <c r="I1669" s="48"/>
      <c r="J1669" s="48"/>
      <c r="K1669" s="48"/>
    </row>
    <row r="1670" spans="1:11" ht="136.5" x14ac:dyDescent="0.25">
      <c r="A1670" s="48">
        <f t="shared" ca="1" si="27"/>
        <v>1669</v>
      </c>
      <c r="B1670" s="52" t="s">
        <v>4293</v>
      </c>
      <c r="C1670" s="52" t="s">
        <v>623</v>
      </c>
      <c r="D1670" s="56" t="s">
        <v>4605</v>
      </c>
      <c r="E1670" s="56" t="s">
        <v>4606</v>
      </c>
      <c r="F1670" s="48"/>
      <c r="G1670" s="51" t="s">
        <v>279</v>
      </c>
      <c r="H1670" s="48"/>
      <c r="I1670" s="48"/>
      <c r="J1670" s="48"/>
      <c r="K1670" s="48"/>
    </row>
    <row r="1671" spans="1:11" ht="40.5" x14ac:dyDescent="0.25">
      <c r="A1671" s="48">
        <f t="shared" ca="1" si="27"/>
        <v>1670</v>
      </c>
      <c r="B1671" s="52" t="s">
        <v>4293</v>
      </c>
      <c r="C1671" s="52" t="s">
        <v>623</v>
      </c>
      <c r="D1671" s="58" t="s">
        <v>4607</v>
      </c>
      <c r="E1671" s="58" t="s">
        <v>4608</v>
      </c>
      <c r="F1671" s="48"/>
      <c r="G1671" s="51"/>
      <c r="H1671" s="48"/>
      <c r="I1671" s="48"/>
      <c r="J1671" s="48"/>
      <c r="K1671" s="48"/>
    </row>
    <row r="1672" spans="1:11" ht="126" x14ac:dyDescent="0.25">
      <c r="A1672" s="48">
        <f t="shared" ca="1" si="27"/>
        <v>1671</v>
      </c>
      <c r="B1672" s="52" t="s">
        <v>4293</v>
      </c>
      <c r="C1672" s="52" t="s">
        <v>623</v>
      </c>
      <c r="D1672" s="56" t="s">
        <v>4609</v>
      </c>
      <c r="E1672" s="56" t="s">
        <v>4610</v>
      </c>
      <c r="F1672" s="48"/>
      <c r="G1672" s="51" t="s">
        <v>279</v>
      </c>
      <c r="H1672" s="48"/>
      <c r="I1672" s="48"/>
      <c r="J1672" s="48"/>
      <c r="K1672" s="48"/>
    </row>
    <row r="1673" spans="1:11" ht="162" x14ac:dyDescent="0.25">
      <c r="A1673" s="48">
        <f t="shared" ca="1" si="27"/>
        <v>1672</v>
      </c>
      <c r="B1673" s="52" t="s">
        <v>4293</v>
      </c>
      <c r="C1673" s="52" t="s">
        <v>623</v>
      </c>
      <c r="D1673" s="58" t="s">
        <v>4611</v>
      </c>
      <c r="E1673" s="58" t="s">
        <v>4612</v>
      </c>
      <c r="F1673" s="48"/>
      <c r="G1673" s="51" t="s">
        <v>279</v>
      </c>
      <c r="H1673" s="48"/>
      <c r="I1673" s="48"/>
      <c r="J1673" s="48"/>
      <c r="K1673" s="48"/>
    </row>
    <row r="1674" spans="1:11" ht="31.5" x14ac:dyDescent="0.25">
      <c r="A1674" s="48">
        <f t="shared" ca="1" si="27"/>
        <v>1673</v>
      </c>
      <c r="B1674" s="52" t="s">
        <v>4293</v>
      </c>
      <c r="C1674" s="52" t="s">
        <v>623</v>
      </c>
      <c r="D1674" s="56" t="s">
        <v>4613</v>
      </c>
      <c r="E1674" s="56" t="s">
        <v>4614</v>
      </c>
      <c r="F1674" s="48"/>
      <c r="G1674" s="51"/>
      <c r="H1674" s="48"/>
      <c r="I1674" s="48"/>
      <c r="J1674" s="48"/>
      <c r="K1674" s="48"/>
    </row>
    <row r="1675" spans="1:11" ht="123.75" x14ac:dyDescent="0.25">
      <c r="A1675" s="48">
        <f t="shared" ca="1" si="27"/>
        <v>1674</v>
      </c>
      <c r="B1675" s="52" t="s">
        <v>4293</v>
      </c>
      <c r="C1675" s="52" t="s">
        <v>623</v>
      </c>
      <c r="D1675" s="58" t="s">
        <v>4615</v>
      </c>
      <c r="E1675" s="60" t="s">
        <v>4616</v>
      </c>
      <c r="F1675" s="48"/>
      <c r="G1675" s="51" t="s">
        <v>279</v>
      </c>
      <c r="H1675" s="48"/>
      <c r="I1675" s="48"/>
      <c r="J1675" s="48"/>
      <c r="K1675" s="48"/>
    </row>
    <row r="1676" spans="1:11" ht="105" x14ac:dyDescent="0.25">
      <c r="A1676" s="48">
        <f t="shared" ca="1" si="27"/>
        <v>1675</v>
      </c>
      <c r="B1676" s="52" t="s">
        <v>4293</v>
      </c>
      <c r="C1676" s="52" t="s">
        <v>623</v>
      </c>
      <c r="D1676" s="56" t="s">
        <v>4617</v>
      </c>
      <c r="E1676" s="56" t="s">
        <v>4618</v>
      </c>
      <c r="F1676" s="48"/>
      <c r="G1676" s="51" t="s">
        <v>279</v>
      </c>
      <c r="H1676" s="48"/>
      <c r="I1676" s="48"/>
      <c r="J1676" s="48"/>
      <c r="K1676" s="48"/>
    </row>
    <row r="1677" spans="1:11" ht="54" x14ac:dyDescent="0.25">
      <c r="A1677" s="48">
        <f t="shared" ca="1" si="27"/>
        <v>1676</v>
      </c>
      <c r="B1677" s="52" t="s">
        <v>4293</v>
      </c>
      <c r="C1677" s="52" t="s">
        <v>623</v>
      </c>
      <c r="D1677" s="58" t="s">
        <v>4619</v>
      </c>
      <c r="E1677" s="58" t="s">
        <v>4620</v>
      </c>
      <c r="F1677" s="48"/>
      <c r="G1677" s="51"/>
      <c r="H1677" s="48"/>
      <c r="I1677" s="48"/>
      <c r="J1677" s="48"/>
      <c r="K1677" s="48"/>
    </row>
    <row r="1678" spans="1:11" ht="31.5" x14ac:dyDescent="0.25">
      <c r="A1678" s="48">
        <f t="shared" ca="1" si="27"/>
        <v>1677</v>
      </c>
      <c r="B1678" s="52" t="s">
        <v>4293</v>
      </c>
      <c r="C1678" s="52" t="s">
        <v>623</v>
      </c>
      <c r="D1678" s="56" t="s">
        <v>4621</v>
      </c>
      <c r="E1678" s="56" t="s">
        <v>4622</v>
      </c>
      <c r="F1678" s="48"/>
      <c r="G1678" s="51"/>
      <c r="H1678" s="48"/>
      <c r="I1678" s="48"/>
      <c r="J1678" s="48"/>
      <c r="K1678" s="48"/>
    </row>
    <row r="1679" spans="1:11" ht="40.5" x14ac:dyDescent="0.25">
      <c r="A1679" s="48">
        <f t="shared" ca="1" si="27"/>
        <v>1678</v>
      </c>
      <c r="B1679" s="52" t="s">
        <v>4293</v>
      </c>
      <c r="C1679" s="52" t="s">
        <v>623</v>
      </c>
      <c r="D1679" s="58" t="s">
        <v>4623</v>
      </c>
      <c r="E1679" s="58" t="s">
        <v>4624</v>
      </c>
      <c r="F1679" s="48"/>
      <c r="G1679" s="51"/>
      <c r="H1679" s="48"/>
      <c r="I1679" s="48"/>
      <c r="J1679" s="48"/>
      <c r="K1679" s="48"/>
    </row>
    <row r="1680" spans="1:11" ht="94.5" x14ac:dyDescent="0.25">
      <c r="A1680" s="48">
        <f t="shared" ca="1" si="27"/>
        <v>1679</v>
      </c>
      <c r="B1680" s="52" t="s">
        <v>4293</v>
      </c>
      <c r="C1680" s="52" t="s">
        <v>623</v>
      </c>
      <c r="D1680" s="56" t="s">
        <v>4625</v>
      </c>
      <c r="E1680" s="56" t="s">
        <v>4626</v>
      </c>
      <c r="F1680" s="48"/>
      <c r="G1680" s="51" t="s">
        <v>279</v>
      </c>
      <c r="H1680" s="48"/>
      <c r="I1680" s="48"/>
      <c r="J1680" s="48"/>
      <c r="K1680" s="48"/>
    </row>
    <row r="1681" spans="1:11" ht="229.5" x14ac:dyDescent="0.25">
      <c r="A1681" s="48">
        <f t="shared" ca="1" si="27"/>
        <v>1680</v>
      </c>
      <c r="B1681" s="52" t="s">
        <v>4293</v>
      </c>
      <c r="C1681" s="52" t="s">
        <v>623</v>
      </c>
      <c r="D1681" s="58" t="s">
        <v>4627</v>
      </c>
      <c r="E1681" s="58" t="s">
        <v>4628</v>
      </c>
      <c r="F1681" s="48"/>
      <c r="G1681" s="51" t="s">
        <v>279</v>
      </c>
      <c r="H1681" s="48"/>
      <c r="I1681" s="48"/>
      <c r="J1681" s="48"/>
      <c r="K1681" s="48"/>
    </row>
    <row r="1682" spans="1:11" ht="147" x14ac:dyDescent="0.25">
      <c r="A1682" s="48">
        <f t="shared" ca="1" si="27"/>
        <v>1681</v>
      </c>
      <c r="B1682" s="52" t="s">
        <v>4293</v>
      </c>
      <c r="C1682" s="52" t="s">
        <v>623</v>
      </c>
      <c r="D1682" s="56" t="s">
        <v>4629</v>
      </c>
      <c r="E1682" s="56" t="s">
        <v>4630</v>
      </c>
      <c r="F1682" s="48"/>
      <c r="G1682" s="51" t="s">
        <v>279</v>
      </c>
      <c r="H1682" s="48"/>
      <c r="I1682" s="48"/>
      <c r="J1682" s="48"/>
      <c r="K1682" s="48"/>
    </row>
    <row r="1683" spans="1:11" ht="40.5" x14ac:dyDescent="0.25">
      <c r="A1683" s="48">
        <f t="shared" ca="1" si="27"/>
        <v>1682</v>
      </c>
      <c r="B1683" s="52" t="s">
        <v>4293</v>
      </c>
      <c r="C1683" s="52" t="s">
        <v>623</v>
      </c>
      <c r="D1683" s="58" t="s">
        <v>4631</v>
      </c>
      <c r="E1683" s="58" t="s">
        <v>4632</v>
      </c>
      <c r="F1683" s="48"/>
      <c r="G1683" s="51"/>
      <c r="H1683" s="48"/>
      <c r="I1683" s="48"/>
      <c r="J1683" s="48"/>
      <c r="K1683" s="48"/>
    </row>
    <row r="1684" spans="1:11" ht="157.5" x14ac:dyDescent="0.25">
      <c r="A1684" s="48">
        <f t="shared" ca="1" si="27"/>
        <v>1683</v>
      </c>
      <c r="B1684" s="52" t="s">
        <v>4293</v>
      </c>
      <c r="C1684" s="52" t="s">
        <v>623</v>
      </c>
      <c r="D1684" s="56" t="s">
        <v>4633</v>
      </c>
      <c r="E1684" s="56" t="s">
        <v>4634</v>
      </c>
      <c r="F1684" s="48"/>
      <c r="G1684" s="51" t="s">
        <v>279</v>
      </c>
      <c r="H1684" s="48"/>
      <c r="I1684" s="48"/>
      <c r="J1684" s="48"/>
      <c r="K1684" s="48"/>
    </row>
    <row r="1685" spans="1:11" ht="108" x14ac:dyDescent="0.25">
      <c r="A1685" s="48">
        <f t="shared" ca="1" si="27"/>
        <v>1684</v>
      </c>
      <c r="B1685" s="52" t="s">
        <v>4293</v>
      </c>
      <c r="C1685" s="52" t="s">
        <v>623</v>
      </c>
      <c r="D1685" s="58" t="s">
        <v>4635</v>
      </c>
      <c r="E1685" s="58" t="s">
        <v>4636</v>
      </c>
      <c r="F1685" s="48"/>
      <c r="G1685" s="51" t="s">
        <v>279</v>
      </c>
      <c r="H1685" s="48"/>
      <c r="I1685" s="48"/>
      <c r="J1685" s="48"/>
      <c r="K1685" s="48"/>
    </row>
    <row r="1686" spans="1:11" ht="147" x14ac:dyDescent="0.25">
      <c r="A1686" s="48">
        <f t="shared" ca="1" si="27"/>
        <v>1685</v>
      </c>
      <c r="B1686" s="52" t="s">
        <v>4293</v>
      </c>
      <c r="C1686" s="52" t="s">
        <v>623</v>
      </c>
      <c r="D1686" s="56" t="s">
        <v>4637</v>
      </c>
      <c r="E1686" s="56" t="s">
        <v>4638</v>
      </c>
      <c r="F1686" s="48"/>
      <c r="G1686" s="51" t="s">
        <v>279</v>
      </c>
      <c r="H1686" s="48"/>
      <c r="I1686" s="48"/>
      <c r="J1686" s="48"/>
      <c r="K1686" s="48"/>
    </row>
    <row r="1687" spans="1:11" ht="108" x14ac:dyDescent="0.25">
      <c r="A1687" s="48">
        <f t="shared" ca="1" si="27"/>
        <v>1686</v>
      </c>
      <c r="B1687" s="52" t="s">
        <v>4293</v>
      </c>
      <c r="C1687" s="52" t="s">
        <v>623</v>
      </c>
      <c r="D1687" s="58" t="s">
        <v>4639</v>
      </c>
      <c r="E1687" s="58" t="s">
        <v>4640</v>
      </c>
      <c r="F1687" s="48"/>
      <c r="G1687" s="51" t="s">
        <v>279</v>
      </c>
      <c r="H1687" s="48"/>
      <c r="I1687" s="48"/>
      <c r="J1687" s="48"/>
      <c r="K1687" s="48"/>
    </row>
    <row r="1688" spans="1:11" ht="94.5" x14ac:dyDescent="0.25">
      <c r="A1688" s="48">
        <f t="shared" ca="1" si="27"/>
        <v>1687</v>
      </c>
      <c r="B1688" s="52" t="s">
        <v>4293</v>
      </c>
      <c r="C1688" s="52" t="s">
        <v>623</v>
      </c>
      <c r="D1688" s="56" t="s">
        <v>4641</v>
      </c>
      <c r="E1688" s="56" t="s">
        <v>4642</v>
      </c>
      <c r="F1688" s="48"/>
      <c r="G1688" s="51" t="s">
        <v>279</v>
      </c>
      <c r="H1688" s="48"/>
      <c r="I1688" s="48"/>
      <c r="J1688" s="48"/>
      <c r="K1688" s="48"/>
    </row>
    <row r="1689" spans="1:11" ht="162" x14ac:dyDescent="0.25">
      <c r="A1689" s="48">
        <f t="shared" ca="1" si="27"/>
        <v>1688</v>
      </c>
      <c r="B1689" s="52" t="s">
        <v>4293</v>
      </c>
      <c r="C1689" s="52" t="s">
        <v>623</v>
      </c>
      <c r="D1689" s="58" t="s">
        <v>4643</v>
      </c>
      <c r="E1689" s="58" t="s">
        <v>4644</v>
      </c>
      <c r="F1689" s="48"/>
      <c r="G1689" s="51" t="s">
        <v>279</v>
      </c>
      <c r="H1689" s="48"/>
      <c r="I1689" s="48"/>
      <c r="J1689" s="48"/>
      <c r="K1689" s="48"/>
    </row>
    <row r="1690" spans="1:11" ht="105" x14ac:dyDescent="0.25">
      <c r="A1690" s="48">
        <f t="shared" ca="1" si="27"/>
        <v>1689</v>
      </c>
      <c r="B1690" s="52" t="s">
        <v>4293</v>
      </c>
      <c r="C1690" s="52" t="s">
        <v>623</v>
      </c>
      <c r="D1690" s="56" t="s">
        <v>4645</v>
      </c>
      <c r="E1690" s="56" t="s">
        <v>4646</v>
      </c>
      <c r="F1690" s="48"/>
      <c r="G1690" s="51" t="s">
        <v>279</v>
      </c>
      <c r="H1690" s="48"/>
      <c r="I1690" s="48"/>
      <c r="J1690" s="48"/>
      <c r="K1690" s="48"/>
    </row>
    <row r="1691" spans="1:11" ht="108" x14ac:dyDescent="0.25">
      <c r="A1691" s="48">
        <f t="shared" ca="1" si="27"/>
        <v>1690</v>
      </c>
      <c r="B1691" s="52" t="s">
        <v>4293</v>
      </c>
      <c r="C1691" s="52" t="s">
        <v>623</v>
      </c>
      <c r="D1691" s="58" t="s">
        <v>4647</v>
      </c>
      <c r="E1691" s="58" t="s">
        <v>4648</v>
      </c>
      <c r="F1691" s="48"/>
      <c r="G1691" s="51" t="s">
        <v>279</v>
      </c>
      <c r="H1691" s="48"/>
      <c r="I1691" s="48"/>
      <c r="J1691" s="48"/>
      <c r="K1691" s="48"/>
    </row>
    <row r="1692" spans="1:11" ht="105" x14ac:dyDescent="0.25">
      <c r="A1692" s="48">
        <f t="shared" ca="1" si="27"/>
        <v>1691</v>
      </c>
      <c r="B1692" s="52" t="s">
        <v>4293</v>
      </c>
      <c r="C1692" s="52" t="s">
        <v>623</v>
      </c>
      <c r="D1692" s="56" t="s">
        <v>4649</v>
      </c>
      <c r="E1692" s="56" t="s">
        <v>4650</v>
      </c>
      <c r="F1692" s="48"/>
      <c r="G1692" s="51" t="s">
        <v>279</v>
      </c>
      <c r="H1692" s="48"/>
      <c r="I1692" s="48"/>
      <c r="J1692" s="48"/>
      <c r="K1692" s="48"/>
    </row>
    <row r="1693" spans="1:11" ht="94.5" x14ac:dyDescent="0.25">
      <c r="A1693" s="48">
        <f t="shared" ca="1" si="27"/>
        <v>1692</v>
      </c>
      <c r="B1693" s="52" t="s">
        <v>4293</v>
      </c>
      <c r="C1693" s="52" t="s">
        <v>623</v>
      </c>
      <c r="D1693" s="58" t="s">
        <v>4651</v>
      </c>
      <c r="E1693" s="58" t="s">
        <v>4652</v>
      </c>
      <c r="F1693" s="48"/>
      <c r="G1693" s="51"/>
      <c r="H1693" s="48"/>
      <c r="I1693" s="48"/>
      <c r="J1693" s="48"/>
      <c r="K1693" s="48"/>
    </row>
    <row r="1694" spans="1:11" ht="31.5" x14ac:dyDescent="0.25">
      <c r="A1694" s="48">
        <f t="shared" ca="1" si="27"/>
        <v>1693</v>
      </c>
      <c r="B1694" s="52" t="s">
        <v>4293</v>
      </c>
      <c r="C1694" s="52" t="s">
        <v>623</v>
      </c>
      <c r="D1694" s="56" t="s">
        <v>4653</v>
      </c>
      <c r="E1694" s="56" t="s">
        <v>4654</v>
      </c>
      <c r="F1694" s="48"/>
      <c r="G1694" s="51"/>
      <c r="H1694" s="48"/>
      <c r="I1694" s="48"/>
      <c r="J1694" s="48"/>
      <c r="K1694" s="48"/>
    </row>
    <row r="1695" spans="1:11" ht="40.5" x14ac:dyDescent="0.25">
      <c r="A1695" s="48">
        <f t="shared" ca="1" si="27"/>
        <v>1694</v>
      </c>
      <c r="B1695" s="52" t="s">
        <v>4293</v>
      </c>
      <c r="C1695" s="52" t="s">
        <v>623</v>
      </c>
      <c r="D1695" s="58" t="s">
        <v>4655</v>
      </c>
      <c r="E1695" s="58" t="s">
        <v>4656</v>
      </c>
      <c r="F1695" s="48"/>
      <c r="G1695" s="51"/>
      <c r="H1695" s="48"/>
      <c r="I1695" s="48"/>
      <c r="J1695" s="48"/>
      <c r="K1695" s="48"/>
    </row>
    <row r="1696" spans="1:11" ht="105" x14ac:dyDescent="0.25">
      <c r="A1696" s="48">
        <f t="shared" ca="1" si="27"/>
        <v>1695</v>
      </c>
      <c r="B1696" s="52" t="s">
        <v>4293</v>
      </c>
      <c r="C1696" s="52" t="s">
        <v>623</v>
      </c>
      <c r="D1696" s="56" t="s">
        <v>4657</v>
      </c>
      <c r="E1696" s="56" t="s">
        <v>4658</v>
      </c>
      <c r="F1696" s="48"/>
      <c r="G1696" s="51" t="s">
        <v>279</v>
      </c>
      <c r="H1696" s="48"/>
      <c r="I1696" s="48"/>
      <c r="J1696" s="48"/>
      <c r="K1696" s="48"/>
    </row>
    <row r="1697" spans="1:11" ht="108" x14ac:dyDescent="0.25">
      <c r="A1697" s="48">
        <f t="shared" ca="1" si="27"/>
        <v>1696</v>
      </c>
      <c r="B1697" s="52" t="s">
        <v>4293</v>
      </c>
      <c r="C1697" s="52" t="s">
        <v>623</v>
      </c>
      <c r="D1697" s="58" t="s">
        <v>4659</v>
      </c>
      <c r="E1697" s="58" t="s">
        <v>4660</v>
      </c>
      <c r="F1697" s="48"/>
      <c r="G1697" s="51" t="s">
        <v>279</v>
      </c>
      <c r="H1697" s="48"/>
      <c r="I1697" s="48"/>
      <c r="J1697" s="48"/>
      <c r="K1697" s="48"/>
    </row>
    <row r="1698" spans="1:11" ht="84" x14ac:dyDescent="0.25">
      <c r="A1698" s="48">
        <f t="shared" ca="1" si="27"/>
        <v>1697</v>
      </c>
      <c r="B1698" s="52" t="s">
        <v>4293</v>
      </c>
      <c r="C1698" s="52" t="s">
        <v>623</v>
      </c>
      <c r="D1698" s="56" t="s">
        <v>4661</v>
      </c>
      <c r="E1698" s="56" t="s">
        <v>4660</v>
      </c>
      <c r="F1698" s="48"/>
      <c r="G1698" s="51" t="s">
        <v>279</v>
      </c>
      <c r="H1698" s="48"/>
      <c r="I1698" s="48"/>
      <c r="J1698" s="48"/>
      <c r="K1698" s="48"/>
    </row>
    <row r="1699" spans="1:11" ht="108" x14ac:dyDescent="0.25">
      <c r="A1699" s="48">
        <f t="shared" ca="1" si="27"/>
        <v>1698</v>
      </c>
      <c r="B1699" s="52" t="s">
        <v>4293</v>
      </c>
      <c r="C1699" s="52" t="s">
        <v>623</v>
      </c>
      <c r="D1699" s="58" t="s">
        <v>4662</v>
      </c>
      <c r="E1699" s="58" t="s">
        <v>4663</v>
      </c>
      <c r="F1699" s="48"/>
      <c r="G1699" s="51" t="s">
        <v>279</v>
      </c>
      <c r="H1699" s="48"/>
      <c r="I1699" s="48"/>
      <c r="J1699" s="48"/>
      <c r="K1699" s="48"/>
    </row>
    <row r="1700" spans="1:11" ht="52.5" x14ac:dyDescent="0.25">
      <c r="A1700" s="48">
        <f t="shared" ca="1" si="27"/>
        <v>1699</v>
      </c>
      <c r="B1700" s="52" t="s">
        <v>4293</v>
      </c>
      <c r="C1700" s="52" t="s">
        <v>623</v>
      </c>
      <c r="D1700" s="56" t="s">
        <v>4664</v>
      </c>
      <c r="E1700" s="56" t="s">
        <v>4665</v>
      </c>
      <c r="F1700" s="48"/>
      <c r="G1700" s="51"/>
      <c r="H1700" s="48"/>
      <c r="I1700" s="48"/>
      <c r="J1700" s="48"/>
      <c r="K1700" s="48"/>
    </row>
    <row r="1701" spans="1:11" ht="108" x14ac:dyDescent="0.25">
      <c r="A1701" s="48">
        <f t="shared" ca="1" si="27"/>
        <v>1700</v>
      </c>
      <c r="B1701" s="52" t="s">
        <v>4293</v>
      </c>
      <c r="C1701" s="52" t="s">
        <v>623</v>
      </c>
      <c r="D1701" s="58" t="s">
        <v>4666</v>
      </c>
      <c r="E1701" s="58" t="s">
        <v>4660</v>
      </c>
      <c r="F1701" s="48"/>
      <c r="G1701" s="51" t="s">
        <v>279</v>
      </c>
      <c r="H1701" s="48"/>
      <c r="I1701" s="48"/>
      <c r="J1701" s="48"/>
      <c r="K1701" s="48"/>
    </row>
    <row r="1702" spans="1:11" ht="31.5" x14ac:dyDescent="0.25">
      <c r="A1702" s="48">
        <f t="shared" ca="1" si="27"/>
        <v>1701</v>
      </c>
      <c r="B1702" s="52" t="s">
        <v>4293</v>
      </c>
      <c r="C1702" s="52" t="s">
        <v>623</v>
      </c>
      <c r="D1702" s="56" t="s">
        <v>4667</v>
      </c>
      <c r="E1702" s="56" t="s">
        <v>4668</v>
      </c>
      <c r="F1702" s="48"/>
      <c r="G1702" s="51"/>
      <c r="H1702" s="48"/>
      <c r="I1702" s="48"/>
      <c r="J1702" s="48"/>
      <c r="K1702" s="48"/>
    </row>
    <row r="1703" spans="1:11" ht="40.5" x14ac:dyDescent="0.25">
      <c r="A1703" s="48">
        <f t="shared" ca="1" si="27"/>
        <v>1702</v>
      </c>
      <c r="B1703" s="52" t="s">
        <v>4293</v>
      </c>
      <c r="C1703" s="52" t="s">
        <v>623</v>
      </c>
      <c r="D1703" s="58" t="s">
        <v>4669</v>
      </c>
      <c r="E1703" s="58" t="s">
        <v>4670</v>
      </c>
      <c r="F1703" s="48"/>
      <c r="G1703" s="51"/>
      <c r="H1703" s="48"/>
      <c r="I1703" s="48"/>
      <c r="J1703" s="48"/>
      <c r="K1703" s="48"/>
    </row>
    <row r="1704" spans="1:11" ht="84" x14ac:dyDescent="0.25">
      <c r="A1704" s="48">
        <f t="shared" ca="1" si="27"/>
        <v>1703</v>
      </c>
      <c r="B1704" s="52" t="s">
        <v>4293</v>
      </c>
      <c r="C1704" s="52" t="s">
        <v>623</v>
      </c>
      <c r="D1704" s="56" t="s">
        <v>4671</v>
      </c>
      <c r="E1704" s="56" t="s">
        <v>4672</v>
      </c>
      <c r="F1704" s="48"/>
      <c r="G1704" s="51" t="s">
        <v>279</v>
      </c>
      <c r="H1704" s="48"/>
      <c r="I1704" s="48"/>
      <c r="J1704" s="48"/>
      <c r="K1704" s="48"/>
    </row>
    <row r="1705" spans="1:11" ht="40.5" x14ac:dyDescent="0.25">
      <c r="A1705" s="48">
        <f t="shared" ca="1" si="27"/>
        <v>1704</v>
      </c>
      <c r="B1705" s="52" t="s">
        <v>4293</v>
      </c>
      <c r="C1705" s="52" t="s">
        <v>623</v>
      </c>
      <c r="D1705" s="58" t="s">
        <v>4673</v>
      </c>
      <c r="E1705" s="58" t="s">
        <v>4674</v>
      </c>
      <c r="F1705" s="48"/>
      <c r="G1705" s="51"/>
      <c r="H1705" s="48"/>
      <c r="I1705" s="48"/>
      <c r="J1705" s="48"/>
      <c r="K1705" s="48"/>
    </row>
    <row r="1706" spans="1:11" ht="31.5" x14ac:dyDescent="0.25">
      <c r="A1706" s="48">
        <f t="shared" ca="1" si="27"/>
        <v>1705</v>
      </c>
      <c r="B1706" s="52" t="s">
        <v>4293</v>
      </c>
      <c r="C1706" s="52" t="s">
        <v>623</v>
      </c>
      <c r="D1706" s="56" t="s">
        <v>4675</v>
      </c>
      <c r="E1706" s="56" t="s">
        <v>4676</v>
      </c>
      <c r="F1706" s="48"/>
      <c r="G1706" s="51"/>
      <c r="H1706" s="48"/>
      <c r="I1706" s="48"/>
      <c r="J1706" s="48"/>
      <c r="K1706" s="48"/>
    </row>
    <row r="1707" spans="1:11" ht="108" x14ac:dyDescent="0.25">
      <c r="A1707" s="48">
        <f t="shared" ca="1" si="27"/>
        <v>1706</v>
      </c>
      <c r="B1707" s="52" t="s">
        <v>4293</v>
      </c>
      <c r="C1707" s="52" t="s">
        <v>623</v>
      </c>
      <c r="D1707" s="58" t="s">
        <v>4677</v>
      </c>
      <c r="E1707" s="58" t="s">
        <v>4678</v>
      </c>
      <c r="F1707" s="48"/>
      <c r="G1707" s="51" t="s">
        <v>279</v>
      </c>
      <c r="H1707" s="48"/>
      <c r="I1707" s="48"/>
      <c r="J1707" s="48"/>
      <c r="K1707" s="48"/>
    </row>
    <row r="1708" spans="1:11" ht="136.5" x14ac:dyDescent="0.25">
      <c r="A1708" s="48">
        <f t="shared" ca="1" si="27"/>
        <v>1707</v>
      </c>
      <c r="B1708" s="52" t="s">
        <v>4293</v>
      </c>
      <c r="C1708" s="52" t="s">
        <v>623</v>
      </c>
      <c r="D1708" s="56" t="s">
        <v>4679</v>
      </c>
      <c r="E1708" s="56" t="s">
        <v>4680</v>
      </c>
      <c r="F1708" s="48"/>
      <c r="G1708" s="51" t="s">
        <v>279</v>
      </c>
      <c r="H1708" s="48"/>
      <c r="I1708" s="48"/>
      <c r="J1708" s="48"/>
      <c r="K1708" s="48"/>
    </row>
    <row r="1709" spans="1:11" ht="108" x14ac:dyDescent="0.25">
      <c r="A1709" s="48">
        <f t="shared" ca="1" si="27"/>
        <v>1708</v>
      </c>
      <c r="B1709" s="52" t="s">
        <v>4293</v>
      </c>
      <c r="C1709" s="52" t="s">
        <v>623</v>
      </c>
      <c r="D1709" s="58" t="s">
        <v>4681</v>
      </c>
      <c r="E1709" s="58" t="s">
        <v>4682</v>
      </c>
      <c r="F1709" s="48"/>
      <c r="G1709" s="51" t="s">
        <v>279</v>
      </c>
      <c r="H1709" s="48"/>
      <c r="I1709" s="48"/>
      <c r="J1709" s="48"/>
      <c r="K1709" s="48"/>
    </row>
    <row r="1710" spans="1:11" ht="94.5" x14ac:dyDescent="0.25">
      <c r="A1710" s="48">
        <f t="shared" ca="1" si="27"/>
        <v>1709</v>
      </c>
      <c r="B1710" s="52" t="s">
        <v>4293</v>
      </c>
      <c r="C1710" s="52" t="s">
        <v>623</v>
      </c>
      <c r="D1710" s="56" t="s">
        <v>4683</v>
      </c>
      <c r="E1710" s="56" t="s">
        <v>4678</v>
      </c>
      <c r="F1710" s="48"/>
      <c r="G1710" s="51" t="s">
        <v>279</v>
      </c>
      <c r="H1710" s="48"/>
      <c r="I1710" s="48"/>
      <c r="J1710" s="48"/>
      <c r="K1710" s="48"/>
    </row>
    <row r="1711" spans="1:11" ht="40.5" x14ac:dyDescent="0.25">
      <c r="A1711" s="48">
        <f t="shared" ca="1" si="27"/>
        <v>1710</v>
      </c>
      <c r="B1711" s="52" t="s">
        <v>4293</v>
      </c>
      <c r="C1711" s="52" t="s">
        <v>623</v>
      </c>
      <c r="D1711" s="58" t="s">
        <v>4684</v>
      </c>
      <c r="E1711" s="58" t="s">
        <v>4685</v>
      </c>
      <c r="F1711" s="48"/>
      <c r="G1711" s="51"/>
      <c r="H1711" s="48"/>
      <c r="I1711" s="48"/>
      <c r="J1711" s="48"/>
      <c r="K1711" s="48"/>
    </row>
    <row r="1712" spans="1:11" ht="94.5" x14ac:dyDescent="0.25">
      <c r="A1712" s="48">
        <f t="shared" ca="1" si="27"/>
        <v>1711</v>
      </c>
      <c r="B1712" s="52" t="s">
        <v>4293</v>
      </c>
      <c r="C1712" s="52" t="s">
        <v>623</v>
      </c>
      <c r="D1712" s="56" t="s">
        <v>4686</v>
      </c>
      <c r="E1712" s="56" t="s">
        <v>4687</v>
      </c>
      <c r="F1712" s="48"/>
      <c r="G1712" s="51" t="s">
        <v>279</v>
      </c>
      <c r="H1712" s="48"/>
      <c r="I1712" s="48"/>
      <c r="J1712" s="48"/>
      <c r="K1712" s="48"/>
    </row>
    <row r="1713" spans="1:11" ht="121.5" x14ac:dyDescent="0.25">
      <c r="A1713" s="48">
        <f t="shared" ca="1" si="27"/>
        <v>1712</v>
      </c>
      <c r="B1713" s="52" t="s">
        <v>4293</v>
      </c>
      <c r="C1713" s="52" t="s">
        <v>623</v>
      </c>
      <c r="D1713" s="58" t="s">
        <v>4688</v>
      </c>
      <c r="E1713" s="58" t="s">
        <v>4689</v>
      </c>
      <c r="F1713" s="48"/>
      <c r="G1713" s="51" t="s">
        <v>279</v>
      </c>
      <c r="H1713" s="48"/>
      <c r="I1713" s="48"/>
      <c r="J1713" s="48"/>
      <c r="K1713" s="48"/>
    </row>
    <row r="1714" spans="1:11" ht="31.5" x14ac:dyDescent="0.25">
      <c r="A1714" s="48">
        <f t="shared" ca="1" si="27"/>
        <v>1713</v>
      </c>
      <c r="B1714" s="52" t="s">
        <v>4293</v>
      </c>
      <c r="C1714" s="52" t="s">
        <v>623</v>
      </c>
      <c r="D1714" s="56" t="s">
        <v>4690</v>
      </c>
      <c r="E1714" s="56" t="s">
        <v>4691</v>
      </c>
      <c r="F1714" s="48"/>
      <c r="G1714" s="51"/>
      <c r="H1714" s="48"/>
      <c r="I1714" s="48"/>
      <c r="J1714" s="48"/>
      <c r="K1714" s="48"/>
    </row>
    <row r="1715" spans="1:11" ht="76.5" customHeight="1" x14ac:dyDescent="0.25">
      <c r="A1715" s="48">
        <f t="shared" ca="1" si="27"/>
        <v>1714</v>
      </c>
      <c r="B1715" s="52" t="s">
        <v>4293</v>
      </c>
      <c r="C1715" s="52" t="s">
        <v>3340</v>
      </c>
      <c r="D1715" s="56" t="s">
        <v>4692</v>
      </c>
      <c r="E1715" s="56" t="s">
        <v>4693</v>
      </c>
      <c r="F1715" s="56" t="s">
        <v>4694</v>
      </c>
      <c r="G1715" s="51" t="s">
        <v>279</v>
      </c>
      <c r="H1715" s="48"/>
      <c r="I1715" s="48"/>
      <c r="J1715" s="48"/>
      <c r="K1715" s="48"/>
    </row>
    <row r="1716" spans="1:11" ht="81" x14ac:dyDescent="0.25">
      <c r="A1716" s="48">
        <f t="shared" ca="1" si="27"/>
        <v>1715</v>
      </c>
      <c r="B1716" s="52" t="s">
        <v>4293</v>
      </c>
      <c r="C1716" s="52" t="s">
        <v>3340</v>
      </c>
      <c r="D1716" s="58" t="s">
        <v>4695</v>
      </c>
      <c r="E1716" s="58" t="s">
        <v>4696</v>
      </c>
      <c r="F1716" s="58" t="s">
        <v>4697</v>
      </c>
      <c r="G1716" s="51" t="s">
        <v>279</v>
      </c>
      <c r="H1716" s="48"/>
      <c r="I1716" s="48"/>
      <c r="J1716" s="48"/>
      <c r="K1716" s="48"/>
    </row>
    <row r="1717" spans="1:11" ht="63" x14ac:dyDescent="0.25">
      <c r="A1717" s="48">
        <f t="shared" ca="1" si="27"/>
        <v>1716</v>
      </c>
      <c r="B1717" s="52" t="s">
        <v>4293</v>
      </c>
      <c r="C1717" s="52" t="s">
        <v>3340</v>
      </c>
      <c r="D1717" s="56" t="s">
        <v>4698</v>
      </c>
      <c r="E1717" s="56" t="s">
        <v>4699</v>
      </c>
      <c r="F1717" s="56" t="s">
        <v>4700</v>
      </c>
      <c r="G1717" s="51" t="s">
        <v>279</v>
      </c>
      <c r="H1717" s="48"/>
      <c r="I1717" s="48"/>
      <c r="J1717" s="48"/>
      <c r="K1717" s="48"/>
    </row>
    <row r="1718" spans="1:11" ht="67.5" x14ac:dyDescent="0.25">
      <c r="A1718" s="48">
        <f t="shared" ref="A1718:A1781" ca="1" si="28">+CELL("fila",A1718)-1</f>
        <v>1717</v>
      </c>
      <c r="B1718" s="52" t="s">
        <v>4293</v>
      </c>
      <c r="C1718" s="52" t="s">
        <v>3340</v>
      </c>
      <c r="D1718" s="58" t="s">
        <v>4698</v>
      </c>
      <c r="E1718" s="58" t="s">
        <v>4701</v>
      </c>
      <c r="F1718" s="58" t="s">
        <v>4700</v>
      </c>
      <c r="G1718" s="51" t="s">
        <v>279</v>
      </c>
      <c r="H1718" s="48"/>
      <c r="I1718" s="48"/>
      <c r="J1718" s="48"/>
      <c r="K1718" s="48"/>
    </row>
    <row r="1719" spans="1:11" ht="99" customHeight="1" x14ac:dyDescent="0.25">
      <c r="A1719" s="48">
        <f t="shared" ca="1" si="28"/>
        <v>1718</v>
      </c>
      <c r="B1719" s="52" t="s">
        <v>4293</v>
      </c>
      <c r="C1719" s="52" t="s">
        <v>664</v>
      </c>
      <c r="D1719" s="56" t="s">
        <v>4702</v>
      </c>
      <c r="E1719" s="56" t="s">
        <v>4703</v>
      </c>
      <c r="F1719" s="56" t="s">
        <v>4408</v>
      </c>
      <c r="G1719" s="51" t="s">
        <v>279</v>
      </c>
      <c r="H1719" s="48"/>
      <c r="I1719" s="48"/>
      <c r="J1719" s="48"/>
      <c r="K1719" s="48"/>
    </row>
    <row r="1720" spans="1:11" ht="67.5" x14ac:dyDescent="0.25">
      <c r="A1720" s="48">
        <f t="shared" ca="1" si="28"/>
        <v>1719</v>
      </c>
      <c r="B1720" s="52" t="s">
        <v>4293</v>
      </c>
      <c r="C1720" s="52" t="s">
        <v>664</v>
      </c>
      <c r="D1720" s="58" t="s">
        <v>4704</v>
      </c>
      <c r="E1720" s="58" t="s">
        <v>4705</v>
      </c>
      <c r="F1720" s="58" t="s">
        <v>4408</v>
      </c>
      <c r="G1720" s="51" t="s">
        <v>279</v>
      </c>
      <c r="H1720" s="48"/>
      <c r="I1720" s="48"/>
      <c r="J1720" s="48"/>
      <c r="K1720" s="48"/>
    </row>
    <row r="1721" spans="1:11" ht="116.25" customHeight="1" x14ac:dyDescent="0.25">
      <c r="A1721" s="48">
        <f t="shared" ca="1" si="28"/>
        <v>1720</v>
      </c>
      <c r="B1721" s="52" t="s">
        <v>4293</v>
      </c>
      <c r="C1721" s="52" t="s">
        <v>675</v>
      </c>
      <c r="D1721" s="56" t="s">
        <v>4706</v>
      </c>
      <c r="E1721" s="56" t="s">
        <v>4707</v>
      </c>
      <c r="F1721" s="56" t="s">
        <v>4408</v>
      </c>
      <c r="G1721" s="51"/>
      <c r="H1721" s="48"/>
      <c r="I1721" s="48"/>
      <c r="J1721" s="48"/>
      <c r="K1721" s="48"/>
    </row>
    <row r="1722" spans="1:11" ht="121.5" x14ac:dyDescent="0.25">
      <c r="A1722" s="48">
        <f t="shared" ca="1" si="28"/>
        <v>1721</v>
      </c>
      <c r="B1722" s="52" t="s">
        <v>4293</v>
      </c>
      <c r="C1722" s="52" t="s">
        <v>675</v>
      </c>
      <c r="D1722" s="58" t="s">
        <v>4708</v>
      </c>
      <c r="E1722" s="58" t="s">
        <v>4709</v>
      </c>
      <c r="F1722" s="58" t="s">
        <v>4710</v>
      </c>
      <c r="G1722" s="51"/>
      <c r="H1722" s="48"/>
      <c r="I1722" s="48"/>
      <c r="J1722" s="48"/>
      <c r="K1722" s="48"/>
    </row>
    <row r="1723" spans="1:11" ht="99.75" customHeight="1" x14ac:dyDescent="0.25">
      <c r="A1723" s="48">
        <f t="shared" ca="1" si="28"/>
        <v>1722</v>
      </c>
      <c r="B1723" s="52" t="s">
        <v>4293</v>
      </c>
      <c r="C1723" s="52" t="s">
        <v>675</v>
      </c>
      <c r="D1723" s="56" t="s">
        <v>4711</v>
      </c>
      <c r="E1723" s="56" t="s">
        <v>4712</v>
      </c>
      <c r="F1723" s="56" t="s">
        <v>4486</v>
      </c>
      <c r="G1723" s="51"/>
      <c r="H1723" s="48"/>
      <c r="I1723" s="48"/>
      <c r="J1723" s="48"/>
      <c r="K1723" s="48"/>
    </row>
    <row r="1724" spans="1:11" ht="94.5" x14ac:dyDescent="0.25">
      <c r="A1724" s="48">
        <f t="shared" ca="1" si="28"/>
        <v>1723</v>
      </c>
      <c r="B1724" s="52" t="s">
        <v>4293</v>
      </c>
      <c r="C1724" s="52" t="s">
        <v>675</v>
      </c>
      <c r="D1724" s="58" t="s">
        <v>4713</v>
      </c>
      <c r="E1724" s="58" t="s">
        <v>4714</v>
      </c>
      <c r="F1724" s="58" t="s">
        <v>4486</v>
      </c>
      <c r="G1724" s="51"/>
      <c r="H1724" s="48"/>
      <c r="I1724" s="48"/>
      <c r="J1724" s="48"/>
      <c r="K1724" s="48"/>
    </row>
    <row r="1725" spans="1:11" ht="105" x14ac:dyDescent="0.25">
      <c r="A1725" s="48">
        <f t="shared" ca="1" si="28"/>
        <v>1724</v>
      </c>
      <c r="B1725" s="52" t="s">
        <v>4293</v>
      </c>
      <c r="C1725" s="52" t="s">
        <v>692</v>
      </c>
      <c r="D1725" s="56" t="s">
        <v>4715</v>
      </c>
      <c r="E1725" s="56" t="s">
        <v>4716</v>
      </c>
      <c r="F1725" s="56" t="s">
        <v>4717</v>
      </c>
      <c r="G1725" s="51"/>
      <c r="H1725" s="48"/>
      <c r="I1725" s="48"/>
      <c r="J1725" s="48"/>
      <c r="K1725" s="48"/>
    </row>
    <row r="1726" spans="1:11" ht="108" x14ac:dyDescent="0.25">
      <c r="A1726" s="48">
        <f t="shared" ca="1" si="28"/>
        <v>1725</v>
      </c>
      <c r="B1726" s="52" t="s">
        <v>4293</v>
      </c>
      <c r="C1726" s="52" t="s">
        <v>692</v>
      </c>
      <c r="D1726" s="58" t="s">
        <v>4720</v>
      </c>
      <c r="E1726" s="58" t="s">
        <v>4718</v>
      </c>
      <c r="F1726" s="58" t="s">
        <v>4710</v>
      </c>
      <c r="G1726" s="51" t="s">
        <v>279</v>
      </c>
      <c r="H1726" s="48"/>
      <c r="I1726" s="48"/>
      <c r="J1726" s="48"/>
      <c r="K1726" s="48"/>
    </row>
    <row r="1727" spans="1:11" ht="105" x14ac:dyDescent="0.25">
      <c r="A1727" s="48">
        <f t="shared" ca="1" si="28"/>
        <v>1726</v>
      </c>
      <c r="B1727" s="52" t="s">
        <v>4293</v>
      </c>
      <c r="C1727" s="52" t="s">
        <v>692</v>
      </c>
      <c r="D1727" s="56" t="s">
        <v>4719</v>
      </c>
      <c r="E1727" s="56" t="s">
        <v>4727</v>
      </c>
      <c r="F1727" s="56" t="s">
        <v>4710</v>
      </c>
      <c r="G1727" s="51" t="s">
        <v>279</v>
      </c>
      <c r="H1727" s="48"/>
      <c r="I1727" s="48"/>
      <c r="J1727" s="48"/>
      <c r="K1727" s="48"/>
    </row>
    <row r="1728" spans="1:11" ht="108" x14ac:dyDescent="0.25">
      <c r="A1728" s="48">
        <f t="shared" ca="1" si="28"/>
        <v>1727</v>
      </c>
      <c r="B1728" s="52" t="s">
        <v>4293</v>
      </c>
      <c r="C1728" s="52" t="s">
        <v>692</v>
      </c>
      <c r="D1728" s="58" t="s">
        <v>4720</v>
      </c>
      <c r="E1728" s="58" t="s">
        <v>4728</v>
      </c>
      <c r="F1728" s="58" t="s">
        <v>4710</v>
      </c>
      <c r="G1728" s="51" t="s">
        <v>279</v>
      </c>
      <c r="H1728" s="48"/>
      <c r="I1728" s="48"/>
      <c r="J1728" s="48"/>
      <c r="K1728" s="48"/>
    </row>
    <row r="1729" spans="1:11" ht="94.5" x14ac:dyDescent="0.25">
      <c r="A1729" s="48">
        <f t="shared" ca="1" si="28"/>
        <v>1728</v>
      </c>
      <c r="B1729" s="52" t="s">
        <v>4293</v>
      </c>
      <c r="C1729" s="52" t="s">
        <v>692</v>
      </c>
      <c r="D1729" s="56" t="s">
        <v>4721</v>
      </c>
      <c r="E1729" s="56" t="s">
        <v>4722</v>
      </c>
      <c r="F1729" s="56" t="s">
        <v>4710</v>
      </c>
      <c r="G1729" s="51" t="s">
        <v>279</v>
      </c>
      <c r="H1729" s="48"/>
      <c r="I1729" s="48"/>
      <c r="J1729" s="48"/>
      <c r="K1729" s="48"/>
    </row>
    <row r="1730" spans="1:11" ht="108" x14ac:dyDescent="0.25">
      <c r="A1730" s="48">
        <f t="shared" ca="1" si="28"/>
        <v>1729</v>
      </c>
      <c r="B1730" s="52" t="s">
        <v>4293</v>
      </c>
      <c r="C1730" s="52" t="s">
        <v>692</v>
      </c>
      <c r="D1730" s="58" t="s">
        <v>4723</v>
      </c>
      <c r="E1730" s="58" t="s">
        <v>4724</v>
      </c>
      <c r="F1730" s="58" t="s">
        <v>4710</v>
      </c>
      <c r="G1730" s="51" t="s">
        <v>279</v>
      </c>
      <c r="H1730" s="48"/>
      <c r="I1730" s="48"/>
      <c r="J1730" s="48"/>
      <c r="K1730" s="48"/>
    </row>
    <row r="1731" spans="1:11" ht="105" x14ac:dyDescent="0.25">
      <c r="A1731" s="48">
        <f t="shared" ca="1" si="28"/>
        <v>1730</v>
      </c>
      <c r="B1731" s="52" t="s">
        <v>4293</v>
      </c>
      <c r="C1731" s="52" t="s">
        <v>692</v>
      </c>
      <c r="D1731" s="56" t="s">
        <v>4725</v>
      </c>
      <c r="E1731" s="56" t="s">
        <v>4729</v>
      </c>
      <c r="F1731" s="56" t="s">
        <v>4710</v>
      </c>
      <c r="G1731" s="51" t="s">
        <v>279</v>
      </c>
      <c r="H1731" s="48"/>
      <c r="I1731" s="48"/>
      <c r="J1731" s="48"/>
      <c r="K1731" s="48"/>
    </row>
    <row r="1732" spans="1:11" ht="94.5" x14ac:dyDescent="0.25">
      <c r="A1732" s="48">
        <f t="shared" ca="1" si="28"/>
        <v>1731</v>
      </c>
      <c r="B1732" s="52" t="s">
        <v>4293</v>
      </c>
      <c r="C1732" s="52" t="s">
        <v>692</v>
      </c>
      <c r="D1732" s="58" t="s">
        <v>4726</v>
      </c>
      <c r="E1732" s="58" t="s">
        <v>4730</v>
      </c>
      <c r="F1732" s="58" t="s">
        <v>4710</v>
      </c>
      <c r="G1732" s="51" t="s">
        <v>279</v>
      </c>
      <c r="H1732" s="48"/>
      <c r="I1732" s="48"/>
      <c r="J1732" s="48"/>
      <c r="K1732" s="48"/>
    </row>
    <row r="1733" spans="1:11" ht="105" x14ac:dyDescent="0.25">
      <c r="A1733" s="48">
        <f t="shared" ca="1" si="28"/>
        <v>1732</v>
      </c>
      <c r="B1733" s="52" t="s">
        <v>4293</v>
      </c>
      <c r="C1733" s="52" t="s">
        <v>692</v>
      </c>
      <c r="D1733" s="56" t="s">
        <v>4731</v>
      </c>
      <c r="E1733" s="56" t="s">
        <v>4732</v>
      </c>
      <c r="F1733" s="56" t="s">
        <v>4710</v>
      </c>
      <c r="G1733" s="51"/>
      <c r="H1733" s="48"/>
      <c r="I1733" s="48"/>
      <c r="J1733" s="48"/>
      <c r="K1733" s="48"/>
    </row>
    <row r="1734" spans="1:11" ht="108" x14ac:dyDescent="0.25">
      <c r="A1734" s="48">
        <f t="shared" ca="1" si="28"/>
        <v>1733</v>
      </c>
      <c r="B1734" s="52" t="s">
        <v>4293</v>
      </c>
      <c r="C1734" s="52" t="s">
        <v>692</v>
      </c>
      <c r="D1734" s="58" t="s">
        <v>4733</v>
      </c>
      <c r="E1734" s="58" t="s">
        <v>4734</v>
      </c>
      <c r="F1734" s="58" t="s">
        <v>4735</v>
      </c>
      <c r="G1734" s="51" t="s">
        <v>279</v>
      </c>
      <c r="H1734" s="48"/>
      <c r="I1734" s="48"/>
      <c r="J1734" s="48"/>
      <c r="K1734" s="48"/>
    </row>
    <row r="1735" spans="1:11" ht="105" x14ac:dyDescent="0.25">
      <c r="A1735" s="48">
        <f t="shared" ca="1" si="28"/>
        <v>1734</v>
      </c>
      <c r="B1735" s="52" t="s">
        <v>4293</v>
      </c>
      <c r="C1735" s="52" t="s">
        <v>692</v>
      </c>
      <c r="D1735" s="56" t="s">
        <v>4736</v>
      </c>
      <c r="E1735" s="56" t="s">
        <v>4737</v>
      </c>
      <c r="F1735" s="56" t="s">
        <v>4710</v>
      </c>
      <c r="G1735" s="51"/>
      <c r="H1735" s="48"/>
      <c r="I1735" s="48"/>
      <c r="J1735" s="48"/>
      <c r="K1735" s="48"/>
    </row>
    <row r="1736" spans="1:11" ht="108" x14ac:dyDescent="0.25">
      <c r="A1736" s="48">
        <f t="shared" ca="1" si="28"/>
        <v>1735</v>
      </c>
      <c r="B1736" s="52" t="s">
        <v>4293</v>
      </c>
      <c r="C1736" s="52" t="s">
        <v>692</v>
      </c>
      <c r="D1736" s="58" t="s">
        <v>4738</v>
      </c>
      <c r="E1736" s="58" t="s">
        <v>4739</v>
      </c>
      <c r="F1736" s="58" t="s">
        <v>4710</v>
      </c>
      <c r="G1736" s="51"/>
      <c r="H1736" s="48"/>
      <c r="I1736" s="48"/>
      <c r="J1736" s="48"/>
      <c r="K1736" s="48"/>
    </row>
    <row r="1737" spans="1:11" ht="105" x14ac:dyDescent="0.25">
      <c r="A1737" s="48">
        <f t="shared" ca="1" si="28"/>
        <v>1736</v>
      </c>
      <c r="B1737" s="52" t="s">
        <v>4293</v>
      </c>
      <c r="C1737" s="52" t="s">
        <v>692</v>
      </c>
      <c r="D1737" s="56" t="s">
        <v>4740</v>
      </c>
      <c r="E1737" s="56" t="s">
        <v>4741</v>
      </c>
      <c r="F1737" s="56" t="s">
        <v>4742</v>
      </c>
      <c r="G1737" s="51" t="s">
        <v>279</v>
      </c>
      <c r="H1737" s="48"/>
      <c r="I1737" s="48"/>
      <c r="J1737" s="48"/>
      <c r="K1737" s="48"/>
    </row>
    <row r="1738" spans="1:11" ht="108" x14ac:dyDescent="0.25">
      <c r="A1738" s="48">
        <f t="shared" ca="1" si="28"/>
        <v>1737</v>
      </c>
      <c r="B1738" s="52" t="s">
        <v>4293</v>
      </c>
      <c r="C1738" s="52" t="s">
        <v>692</v>
      </c>
      <c r="D1738" s="58" t="s">
        <v>4743</v>
      </c>
      <c r="E1738" s="58" t="s">
        <v>4744</v>
      </c>
      <c r="F1738" s="58" t="s">
        <v>4710</v>
      </c>
      <c r="G1738" s="51" t="s">
        <v>279</v>
      </c>
      <c r="H1738" s="48"/>
      <c r="I1738" s="48"/>
      <c r="J1738" s="48"/>
      <c r="K1738" s="48"/>
    </row>
    <row r="1739" spans="1:11" ht="105" x14ac:dyDescent="0.25">
      <c r="A1739" s="48">
        <f t="shared" ca="1" si="28"/>
        <v>1738</v>
      </c>
      <c r="B1739" s="52" t="s">
        <v>4293</v>
      </c>
      <c r="C1739" s="52" t="s">
        <v>692</v>
      </c>
      <c r="D1739" s="56" t="s">
        <v>4745</v>
      </c>
      <c r="E1739" s="56" t="s">
        <v>4746</v>
      </c>
      <c r="F1739" s="56" t="s">
        <v>4710</v>
      </c>
      <c r="G1739" s="51" t="s">
        <v>279</v>
      </c>
      <c r="H1739" s="48"/>
      <c r="I1739" s="48"/>
      <c r="J1739" s="48"/>
      <c r="K1739" s="48"/>
    </row>
    <row r="1740" spans="1:11" ht="108" x14ac:dyDescent="0.25">
      <c r="A1740" s="48">
        <f t="shared" ca="1" si="28"/>
        <v>1739</v>
      </c>
      <c r="B1740" s="52" t="s">
        <v>4293</v>
      </c>
      <c r="C1740" s="52" t="s">
        <v>692</v>
      </c>
      <c r="D1740" s="58" t="s">
        <v>4747</v>
      </c>
      <c r="E1740" s="58" t="s">
        <v>4748</v>
      </c>
      <c r="F1740" s="58" t="s">
        <v>4710</v>
      </c>
      <c r="G1740" s="51"/>
      <c r="H1740" s="48"/>
      <c r="I1740" s="48"/>
      <c r="J1740" s="48"/>
      <c r="K1740" s="48"/>
    </row>
    <row r="1741" spans="1:11" ht="84" x14ac:dyDescent="0.25">
      <c r="A1741" s="48">
        <f t="shared" ca="1" si="28"/>
        <v>1740</v>
      </c>
      <c r="B1741" s="52" t="s">
        <v>4293</v>
      </c>
      <c r="C1741" s="52" t="s">
        <v>692</v>
      </c>
      <c r="D1741" s="56" t="s">
        <v>4749</v>
      </c>
      <c r="E1741" s="56" t="s">
        <v>4750</v>
      </c>
      <c r="F1741" s="56" t="s">
        <v>4710</v>
      </c>
      <c r="G1741" s="51"/>
      <c r="H1741" s="48"/>
      <c r="I1741" s="48"/>
      <c r="J1741" s="48"/>
      <c r="K1741" s="48"/>
    </row>
    <row r="1742" spans="1:11" ht="108" x14ac:dyDescent="0.25">
      <c r="A1742" s="48">
        <f t="shared" ca="1" si="28"/>
        <v>1741</v>
      </c>
      <c r="B1742" s="52" t="s">
        <v>4293</v>
      </c>
      <c r="C1742" s="52" t="s">
        <v>692</v>
      </c>
      <c r="D1742" s="58" t="s">
        <v>4751</v>
      </c>
      <c r="E1742" s="58" t="s">
        <v>4752</v>
      </c>
      <c r="F1742" s="58" t="s">
        <v>4710</v>
      </c>
      <c r="G1742" s="51" t="s">
        <v>279</v>
      </c>
      <c r="H1742" s="48"/>
      <c r="I1742" s="48"/>
      <c r="J1742" s="48"/>
      <c r="K1742" s="48"/>
    </row>
    <row r="1743" spans="1:11" ht="94.5" x14ac:dyDescent="0.25">
      <c r="A1743" s="48">
        <f t="shared" ca="1" si="28"/>
        <v>1742</v>
      </c>
      <c r="B1743" s="52" t="s">
        <v>4293</v>
      </c>
      <c r="C1743" s="52" t="s">
        <v>692</v>
      </c>
      <c r="D1743" s="56" t="s">
        <v>4753</v>
      </c>
      <c r="E1743" s="56" t="s">
        <v>4754</v>
      </c>
      <c r="F1743" s="56" t="s">
        <v>4710</v>
      </c>
      <c r="G1743" s="51" t="s">
        <v>279</v>
      </c>
      <c r="H1743" s="48"/>
      <c r="I1743" s="48"/>
      <c r="J1743" s="48"/>
      <c r="K1743" s="48"/>
    </row>
    <row r="1744" spans="1:11" ht="121.5" x14ac:dyDescent="0.25">
      <c r="A1744" s="48">
        <f t="shared" ca="1" si="28"/>
        <v>1743</v>
      </c>
      <c r="B1744" s="52" t="s">
        <v>4293</v>
      </c>
      <c r="C1744" s="52" t="s">
        <v>692</v>
      </c>
      <c r="D1744" s="58" t="s">
        <v>4755</v>
      </c>
      <c r="E1744" s="58" t="s">
        <v>4756</v>
      </c>
      <c r="F1744" s="58" t="s">
        <v>4710</v>
      </c>
      <c r="G1744" s="51" t="s">
        <v>279</v>
      </c>
      <c r="H1744" s="48"/>
      <c r="I1744" s="48"/>
      <c r="J1744" s="48"/>
      <c r="K1744" s="48"/>
    </row>
    <row r="1745" spans="1:11" ht="94.5" x14ac:dyDescent="0.25">
      <c r="A1745" s="48">
        <f t="shared" ca="1" si="28"/>
        <v>1744</v>
      </c>
      <c r="B1745" s="52" t="s">
        <v>4293</v>
      </c>
      <c r="C1745" s="52" t="s">
        <v>692</v>
      </c>
      <c r="D1745" s="56" t="s">
        <v>4757</v>
      </c>
      <c r="E1745" s="56" t="s">
        <v>4758</v>
      </c>
      <c r="F1745" s="56" t="s">
        <v>4710</v>
      </c>
      <c r="G1745" s="51" t="s">
        <v>279</v>
      </c>
      <c r="H1745" s="48"/>
      <c r="I1745" s="48"/>
      <c r="J1745" s="48"/>
      <c r="K1745" s="48"/>
    </row>
    <row r="1746" spans="1:11" ht="108" x14ac:dyDescent="0.25">
      <c r="A1746" s="48">
        <f t="shared" ca="1" si="28"/>
        <v>1745</v>
      </c>
      <c r="B1746" s="52" t="s">
        <v>4293</v>
      </c>
      <c r="C1746" s="52" t="s">
        <v>692</v>
      </c>
      <c r="D1746" s="58" t="s">
        <v>4759</v>
      </c>
      <c r="E1746" s="58" t="s">
        <v>4760</v>
      </c>
      <c r="F1746" s="58" t="s">
        <v>4710</v>
      </c>
      <c r="G1746" s="51" t="s">
        <v>279</v>
      </c>
      <c r="H1746" s="48"/>
      <c r="I1746" s="48"/>
      <c r="J1746" s="48"/>
      <c r="K1746" s="48"/>
    </row>
    <row r="1747" spans="1:11" ht="105" x14ac:dyDescent="0.25">
      <c r="A1747" s="48">
        <f t="shared" ca="1" si="28"/>
        <v>1746</v>
      </c>
      <c r="B1747" s="52" t="s">
        <v>4293</v>
      </c>
      <c r="C1747" s="52" t="s">
        <v>692</v>
      </c>
      <c r="D1747" s="56" t="s">
        <v>4761</v>
      </c>
      <c r="E1747" s="56" t="s">
        <v>4762</v>
      </c>
      <c r="F1747" s="56" t="s">
        <v>4408</v>
      </c>
      <c r="G1747" s="51"/>
      <c r="H1747" s="48"/>
      <c r="I1747" s="48"/>
      <c r="J1747" s="48"/>
      <c r="K1747" s="48"/>
    </row>
    <row r="1748" spans="1:11" ht="108" x14ac:dyDescent="0.25">
      <c r="A1748" s="48">
        <f t="shared" ca="1" si="28"/>
        <v>1747</v>
      </c>
      <c r="B1748" s="52" t="s">
        <v>4293</v>
      </c>
      <c r="C1748" s="52" t="s">
        <v>692</v>
      </c>
      <c r="D1748" s="58" t="s">
        <v>4763</v>
      </c>
      <c r="E1748" s="58" t="s">
        <v>4764</v>
      </c>
      <c r="F1748" s="58" t="s">
        <v>4710</v>
      </c>
      <c r="G1748" s="51"/>
      <c r="H1748" s="48"/>
      <c r="I1748" s="48"/>
      <c r="J1748" s="48"/>
      <c r="K1748" s="48"/>
    </row>
    <row r="1749" spans="1:11" ht="115.5" x14ac:dyDescent="0.25">
      <c r="A1749" s="48">
        <f t="shared" ca="1" si="28"/>
        <v>1748</v>
      </c>
      <c r="B1749" s="52" t="s">
        <v>4293</v>
      </c>
      <c r="C1749" s="52" t="s">
        <v>692</v>
      </c>
      <c r="D1749" s="56" t="s">
        <v>4765</v>
      </c>
      <c r="E1749" s="56" t="s">
        <v>4766</v>
      </c>
      <c r="F1749" s="56" t="s">
        <v>4710</v>
      </c>
      <c r="G1749" s="51" t="s">
        <v>279</v>
      </c>
      <c r="H1749" s="48"/>
      <c r="I1749" s="48"/>
      <c r="J1749" s="48"/>
      <c r="K1749" s="48"/>
    </row>
    <row r="1750" spans="1:11" ht="108" x14ac:dyDescent="0.25">
      <c r="A1750" s="48">
        <f t="shared" ca="1" si="28"/>
        <v>1749</v>
      </c>
      <c r="B1750" s="52" t="s">
        <v>4293</v>
      </c>
      <c r="C1750" s="52" t="s">
        <v>692</v>
      </c>
      <c r="D1750" s="58" t="s">
        <v>4767</v>
      </c>
      <c r="E1750" s="58" t="s">
        <v>4768</v>
      </c>
      <c r="F1750" s="58" t="s">
        <v>4769</v>
      </c>
      <c r="G1750" s="51" t="s">
        <v>279</v>
      </c>
      <c r="H1750" s="48"/>
      <c r="I1750" s="48"/>
      <c r="J1750" s="48"/>
      <c r="K1750" s="48"/>
    </row>
    <row r="1751" spans="1:11" ht="105" x14ac:dyDescent="0.25">
      <c r="A1751" s="48">
        <f t="shared" ca="1" si="28"/>
        <v>1750</v>
      </c>
      <c r="B1751" s="52" t="s">
        <v>4293</v>
      </c>
      <c r="C1751" s="52" t="s">
        <v>692</v>
      </c>
      <c r="D1751" s="56" t="s">
        <v>4770</v>
      </c>
      <c r="E1751" s="56" t="s">
        <v>4771</v>
      </c>
      <c r="F1751" s="56" t="s">
        <v>4710</v>
      </c>
      <c r="G1751" s="51"/>
      <c r="H1751" s="48"/>
      <c r="I1751" s="48"/>
      <c r="J1751" s="48"/>
      <c r="K1751" s="48"/>
    </row>
    <row r="1752" spans="1:11" ht="108" x14ac:dyDescent="0.25">
      <c r="A1752" s="48">
        <f t="shared" ca="1" si="28"/>
        <v>1751</v>
      </c>
      <c r="B1752" s="52" t="s">
        <v>4293</v>
      </c>
      <c r="C1752" s="52" t="s">
        <v>692</v>
      </c>
      <c r="D1752" s="58" t="s">
        <v>4772</v>
      </c>
      <c r="E1752" s="58" t="s">
        <v>4773</v>
      </c>
      <c r="F1752" s="58" t="s">
        <v>4710</v>
      </c>
      <c r="G1752" s="51"/>
      <c r="H1752" s="48"/>
      <c r="I1752" s="48"/>
      <c r="J1752" s="48"/>
      <c r="K1752" s="48"/>
    </row>
    <row r="1753" spans="1:11" ht="132.75" customHeight="1" x14ac:dyDescent="0.25">
      <c r="A1753" s="48">
        <f t="shared" ca="1" si="28"/>
        <v>1752</v>
      </c>
      <c r="B1753" s="52" t="s">
        <v>4293</v>
      </c>
      <c r="C1753" s="52" t="s">
        <v>692</v>
      </c>
      <c r="D1753" s="56" t="s">
        <v>4774</v>
      </c>
      <c r="E1753" s="56" t="s">
        <v>4775</v>
      </c>
      <c r="F1753" s="56" t="s">
        <v>4710</v>
      </c>
      <c r="G1753" s="51"/>
      <c r="H1753" s="48"/>
      <c r="I1753" s="48"/>
      <c r="J1753" s="48"/>
      <c r="K1753" s="48"/>
    </row>
    <row r="1754" spans="1:11" ht="108" x14ac:dyDescent="0.25">
      <c r="A1754" s="48">
        <f t="shared" ca="1" si="28"/>
        <v>1753</v>
      </c>
      <c r="B1754" s="52" t="s">
        <v>4293</v>
      </c>
      <c r="C1754" s="52" t="s">
        <v>692</v>
      </c>
      <c r="D1754" s="58" t="s">
        <v>4776</v>
      </c>
      <c r="E1754" s="58" t="s">
        <v>4777</v>
      </c>
      <c r="F1754" s="58" t="s">
        <v>4408</v>
      </c>
      <c r="G1754" s="51" t="s">
        <v>279</v>
      </c>
      <c r="H1754" s="48"/>
      <c r="I1754" s="48"/>
      <c r="J1754" s="48"/>
      <c r="K1754" s="48"/>
    </row>
    <row r="1755" spans="1:11" ht="105" x14ac:dyDescent="0.25">
      <c r="A1755" s="48">
        <f t="shared" ca="1" si="28"/>
        <v>1754</v>
      </c>
      <c r="B1755" s="52" t="s">
        <v>4293</v>
      </c>
      <c r="C1755" s="52" t="s">
        <v>692</v>
      </c>
      <c r="D1755" s="56" t="s">
        <v>4778</v>
      </c>
      <c r="E1755" s="56" t="s">
        <v>4779</v>
      </c>
      <c r="F1755" s="56" t="s">
        <v>4780</v>
      </c>
      <c r="G1755" s="51" t="s">
        <v>279</v>
      </c>
      <c r="H1755" s="48"/>
      <c r="I1755" s="48"/>
      <c r="J1755" s="48"/>
      <c r="K1755" s="48"/>
    </row>
    <row r="1756" spans="1:11" ht="108" x14ac:dyDescent="0.25">
      <c r="A1756" s="48">
        <f t="shared" ca="1" si="28"/>
        <v>1755</v>
      </c>
      <c r="B1756" s="52" t="s">
        <v>4293</v>
      </c>
      <c r="C1756" s="52" t="s">
        <v>692</v>
      </c>
      <c r="D1756" s="58" t="s">
        <v>4781</v>
      </c>
      <c r="E1756" s="58" t="s">
        <v>4782</v>
      </c>
      <c r="F1756" s="58" t="s">
        <v>4780</v>
      </c>
      <c r="G1756" s="51" t="s">
        <v>279</v>
      </c>
      <c r="H1756" s="48"/>
      <c r="I1756" s="48"/>
      <c r="J1756" s="48"/>
      <c r="K1756" s="48"/>
    </row>
    <row r="1757" spans="1:11" ht="94.5" x14ac:dyDescent="0.25">
      <c r="A1757" s="48">
        <f t="shared" ca="1" si="28"/>
        <v>1756</v>
      </c>
      <c r="B1757" s="52" t="s">
        <v>4293</v>
      </c>
      <c r="C1757" s="52" t="s">
        <v>692</v>
      </c>
      <c r="D1757" s="56" t="s">
        <v>4783</v>
      </c>
      <c r="E1757" s="56" t="s">
        <v>4784</v>
      </c>
      <c r="F1757" s="56" t="s">
        <v>4408</v>
      </c>
      <c r="G1757" s="51" t="s">
        <v>279</v>
      </c>
      <c r="H1757" s="48"/>
      <c r="I1757" s="48"/>
      <c r="J1757" s="48"/>
      <c r="K1757" s="48"/>
    </row>
    <row r="1758" spans="1:11" ht="108" x14ac:dyDescent="0.25">
      <c r="A1758" s="48">
        <f t="shared" ca="1" si="28"/>
        <v>1757</v>
      </c>
      <c r="B1758" s="52" t="s">
        <v>4293</v>
      </c>
      <c r="C1758" s="52" t="s">
        <v>692</v>
      </c>
      <c r="D1758" s="58" t="s">
        <v>4785</v>
      </c>
      <c r="E1758" s="58" t="s">
        <v>4786</v>
      </c>
      <c r="F1758" s="58" t="s">
        <v>4408</v>
      </c>
      <c r="G1758" s="51" t="s">
        <v>279</v>
      </c>
      <c r="H1758" s="48"/>
      <c r="I1758" s="48"/>
      <c r="J1758" s="48"/>
      <c r="K1758" s="48"/>
    </row>
    <row r="1759" spans="1:11" ht="105" x14ac:dyDescent="0.25">
      <c r="A1759" s="48">
        <f t="shared" ca="1" si="28"/>
        <v>1758</v>
      </c>
      <c r="B1759" s="52" t="s">
        <v>4293</v>
      </c>
      <c r="C1759" s="52" t="s">
        <v>692</v>
      </c>
      <c r="D1759" s="56" t="s">
        <v>4787</v>
      </c>
      <c r="E1759" s="56" t="s">
        <v>4788</v>
      </c>
      <c r="F1759" s="56" t="s">
        <v>4408</v>
      </c>
      <c r="G1759" s="51" t="s">
        <v>279</v>
      </c>
      <c r="H1759" s="48"/>
      <c r="I1759" s="48"/>
      <c r="J1759" s="48"/>
      <c r="K1759" s="48"/>
    </row>
    <row r="1760" spans="1:11" ht="108" x14ac:dyDescent="0.25">
      <c r="A1760" s="48">
        <f t="shared" ca="1" si="28"/>
        <v>1759</v>
      </c>
      <c r="B1760" s="52" t="s">
        <v>4293</v>
      </c>
      <c r="C1760" s="52" t="s">
        <v>692</v>
      </c>
      <c r="D1760" s="58" t="s">
        <v>4789</v>
      </c>
      <c r="E1760" s="58" t="s">
        <v>4790</v>
      </c>
      <c r="F1760" s="58" t="s">
        <v>4408</v>
      </c>
      <c r="G1760" s="51"/>
      <c r="H1760" s="48"/>
      <c r="I1760" s="48"/>
      <c r="J1760" s="48"/>
      <c r="K1760" s="48"/>
    </row>
    <row r="1761" spans="1:11" ht="105" x14ac:dyDescent="0.25">
      <c r="A1761" s="48">
        <f t="shared" ca="1" si="28"/>
        <v>1760</v>
      </c>
      <c r="B1761" s="52" t="s">
        <v>4293</v>
      </c>
      <c r="C1761" s="52" t="s">
        <v>692</v>
      </c>
      <c r="D1761" s="56" t="s">
        <v>4791</v>
      </c>
      <c r="E1761" s="56" t="s">
        <v>4792</v>
      </c>
      <c r="F1761" s="56" t="s">
        <v>4780</v>
      </c>
      <c r="G1761" s="51" t="s">
        <v>279</v>
      </c>
      <c r="H1761" s="48"/>
      <c r="I1761" s="48"/>
      <c r="J1761" s="48"/>
      <c r="K1761" s="48"/>
    </row>
    <row r="1762" spans="1:11" ht="94.5" x14ac:dyDescent="0.25">
      <c r="A1762" s="48">
        <f t="shared" ca="1" si="28"/>
        <v>1761</v>
      </c>
      <c r="B1762" s="52" t="s">
        <v>4293</v>
      </c>
      <c r="C1762" s="52" t="s">
        <v>692</v>
      </c>
      <c r="D1762" s="58" t="s">
        <v>4793</v>
      </c>
      <c r="E1762" s="58" t="s">
        <v>4794</v>
      </c>
      <c r="F1762" s="58" t="s">
        <v>4795</v>
      </c>
      <c r="G1762" s="51" t="s">
        <v>279</v>
      </c>
      <c r="H1762" s="48"/>
      <c r="I1762" s="48"/>
      <c r="J1762" s="48"/>
      <c r="K1762" s="48"/>
    </row>
    <row r="1763" spans="1:11" ht="105" x14ac:dyDescent="0.25">
      <c r="A1763" s="48">
        <f t="shared" ca="1" si="28"/>
        <v>1762</v>
      </c>
      <c r="B1763" s="52" t="s">
        <v>4293</v>
      </c>
      <c r="C1763" s="52" t="s">
        <v>692</v>
      </c>
      <c r="D1763" s="56" t="s">
        <v>4796</v>
      </c>
      <c r="E1763" s="56" t="s">
        <v>4797</v>
      </c>
      <c r="F1763" s="56" t="s">
        <v>4780</v>
      </c>
      <c r="G1763" s="51" t="s">
        <v>279</v>
      </c>
      <c r="H1763" s="48"/>
      <c r="I1763" s="48"/>
      <c r="J1763" s="48"/>
      <c r="K1763" s="48"/>
    </row>
    <row r="1764" spans="1:11" ht="108" x14ac:dyDescent="0.25">
      <c r="A1764" s="48">
        <f t="shared" ca="1" si="28"/>
        <v>1763</v>
      </c>
      <c r="B1764" s="52" t="s">
        <v>4293</v>
      </c>
      <c r="C1764" s="52" t="s">
        <v>692</v>
      </c>
      <c r="D1764" s="58" t="s">
        <v>4798</v>
      </c>
      <c r="E1764" s="58" t="s">
        <v>4799</v>
      </c>
      <c r="F1764" s="58" t="s">
        <v>4408</v>
      </c>
      <c r="G1764" s="51"/>
      <c r="H1764" s="48"/>
      <c r="I1764" s="48"/>
      <c r="J1764" s="48"/>
      <c r="K1764" s="48"/>
    </row>
    <row r="1765" spans="1:11" ht="105" x14ac:dyDescent="0.25">
      <c r="A1765" s="48">
        <f t="shared" ca="1" si="28"/>
        <v>1764</v>
      </c>
      <c r="B1765" s="52" t="s">
        <v>4293</v>
      </c>
      <c r="C1765" s="52" t="s">
        <v>692</v>
      </c>
      <c r="D1765" s="56" t="s">
        <v>4800</v>
      </c>
      <c r="E1765" s="56" t="s">
        <v>4801</v>
      </c>
      <c r="F1765" s="56" t="s">
        <v>4408</v>
      </c>
      <c r="G1765" s="51" t="s">
        <v>279</v>
      </c>
      <c r="H1765" s="48"/>
      <c r="I1765" s="48"/>
      <c r="J1765" s="48"/>
      <c r="K1765" s="48"/>
    </row>
    <row r="1766" spans="1:11" ht="108" x14ac:dyDescent="0.25">
      <c r="A1766" s="48">
        <f t="shared" ca="1" si="28"/>
        <v>1765</v>
      </c>
      <c r="B1766" s="52" t="s">
        <v>4293</v>
      </c>
      <c r="C1766" s="52" t="s">
        <v>692</v>
      </c>
      <c r="D1766" s="58" t="s">
        <v>4802</v>
      </c>
      <c r="E1766" s="58" t="s">
        <v>4803</v>
      </c>
      <c r="F1766" s="58" t="s">
        <v>4408</v>
      </c>
      <c r="G1766" s="51" t="s">
        <v>279</v>
      </c>
      <c r="H1766" s="48"/>
      <c r="I1766" s="48"/>
      <c r="J1766" s="48"/>
      <c r="K1766" s="48"/>
    </row>
    <row r="1767" spans="1:11" ht="94.5" x14ac:dyDescent="0.25">
      <c r="A1767" s="48">
        <f t="shared" ca="1" si="28"/>
        <v>1766</v>
      </c>
      <c r="B1767" s="52" t="s">
        <v>4293</v>
      </c>
      <c r="C1767" s="52" t="s">
        <v>692</v>
      </c>
      <c r="D1767" s="56" t="s">
        <v>4804</v>
      </c>
      <c r="E1767" s="56" t="s">
        <v>4805</v>
      </c>
      <c r="F1767" s="56" t="s">
        <v>4769</v>
      </c>
      <c r="G1767" s="51"/>
      <c r="H1767" s="48"/>
      <c r="I1767" s="48"/>
      <c r="J1767" s="48"/>
      <c r="K1767" s="48"/>
    </row>
    <row r="1768" spans="1:11" ht="121.5" x14ac:dyDescent="0.25">
      <c r="A1768" s="48">
        <f t="shared" ca="1" si="28"/>
        <v>1767</v>
      </c>
      <c r="B1768" s="52" t="s">
        <v>4293</v>
      </c>
      <c r="C1768" s="52" t="s">
        <v>692</v>
      </c>
      <c r="D1768" s="58" t="s">
        <v>4806</v>
      </c>
      <c r="E1768" s="58" t="s">
        <v>4807</v>
      </c>
      <c r="F1768" s="58" t="s">
        <v>4808</v>
      </c>
      <c r="G1768" s="51" t="s">
        <v>279</v>
      </c>
      <c r="H1768" s="48"/>
      <c r="I1768" s="48"/>
      <c r="J1768" s="48"/>
      <c r="K1768" s="48"/>
    </row>
    <row r="1769" spans="1:11" ht="105" x14ac:dyDescent="0.25">
      <c r="A1769" s="48">
        <f t="shared" ca="1" si="28"/>
        <v>1768</v>
      </c>
      <c r="B1769" s="52" t="s">
        <v>4293</v>
      </c>
      <c r="C1769" s="52" t="s">
        <v>692</v>
      </c>
      <c r="D1769" s="56" t="s">
        <v>4809</v>
      </c>
      <c r="E1769" s="56" t="s">
        <v>4810</v>
      </c>
      <c r="F1769" s="56" t="s">
        <v>4472</v>
      </c>
      <c r="G1769" s="51" t="s">
        <v>279</v>
      </c>
      <c r="H1769" s="48"/>
      <c r="I1769" s="48"/>
      <c r="J1769" s="48"/>
      <c r="K1769" s="48"/>
    </row>
    <row r="1770" spans="1:11" ht="108" x14ac:dyDescent="0.25">
      <c r="A1770" s="48">
        <f t="shared" ca="1" si="28"/>
        <v>1769</v>
      </c>
      <c r="B1770" s="52" t="s">
        <v>4293</v>
      </c>
      <c r="C1770" s="52" t="s">
        <v>692</v>
      </c>
      <c r="D1770" s="58" t="s">
        <v>4811</v>
      </c>
      <c r="E1770" s="58" t="s">
        <v>4812</v>
      </c>
      <c r="F1770" s="58" t="s">
        <v>4472</v>
      </c>
      <c r="G1770" s="51" t="s">
        <v>279</v>
      </c>
      <c r="H1770" s="48"/>
      <c r="I1770" s="48"/>
      <c r="J1770" s="48"/>
      <c r="K1770" s="48"/>
    </row>
    <row r="1771" spans="1:11" ht="105" x14ac:dyDescent="0.25">
      <c r="A1771" s="48">
        <f t="shared" ca="1" si="28"/>
        <v>1770</v>
      </c>
      <c r="B1771" s="52" t="s">
        <v>4293</v>
      </c>
      <c r="C1771" s="52" t="s">
        <v>692</v>
      </c>
      <c r="D1771" s="56" t="s">
        <v>4813</v>
      </c>
      <c r="E1771" s="56" t="s">
        <v>4814</v>
      </c>
      <c r="F1771" s="56" t="s">
        <v>4472</v>
      </c>
      <c r="G1771" s="51" t="s">
        <v>279</v>
      </c>
      <c r="H1771" s="48"/>
      <c r="I1771" s="48"/>
      <c r="J1771" s="48"/>
      <c r="K1771" s="48"/>
    </row>
    <row r="1772" spans="1:11" ht="108" x14ac:dyDescent="0.25">
      <c r="A1772" s="48">
        <f t="shared" ca="1" si="28"/>
        <v>1771</v>
      </c>
      <c r="B1772" s="52" t="s">
        <v>4293</v>
      </c>
      <c r="C1772" s="52" t="s">
        <v>692</v>
      </c>
      <c r="D1772" s="58" t="s">
        <v>4815</v>
      </c>
      <c r="E1772" s="58" t="s">
        <v>4816</v>
      </c>
      <c r="F1772" s="58" t="s">
        <v>4486</v>
      </c>
      <c r="G1772" s="51" t="s">
        <v>279</v>
      </c>
      <c r="H1772" s="48"/>
      <c r="I1772" s="48"/>
      <c r="J1772" s="48"/>
      <c r="K1772" s="48"/>
    </row>
    <row r="1773" spans="1:11" ht="105" x14ac:dyDescent="0.25">
      <c r="A1773" s="48">
        <f t="shared" ca="1" si="28"/>
        <v>1772</v>
      </c>
      <c r="B1773" s="52" t="s">
        <v>4293</v>
      </c>
      <c r="C1773" s="52" t="s">
        <v>692</v>
      </c>
      <c r="D1773" s="56" t="s">
        <v>4817</v>
      </c>
      <c r="E1773" s="56" t="s">
        <v>4818</v>
      </c>
      <c r="F1773" s="56" t="s">
        <v>4472</v>
      </c>
      <c r="G1773" s="51" t="s">
        <v>279</v>
      </c>
      <c r="H1773" s="48"/>
      <c r="I1773" s="48"/>
      <c r="J1773" s="48"/>
      <c r="K1773" s="48"/>
    </row>
    <row r="1774" spans="1:11" ht="108" x14ac:dyDescent="0.25">
      <c r="A1774" s="48">
        <f t="shared" ca="1" si="28"/>
        <v>1773</v>
      </c>
      <c r="B1774" s="52" t="s">
        <v>4293</v>
      </c>
      <c r="C1774" s="52" t="s">
        <v>692</v>
      </c>
      <c r="D1774" s="58" t="s">
        <v>4819</v>
      </c>
      <c r="E1774" s="58" t="s">
        <v>4820</v>
      </c>
      <c r="F1774" s="58" t="s">
        <v>4472</v>
      </c>
      <c r="G1774" s="51" t="s">
        <v>279</v>
      </c>
      <c r="H1774" s="48"/>
      <c r="I1774" s="48"/>
      <c r="J1774" s="48"/>
      <c r="K1774" s="48"/>
    </row>
    <row r="1775" spans="1:11" ht="105" x14ac:dyDescent="0.25">
      <c r="A1775" s="48">
        <f t="shared" ca="1" si="28"/>
        <v>1774</v>
      </c>
      <c r="B1775" s="52" t="s">
        <v>4293</v>
      </c>
      <c r="C1775" s="52" t="s">
        <v>692</v>
      </c>
      <c r="D1775" s="56" t="s">
        <v>4821</v>
      </c>
      <c r="E1775" s="56" t="s">
        <v>4822</v>
      </c>
      <c r="F1775" s="56" t="s">
        <v>4472</v>
      </c>
      <c r="G1775" s="51" t="s">
        <v>279</v>
      </c>
      <c r="H1775" s="48"/>
      <c r="I1775" s="48"/>
      <c r="J1775" s="48"/>
      <c r="K1775" s="48"/>
    </row>
    <row r="1776" spans="1:11" ht="108" x14ac:dyDescent="0.25">
      <c r="A1776" s="48">
        <f t="shared" ca="1" si="28"/>
        <v>1775</v>
      </c>
      <c r="B1776" s="52" t="s">
        <v>4293</v>
      </c>
      <c r="C1776" s="52" t="s">
        <v>692</v>
      </c>
      <c r="D1776" s="58" t="s">
        <v>4823</v>
      </c>
      <c r="E1776" s="58" t="s">
        <v>4824</v>
      </c>
      <c r="F1776" s="58" t="s">
        <v>4472</v>
      </c>
      <c r="G1776" s="51" t="s">
        <v>279</v>
      </c>
      <c r="H1776" s="48"/>
      <c r="I1776" s="48"/>
      <c r="J1776" s="48"/>
      <c r="K1776" s="48"/>
    </row>
    <row r="1777" spans="1:11" ht="105" x14ac:dyDescent="0.25">
      <c r="A1777" s="48">
        <f t="shared" ca="1" si="28"/>
        <v>1776</v>
      </c>
      <c r="B1777" s="52" t="s">
        <v>4293</v>
      </c>
      <c r="C1777" s="52" t="s">
        <v>692</v>
      </c>
      <c r="D1777" s="56" t="s">
        <v>4825</v>
      </c>
      <c r="E1777" s="56" t="s">
        <v>4826</v>
      </c>
      <c r="F1777" s="56" t="s">
        <v>4769</v>
      </c>
      <c r="G1777" s="51" t="s">
        <v>279</v>
      </c>
      <c r="H1777" s="48"/>
      <c r="I1777" s="48"/>
      <c r="J1777" s="48"/>
      <c r="K1777" s="48"/>
    </row>
    <row r="1778" spans="1:11" ht="135" x14ac:dyDescent="0.25">
      <c r="A1778" s="48">
        <f t="shared" ca="1" si="28"/>
        <v>1777</v>
      </c>
      <c r="B1778" s="52" t="s">
        <v>4293</v>
      </c>
      <c r="C1778" s="52" t="s">
        <v>692</v>
      </c>
      <c r="D1778" s="58" t="s">
        <v>4827</v>
      </c>
      <c r="E1778" s="58" t="s">
        <v>4828</v>
      </c>
      <c r="F1778" s="58" t="s">
        <v>4829</v>
      </c>
      <c r="G1778" s="51" t="s">
        <v>279</v>
      </c>
      <c r="H1778" s="48"/>
      <c r="I1778" s="48"/>
      <c r="J1778" s="48"/>
      <c r="K1778" s="48"/>
    </row>
    <row r="1779" spans="1:11" ht="105" x14ac:dyDescent="0.25">
      <c r="A1779" s="48">
        <f t="shared" ca="1" si="28"/>
        <v>1778</v>
      </c>
      <c r="B1779" s="52" t="s">
        <v>4293</v>
      </c>
      <c r="C1779" s="52" t="s">
        <v>692</v>
      </c>
      <c r="D1779" s="56" t="s">
        <v>4830</v>
      </c>
      <c r="E1779" s="56" t="s">
        <v>4831</v>
      </c>
      <c r="F1779" s="56" t="s">
        <v>4472</v>
      </c>
      <c r="G1779" s="51" t="s">
        <v>279</v>
      </c>
      <c r="H1779" s="48"/>
      <c r="I1779" s="48"/>
      <c r="J1779" s="48"/>
      <c r="K1779" s="48"/>
    </row>
    <row r="1780" spans="1:11" ht="108" x14ac:dyDescent="0.25">
      <c r="A1780" s="48">
        <f t="shared" ca="1" si="28"/>
        <v>1779</v>
      </c>
      <c r="B1780" s="52" t="s">
        <v>4293</v>
      </c>
      <c r="C1780" s="52" t="s">
        <v>692</v>
      </c>
      <c r="D1780" s="58" t="s">
        <v>4832</v>
      </c>
      <c r="E1780" s="58" t="s">
        <v>4833</v>
      </c>
      <c r="F1780" s="58" t="s">
        <v>4472</v>
      </c>
      <c r="G1780" s="51" t="s">
        <v>279</v>
      </c>
      <c r="H1780" s="48"/>
      <c r="I1780" s="48"/>
      <c r="J1780" s="48"/>
      <c r="K1780" s="48"/>
    </row>
    <row r="1781" spans="1:11" ht="105" x14ac:dyDescent="0.25">
      <c r="A1781" s="48">
        <f t="shared" ca="1" si="28"/>
        <v>1780</v>
      </c>
      <c r="B1781" s="52" t="s">
        <v>4293</v>
      </c>
      <c r="C1781" s="52" t="s">
        <v>692</v>
      </c>
      <c r="D1781" s="56" t="s">
        <v>4834</v>
      </c>
      <c r="E1781" s="56" t="s">
        <v>4835</v>
      </c>
      <c r="F1781" s="56" t="s">
        <v>4472</v>
      </c>
      <c r="G1781" s="51" t="s">
        <v>279</v>
      </c>
      <c r="H1781" s="48"/>
      <c r="I1781" s="48"/>
      <c r="J1781" s="48"/>
      <c r="K1781" s="48"/>
    </row>
    <row r="1782" spans="1:11" ht="108" x14ac:dyDescent="0.25">
      <c r="A1782" s="48">
        <f t="shared" ref="A1782:A1845" ca="1" si="29">+CELL("fila",A1782)-1</f>
        <v>1781</v>
      </c>
      <c r="B1782" s="52" t="s">
        <v>4293</v>
      </c>
      <c r="C1782" s="52" t="s">
        <v>692</v>
      </c>
      <c r="D1782" s="58" t="s">
        <v>4836</v>
      </c>
      <c r="E1782" s="58" t="s">
        <v>4837</v>
      </c>
      <c r="F1782" s="58" t="s">
        <v>4472</v>
      </c>
      <c r="G1782" s="51" t="s">
        <v>279</v>
      </c>
      <c r="H1782" s="48"/>
      <c r="I1782" s="48"/>
      <c r="J1782" s="48"/>
      <c r="K1782" s="48"/>
    </row>
    <row r="1783" spans="1:11" ht="105" x14ac:dyDescent="0.25">
      <c r="A1783" s="48">
        <f t="shared" ca="1" si="29"/>
        <v>1782</v>
      </c>
      <c r="B1783" s="52" t="s">
        <v>4293</v>
      </c>
      <c r="C1783" s="52" t="s">
        <v>692</v>
      </c>
      <c r="D1783" s="56" t="s">
        <v>4838</v>
      </c>
      <c r="E1783" s="56" t="s">
        <v>4839</v>
      </c>
      <c r="F1783" s="56" t="s">
        <v>4472</v>
      </c>
      <c r="G1783" s="51" t="s">
        <v>279</v>
      </c>
      <c r="H1783" s="48"/>
      <c r="I1783" s="48"/>
      <c r="J1783" s="48"/>
      <c r="K1783" s="48"/>
    </row>
    <row r="1784" spans="1:11" ht="108" x14ac:dyDescent="0.25">
      <c r="A1784" s="48">
        <f t="shared" ca="1" si="29"/>
        <v>1783</v>
      </c>
      <c r="B1784" s="52" t="s">
        <v>4293</v>
      </c>
      <c r="C1784" s="52" t="s">
        <v>692</v>
      </c>
      <c r="D1784" s="58" t="s">
        <v>4840</v>
      </c>
      <c r="E1784" s="58" t="s">
        <v>4841</v>
      </c>
      <c r="F1784" s="58" t="s">
        <v>4472</v>
      </c>
      <c r="G1784" s="51" t="s">
        <v>279</v>
      </c>
      <c r="H1784" s="48"/>
      <c r="I1784" s="48"/>
      <c r="J1784" s="48"/>
      <c r="K1784" s="48"/>
    </row>
    <row r="1785" spans="1:11" ht="105" x14ac:dyDescent="0.25">
      <c r="A1785" s="48">
        <f t="shared" ca="1" si="29"/>
        <v>1784</v>
      </c>
      <c r="B1785" s="52" t="s">
        <v>4293</v>
      </c>
      <c r="C1785" s="52" t="s">
        <v>692</v>
      </c>
      <c r="D1785" s="56" t="s">
        <v>4842</v>
      </c>
      <c r="E1785" s="56" t="s">
        <v>4843</v>
      </c>
      <c r="F1785" s="56" t="s">
        <v>4486</v>
      </c>
      <c r="G1785" s="51" t="s">
        <v>279</v>
      </c>
      <c r="H1785" s="48"/>
      <c r="I1785" s="48"/>
      <c r="J1785" s="48"/>
      <c r="K1785" s="48"/>
    </row>
    <row r="1786" spans="1:11" ht="108" x14ac:dyDescent="0.25">
      <c r="A1786" s="48">
        <f t="shared" ca="1" si="29"/>
        <v>1785</v>
      </c>
      <c r="B1786" s="52" t="s">
        <v>4293</v>
      </c>
      <c r="C1786" s="52" t="s">
        <v>692</v>
      </c>
      <c r="D1786" s="58" t="s">
        <v>4844</v>
      </c>
      <c r="E1786" s="58" t="s">
        <v>4845</v>
      </c>
      <c r="F1786" s="58" t="s">
        <v>4769</v>
      </c>
      <c r="G1786" s="51" t="s">
        <v>279</v>
      </c>
      <c r="H1786" s="48"/>
      <c r="I1786" s="48"/>
      <c r="J1786" s="48"/>
      <c r="K1786" s="48"/>
    </row>
    <row r="1787" spans="1:11" ht="94.5" x14ac:dyDescent="0.25">
      <c r="A1787" s="48">
        <f t="shared" ca="1" si="29"/>
        <v>1786</v>
      </c>
      <c r="B1787" s="52" t="s">
        <v>4293</v>
      </c>
      <c r="C1787" s="52" t="s">
        <v>692</v>
      </c>
      <c r="D1787" s="56" t="s">
        <v>4846</v>
      </c>
      <c r="E1787" s="56" t="s">
        <v>4847</v>
      </c>
      <c r="F1787" s="56" t="s">
        <v>4486</v>
      </c>
      <c r="G1787" s="51" t="s">
        <v>279</v>
      </c>
      <c r="H1787" s="48"/>
      <c r="I1787" s="48"/>
      <c r="J1787" s="48"/>
      <c r="K1787" s="48"/>
    </row>
    <row r="1788" spans="1:11" ht="121.5" x14ac:dyDescent="0.25">
      <c r="A1788" s="48">
        <f t="shared" ca="1" si="29"/>
        <v>1787</v>
      </c>
      <c r="B1788" s="52" t="s">
        <v>4293</v>
      </c>
      <c r="C1788" s="52" t="s">
        <v>692</v>
      </c>
      <c r="D1788" s="58" t="s">
        <v>4848</v>
      </c>
      <c r="E1788" s="58" t="s">
        <v>4849</v>
      </c>
      <c r="F1788" s="58" t="s">
        <v>4486</v>
      </c>
      <c r="G1788" s="51" t="s">
        <v>279</v>
      </c>
      <c r="H1788" s="48"/>
      <c r="I1788" s="48"/>
      <c r="J1788" s="48"/>
      <c r="K1788" s="48"/>
    </row>
    <row r="1789" spans="1:11" ht="105" x14ac:dyDescent="0.25">
      <c r="A1789" s="48">
        <f t="shared" ca="1" si="29"/>
        <v>1788</v>
      </c>
      <c r="B1789" s="52" t="s">
        <v>4293</v>
      </c>
      <c r="C1789" s="52" t="s">
        <v>692</v>
      </c>
      <c r="D1789" s="56" t="s">
        <v>4850</v>
      </c>
      <c r="E1789" s="56" t="s">
        <v>4851</v>
      </c>
      <c r="F1789" s="56" t="s">
        <v>4486</v>
      </c>
      <c r="G1789" s="51" t="s">
        <v>279</v>
      </c>
      <c r="H1789" s="48"/>
      <c r="I1789" s="48"/>
      <c r="J1789" s="48"/>
      <c r="K1789" s="48"/>
    </row>
    <row r="1790" spans="1:11" ht="121.5" x14ac:dyDescent="0.25">
      <c r="A1790" s="48">
        <f t="shared" ca="1" si="29"/>
        <v>1789</v>
      </c>
      <c r="B1790" s="52" t="s">
        <v>4293</v>
      </c>
      <c r="C1790" s="52" t="s">
        <v>692</v>
      </c>
      <c r="D1790" s="58" t="s">
        <v>4852</v>
      </c>
      <c r="E1790" s="58" t="s">
        <v>4853</v>
      </c>
      <c r="F1790" s="58" t="s">
        <v>4486</v>
      </c>
      <c r="G1790" s="51" t="s">
        <v>279</v>
      </c>
      <c r="H1790" s="48"/>
      <c r="I1790" s="48"/>
      <c r="J1790" s="48"/>
      <c r="K1790" s="48"/>
    </row>
    <row r="1791" spans="1:11" ht="94.5" x14ac:dyDescent="0.25">
      <c r="A1791" s="48">
        <f t="shared" ca="1" si="29"/>
        <v>1790</v>
      </c>
      <c r="B1791" s="52" t="s">
        <v>4293</v>
      </c>
      <c r="C1791" s="52" t="s">
        <v>692</v>
      </c>
      <c r="D1791" s="56" t="s">
        <v>4854</v>
      </c>
      <c r="E1791" s="56" t="s">
        <v>4855</v>
      </c>
      <c r="F1791" s="56" t="s">
        <v>4486</v>
      </c>
      <c r="G1791" s="51" t="s">
        <v>279</v>
      </c>
      <c r="H1791" s="48"/>
      <c r="I1791" s="48"/>
      <c r="J1791" s="48"/>
      <c r="K1791" s="48"/>
    </row>
    <row r="1792" spans="1:11" ht="94.5" x14ac:dyDescent="0.25">
      <c r="A1792" s="48">
        <f t="shared" ca="1" si="29"/>
        <v>1791</v>
      </c>
      <c r="B1792" s="52" t="s">
        <v>4293</v>
      </c>
      <c r="C1792" s="52" t="s">
        <v>692</v>
      </c>
      <c r="D1792" s="58" t="s">
        <v>4856</v>
      </c>
      <c r="E1792" s="58" t="s">
        <v>4857</v>
      </c>
      <c r="F1792" s="58" t="s">
        <v>4858</v>
      </c>
      <c r="G1792" s="51"/>
      <c r="H1792" s="48"/>
      <c r="I1792" s="48"/>
      <c r="J1792" s="48"/>
      <c r="K1792" s="48"/>
    </row>
    <row r="1793" spans="1:11" ht="105" x14ac:dyDescent="0.25">
      <c r="A1793" s="48">
        <f t="shared" ca="1" si="29"/>
        <v>1792</v>
      </c>
      <c r="B1793" s="52" t="s">
        <v>4293</v>
      </c>
      <c r="C1793" s="52" t="s">
        <v>692</v>
      </c>
      <c r="D1793" s="56" t="s">
        <v>4859</v>
      </c>
      <c r="E1793" s="56" t="s">
        <v>4860</v>
      </c>
      <c r="F1793" s="56" t="s">
        <v>4472</v>
      </c>
      <c r="G1793" s="51" t="s">
        <v>279</v>
      </c>
      <c r="H1793" s="48"/>
      <c r="I1793" s="48"/>
      <c r="J1793" s="48"/>
      <c r="K1793" s="48"/>
    </row>
    <row r="1794" spans="1:11" ht="108" x14ac:dyDescent="0.25">
      <c r="A1794" s="48">
        <f t="shared" ca="1" si="29"/>
        <v>1793</v>
      </c>
      <c r="B1794" s="52" t="s">
        <v>4293</v>
      </c>
      <c r="C1794" s="52" t="s">
        <v>692</v>
      </c>
      <c r="D1794" s="58" t="s">
        <v>4861</v>
      </c>
      <c r="E1794" s="58" t="s">
        <v>4862</v>
      </c>
      <c r="F1794" s="58" t="s">
        <v>4472</v>
      </c>
      <c r="G1794" s="51" t="s">
        <v>279</v>
      </c>
      <c r="H1794" s="48"/>
      <c r="I1794" s="48"/>
      <c r="J1794" s="48"/>
      <c r="K1794" s="48"/>
    </row>
    <row r="1795" spans="1:11" ht="115.5" x14ac:dyDescent="0.25">
      <c r="A1795" s="48">
        <f t="shared" ca="1" si="29"/>
        <v>1794</v>
      </c>
      <c r="B1795" s="52" t="s">
        <v>4293</v>
      </c>
      <c r="C1795" s="52" t="s">
        <v>692</v>
      </c>
      <c r="D1795" s="56" t="s">
        <v>4863</v>
      </c>
      <c r="E1795" s="56" t="s">
        <v>4864</v>
      </c>
      <c r="F1795" s="56" t="s">
        <v>4472</v>
      </c>
      <c r="G1795" s="51" t="s">
        <v>279</v>
      </c>
      <c r="H1795" s="48"/>
      <c r="I1795" s="48"/>
      <c r="J1795" s="48"/>
      <c r="K1795" s="48"/>
    </row>
    <row r="1796" spans="1:11" ht="121.5" x14ac:dyDescent="0.25">
      <c r="A1796" s="48">
        <f t="shared" ca="1" si="29"/>
        <v>1795</v>
      </c>
      <c r="B1796" s="52" t="s">
        <v>4293</v>
      </c>
      <c r="C1796" s="52" t="s">
        <v>692</v>
      </c>
      <c r="D1796" s="58" t="s">
        <v>4865</v>
      </c>
      <c r="E1796" s="58" t="s">
        <v>4866</v>
      </c>
      <c r="F1796" s="58" t="s">
        <v>4486</v>
      </c>
      <c r="G1796" s="51" t="s">
        <v>279</v>
      </c>
      <c r="H1796" s="48"/>
      <c r="I1796" s="48"/>
      <c r="J1796" s="48"/>
      <c r="K1796" s="48"/>
    </row>
    <row r="1797" spans="1:11" ht="94.5" x14ac:dyDescent="0.25">
      <c r="A1797" s="48">
        <f t="shared" ca="1" si="29"/>
        <v>1796</v>
      </c>
      <c r="B1797" s="52" t="s">
        <v>4293</v>
      </c>
      <c r="C1797" s="52" t="s">
        <v>692</v>
      </c>
      <c r="D1797" s="56" t="s">
        <v>4867</v>
      </c>
      <c r="E1797" s="56" t="s">
        <v>4868</v>
      </c>
      <c r="F1797" s="56" t="s">
        <v>4869</v>
      </c>
      <c r="G1797" s="51"/>
      <c r="H1797" s="48"/>
      <c r="I1797" s="48"/>
      <c r="J1797" s="48"/>
      <c r="K1797" s="48"/>
    </row>
    <row r="1798" spans="1:11" ht="108" x14ac:dyDescent="0.25">
      <c r="A1798" s="48">
        <f t="shared" ca="1" si="29"/>
        <v>1797</v>
      </c>
      <c r="B1798" s="52" t="s">
        <v>4293</v>
      </c>
      <c r="C1798" s="52" t="s">
        <v>692</v>
      </c>
      <c r="D1798" s="58" t="s">
        <v>4870</v>
      </c>
      <c r="E1798" s="58" t="s">
        <v>4871</v>
      </c>
      <c r="F1798" s="58" t="s">
        <v>4769</v>
      </c>
      <c r="G1798" s="51" t="s">
        <v>279</v>
      </c>
      <c r="H1798" s="48"/>
      <c r="I1798" s="48"/>
      <c r="J1798" s="48"/>
      <c r="K1798" s="48"/>
    </row>
    <row r="1799" spans="1:11" ht="94.5" x14ac:dyDescent="0.25">
      <c r="A1799" s="48">
        <f t="shared" ca="1" si="29"/>
        <v>1798</v>
      </c>
      <c r="B1799" s="52" t="s">
        <v>4293</v>
      </c>
      <c r="C1799" s="52" t="s">
        <v>692</v>
      </c>
      <c r="D1799" s="56" t="s">
        <v>4872</v>
      </c>
      <c r="E1799" s="56" t="s">
        <v>4873</v>
      </c>
      <c r="F1799" s="56" t="s">
        <v>4486</v>
      </c>
      <c r="G1799" s="51"/>
      <c r="H1799" s="48"/>
      <c r="I1799" s="48"/>
      <c r="J1799" s="48"/>
      <c r="K1799" s="48"/>
    </row>
    <row r="1800" spans="1:11" ht="94.5" x14ac:dyDescent="0.25">
      <c r="A1800" s="48">
        <f t="shared" ca="1" si="29"/>
        <v>1799</v>
      </c>
      <c r="B1800" s="52" t="s">
        <v>4293</v>
      </c>
      <c r="C1800" s="52" t="s">
        <v>692</v>
      </c>
      <c r="D1800" s="58" t="s">
        <v>4874</v>
      </c>
      <c r="E1800" s="58" t="s">
        <v>4875</v>
      </c>
      <c r="F1800" s="58" t="s">
        <v>4486</v>
      </c>
      <c r="G1800" s="51" t="s">
        <v>279</v>
      </c>
      <c r="H1800" s="48"/>
      <c r="I1800" s="48"/>
      <c r="J1800" s="48"/>
      <c r="K1800" s="48"/>
    </row>
    <row r="1801" spans="1:11" ht="94.5" x14ac:dyDescent="0.25">
      <c r="A1801" s="48">
        <f t="shared" ca="1" si="29"/>
        <v>1800</v>
      </c>
      <c r="B1801" s="52" t="s">
        <v>4293</v>
      </c>
      <c r="C1801" s="52" t="s">
        <v>692</v>
      </c>
      <c r="D1801" s="56" t="s">
        <v>4876</v>
      </c>
      <c r="E1801" s="56" t="s">
        <v>4877</v>
      </c>
      <c r="F1801" s="56" t="s">
        <v>4486</v>
      </c>
      <c r="G1801" s="51" t="s">
        <v>279</v>
      </c>
      <c r="H1801" s="48"/>
      <c r="I1801" s="48"/>
      <c r="J1801" s="48"/>
      <c r="K1801" s="48"/>
    </row>
    <row r="1802" spans="1:11" ht="108" x14ac:dyDescent="0.25">
      <c r="A1802" s="48">
        <f t="shared" ca="1" si="29"/>
        <v>1801</v>
      </c>
      <c r="B1802" s="52" t="s">
        <v>4293</v>
      </c>
      <c r="C1802" s="52" t="s">
        <v>692</v>
      </c>
      <c r="D1802" s="58" t="s">
        <v>4878</v>
      </c>
      <c r="E1802" s="58" t="s">
        <v>4879</v>
      </c>
      <c r="F1802" s="58" t="s">
        <v>4472</v>
      </c>
      <c r="G1802" s="51"/>
      <c r="H1802" s="48"/>
      <c r="I1802" s="48"/>
      <c r="J1802" s="48"/>
      <c r="K1802" s="48"/>
    </row>
    <row r="1803" spans="1:11" ht="84" x14ac:dyDescent="0.25">
      <c r="A1803" s="48">
        <f t="shared" ca="1" si="29"/>
        <v>1802</v>
      </c>
      <c r="B1803" s="52" t="s">
        <v>4293</v>
      </c>
      <c r="C1803" s="52" t="s">
        <v>692</v>
      </c>
      <c r="D1803" s="56" t="s">
        <v>4880</v>
      </c>
      <c r="E1803" s="56" t="s">
        <v>4881</v>
      </c>
      <c r="F1803" s="56" t="s">
        <v>4486</v>
      </c>
      <c r="G1803" s="51" t="s">
        <v>279</v>
      </c>
      <c r="H1803" s="48"/>
      <c r="I1803" s="48"/>
      <c r="J1803" s="48"/>
      <c r="K1803" s="48"/>
    </row>
    <row r="1804" spans="1:11" ht="94.5" x14ac:dyDescent="0.25">
      <c r="A1804" s="48">
        <f t="shared" ca="1" si="29"/>
        <v>1803</v>
      </c>
      <c r="B1804" s="52" t="s">
        <v>4293</v>
      </c>
      <c r="C1804" s="52" t="s">
        <v>692</v>
      </c>
      <c r="D1804" s="58" t="s">
        <v>4882</v>
      </c>
      <c r="E1804" s="58" t="s">
        <v>4883</v>
      </c>
      <c r="F1804" s="58" t="s">
        <v>4486</v>
      </c>
      <c r="G1804" s="51" t="s">
        <v>279</v>
      </c>
      <c r="H1804" s="48"/>
      <c r="I1804" s="48"/>
      <c r="J1804" s="48"/>
      <c r="K1804" s="48"/>
    </row>
    <row r="1805" spans="1:11" ht="84" x14ac:dyDescent="0.25">
      <c r="A1805" s="48">
        <f t="shared" ca="1" si="29"/>
        <v>1804</v>
      </c>
      <c r="B1805" s="52" t="s">
        <v>4293</v>
      </c>
      <c r="C1805" s="52" t="s">
        <v>692</v>
      </c>
      <c r="D1805" s="56" t="s">
        <v>4882</v>
      </c>
      <c r="E1805" s="56" t="s">
        <v>4884</v>
      </c>
      <c r="F1805" s="56" t="s">
        <v>4486</v>
      </c>
      <c r="G1805" s="51" t="s">
        <v>279</v>
      </c>
      <c r="H1805" s="48"/>
      <c r="I1805" s="48"/>
      <c r="J1805" s="48"/>
      <c r="K1805" s="48"/>
    </row>
    <row r="1806" spans="1:11" ht="94.5" x14ac:dyDescent="0.25">
      <c r="A1806" s="48">
        <f t="shared" ca="1" si="29"/>
        <v>1805</v>
      </c>
      <c r="B1806" s="52" t="s">
        <v>4293</v>
      </c>
      <c r="C1806" s="52" t="s">
        <v>692</v>
      </c>
      <c r="D1806" s="58" t="s">
        <v>4885</v>
      </c>
      <c r="E1806" s="58" t="s">
        <v>4886</v>
      </c>
      <c r="F1806" s="58" t="s">
        <v>4486</v>
      </c>
      <c r="G1806" s="51" t="s">
        <v>279</v>
      </c>
      <c r="H1806" s="48"/>
      <c r="I1806" s="48"/>
      <c r="J1806" s="48"/>
      <c r="K1806" s="48"/>
    </row>
    <row r="1807" spans="1:11" ht="105" x14ac:dyDescent="0.25">
      <c r="A1807" s="48">
        <f t="shared" ca="1" si="29"/>
        <v>1806</v>
      </c>
      <c r="B1807" s="52" t="s">
        <v>4293</v>
      </c>
      <c r="C1807" s="52" t="s">
        <v>692</v>
      </c>
      <c r="D1807" s="56" t="s">
        <v>4887</v>
      </c>
      <c r="E1807" s="56" t="s">
        <v>4888</v>
      </c>
      <c r="F1807" s="56" t="s">
        <v>4769</v>
      </c>
      <c r="G1807" s="51" t="s">
        <v>279</v>
      </c>
      <c r="H1807" s="48"/>
      <c r="I1807" s="48"/>
      <c r="J1807" s="48"/>
      <c r="K1807" s="48"/>
    </row>
    <row r="1808" spans="1:11" ht="94.5" x14ac:dyDescent="0.25">
      <c r="A1808" s="48">
        <f t="shared" ca="1" si="29"/>
        <v>1807</v>
      </c>
      <c r="B1808" s="52" t="s">
        <v>4293</v>
      </c>
      <c r="C1808" s="52" t="s">
        <v>692</v>
      </c>
      <c r="D1808" s="58" t="s">
        <v>4889</v>
      </c>
      <c r="E1808" s="58" t="s">
        <v>4890</v>
      </c>
      <c r="F1808" s="58" t="s">
        <v>4486</v>
      </c>
      <c r="G1808" s="51" t="s">
        <v>279</v>
      </c>
      <c r="H1808" s="48"/>
      <c r="I1808" s="48"/>
      <c r="J1808" s="48"/>
      <c r="K1808" s="48"/>
    </row>
    <row r="1809" spans="1:11" ht="94.5" x14ac:dyDescent="0.25">
      <c r="A1809" s="48">
        <f t="shared" ca="1" si="29"/>
        <v>1808</v>
      </c>
      <c r="B1809" s="52" t="s">
        <v>4293</v>
      </c>
      <c r="C1809" s="52" t="s">
        <v>692</v>
      </c>
      <c r="D1809" s="56" t="s">
        <v>4891</v>
      </c>
      <c r="E1809" s="56" t="s">
        <v>4892</v>
      </c>
      <c r="F1809" s="56" t="s">
        <v>4486</v>
      </c>
      <c r="G1809" s="51"/>
      <c r="H1809" s="48"/>
      <c r="I1809" s="48"/>
      <c r="J1809" s="48"/>
      <c r="K1809" s="48"/>
    </row>
    <row r="1810" spans="1:11" ht="108" x14ac:dyDescent="0.25">
      <c r="A1810" s="48">
        <f t="shared" ca="1" si="29"/>
        <v>1809</v>
      </c>
      <c r="B1810" s="52" t="s">
        <v>4293</v>
      </c>
      <c r="C1810" s="52" t="s">
        <v>692</v>
      </c>
      <c r="D1810" s="58" t="s">
        <v>4893</v>
      </c>
      <c r="E1810" s="58" t="s">
        <v>4894</v>
      </c>
      <c r="F1810" s="58" t="s">
        <v>4460</v>
      </c>
      <c r="G1810" s="51"/>
      <c r="H1810" s="48"/>
      <c r="I1810" s="48"/>
      <c r="J1810" s="48"/>
      <c r="K1810" s="48"/>
    </row>
    <row r="1811" spans="1:11" ht="84" x14ac:dyDescent="0.25">
      <c r="A1811" s="48">
        <f t="shared" ca="1" si="29"/>
        <v>1810</v>
      </c>
      <c r="B1811" s="52" t="s">
        <v>4293</v>
      </c>
      <c r="C1811" s="52" t="s">
        <v>692</v>
      </c>
      <c r="D1811" s="56" t="s">
        <v>4895</v>
      </c>
      <c r="E1811" s="56" t="s">
        <v>4896</v>
      </c>
      <c r="F1811" s="56" t="s">
        <v>4472</v>
      </c>
      <c r="G1811" s="51" t="s">
        <v>279</v>
      </c>
      <c r="H1811" s="48"/>
      <c r="I1811" s="48"/>
      <c r="J1811" s="48"/>
      <c r="K1811" s="48"/>
    </row>
    <row r="1812" spans="1:11" ht="108" x14ac:dyDescent="0.25">
      <c r="A1812" s="48">
        <f t="shared" ca="1" si="29"/>
        <v>1811</v>
      </c>
      <c r="B1812" s="52" t="s">
        <v>4293</v>
      </c>
      <c r="C1812" s="52" t="s">
        <v>692</v>
      </c>
      <c r="D1812" s="58" t="s">
        <v>4897</v>
      </c>
      <c r="E1812" s="58" t="s">
        <v>4898</v>
      </c>
      <c r="F1812" s="58" t="s">
        <v>4486</v>
      </c>
      <c r="G1812" s="51" t="s">
        <v>279</v>
      </c>
      <c r="H1812" s="48"/>
      <c r="I1812" s="48"/>
      <c r="J1812" s="48"/>
      <c r="K1812" s="48"/>
    </row>
    <row r="1813" spans="1:11" ht="105" x14ac:dyDescent="0.25">
      <c r="A1813" s="48">
        <f t="shared" ca="1" si="29"/>
        <v>1812</v>
      </c>
      <c r="B1813" s="52" t="s">
        <v>4293</v>
      </c>
      <c r="C1813" s="52" t="s">
        <v>692</v>
      </c>
      <c r="D1813" s="56" t="s">
        <v>4899</v>
      </c>
      <c r="E1813" s="56" t="s">
        <v>4900</v>
      </c>
      <c r="F1813" s="56" t="s">
        <v>4472</v>
      </c>
      <c r="G1813" s="51" t="s">
        <v>279</v>
      </c>
      <c r="H1813" s="48"/>
      <c r="I1813" s="48"/>
      <c r="J1813" s="48"/>
      <c r="K1813" s="48"/>
    </row>
    <row r="1814" spans="1:11" ht="121.5" x14ac:dyDescent="0.25">
      <c r="A1814" s="48">
        <f t="shared" ca="1" si="29"/>
        <v>1813</v>
      </c>
      <c r="B1814" s="52" t="s">
        <v>4293</v>
      </c>
      <c r="C1814" s="52" t="s">
        <v>692</v>
      </c>
      <c r="D1814" s="58" t="s">
        <v>4901</v>
      </c>
      <c r="E1814" s="58" t="s">
        <v>4902</v>
      </c>
      <c r="F1814" s="58" t="s">
        <v>4472</v>
      </c>
      <c r="G1814" s="51" t="s">
        <v>279</v>
      </c>
      <c r="H1814" s="48"/>
      <c r="I1814" s="48"/>
      <c r="J1814" s="48"/>
      <c r="K1814" s="48"/>
    </row>
    <row r="1815" spans="1:11" ht="115.5" x14ac:dyDescent="0.25">
      <c r="A1815" s="48">
        <f t="shared" ca="1" si="29"/>
        <v>1814</v>
      </c>
      <c r="B1815" s="52" t="s">
        <v>4293</v>
      </c>
      <c r="C1815" s="52" t="s">
        <v>692</v>
      </c>
      <c r="D1815" s="56" t="s">
        <v>4903</v>
      </c>
      <c r="E1815" s="56" t="s">
        <v>4904</v>
      </c>
      <c r="F1815" s="56" t="s">
        <v>4472</v>
      </c>
      <c r="G1815" s="51" t="s">
        <v>279</v>
      </c>
      <c r="H1815" s="48"/>
      <c r="I1815" s="48"/>
      <c r="J1815" s="48"/>
      <c r="K1815" s="48"/>
    </row>
    <row r="1816" spans="1:11" ht="108" x14ac:dyDescent="0.25">
      <c r="A1816" s="48">
        <f t="shared" ca="1" si="29"/>
        <v>1815</v>
      </c>
      <c r="B1816" s="52" t="s">
        <v>4293</v>
      </c>
      <c r="C1816" s="52" t="s">
        <v>692</v>
      </c>
      <c r="D1816" s="58" t="s">
        <v>4905</v>
      </c>
      <c r="E1816" s="58" t="s">
        <v>4906</v>
      </c>
      <c r="F1816" s="58" t="s">
        <v>4907</v>
      </c>
      <c r="G1816" s="51"/>
      <c r="H1816" s="48"/>
      <c r="I1816" s="48"/>
      <c r="J1816" s="48"/>
      <c r="K1816" s="48"/>
    </row>
    <row r="1817" spans="1:11" ht="105" x14ac:dyDescent="0.25">
      <c r="A1817" s="48">
        <f t="shared" ca="1" si="29"/>
        <v>1816</v>
      </c>
      <c r="B1817" s="52" t="s">
        <v>4293</v>
      </c>
      <c r="C1817" s="52" t="s">
        <v>692</v>
      </c>
      <c r="D1817" s="56" t="s">
        <v>4908</v>
      </c>
      <c r="E1817" s="56" t="s">
        <v>4909</v>
      </c>
      <c r="F1817" s="56" t="s">
        <v>4515</v>
      </c>
      <c r="G1817" s="51" t="s">
        <v>279</v>
      </c>
      <c r="H1817" s="48"/>
      <c r="I1817" s="48"/>
      <c r="J1817" s="48"/>
      <c r="K1817" s="48"/>
    </row>
    <row r="1818" spans="1:11" ht="94.5" x14ac:dyDescent="0.25">
      <c r="A1818" s="48">
        <f t="shared" ca="1" si="29"/>
        <v>1817</v>
      </c>
      <c r="B1818" s="52" t="s">
        <v>4293</v>
      </c>
      <c r="C1818" s="52" t="s">
        <v>692</v>
      </c>
      <c r="D1818" s="58" t="s">
        <v>4910</v>
      </c>
      <c r="E1818" s="58" t="s">
        <v>4911</v>
      </c>
      <c r="F1818" s="58" t="s">
        <v>4486</v>
      </c>
      <c r="G1818" s="51" t="s">
        <v>279</v>
      </c>
      <c r="H1818" s="48"/>
      <c r="I1818" s="48"/>
      <c r="J1818" s="48"/>
      <c r="K1818" s="48"/>
    </row>
    <row r="1819" spans="1:11" ht="105" x14ac:dyDescent="0.25">
      <c r="A1819" s="48">
        <f t="shared" ca="1" si="29"/>
        <v>1818</v>
      </c>
      <c r="B1819" s="52" t="s">
        <v>4293</v>
      </c>
      <c r="C1819" s="52" t="s">
        <v>692</v>
      </c>
      <c r="D1819" s="56" t="s">
        <v>4912</v>
      </c>
      <c r="E1819" s="56" t="s">
        <v>4913</v>
      </c>
      <c r="F1819" s="56" t="s">
        <v>4472</v>
      </c>
      <c r="G1819" s="51" t="s">
        <v>279</v>
      </c>
      <c r="H1819" s="48"/>
      <c r="I1819" s="48"/>
      <c r="J1819" s="48"/>
      <c r="K1819" s="48"/>
    </row>
    <row r="1820" spans="1:11" ht="108" x14ac:dyDescent="0.25">
      <c r="A1820" s="48">
        <f t="shared" ca="1" si="29"/>
        <v>1819</v>
      </c>
      <c r="B1820" s="52" t="s">
        <v>4293</v>
      </c>
      <c r="C1820" s="52" t="s">
        <v>692</v>
      </c>
      <c r="D1820" s="58" t="s">
        <v>4914</v>
      </c>
      <c r="E1820" s="58" t="s">
        <v>4915</v>
      </c>
      <c r="F1820" s="58" t="s">
        <v>4916</v>
      </c>
      <c r="G1820" s="51" t="s">
        <v>279</v>
      </c>
      <c r="H1820" s="48"/>
      <c r="I1820" s="48"/>
      <c r="J1820" s="48"/>
      <c r="K1820" s="48"/>
    </row>
    <row r="1821" spans="1:11" ht="105" x14ac:dyDescent="0.25">
      <c r="A1821" s="48">
        <f t="shared" ca="1" si="29"/>
        <v>1820</v>
      </c>
      <c r="B1821" s="52" t="s">
        <v>4293</v>
      </c>
      <c r="C1821" s="52" t="s">
        <v>692</v>
      </c>
      <c r="D1821" s="56" t="s">
        <v>4917</v>
      </c>
      <c r="E1821" s="56" t="s">
        <v>4918</v>
      </c>
      <c r="F1821" s="56" t="s">
        <v>4919</v>
      </c>
      <c r="G1821" s="51"/>
      <c r="H1821" s="48"/>
      <c r="I1821" s="48"/>
      <c r="J1821" s="48"/>
      <c r="K1821" s="48"/>
    </row>
    <row r="1822" spans="1:11" ht="108" x14ac:dyDescent="0.25">
      <c r="A1822" s="48">
        <f t="shared" ca="1" si="29"/>
        <v>1821</v>
      </c>
      <c r="B1822" s="52" t="s">
        <v>4293</v>
      </c>
      <c r="C1822" s="52" t="s">
        <v>692</v>
      </c>
      <c r="D1822" s="58" t="s">
        <v>4920</v>
      </c>
      <c r="E1822" s="58" t="s">
        <v>4921</v>
      </c>
      <c r="F1822" s="58" t="s">
        <v>4922</v>
      </c>
      <c r="G1822" s="51" t="s">
        <v>279</v>
      </c>
      <c r="H1822" s="48"/>
      <c r="I1822" s="48"/>
      <c r="J1822" s="48"/>
      <c r="K1822" s="48"/>
    </row>
    <row r="1823" spans="1:11" ht="105" x14ac:dyDescent="0.25">
      <c r="A1823" s="48">
        <f t="shared" ca="1" si="29"/>
        <v>1822</v>
      </c>
      <c r="B1823" s="52" t="s">
        <v>4293</v>
      </c>
      <c r="C1823" s="52" t="s">
        <v>692</v>
      </c>
      <c r="D1823" s="56" t="s">
        <v>4923</v>
      </c>
      <c r="E1823" s="56" t="s">
        <v>4924</v>
      </c>
      <c r="F1823" s="56" t="s">
        <v>4925</v>
      </c>
      <c r="G1823" s="51" t="s">
        <v>279</v>
      </c>
      <c r="H1823" s="48"/>
      <c r="I1823" s="48"/>
      <c r="J1823" s="48"/>
      <c r="K1823" s="48"/>
    </row>
    <row r="1824" spans="1:11" ht="108" x14ac:dyDescent="0.25">
      <c r="A1824" s="48">
        <f t="shared" ca="1" si="29"/>
        <v>1823</v>
      </c>
      <c r="B1824" s="52" t="s">
        <v>4293</v>
      </c>
      <c r="C1824" s="52" t="s">
        <v>692</v>
      </c>
      <c r="D1824" s="58" t="s">
        <v>4926</v>
      </c>
      <c r="E1824" s="58" t="s">
        <v>4927</v>
      </c>
      <c r="F1824" s="58" t="s">
        <v>4486</v>
      </c>
      <c r="G1824" s="51" t="s">
        <v>279</v>
      </c>
      <c r="H1824" s="48"/>
      <c r="I1824" s="48"/>
      <c r="J1824" s="48"/>
      <c r="K1824" s="48"/>
    </row>
    <row r="1825" spans="1:11" ht="94.5" x14ac:dyDescent="0.25">
      <c r="A1825" s="48">
        <f t="shared" ca="1" si="29"/>
        <v>1824</v>
      </c>
      <c r="B1825" s="52" t="s">
        <v>4293</v>
      </c>
      <c r="C1825" s="52" t="s">
        <v>692</v>
      </c>
      <c r="D1825" s="56" t="s">
        <v>4928</v>
      </c>
      <c r="E1825" s="56" t="s">
        <v>4929</v>
      </c>
      <c r="F1825" s="56" t="s">
        <v>4486</v>
      </c>
      <c r="G1825" s="51"/>
      <c r="H1825" s="48"/>
      <c r="I1825" s="48"/>
      <c r="J1825" s="48"/>
      <c r="K1825" s="48"/>
    </row>
    <row r="1826" spans="1:11" ht="108" x14ac:dyDescent="0.25">
      <c r="A1826" s="48">
        <f t="shared" ca="1" si="29"/>
        <v>1825</v>
      </c>
      <c r="B1826" s="52" t="s">
        <v>4293</v>
      </c>
      <c r="C1826" s="52" t="s">
        <v>692</v>
      </c>
      <c r="D1826" s="58" t="s">
        <v>4930</v>
      </c>
      <c r="E1826" s="58" t="s">
        <v>4931</v>
      </c>
      <c r="F1826" s="58" t="s">
        <v>4932</v>
      </c>
      <c r="G1826" s="51" t="s">
        <v>279</v>
      </c>
      <c r="H1826" s="48"/>
      <c r="I1826" s="48"/>
      <c r="J1826" s="48"/>
      <c r="K1826" s="48"/>
    </row>
    <row r="1827" spans="1:11" ht="105" x14ac:dyDescent="0.25">
      <c r="A1827" s="48">
        <f t="shared" ca="1" si="29"/>
        <v>1826</v>
      </c>
      <c r="B1827" s="52" t="s">
        <v>4293</v>
      </c>
      <c r="C1827" s="52" t="s">
        <v>692</v>
      </c>
      <c r="D1827" s="56" t="s">
        <v>4933</v>
      </c>
      <c r="E1827" s="56" t="s">
        <v>4934</v>
      </c>
      <c r="F1827" s="56" t="s">
        <v>4935</v>
      </c>
      <c r="G1827" s="51"/>
      <c r="H1827" s="48"/>
      <c r="I1827" s="48"/>
      <c r="J1827" s="48"/>
      <c r="K1827" s="48"/>
    </row>
    <row r="1828" spans="1:11" ht="94.5" x14ac:dyDescent="0.25">
      <c r="A1828" s="48">
        <f t="shared" ca="1" si="29"/>
        <v>1827</v>
      </c>
      <c r="B1828" s="52" t="s">
        <v>4293</v>
      </c>
      <c r="C1828" s="52" t="s">
        <v>692</v>
      </c>
      <c r="D1828" s="58" t="s">
        <v>4936</v>
      </c>
      <c r="E1828" s="58" t="s">
        <v>4937</v>
      </c>
      <c r="F1828" s="58" t="s">
        <v>4938</v>
      </c>
      <c r="G1828" s="51" t="s">
        <v>279</v>
      </c>
      <c r="H1828" s="48"/>
      <c r="I1828" s="48"/>
      <c r="J1828" s="48"/>
      <c r="K1828" s="48"/>
    </row>
    <row r="1829" spans="1:11" ht="84" x14ac:dyDescent="0.25">
      <c r="A1829" s="48">
        <f t="shared" ca="1" si="29"/>
        <v>1828</v>
      </c>
      <c r="B1829" s="52" t="s">
        <v>4293</v>
      </c>
      <c r="C1829" s="52" t="s">
        <v>692</v>
      </c>
      <c r="D1829" s="56" t="s">
        <v>4939</v>
      </c>
      <c r="E1829" s="56" t="s">
        <v>4940</v>
      </c>
      <c r="F1829" s="56" t="s">
        <v>4938</v>
      </c>
      <c r="G1829" s="51" t="s">
        <v>279</v>
      </c>
      <c r="H1829" s="48"/>
      <c r="I1829" s="48"/>
      <c r="J1829" s="48"/>
      <c r="K1829" s="48"/>
    </row>
    <row r="1830" spans="1:11" ht="108" x14ac:dyDescent="0.25">
      <c r="A1830" s="48">
        <f t="shared" ca="1" si="29"/>
        <v>1829</v>
      </c>
      <c r="B1830" s="52" t="s">
        <v>4293</v>
      </c>
      <c r="C1830" s="52" t="s">
        <v>692</v>
      </c>
      <c r="D1830" s="58" t="s">
        <v>4941</v>
      </c>
      <c r="E1830" s="58" t="s">
        <v>4942</v>
      </c>
      <c r="F1830" s="58" t="s">
        <v>4460</v>
      </c>
      <c r="G1830" s="51"/>
      <c r="H1830" s="48"/>
      <c r="I1830" s="48"/>
      <c r="J1830" s="48"/>
      <c r="K1830" s="48"/>
    </row>
    <row r="1831" spans="1:11" ht="105" x14ac:dyDescent="0.25">
      <c r="A1831" s="48">
        <f t="shared" ca="1" si="29"/>
        <v>1830</v>
      </c>
      <c r="B1831" s="52" t="s">
        <v>4293</v>
      </c>
      <c r="C1831" s="52" t="s">
        <v>692</v>
      </c>
      <c r="D1831" s="56" t="s">
        <v>4943</v>
      </c>
      <c r="E1831" s="56" t="s">
        <v>4944</v>
      </c>
      <c r="F1831" s="56" t="s">
        <v>4769</v>
      </c>
      <c r="G1831" s="51"/>
      <c r="H1831" s="48"/>
      <c r="I1831" s="48"/>
      <c r="J1831" s="48"/>
      <c r="K1831" s="48"/>
    </row>
    <row r="1832" spans="1:11" ht="108" x14ac:dyDescent="0.25">
      <c r="A1832" s="48">
        <f t="shared" ca="1" si="29"/>
        <v>1831</v>
      </c>
      <c r="B1832" s="52" t="s">
        <v>4293</v>
      </c>
      <c r="C1832" s="52" t="s">
        <v>692</v>
      </c>
      <c r="D1832" s="58" t="s">
        <v>4945</v>
      </c>
      <c r="E1832" s="58" t="s">
        <v>4946</v>
      </c>
      <c r="F1832" s="58" t="s">
        <v>4947</v>
      </c>
      <c r="G1832" s="51" t="s">
        <v>279</v>
      </c>
      <c r="H1832" s="48"/>
      <c r="I1832" s="48"/>
      <c r="J1832" s="48"/>
      <c r="K1832" s="48"/>
    </row>
    <row r="1833" spans="1:11" ht="115.5" x14ac:dyDescent="0.25">
      <c r="A1833" s="48">
        <f t="shared" ca="1" si="29"/>
        <v>1832</v>
      </c>
      <c r="B1833" s="52" t="s">
        <v>4293</v>
      </c>
      <c r="C1833" s="52" t="s">
        <v>692</v>
      </c>
      <c r="D1833" s="56" t="s">
        <v>4948</v>
      </c>
      <c r="E1833" s="56" t="s">
        <v>4949</v>
      </c>
      <c r="F1833" s="56" t="s">
        <v>4950</v>
      </c>
      <c r="G1833" s="51" t="s">
        <v>279</v>
      </c>
      <c r="H1833" s="48"/>
      <c r="I1833" s="48"/>
      <c r="J1833" s="48"/>
      <c r="K1833" s="48"/>
    </row>
    <row r="1834" spans="1:11" ht="108" x14ac:dyDescent="0.25">
      <c r="A1834" s="48">
        <f t="shared" ca="1" si="29"/>
        <v>1833</v>
      </c>
      <c r="B1834" s="52" t="s">
        <v>4293</v>
      </c>
      <c r="C1834" s="52" t="s">
        <v>692</v>
      </c>
      <c r="D1834" s="58" t="s">
        <v>4951</v>
      </c>
      <c r="E1834" s="58" t="s">
        <v>4952</v>
      </c>
      <c r="F1834" s="58" t="s">
        <v>4953</v>
      </c>
      <c r="G1834" s="51" t="s">
        <v>279</v>
      </c>
      <c r="H1834" s="48"/>
      <c r="I1834" s="48"/>
      <c r="J1834" s="48"/>
      <c r="K1834" s="48"/>
    </row>
    <row r="1835" spans="1:11" ht="94.5" x14ac:dyDescent="0.25">
      <c r="A1835" s="48">
        <f t="shared" ca="1" si="29"/>
        <v>1834</v>
      </c>
      <c r="B1835" s="52" t="s">
        <v>4293</v>
      </c>
      <c r="C1835" s="52" t="s">
        <v>692</v>
      </c>
      <c r="D1835" s="56" t="s">
        <v>4954</v>
      </c>
      <c r="E1835" s="56" t="s">
        <v>4955</v>
      </c>
      <c r="F1835" s="56" t="s">
        <v>4472</v>
      </c>
      <c r="G1835" s="51" t="s">
        <v>279</v>
      </c>
      <c r="H1835" s="48"/>
      <c r="I1835" s="48"/>
      <c r="J1835" s="48"/>
      <c r="K1835" s="48"/>
    </row>
    <row r="1836" spans="1:11" ht="121.5" x14ac:dyDescent="0.25">
      <c r="A1836" s="48">
        <f t="shared" ca="1" si="29"/>
        <v>1835</v>
      </c>
      <c r="B1836" s="52" t="s">
        <v>4293</v>
      </c>
      <c r="C1836" s="52" t="s">
        <v>692</v>
      </c>
      <c r="D1836" s="58" t="s">
        <v>4956</v>
      </c>
      <c r="E1836" s="58" t="s">
        <v>4957</v>
      </c>
      <c r="F1836" s="58" t="s">
        <v>4958</v>
      </c>
      <c r="G1836" s="51"/>
      <c r="H1836" s="48"/>
      <c r="I1836" s="48"/>
      <c r="J1836" s="48"/>
      <c r="K1836" s="48"/>
    </row>
    <row r="1837" spans="1:11" ht="115.5" x14ac:dyDescent="0.25">
      <c r="A1837" s="48">
        <f t="shared" ca="1" si="29"/>
        <v>1836</v>
      </c>
      <c r="B1837" s="52" t="s">
        <v>4293</v>
      </c>
      <c r="C1837" s="52" t="s">
        <v>692</v>
      </c>
      <c r="D1837" s="56" t="s">
        <v>4959</v>
      </c>
      <c r="E1837" s="56" t="s">
        <v>4960</v>
      </c>
      <c r="F1837" s="56" t="s">
        <v>4961</v>
      </c>
      <c r="G1837" s="51"/>
      <c r="H1837" s="48"/>
      <c r="I1837" s="48"/>
      <c r="J1837" s="48"/>
      <c r="K1837" s="48"/>
    </row>
    <row r="1838" spans="1:11" ht="108" x14ac:dyDescent="0.25">
      <c r="A1838" s="48">
        <f t="shared" ca="1" si="29"/>
        <v>1837</v>
      </c>
      <c r="B1838" s="52" t="s">
        <v>4293</v>
      </c>
      <c r="C1838" s="52" t="s">
        <v>692</v>
      </c>
      <c r="D1838" s="58" t="s">
        <v>4962</v>
      </c>
      <c r="E1838" s="58" t="s">
        <v>4963</v>
      </c>
      <c r="F1838" s="58" t="s">
        <v>4964</v>
      </c>
      <c r="G1838" s="51" t="s">
        <v>279</v>
      </c>
      <c r="H1838" s="48"/>
      <c r="I1838" s="48"/>
      <c r="J1838" s="48"/>
      <c r="K1838" s="48"/>
    </row>
    <row r="1839" spans="1:11" ht="94.5" x14ac:dyDescent="0.25">
      <c r="A1839" s="48">
        <f t="shared" ca="1" si="29"/>
        <v>1838</v>
      </c>
      <c r="B1839" s="52" t="s">
        <v>4293</v>
      </c>
      <c r="C1839" s="52" t="s">
        <v>692</v>
      </c>
      <c r="D1839" s="56" t="s">
        <v>4965</v>
      </c>
      <c r="E1839" s="56" t="s">
        <v>4966</v>
      </c>
      <c r="F1839" s="56" t="s">
        <v>4481</v>
      </c>
      <c r="G1839" s="51" t="s">
        <v>279</v>
      </c>
      <c r="H1839" s="48"/>
      <c r="I1839" s="48"/>
      <c r="J1839" s="48"/>
      <c r="K1839" s="48"/>
    </row>
    <row r="1840" spans="1:11" ht="121.5" x14ac:dyDescent="0.25">
      <c r="A1840" s="48">
        <f t="shared" ca="1" si="29"/>
        <v>1839</v>
      </c>
      <c r="B1840" s="52" t="s">
        <v>4293</v>
      </c>
      <c r="C1840" s="52" t="s">
        <v>692</v>
      </c>
      <c r="D1840" s="58" t="s">
        <v>4967</v>
      </c>
      <c r="E1840" s="58" t="s">
        <v>4968</v>
      </c>
      <c r="F1840" s="58" t="s">
        <v>4710</v>
      </c>
      <c r="G1840" s="51"/>
      <c r="H1840" s="48"/>
      <c r="I1840" s="48"/>
      <c r="J1840" s="48"/>
      <c r="K1840" s="48"/>
    </row>
    <row r="1841" spans="1:11" ht="105" x14ac:dyDescent="0.25">
      <c r="A1841" s="48">
        <f t="shared" ca="1" si="29"/>
        <v>1840</v>
      </c>
      <c r="B1841" s="52" t="s">
        <v>4293</v>
      </c>
      <c r="C1841" s="52" t="s">
        <v>692</v>
      </c>
      <c r="D1841" s="56" t="s">
        <v>4969</v>
      </c>
      <c r="E1841" s="56" t="s">
        <v>4970</v>
      </c>
      <c r="F1841" s="56" t="s">
        <v>4971</v>
      </c>
      <c r="G1841" s="51" t="s">
        <v>279</v>
      </c>
      <c r="H1841" s="48"/>
      <c r="I1841" s="48"/>
      <c r="J1841" s="48"/>
      <c r="K1841" s="48"/>
    </row>
    <row r="1842" spans="1:11" ht="121.5" x14ac:dyDescent="0.25">
      <c r="A1842" s="48">
        <f t="shared" ca="1" si="29"/>
        <v>1841</v>
      </c>
      <c r="B1842" s="52" t="s">
        <v>4293</v>
      </c>
      <c r="C1842" s="52" t="s">
        <v>692</v>
      </c>
      <c r="D1842" s="58" t="s">
        <v>4972</v>
      </c>
      <c r="E1842" s="58" t="s">
        <v>4973</v>
      </c>
      <c r="F1842" s="58" t="s">
        <v>4974</v>
      </c>
      <c r="G1842" s="51" t="s">
        <v>279</v>
      </c>
      <c r="H1842" s="48"/>
      <c r="I1842" s="48"/>
      <c r="J1842" s="48"/>
      <c r="K1842" s="48"/>
    </row>
    <row r="1843" spans="1:11" ht="105" x14ac:dyDescent="0.25">
      <c r="A1843" s="48">
        <f t="shared" ca="1" si="29"/>
        <v>1842</v>
      </c>
      <c r="B1843" s="52" t="s">
        <v>4293</v>
      </c>
      <c r="C1843" s="52" t="s">
        <v>692</v>
      </c>
      <c r="D1843" s="56" t="s">
        <v>4975</v>
      </c>
      <c r="E1843" s="56" t="s">
        <v>4976</v>
      </c>
      <c r="F1843" s="56" t="s">
        <v>4977</v>
      </c>
      <c r="G1843" s="51" t="s">
        <v>279</v>
      </c>
      <c r="H1843" s="48"/>
      <c r="I1843" s="48"/>
      <c r="J1843" s="48"/>
      <c r="K1843" s="48"/>
    </row>
    <row r="1844" spans="1:11" ht="108" x14ac:dyDescent="0.25">
      <c r="A1844" s="48">
        <f t="shared" ca="1" si="29"/>
        <v>1843</v>
      </c>
      <c r="B1844" s="52" t="s">
        <v>4293</v>
      </c>
      <c r="C1844" s="52" t="s">
        <v>692</v>
      </c>
      <c r="D1844" s="58" t="s">
        <v>4978</v>
      </c>
      <c r="E1844" s="58" t="s">
        <v>4979</v>
      </c>
      <c r="F1844" s="58" t="s">
        <v>4486</v>
      </c>
      <c r="G1844" s="51" t="s">
        <v>279</v>
      </c>
      <c r="H1844" s="48"/>
      <c r="I1844" s="48"/>
      <c r="J1844" s="48"/>
      <c r="K1844" s="48"/>
    </row>
    <row r="1845" spans="1:11" ht="105" x14ac:dyDescent="0.25">
      <c r="A1845" s="48">
        <f t="shared" ca="1" si="29"/>
        <v>1844</v>
      </c>
      <c r="B1845" s="52" t="s">
        <v>4293</v>
      </c>
      <c r="C1845" s="52" t="s">
        <v>692</v>
      </c>
      <c r="D1845" s="56" t="s">
        <v>4980</v>
      </c>
      <c r="E1845" s="56" t="s">
        <v>4981</v>
      </c>
      <c r="F1845" s="56" t="s">
        <v>4982</v>
      </c>
      <c r="G1845" s="51"/>
      <c r="H1845" s="48"/>
      <c r="I1845" s="48"/>
      <c r="J1845" s="48"/>
      <c r="K1845" s="48"/>
    </row>
    <row r="1846" spans="1:11" ht="135" x14ac:dyDescent="0.25">
      <c r="A1846" s="48">
        <f t="shared" ref="A1846:A1909" ca="1" si="30">+CELL("fila",A1846)-1</f>
        <v>1845</v>
      </c>
      <c r="B1846" s="52" t="s">
        <v>4293</v>
      </c>
      <c r="C1846" s="52" t="s">
        <v>692</v>
      </c>
      <c r="D1846" s="58" t="s">
        <v>4983</v>
      </c>
      <c r="E1846" s="58" t="s">
        <v>4984</v>
      </c>
      <c r="F1846" s="58" t="s">
        <v>4985</v>
      </c>
      <c r="G1846" s="51"/>
      <c r="H1846" s="48"/>
      <c r="I1846" s="48"/>
      <c r="J1846" s="48"/>
      <c r="K1846" s="48"/>
    </row>
    <row r="1847" spans="1:11" ht="105" x14ac:dyDescent="0.25">
      <c r="A1847" s="48">
        <f t="shared" ca="1" si="30"/>
        <v>1846</v>
      </c>
      <c r="B1847" s="52" t="s">
        <v>4293</v>
      </c>
      <c r="C1847" s="52" t="s">
        <v>692</v>
      </c>
      <c r="D1847" s="56" t="s">
        <v>4986</v>
      </c>
      <c r="E1847" s="56" t="s">
        <v>4987</v>
      </c>
      <c r="F1847" s="56" t="s">
        <v>4988</v>
      </c>
      <c r="G1847" s="51" t="s">
        <v>279</v>
      </c>
      <c r="H1847" s="48"/>
      <c r="I1847" s="48"/>
      <c r="J1847" s="48"/>
      <c r="K1847" s="48"/>
    </row>
    <row r="1848" spans="1:11" ht="108" x14ac:dyDescent="0.25">
      <c r="A1848" s="48">
        <f t="shared" ca="1" si="30"/>
        <v>1847</v>
      </c>
      <c r="B1848" s="52" t="s">
        <v>4293</v>
      </c>
      <c r="C1848" s="52" t="s">
        <v>692</v>
      </c>
      <c r="D1848" s="58" t="s">
        <v>4989</v>
      </c>
      <c r="E1848" s="58" t="s">
        <v>4990</v>
      </c>
      <c r="F1848" s="58" t="s">
        <v>4907</v>
      </c>
      <c r="G1848" s="51" t="s">
        <v>279</v>
      </c>
      <c r="H1848" s="48"/>
      <c r="I1848" s="48"/>
      <c r="J1848" s="48"/>
      <c r="K1848" s="48"/>
    </row>
    <row r="1849" spans="1:11" ht="105" x14ac:dyDescent="0.25">
      <c r="A1849" s="48">
        <f t="shared" ca="1" si="30"/>
        <v>1848</v>
      </c>
      <c r="B1849" s="52" t="s">
        <v>4293</v>
      </c>
      <c r="C1849" s="52" t="s">
        <v>692</v>
      </c>
      <c r="D1849" s="56" t="s">
        <v>4991</v>
      </c>
      <c r="E1849" s="56" t="s">
        <v>4992</v>
      </c>
      <c r="F1849" s="56" t="s">
        <v>4993</v>
      </c>
      <c r="G1849" s="51" t="s">
        <v>279</v>
      </c>
      <c r="H1849" s="48"/>
      <c r="I1849" s="48"/>
      <c r="J1849" s="48"/>
      <c r="K1849" s="48"/>
    </row>
    <row r="1850" spans="1:11" ht="121.5" x14ac:dyDescent="0.25">
      <c r="A1850" s="48">
        <f t="shared" ca="1" si="30"/>
        <v>1849</v>
      </c>
      <c r="B1850" s="52" t="s">
        <v>4293</v>
      </c>
      <c r="C1850" s="52" t="s">
        <v>692</v>
      </c>
      <c r="D1850" s="58" t="s">
        <v>4994</v>
      </c>
      <c r="E1850" s="58" t="s">
        <v>4995</v>
      </c>
      <c r="F1850" s="58" t="s">
        <v>4996</v>
      </c>
      <c r="G1850" s="51" t="s">
        <v>279</v>
      </c>
      <c r="H1850" s="48"/>
      <c r="I1850" s="48"/>
      <c r="J1850" s="48"/>
      <c r="K1850" s="48"/>
    </row>
    <row r="1851" spans="1:11" ht="105" x14ac:dyDescent="0.25">
      <c r="A1851" s="48">
        <f t="shared" ca="1" si="30"/>
        <v>1850</v>
      </c>
      <c r="B1851" s="52" t="s">
        <v>4293</v>
      </c>
      <c r="C1851" s="52" t="s">
        <v>692</v>
      </c>
      <c r="D1851" s="56" t="s">
        <v>4997</v>
      </c>
      <c r="E1851" s="56" t="s">
        <v>4998</v>
      </c>
      <c r="F1851" s="56" t="s">
        <v>4999</v>
      </c>
      <c r="G1851" s="51" t="s">
        <v>279</v>
      </c>
      <c r="H1851" s="48"/>
      <c r="I1851" s="48"/>
      <c r="J1851" s="48"/>
      <c r="K1851" s="48"/>
    </row>
    <row r="1852" spans="1:11" ht="108" x14ac:dyDescent="0.25">
      <c r="A1852" s="48">
        <f t="shared" ca="1" si="30"/>
        <v>1851</v>
      </c>
      <c r="B1852" s="52" t="s">
        <v>4293</v>
      </c>
      <c r="C1852" s="52" t="s">
        <v>692</v>
      </c>
      <c r="D1852" s="58" t="s">
        <v>5000</v>
      </c>
      <c r="E1852" s="58" t="s">
        <v>5001</v>
      </c>
      <c r="F1852" s="58" t="s">
        <v>5002</v>
      </c>
      <c r="G1852" s="51" t="s">
        <v>279</v>
      </c>
      <c r="H1852" s="48"/>
      <c r="I1852" s="48"/>
      <c r="J1852" s="48"/>
      <c r="K1852" s="48"/>
    </row>
    <row r="1853" spans="1:11" ht="105" x14ac:dyDescent="0.25">
      <c r="A1853" s="48">
        <f t="shared" ca="1" si="30"/>
        <v>1852</v>
      </c>
      <c r="B1853" s="52" t="s">
        <v>4293</v>
      </c>
      <c r="C1853" s="52" t="s">
        <v>692</v>
      </c>
      <c r="D1853" s="56" t="s">
        <v>5003</v>
      </c>
      <c r="E1853" s="56" t="s">
        <v>5004</v>
      </c>
      <c r="F1853" s="56" t="s">
        <v>5005</v>
      </c>
      <c r="G1853" s="51" t="s">
        <v>279</v>
      </c>
      <c r="H1853" s="48"/>
      <c r="I1853" s="48"/>
      <c r="J1853" s="48"/>
      <c r="K1853" s="48"/>
    </row>
    <row r="1854" spans="1:11" ht="108" x14ac:dyDescent="0.25">
      <c r="A1854" s="48">
        <f t="shared" ca="1" si="30"/>
        <v>1853</v>
      </c>
      <c r="B1854" s="52" t="s">
        <v>4293</v>
      </c>
      <c r="C1854" s="52" t="s">
        <v>692</v>
      </c>
      <c r="D1854" s="58" t="s">
        <v>5006</v>
      </c>
      <c r="E1854" s="58" t="s">
        <v>5007</v>
      </c>
      <c r="F1854" s="58" t="s">
        <v>5008</v>
      </c>
      <c r="G1854" s="51" t="s">
        <v>279</v>
      </c>
      <c r="H1854" s="48"/>
      <c r="I1854" s="48"/>
      <c r="J1854" s="48"/>
      <c r="K1854" s="48"/>
    </row>
    <row r="1855" spans="1:11" ht="115.5" x14ac:dyDescent="0.25">
      <c r="A1855" s="48">
        <f t="shared" ca="1" si="30"/>
        <v>1854</v>
      </c>
      <c r="B1855" s="52" t="s">
        <v>4293</v>
      </c>
      <c r="C1855" s="52" t="s">
        <v>692</v>
      </c>
      <c r="D1855" s="67" t="s">
        <v>5009</v>
      </c>
      <c r="E1855" s="56" t="s">
        <v>5010</v>
      </c>
      <c r="F1855" s="56" t="s">
        <v>5011</v>
      </c>
      <c r="G1855" s="51" t="s">
        <v>279</v>
      </c>
      <c r="H1855" s="48"/>
      <c r="I1855" s="48"/>
      <c r="J1855" s="48"/>
      <c r="K1855" s="48"/>
    </row>
    <row r="1856" spans="1:11" ht="94.5" x14ac:dyDescent="0.25">
      <c r="A1856" s="48">
        <f t="shared" ca="1" si="30"/>
        <v>1855</v>
      </c>
      <c r="B1856" s="52" t="s">
        <v>4293</v>
      </c>
      <c r="C1856" s="52" t="s">
        <v>692</v>
      </c>
      <c r="D1856" s="58" t="s">
        <v>5012</v>
      </c>
      <c r="E1856" s="58" t="s">
        <v>5013</v>
      </c>
      <c r="F1856" s="58" t="s">
        <v>4515</v>
      </c>
      <c r="G1856" s="51" t="s">
        <v>279</v>
      </c>
      <c r="H1856" s="48"/>
      <c r="I1856" s="48"/>
      <c r="J1856" s="48"/>
      <c r="K1856" s="48"/>
    </row>
    <row r="1857" spans="1:11" ht="105" x14ac:dyDescent="0.25">
      <c r="A1857" s="48">
        <f t="shared" ca="1" si="30"/>
        <v>1856</v>
      </c>
      <c r="B1857" s="52" t="s">
        <v>4293</v>
      </c>
      <c r="C1857" s="52" t="s">
        <v>692</v>
      </c>
      <c r="D1857" s="56" t="s">
        <v>5014</v>
      </c>
      <c r="E1857" s="56" t="s">
        <v>5015</v>
      </c>
      <c r="F1857" s="56" t="s">
        <v>4916</v>
      </c>
      <c r="G1857" s="51" t="s">
        <v>279</v>
      </c>
      <c r="H1857" s="48"/>
      <c r="I1857" s="48"/>
      <c r="J1857" s="48"/>
      <c r="K1857" s="48"/>
    </row>
    <row r="1858" spans="1:11" ht="108" x14ac:dyDescent="0.25">
      <c r="A1858" s="48">
        <f t="shared" ca="1" si="30"/>
        <v>1857</v>
      </c>
      <c r="B1858" s="52" t="s">
        <v>4293</v>
      </c>
      <c r="C1858" s="52" t="s">
        <v>692</v>
      </c>
      <c r="D1858" s="58" t="s">
        <v>5016</v>
      </c>
      <c r="E1858" s="58" t="s">
        <v>5017</v>
      </c>
      <c r="F1858" s="58" t="s">
        <v>4515</v>
      </c>
      <c r="G1858" s="51" t="s">
        <v>279</v>
      </c>
      <c r="H1858" s="48"/>
      <c r="I1858" s="48"/>
      <c r="J1858" s="48"/>
      <c r="K1858" s="48"/>
    </row>
    <row r="1859" spans="1:11" ht="105" x14ac:dyDescent="0.25">
      <c r="A1859" s="48">
        <f t="shared" ca="1" si="30"/>
        <v>1858</v>
      </c>
      <c r="B1859" s="52" t="s">
        <v>4293</v>
      </c>
      <c r="C1859" s="52" t="s">
        <v>692</v>
      </c>
      <c r="D1859" s="56" t="s">
        <v>5018</v>
      </c>
      <c r="E1859" s="56" t="s">
        <v>5019</v>
      </c>
      <c r="F1859" s="56" t="s">
        <v>5020</v>
      </c>
      <c r="G1859" s="51" t="s">
        <v>279</v>
      </c>
      <c r="H1859" s="48"/>
      <c r="I1859" s="48"/>
      <c r="J1859" s="48"/>
      <c r="K1859" s="48"/>
    </row>
    <row r="1860" spans="1:11" ht="108" x14ac:dyDescent="0.25">
      <c r="A1860" s="48">
        <f t="shared" ca="1" si="30"/>
        <v>1859</v>
      </c>
      <c r="B1860" s="52" t="s">
        <v>4293</v>
      </c>
      <c r="C1860" s="52" t="s">
        <v>692</v>
      </c>
      <c r="D1860" s="58" t="s">
        <v>5021</v>
      </c>
      <c r="E1860" s="58" t="s">
        <v>5022</v>
      </c>
      <c r="F1860" s="58" t="s">
        <v>5023</v>
      </c>
      <c r="G1860" s="51" t="s">
        <v>279</v>
      </c>
      <c r="H1860" s="48"/>
      <c r="I1860" s="48"/>
      <c r="J1860" s="48"/>
      <c r="K1860" s="48"/>
    </row>
    <row r="1861" spans="1:11" ht="105" x14ac:dyDescent="0.25">
      <c r="A1861" s="48">
        <f t="shared" ca="1" si="30"/>
        <v>1860</v>
      </c>
      <c r="B1861" s="52" t="s">
        <v>4293</v>
      </c>
      <c r="C1861" s="52" t="s">
        <v>692</v>
      </c>
      <c r="D1861" s="67" t="s">
        <v>5024</v>
      </c>
      <c r="E1861" s="56" t="s">
        <v>5025</v>
      </c>
      <c r="F1861" s="56" t="s">
        <v>5026</v>
      </c>
      <c r="G1861" s="51"/>
      <c r="H1861" s="48"/>
      <c r="I1861" s="48"/>
      <c r="J1861" s="48"/>
      <c r="K1861" s="48"/>
    </row>
    <row r="1862" spans="1:11" ht="108" x14ac:dyDescent="0.25">
      <c r="A1862" s="48">
        <f t="shared" ca="1" si="30"/>
        <v>1861</v>
      </c>
      <c r="B1862" s="52" t="s">
        <v>4293</v>
      </c>
      <c r="C1862" s="52" t="s">
        <v>692</v>
      </c>
      <c r="D1862" s="58" t="s">
        <v>5027</v>
      </c>
      <c r="E1862" s="58" t="s">
        <v>5028</v>
      </c>
      <c r="F1862" s="58" t="s">
        <v>4486</v>
      </c>
      <c r="G1862" s="51" t="s">
        <v>279</v>
      </c>
      <c r="H1862" s="48"/>
      <c r="I1862" s="48"/>
      <c r="J1862" s="48"/>
      <c r="K1862" s="48"/>
    </row>
    <row r="1863" spans="1:11" ht="105" x14ac:dyDescent="0.25">
      <c r="A1863" s="48">
        <f t="shared" ca="1" si="30"/>
        <v>1862</v>
      </c>
      <c r="B1863" s="52" t="s">
        <v>4293</v>
      </c>
      <c r="C1863" s="52" t="s">
        <v>692</v>
      </c>
      <c r="D1863" s="56" t="s">
        <v>5029</v>
      </c>
      <c r="E1863" s="56" t="s">
        <v>5030</v>
      </c>
      <c r="F1863" s="56" t="s">
        <v>4486</v>
      </c>
      <c r="G1863" s="51" t="s">
        <v>279</v>
      </c>
      <c r="H1863" s="48"/>
      <c r="I1863" s="48"/>
      <c r="J1863" s="48"/>
      <c r="K1863" s="48"/>
    </row>
    <row r="1864" spans="1:11" ht="94.5" x14ac:dyDescent="0.25">
      <c r="A1864" s="48">
        <f t="shared" ca="1" si="30"/>
        <v>1863</v>
      </c>
      <c r="B1864" s="52" t="s">
        <v>4293</v>
      </c>
      <c r="C1864" s="52" t="s">
        <v>692</v>
      </c>
      <c r="D1864" s="58" t="s">
        <v>5031</v>
      </c>
      <c r="E1864" s="58" t="s">
        <v>5032</v>
      </c>
      <c r="F1864" s="58" t="s">
        <v>5033</v>
      </c>
      <c r="G1864" s="51" t="s">
        <v>279</v>
      </c>
      <c r="H1864" s="48"/>
      <c r="I1864" s="48"/>
      <c r="J1864" s="48"/>
      <c r="K1864" s="48"/>
    </row>
    <row r="1865" spans="1:11" ht="105" x14ac:dyDescent="0.25">
      <c r="A1865" s="48">
        <f t="shared" ca="1" si="30"/>
        <v>1864</v>
      </c>
      <c r="B1865" s="52" t="s">
        <v>4293</v>
      </c>
      <c r="C1865" s="52" t="s">
        <v>692</v>
      </c>
      <c r="D1865" s="56" t="s">
        <v>5034</v>
      </c>
      <c r="E1865" s="56" t="s">
        <v>5035</v>
      </c>
      <c r="F1865" s="56" t="s">
        <v>5036</v>
      </c>
      <c r="G1865" s="51" t="s">
        <v>279</v>
      </c>
      <c r="H1865" s="48"/>
      <c r="I1865" s="48"/>
      <c r="J1865" s="48"/>
      <c r="K1865" s="48"/>
    </row>
    <row r="1866" spans="1:11" ht="108" x14ac:dyDescent="0.25">
      <c r="A1866" s="48">
        <f t="shared" ca="1" si="30"/>
        <v>1865</v>
      </c>
      <c r="B1866" s="52" t="s">
        <v>4293</v>
      </c>
      <c r="C1866" s="52" t="s">
        <v>692</v>
      </c>
      <c r="D1866" s="58" t="s">
        <v>5037</v>
      </c>
      <c r="E1866" s="58" t="s">
        <v>5038</v>
      </c>
      <c r="F1866" s="58" t="s">
        <v>5039</v>
      </c>
      <c r="G1866" s="51" t="s">
        <v>279</v>
      </c>
      <c r="H1866" s="48"/>
      <c r="I1866" s="48"/>
      <c r="J1866" s="48"/>
      <c r="K1866" s="48"/>
    </row>
    <row r="1867" spans="1:11" ht="94.5" x14ac:dyDescent="0.25">
      <c r="A1867" s="48">
        <f t="shared" ca="1" si="30"/>
        <v>1866</v>
      </c>
      <c r="B1867" s="52" t="s">
        <v>4293</v>
      </c>
      <c r="C1867" s="52" t="s">
        <v>692</v>
      </c>
      <c r="D1867" s="56" t="s">
        <v>5040</v>
      </c>
      <c r="E1867" s="56" t="s">
        <v>5041</v>
      </c>
      <c r="F1867" s="56" t="s">
        <v>5042</v>
      </c>
      <c r="G1867" s="51" t="s">
        <v>279</v>
      </c>
      <c r="H1867" s="48"/>
      <c r="I1867" s="48"/>
      <c r="J1867" s="48"/>
      <c r="K1867" s="48"/>
    </row>
    <row r="1868" spans="1:11" ht="121.5" x14ac:dyDescent="0.25">
      <c r="A1868" s="48">
        <f t="shared" ca="1" si="30"/>
        <v>1867</v>
      </c>
      <c r="B1868" s="52" t="s">
        <v>4293</v>
      </c>
      <c r="C1868" s="52" t="s">
        <v>692</v>
      </c>
      <c r="D1868" s="58" t="s">
        <v>5043</v>
      </c>
      <c r="E1868" s="58" t="s">
        <v>5044</v>
      </c>
      <c r="F1868" s="58" t="s">
        <v>5045</v>
      </c>
      <c r="G1868" s="51" t="s">
        <v>279</v>
      </c>
      <c r="H1868" s="48"/>
      <c r="I1868" s="48"/>
      <c r="J1868" s="48"/>
      <c r="K1868" s="48"/>
    </row>
    <row r="1869" spans="1:11" ht="105" x14ac:dyDescent="0.25">
      <c r="A1869" s="48">
        <f t="shared" ca="1" si="30"/>
        <v>1868</v>
      </c>
      <c r="B1869" s="52" t="s">
        <v>4293</v>
      </c>
      <c r="C1869" s="52" t="s">
        <v>692</v>
      </c>
      <c r="D1869" s="56" t="s">
        <v>5046</v>
      </c>
      <c r="E1869" s="56" t="s">
        <v>5047</v>
      </c>
      <c r="F1869" s="56" t="s">
        <v>5048</v>
      </c>
      <c r="G1869" s="51"/>
      <c r="H1869" s="48"/>
      <c r="I1869" s="48"/>
      <c r="J1869" s="48"/>
      <c r="K1869" s="48"/>
    </row>
    <row r="1870" spans="1:11" ht="108" x14ac:dyDescent="0.25">
      <c r="A1870" s="48">
        <f t="shared" ca="1" si="30"/>
        <v>1869</v>
      </c>
      <c r="B1870" s="52" t="s">
        <v>4293</v>
      </c>
      <c r="C1870" s="52" t="s">
        <v>692</v>
      </c>
      <c r="D1870" s="58" t="s">
        <v>5049</v>
      </c>
      <c r="E1870" s="58" t="s">
        <v>5050</v>
      </c>
      <c r="F1870" s="58" t="s">
        <v>5051</v>
      </c>
      <c r="G1870" s="51" t="s">
        <v>279</v>
      </c>
      <c r="H1870" s="48"/>
      <c r="I1870" s="48"/>
      <c r="J1870" s="48"/>
      <c r="K1870" s="48"/>
    </row>
    <row r="1871" spans="1:11" ht="115.5" x14ac:dyDescent="0.25">
      <c r="A1871" s="48">
        <f t="shared" ca="1" si="30"/>
        <v>1870</v>
      </c>
      <c r="B1871" s="52" t="s">
        <v>4293</v>
      </c>
      <c r="C1871" s="52" t="s">
        <v>692</v>
      </c>
      <c r="D1871" s="56" t="s">
        <v>5052</v>
      </c>
      <c r="E1871" s="56" t="s">
        <v>5053</v>
      </c>
      <c r="F1871" s="56" t="s">
        <v>5054</v>
      </c>
      <c r="G1871" s="51" t="s">
        <v>279</v>
      </c>
      <c r="H1871" s="48"/>
      <c r="I1871" s="48"/>
      <c r="J1871" s="48"/>
      <c r="K1871" s="48"/>
    </row>
    <row r="1872" spans="1:11" ht="94.5" x14ac:dyDescent="0.25">
      <c r="A1872" s="48">
        <f t="shared" ca="1" si="30"/>
        <v>1871</v>
      </c>
      <c r="B1872" s="52" t="s">
        <v>4293</v>
      </c>
      <c r="C1872" s="52" t="s">
        <v>692</v>
      </c>
      <c r="D1872" s="58" t="s">
        <v>5055</v>
      </c>
      <c r="E1872" s="58" t="s">
        <v>5056</v>
      </c>
      <c r="F1872" s="58" t="s">
        <v>5057</v>
      </c>
      <c r="G1872" s="51"/>
      <c r="H1872" s="48"/>
      <c r="I1872" s="48"/>
      <c r="J1872" s="48"/>
      <c r="K1872" s="48"/>
    </row>
    <row r="1873" spans="1:11" ht="94.5" x14ac:dyDescent="0.25">
      <c r="A1873" s="48">
        <f t="shared" ca="1" si="30"/>
        <v>1872</v>
      </c>
      <c r="B1873" s="52" t="s">
        <v>4293</v>
      </c>
      <c r="C1873" s="52" t="s">
        <v>692</v>
      </c>
      <c r="D1873" s="56" t="s">
        <v>5058</v>
      </c>
      <c r="E1873" s="56" t="s">
        <v>5059</v>
      </c>
      <c r="F1873" s="56" t="s">
        <v>5060</v>
      </c>
      <c r="G1873" s="51"/>
      <c r="H1873" s="48"/>
      <c r="I1873" s="48"/>
      <c r="J1873" s="48"/>
      <c r="K1873" s="48"/>
    </row>
    <row r="1874" spans="1:11" ht="108" x14ac:dyDescent="0.25">
      <c r="A1874" s="48">
        <f t="shared" ca="1" si="30"/>
        <v>1873</v>
      </c>
      <c r="B1874" s="52" t="s">
        <v>4293</v>
      </c>
      <c r="C1874" s="52" t="s">
        <v>692</v>
      </c>
      <c r="D1874" s="58" t="s">
        <v>5061</v>
      </c>
      <c r="E1874" s="58" t="s">
        <v>5062</v>
      </c>
      <c r="F1874" s="58" t="s">
        <v>5063</v>
      </c>
      <c r="G1874" s="51" t="s">
        <v>279</v>
      </c>
      <c r="H1874" s="48"/>
      <c r="I1874" s="48"/>
      <c r="J1874" s="48"/>
      <c r="K1874" s="48"/>
    </row>
    <row r="1875" spans="1:11" ht="105" x14ac:dyDescent="0.25">
      <c r="A1875" s="48">
        <f t="shared" ca="1" si="30"/>
        <v>1874</v>
      </c>
      <c r="B1875" s="52" t="s">
        <v>4293</v>
      </c>
      <c r="C1875" s="52" t="s">
        <v>692</v>
      </c>
      <c r="D1875" s="56" t="s">
        <v>5064</v>
      </c>
      <c r="E1875" s="56" t="s">
        <v>5065</v>
      </c>
      <c r="F1875" s="56" t="s">
        <v>4947</v>
      </c>
      <c r="G1875" s="51"/>
      <c r="H1875" s="48"/>
      <c r="I1875" s="48"/>
      <c r="J1875" s="48"/>
      <c r="K1875" s="48"/>
    </row>
    <row r="1876" spans="1:11" ht="108" x14ac:dyDescent="0.25">
      <c r="A1876" s="48">
        <f t="shared" ca="1" si="30"/>
        <v>1875</v>
      </c>
      <c r="B1876" s="52" t="s">
        <v>4293</v>
      </c>
      <c r="C1876" s="52" t="s">
        <v>692</v>
      </c>
      <c r="D1876" s="58" t="s">
        <v>5066</v>
      </c>
      <c r="E1876" s="58" t="s">
        <v>5067</v>
      </c>
      <c r="F1876" s="58" t="s">
        <v>5068</v>
      </c>
      <c r="G1876" s="51" t="s">
        <v>279</v>
      </c>
      <c r="H1876" s="48"/>
      <c r="I1876" s="48"/>
      <c r="J1876" s="48"/>
      <c r="K1876" s="48"/>
    </row>
    <row r="1877" spans="1:11" ht="105" x14ac:dyDescent="0.25">
      <c r="A1877" s="48">
        <f t="shared" ca="1" si="30"/>
        <v>1876</v>
      </c>
      <c r="B1877" s="52" t="s">
        <v>4293</v>
      </c>
      <c r="C1877" s="52" t="s">
        <v>692</v>
      </c>
      <c r="D1877" s="56" t="s">
        <v>5069</v>
      </c>
      <c r="E1877" s="56" t="s">
        <v>5070</v>
      </c>
      <c r="F1877" s="56" t="s">
        <v>5071</v>
      </c>
      <c r="G1877" s="51"/>
      <c r="H1877" s="48"/>
      <c r="I1877" s="48"/>
      <c r="J1877" s="48"/>
      <c r="K1877" s="48"/>
    </row>
    <row r="1878" spans="1:11" ht="108" x14ac:dyDescent="0.25">
      <c r="A1878" s="48">
        <f t="shared" ca="1" si="30"/>
        <v>1877</v>
      </c>
      <c r="B1878" s="52" t="s">
        <v>4293</v>
      </c>
      <c r="C1878" s="52" t="s">
        <v>692</v>
      </c>
      <c r="D1878" s="58" t="s">
        <v>5072</v>
      </c>
      <c r="E1878" s="58" t="s">
        <v>5073</v>
      </c>
      <c r="F1878" s="58" t="s">
        <v>5074</v>
      </c>
      <c r="G1878" s="51"/>
      <c r="H1878" s="48"/>
      <c r="I1878" s="48"/>
      <c r="J1878" s="48"/>
      <c r="K1878" s="48"/>
    </row>
    <row r="1879" spans="1:11" ht="94.5" x14ac:dyDescent="0.25">
      <c r="A1879" s="48">
        <f t="shared" ca="1" si="30"/>
        <v>1878</v>
      </c>
      <c r="B1879" s="52" t="s">
        <v>4293</v>
      </c>
      <c r="C1879" s="52" t="s">
        <v>692</v>
      </c>
      <c r="D1879" s="56" t="s">
        <v>5075</v>
      </c>
      <c r="E1879" s="56" t="s">
        <v>5076</v>
      </c>
      <c r="F1879" s="56" t="s">
        <v>5077</v>
      </c>
      <c r="G1879" s="51" t="s">
        <v>279</v>
      </c>
      <c r="H1879" s="48"/>
      <c r="I1879" s="48"/>
      <c r="J1879" s="48"/>
      <c r="K1879" s="48"/>
    </row>
    <row r="1880" spans="1:11" ht="108" x14ac:dyDescent="0.25">
      <c r="A1880" s="48">
        <f t="shared" ca="1" si="30"/>
        <v>1879</v>
      </c>
      <c r="B1880" s="52" t="s">
        <v>4293</v>
      </c>
      <c r="C1880" s="52" t="s">
        <v>692</v>
      </c>
      <c r="D1880" s="58" t="s">
        <v>5078</v>
      </c>
      <c r="E1880" s="58" t="s">
        <v>5079</v>
      </c>
      <c r="F1880" s="58" t="s">
        <v>5080</v>
      </c>
      <c r="G1880" s="51"/>
      <c r="H1880" s="48"/>
      <c r="I1880" s="48"/>
      <c r="J1880" s="48"/>
      <c r="K1880" s="48"/>
    </row>
    <row r="1881" spans="1:11" ht="105" x14ac:dyDescent="0.25">
      <c r="A1881" s="48">
        <f t="shared" ca="1" si="30"/>
        <v>1880</v>
      </c>
      <c r="B1881" s="52" t="s">
        <v>4293</v>
      </c>
      <c r="C1881" s="52" t="s">
        <v>692</v>
      </c>
      <c r="D1881" s="56" t="s">
        <v>5081</v>
      </c>
      <c r="E1881" s="56" t="s">
        <v>5082</v>
      </c>
      <c r="F1881" s="56" t="s">
        <v>4515</v>
      </c>
      <c r="G1881" s="51" t="s">
        <v>279</v>
      </c>
      <c r="H1881" s="48"/>
      <c r="I1881" s="48"/>
      <c r="J1881" s="48"/>
      <c r="K1881" s="48"/>
    </row>
    <row r="1882" spans="1:11" ht="121.5" x14ac:dyDescent="0.25">
      <c r="A1882" s="48">
        <f t="shared" ca="1" si="30"/>
        <v>1881</v>
      </c>
      <c r="B1882" s="52" t="s">
        <v>4293</v>
      </c>
      <c r="C1882" s="52" t="s">
        <v>692</v>
      </c>
      <c r="D1882" s="58" t="s">
        <v>5083</v>
      </c>
      <c r="E1882" s="58" t="s">
        <v>5084</v>
      </c>
      <c r="F1882" s="58" t="s">
        <v>4486</v>
      </c>
      <c r="G1882" s="51"/>
      <c r="H1882" s="48"/>
      <c r="I1882" s="48"/>
      <c r="J1882" s="48"/>
      <c r="K1882" s="48"/>
    </row>
    <row r="1883" spans="1:11" ht="105" x14ac:dyDescent="0.25">
      <c r="A1883" s="48">
        <f t="shared" ca="1" si="30"/>
        <v>1882</v>
      </c>
      <c r="B1883" s="52" t="s">
        <v>4293</v>
      </c>
      <c r="C1883" s="52" t="s">
        <v>692</v>
      </c>
      <c r="D1883" s="56" t="s">
        <v>5085</v>
      </c>
      <c r="E1883" s="56" t="s">
        <v>5086</v>
      </c>
      <c r="F1883" s="56" t="s">
        <v>5087</v>
      </c>
      <c r="G1883" s="51"/>
      <c r="H1883" s="48"/>
      <c r="I1883" s="48"/>
      <c r="J1883" s="48"/>
      <c r="K1883" s="48"/>
    </row>
    <row r="1884" spans="1:11" ht="108" x14ac:dyDescent="0.25">
      <c r="A1884" s="48">
        <f t="shared" ca="1" si="30"/>
        <v>1883</v>
      </c>
      <c r="B1884" s="52" t="s">
        <v>4293</v>
      </c>
      <c r="C1884" s="52" t="s">
        <v>692</v>
      </c>
      <c r="D1884" s="58" t="s">
        <v>5088</v>
      </c>
      <c r="E1884" s="58" t="s">
        <v>5089</v>
      </c>
      <c r="F1884" s="58" t="s">
        <v>5090</v>
      </c>
      <c r="G1884" s="51" t="s">
        <v>279</v>
      </c>
      <c r="H1884" s="48"/>
      <c r="I1884" s="48"/>
      <c r="J1884" s="48"/>
      <c r="K1884" s="48"/>
    </row>
    <row r="1885" spans="1:11" ht="105" x14ac:dyDescent="0.25">
      <c r="A1885" s="48">
        <f t="shared" ca="1" si="30"/>
        <v>1884</v>
      </c>
      <c r="B1885" s="52" t="s">
        <v>4293</v>
      </c>
      <c r="C1885" s="52" t="s">
        <v>692</v>
      </c>
      <c r="D1885" s="56" t="s">
        <v>5091</v>
      </c>
      <c r="E1885" s="56" t="s">
        <v>5092</v>
      </c>
      <c r="F1885" s="56" t="s">
        <v>5093</v>
      </c>
      <c r="G1885" s="51" t="s">
        <v>279</v>
      </c>
      <c r="H1885" s="48"/>
      <c r="I1885" s="48"/>
      <c r="J1885" s="48"/>
      <c r="K1885" s="48"/>
    </row>
    <row r="1886" spans="1:11" ht="108" x14ac:dyDescent="0.25">
      <c r="A1886" s="48">
        <f t="shared" ca="1" si="30"/>
        <v>1885</v>
      </c>
      <c r="B1886" s="52" t="s">
        <v>4293</v>
      </c>
      <c r="C1886" s="52" t="s">
        <v>692</v>
      </c>
      <c r="D1886" s="58" t="s">
        <v>5094</v>
      </c>
      <c r="E1886" s="58" t="s">
        <v>5095</v>
      </c>
      <c r="F1886" s="58" t="s">
        <v>5096</v>
      </c>
      <c r="G1886" s="51"/>
      <c r="H1886" s="48"/>
      <c r="I1886" s="48"/>
      <c r="J1886" s="48"/>
      <c r="K1886" s="48"/>
    </row>
    <row r="1887" spans="1:11" ht="105" x14ac:dyDescent="0.25">
      <c r="A1887" s="48">
        <f t="shared" ca="1" si="30"/>
        <v>1886</v>
      </c>
      <c r="B1887" s="52" t="s">
        <v>4293</v>
      </c>
      <c r="C1887" s="52" t="s">
        <v>692</v>
      </c>
      <c r="D1887" s="56" t="s">
        <v>5097</v>
      </c>
      <c r="E1887" s="56" t="s">
        <v>5098</v>
      </c>
      <c r="F1887" s="56" t="s">
        <v>4515</v>
      </c>
      <c r="G1887" s="51" t="s">
        <v>279</v>
      </c>
      <c r="H1887" s="48"/>
      <c r="I1887" s="48"/>
      <c r="J1887" s="48"/>
      <c r="K1887" s="48"/>
    </row>
    <row r="1888" spans="1:11" ht="135" x14ac:dyDescent="0.25">
      <c r="A1888" s="48">
        <f t="shared" ca="1" si="30"/>
        <v>1887</v>
      </c>
      <c r="B1888" s="52" t="s">
        <v>4293</v>
      </c>
      <c r="C1888" s="52" t="s">
        <v>692</v>
      </c>
      <c r="D1888" s="58" t="s">
        <v>5099</v>
      </c>
      <c r="E1888" s="58" t="s">
        <v>5100</v>
      </c>
      <c r="F1888" s="58" t="s">
        <v>5101</v>
      </c>
      <c r="G1888" s="51"/>
      <c r="H1888" s="48"/>
      <c r="I1888" s="48"/>
      <c r="J1888" s="48"/>
      <c r="K1888" s="48"/>
    </row>
    <row r="1889" spans="1:11" ht="105" x14ac:dyDescent="0.25">
      <c r="A1889" s="48">
        <f t="shared" ca="1" si="30"/>
        <v>1888</v>
      </c>
      <c r="B1889" s="52" t="s">
        <v>4293</v>
      </c>
      <c r="C1889" s="52" t="s">
        <v>692</v>
      </c>
      <c r="D1889" s="56" t="s">
        <v>5102</v>
      </c>
      <c r="E1889" s="56" t="s">
        <v>5103</v>
      </c>
      <c r="F1889" s="56" t="s">
        <v>4472</v>
      </c>
      <c r="G1889" s="51"/>
      <c r="H1889" s="48"/>
      <c r="I1889" s="48"/>
      <c r="J1889" s="48"/>
      <c r="K1889" s="48"/>
    </row>
    <row r="1890" spans="1:11" ht="108" x14ac:dyDescent="0.25">
      <c r="A1890" s="48">
        <f t="shared" ca="1" si="30"/>
        <v>1889</v>
      </c>
      <c r="B1890" s="52" t="s">
        <v>4293</v>
      </c>
      <c r="C1890" s="52" t="s">
        <v>692</v>
      </c>
      <c r="D1890" s="58" t="s">
        <v>5104</v>
      </c>
      <c r="E1890" s="58" t="s">
        <v>5105</v>
      </c>
      <c r="F1890" s="58" t="s">
        <v>4907</v>
      </c>
      <c r="G1890" s="51"/>
      <c r="H1890" s="48"/>
      <c r="I1890" s="48"/>
      <c r="J1890" s="48"/>
      <c r="K1890" s="48"/>
    </row>
    <row r="1891" spans="1:11" ht="105" x14ac:dyDescent="0.25">
      <c r="A1891" s="48">
        <f t="shared" ca="1" si="30"/>
        <v>1890</v>
      </c>
      <c r="B1891" s="52" t="s">
        <v>4293</v>
      </c>
      <c r="C1891" s="52" t="s">
        <v>692</v>
      </c>
      <c r="D1891" s="56" t="s">
        <v>5106</v>
      </c>
      <c r="E1891" s="56" t="s">
        <v>5107</v>
      </c>
      <c r="F1891" s="56" t="s">
        <v>4515</v>
      </c>
      <c r="G1891" s="51" t="s">
        <v>279</v>
      </c>
      <c r="H1891" s="48"/>
      <c r="I1891" s="48"/>
      <c r="J1891" s="48"/>
      <c r="K1891" s="48"/>
    </row>
    <row r="1892" spans="1:11" ht="108" x14ac:dyDescent="0.25">
      <c r="A1892" s="48">
        <f t="shared" ca="1" si="30"/>
        <v>1891</v>
      </c>
      <c r="B1892" s="52" t="s">
        <v>4293</v>
      </c>
      <c r="C1892" s="52" t="s">
        <v>692</v>
      </c>
      <c r="D1892" s="58" t="s">
        <v>5108</v>
      </c>
      <c r="E1892" s="58" t="s">
        <v>5109</v>
      </c>
      <c r="F1892" s="58" t="s">
        <v>5110</v>
      </c>
      <c r="G1892" s="51"/>
      <c r="H1892" s="48"/>
      <c r="I1892" s="48"/>
      <c r="J1892" s="48"/>
      <c r="K1892" s="48"/>
    </row>
    <row r="1893" spans="1:11" ht="105" x14ac:dyDescent="0.25">
      <c r="A1893" s="48">
        <f t="shared" ca="1" si="30"/>
        <v>1892</v>
      </c>
      <c r="B1893" s="52" t="s">
        <v>4293</v>
      </c>
      <c r="C1893" s="52" t="s">
        <v>692</v>
      </c>
      <c r="D1893" s="56" t="s">
        <v>5111</v>
      </c>
      <c r="E1893" s="56" t="s">
        <v>5112</v>
      </c>
      <c r="F1893" s="56" t="s">
        <v>5113</v>
      </c>
      <c r="G1893" s="51" t="s">
        <v>279</v>
      </c>
      <c r="H1893" s="48"/>
      <c r="I1893" s="48"/>
      <c r="J1893" s="48"/>
      <c r="K1893" s="48"/>
    </row>
    <row r="1894" spans="1:11" ht="108" x14ac:dyDescent="0.25">
      <c r="A1894" s="48">
        <f t="shared" ca="1" si="30"/>
        <v>1893</v>
      </c>
      <c r="B1894" s="52" t="s">
        <v>4293</v>
      </c>
      <c r="C1894" s="52" t="s">
        <v>692</v>
      </c>
      <c r="D1894" s="58" t="s">
        <v>5114</v>
      </c>
      <c r="E1894" s="58" t="s">
        <v>5115</v>
      </c>
      <c r="F1894" s="58" t="s">
        <v>5116</v>
      </c>
      <c r="G1894" s="51" t="s">
        <v>279</v>
      </c>
      <c r="H1894" s="48"/>
      <c r="I1894" s="48"/>
      <c r="J1894" s="48"/>
      <c r="K1894" s="48"/>
    </row>
    <row r="1895" spans="1:11" ht="115.5" x14ac:dyDescent="0.25">
      <c r="A1895" s="48">
        <f t="shared" ca="1" si="30"/>
        <v>1894</v>
      </c>
      <c r="B1895" s="52" t="s">
        <v>4293</v>
      </c>
      <c r="C1895" s="52" t="s">
        <v>692</v>
      </c>
      <c r="D1895" s="56" t="s">
        <v>5117</v>
      </c>
      <c r="E1895" s="56" t="s">
        <v>5118</v>
      </c>
      <c r="F1895" s="56" t="s">
        <v>5119</v>
      </c>
      <c r="G1895" s="51" t="s">
        <v>279</v>
      </c>
      <c r="H1895" s="48"/>
      <c r="I1895" s="48"/>
      <c r="J1895" s="48"/>
      <c r="K1895" s="48"/>
    </row>
    <row r="1896" spans="1:11" ht="94.5" x14ac:dyDescent="0.25">
      <c r="A1896" s="48">
        <f t="shared" ca="1" si="30"/>
        <v>1895</v>
      </c>
      <c r="B1896" s="52" t="s">
        <v>4293</v>
      </c>
      <c r="C1896" s="52" t="s">
        <v>692</v>
      </c>
      <c r="D1896" s="58" t="s">
        <v>5120</v>
      </c>
      <c r="E1896" s="58" t="s">
        <v>5121</v>
      </c>
      <c r="F1896" s="58" t="s">
        <v>5122</v>
      </c>
      <c r="G1896" s="51" t="s">
        <v>279</v>
      </c>
      <c r="H1896" s="48"/>
      <c r="I1896" s="48"/>
      <c r="J1896" s="48"/>
      <c r="K1896" s="48"/>
    </row>
    <row r="1897" spans="1:11" ht="94.5" x14ac:dyDescent="0.25">
      <c r="A1897" s="48">
        <f t="shared" ca="1" si="30"/>
        <v>1896</v>
      </c>
      <c r="B1897" s="52" t="s">
        <v>4293</v>
      </c>
      <c r="C1897" s="52" t="s">
        <v>692</v>
      </c>
      <c r="D1897" s="56" t="s">
        <v>5123</v>
      </c>
      <c r="E1897" s="56" t="s">
        <v>5124</v>
      </c>
      <c r="F1897" s="56" t="s">
        <v>5125</v>
      </c>
      <c r="G1897" s="51"/>
      <c r="H1897" s="48"/>
      <c r="I1897" s="48"/>
      <c r="J1897" s="48"/>
      <c r="K1897" s="48"/>
    </row>
    <row r="1898" spans="1:11" ht="81" x14ac:dyDescent="0.25">
      <c r="A1898" s="48">
        <f t="shared" ca="1" si="30"/>
        <v>1897</v>
      </c>
      <c r="B1898" s="52" t="s">
        <v>4293</v>
      </c>
      <c r="C1898" s="52" t="s">
        <v>692</v>
      </c>
      <c r="D1898" s="58" t="s">
        <v>5126</v>
      </c>
      <c r="E1898" s="58" t="s">
        <v>5127</v>
      </c>
      <c r="F1898" s="58" t="s">
        <v>5128</v>
      </c>
      <c r="G1898" s="51" t="s">
        <v>279</v>
      </c>
      <c r="H1898" s="48"/>
      <c r="I1898" s="48"/>
      <c r="J1898" s="48"/>
      <c r="K1898" s="48"/>
    </row>
    <row r="1899" spans="1:11" ht="115.5" x14ac:dyDescent="0.25">
      <c r="A1899" s="48">
        <f t="shared" ca="1" si="30"/>
        <v>1898</v>
      </c>
      <c r="B1899" s="52" t="s">
        <v>4293</v>
      </c>
      <c r="C1899" s="52" t="s">
        <v>692</v>
      </c>
      <c r="D1899" s="56" t="s">
        <v>5129</v>
      </c>
      <c r="E1899" s="56" t="s">
        <v>5130</v>
      </c>
      <c r="F1899" s="56" t="s">
        <v>4472</v>
      </c>
      <c r="G1899" s="51" t="s">
        <v>279</v>
      </c>
      <c r="H1899" s="48"/>
      <c r="I1899" s="48"/>
      <c r="J1899" s="48"/>
      <c r="K1899" s="48"/>
    </row>
    <row r="1900" spans="1:11" ht="108" x14ac:dyDescent="0.25">
      <c r="A1900" s="48">
        <f t="shared" ca="1" si="30"/>
        <v>1899</v>
      </c>
      <c r="B1900" s="52" t="s">
        <v>4293</v>
      </c>
      <c r="C1900" s="52" t="s">
        <v>692</v>
      </c>
      <c r="D1900" s="58" t="s">
        <v>5131</v>
      </c>
      <c r="E1900" s="58" t="s">
        <v>5132</v>
      </c>
      <c r="F1900" s="58" t="s">
        <v>5133</v>
      </c>
      <c r="G1900" s="51" t="s">
        <v>279</v>
      </c>
      <c r="H1900" s="48"/>
      <c r="I1900" s="48"/>
      <c r="J1900" s="48"/>
      <c r="K1900" s="48"/>
    </row>
    <row r="1901" spans="1:11" ht="115.5" x14ac:dyDescent="0.25">
      <c r="A1901" s="48">
        <f t="shared" ca="1" si="30"/>
        <v>1900</v>
      </c>
      <c r="B1901" s="52" t="s">
        <v>4293</v>
      </c>
      <c r="C1901" s="52" t="s">
        <v>692</v>
      </c>
      <c r="D1901" s="56" t="s">
        <v>5134</v>
      </c>
      <c r="E1901" s="56" t="s">
        <v>5135</v>
      </c>
      <c r="F1901" s="56" t="s">
        <v>5136</v>
      </c>
      <c r="G1901" s="51" t="s">
        <v>279</v>
      </c>
      <c r="H1901" s="48"/>
      <c r="I1901" s="48"/>
      <c r="J1901" s="48"/>
      <c r="K1901" s="48"/>
    </row>
    <row r="1902" spans="1:11" ht="108" x14ac:dyDescent="0.25">
      <c r="A1902" s="48">
        <f t="shared" ca="1" si="30"/>
        <v>1901</v>
      </c>
      <c r="B1902" s="52" t="s">
        <v>4293</v>
      </c>
      <c r="C1902" s="52" t="s">
        <v>692</v>
      </c>
      <c r="D1902" s="58" t="s">
        <v>5137</v>
      </c>
      <c r="E1902" s="58" t="s">
        <v>5138</v>
      </c>
      <c r="F1902" s="58" t="s">
        <v>5139</v>
      </c>
      <c r="G1902" s="51" t="s">
        <v>279</v>
      </c>
      <c r="H1902" s="48"/>
      <c r="I1902" s="48"/>
      <c r="J1902" s="48"/>
      <c r="K1902" s="48"/>
    </row>
    <row r="1903" spans="1:11" ht="115.5" x14ac:dyDescent="0.25">
      <c r="A1903" s="48">
        <f t="shared" ca="1" si="30"/>
        <v>1902</v>
      </c>
      <c r="B1903" s="52" t="s">
        <v>4293</v>
      </c>
      <c r="C1903" s="52" t="s">
        <v>692</v>
      </c>
      <c r="D1903" s="56" t="s">
        <v>5140</v>
      </c>
      <c r="E1903" s="56" t="s">
        <v>5141</v>
      </c>
      <c r="F1903" s="56" t="s">
        <v>5142</v>
      </c>
      <c r="G1903" s="51"/>
      <c r="H1903" s="48"/>
      <c r="I1903" s="48"/>
      <c r="J1903" s="48"/>
      <c r="K1903" s="48"/>
    </row>
    <row r="1904" spans="1:11" ht="108" x14ac:dyDescent="0.25">
      <c r="A1904" s="48">
        <f t="shared" ca="1" si="30"/>
        <v>1903</v>
      </c>
      <c r="B1904" s="52" t="s">
        <v>4293</v>
      </c>
      <c r="C1904" s="52" t="s">
        <v>692</v>
      </c>
      <c r="D1904" s="58" t="s">
        <v>5143</v>
      </c>
      <c r="E1904" s="58" t="s">
        <v>5144</v>
      </c>
      <c r="F1904" s="58" t="s">
        <v>5145</v>
      </c>
      <c r="G1904" s="51" t="s">
        <v>279</v>
      </c>
      <c r="H1904" s="48"/>
      <c r="I1904" s="48"/>
      <c r="J1904" s="48"/>
      <c r="K1904" s="48"/>
    </row>
    <row r="1905" spans="1:11" ht="115.5" x14ac:dyDescent="0.25">
      <c r="A1905" s="48">
        <f t="shared" ca="1" si="30"/>
        <v>1904</v>
      </c>
      <c r="B1905" s="52" t="s">
        <v>4293</v>
      </c>
      <c r="C1905" s="52" t="s">
        <v>692</v>
      </c>
      <c r="D1905" s="56" t="s">
        <v>5146</v>
      </c>
      <c r="E1905" s="56" t="s">
        <v>5147</v>
      </c>
      <c r="F1905" s="56" t="s">
        <v>5148</v>
      </c>
      <c r="G1905" s="51" t="s">
        <v>279</v>
      </c>
      <c r="H1905" s="48"/>
      <c r="I1905" s="48"/>
      <c r="J1905" s="48"/>
      <c r="K1905" s="48"/>
    </row>
    <row r="1906" spans="1:11" ht="121.5" x14ac:dyDescent="0.25">
      <c r="A1906" s="48">
        <f t="shared" ca="1" si="30"/>
        <v>1905</v>
      </c>
      <c r="B1906" s="52" t="s">
        <v>4293</v>
      </c>
      <c r="C1906" s="52" t="s">
        <v>692</v>
      </c>
      <c r="D1906" s="58" t="s">
        <v>5149</v>
      </c>
      <c r="E1906" s="58" t="s">
        <v>5150</v>
      </c>
      <c r="F1906" s="58" t="s">
        <v>5151</v>
      </c>
      <c r="G1906" s="51" t="s">
        <v>279</v>
      </c>
      <c r="H1906" s="48"/>
      <c r="I1906" s="48"/>
      <c r="J1906" s="48"/>
      <c r="K1906" s="48"/>
    </row>
    <row r="1907" spans="1:11" ht="105" x14ac:dyDescent="0.25">
      <c r="A1907" s="48">
        <f t="shared" ca="1" si="30"/>
        <v>1906</v>
      </c>
      <c r="B1907" s="52" t="s">
        <v>4293</v>
      </c>
      <c r="C1907" s="52" t="s">
        <v>692</v>
      </c>
      <c r="D1907" s="56" t="s">
        <v>5152</v>
      </c>
      <c r="E1907" s="56" t="s">
        <v>5153</v>
      </c>
      <c r="F1907" s="56" t="s">
        <v>5154</v>
      </c>
      <c r="G1907" s="51" t="s">
        <v>279</v>
      </c>
      <c r="H1907" s="48"/>
      <c r="I1907" s="48"/>
      <c r="J1907" s="48"/>
      <c r="K1907" s="48"/>
    </row>
    <row r="1908" spans="1:11" ht="114.75" customHeight="1" x14ac:dyDescent="0.25">
      <c r="A1908" s="48">
        <f t="shared" ca="1" si="30"/>
        <v>1907</v>
      </c>
      <c r="B1908" s="52" t="s">
        <v>4293</v>
      </c>
      <c r="C1908" s="52" t="s">
        <v>761</v>
      </c>
      <c r="D1908" s="56" t="s">
        <v>5155</v>
      </c>
      <c r="E1908" s="56" t="s">
        <v>5156</v>
      </c>
      <c r="F1908" s="56" t="s">
        <v>5157</v>
      </c>
      <c r="G1908" s="51"/>
      <c r="H1908" s="48"/>
      <c r="I1908" s="48"/>
      <c r="J1908" s="48"/>
      <c r="K1908" s="48"/>
    </row>
    <row r="1909" spans="1:11" ht="135" x14ac:dyDescent="0.25">
      <c r="A1909" s="48">
        <f t="shared" ca="1" si="30"/>
        <v>1908</v>
      </c>
      <c r="B1909" s="52" t="s">
        <v>4293</v>
      </c>
      <c r="C1909" s="52" t="s">
        <v>761</v>
      </c>
      <c r="D1909" s="58" t="s">
        <v>5158</v>
      </c>
      <c r="E1909" s="58" t="s">
        <v>5159</v>
      </c>
      <c r="F1909" s="58" t="s">
        <v>5160</v>
      </c>
      <c r="G1909" s="51"/>
      <c r="H1909" s="48"/>
      <c r="I1909" s="48"/>
      <c r="J1909" s="48"/>
      <c r="K1909" s="48"/>
    </row>
    <row r="1910" spans="1:11" ht="94.5" x14ac:dyDescent="0.25">
      <c r="A1910" s="48">
        <f t="shared" ref="A1910:A1973" ca="1" si="31">+CELL("fila",A1910)-1</f>
        <v>1909</v>
      </c>
      <c r="B1910" s="52" t="s">
        <v>4293</v>
      </c>
      <c r="C1910" s="52" t="s">
        <v>761</v>
      </c>
      <c r="D1910" s="56" t="s">
        <v>5161</v>
      </c>
      <c r="E1910" s="56" t="s">
        <v>5162</v>
      </c>
      <c r="F1910" s="56" t="s">
        <v>4408</v>
      </c>
      <c r="G1910" s="51"/>
      <c r="H1910" s="48"/>
      <c r="I1910" s="48"/>
      <c r="J1910" s="48"/>
      <c r="K1910" s="48"/>
    </row>
    <row r="1911" spans="1:11" ht="81" x14ac:dyDescent="0.25">
      <c r="A1911" s="48">
        <f t="shared" ca="1" si="31"/>
        <v>1910</v>
      </c>
      <c r="B1911" s="52" t="s">
        <v>4293</v>
      </c>
      <c r="C1911" s="52" t="s">
        <v>761</v>
      </c>
      <c r="D1911" s="58" t="s">
        <v>5163</v>
      </c>
      <c r="E1911" s="58" t="s">
        <v>5164</v>
      </c>
      <c r="F1911" s="58" t="s">
        <v>5165</v>
      </c>
      <c r="G1911" s="51"/>
      <c r="H1911" s="48"/>
      <c r="I1911" s="48"/>
      <c r="J1911" s="48"/>
      <c r="K1911" s="48"/>
    </row>
    <row r="1912" spans="1:11" ht="84" x14ac:dyDescent="0.25">
      <c r="A1912" s="48">
        <f t="shared" ca="1" si="31"/>
        <v>1911</v>
      </c>
      <c r="B1912" s="52" t="s">
        <v>4293</v>
      </c>
      <c r="C1912" s="52" t="s">
        <v>761</v>
      </c>
      <c r="D1912" s="56" t="s">
        <v>5166</v>
      </c>
      <c r="E1912" s="56" t="s">
        <v>5167</v>
      </c>
      <c r="F1912" s="56" t="s">
        <v>4408</v>
      </c>
      <c r="G1912" s="51"/>
      <c r="H1912" s="48"/>
      <c r="I1912" s="48"/>
      <c r="J1912" s="48"/>
      <c r="K1912" s="48"/>
    </row>
    <row r="1913" spans="1:11" ht="108" x14ac:dyDescent="0.25">
      <c r="A1913" s="48">
        <f t="shared" ca="1" si="31"/>
        <v>1912</v>
      </c>
      <c r="B1913" s="52" t="s">
        <v>4293</v>
      </c>
      <c r="C1913" s="52" t="s">
        <v>761</v>
      </c>
      <c r="D1913" s="58" t="s">
        <v>5168</v>
      </c>
      <c r="E1913" s="58" t="s">
        <v>5169</v>
      </c>
      <c r="F1913" s="58" t="s">
        <v>4710</v>
      </c>
      <c r="G1913" s="51"/>
      <c r="H1913" s="48"/>
      <c r="I1913" s="48"/>
      <c r="J1913" s="48"/>
      <c r="K1913" s="48"/>
    </row>
    <row r="1914" spans="1:11" ht="84" x14ac:dyDescent="0.25">
      <c r="A1914" s="48">
        <f t="shared" ca="1" si="31"/>
        <v>1913</v>
      </c>
      <c r="B1914" s="52" t="s">
        <v>4293</v>
      </c>
      <c r="C1914" s="52" t="s">
        <v>761</v>
      </c>
      <c r="D1914" s="56" t="s">
        <v>5170</v>
      </c>
      <c r="E1914" s="56" t="s">
        <v>5171</v>
      </c>
      <c r="F1914" s="56" t="s">
        <v>4408</v>
      </c>
      <c r="G1914" s="51"/>
      <c r="H1914" s="48"/>
      <c r="I1914" s="48"/>
      <c r="J1914" s="48"/>
      <c r="K1914" s="48"/>
    </row>
    <row r="1915" spans="1:11" ht="94.5" x14ac:dyDescent="0.25">
      <c r="A1915" s="48">
        <f t="shared" ca="1" si="31"/>
        <v>1914</v>
      </c>
      <c r="B1915" s="52" t="s">
        <v>4293</v>
      </c>
      <c r="C1915" s="52" t="s">
        <v>761</v>
      </c>
      <c r="D1915" s="58" t="s">
        <v>5172</v>
      </c>
      <c r="E1915" s="58" t="s">
        <v>5173</v>
      </c>
      <c r="F1915" s="58" t="s">
        <v>4710</v>
      </c>
      <c r="G1915" s="51"/>
      <c r="H1915" s="48"/>
      <c r="I1915" s="48"/>
      <c r="J1915" s="48"/>
      <c r="K1915" s="48"/>
    </row>
    <row r="1916" spans="1:11" ht="84" x14ac:dyDescent="0.25">
      <c r="A1916" s="48">
        <f t="shared" ca="1" si="31"/>
        <v>1915</v>
      </c>
      <c r="B1916" s="52" t="s">
        <v>4293</v>
      </c>
      <c r="C1916" s="52" t="s">
        <v>761</v>
      </c>
      <c r="D1916" s="56" t="s">
        <v>5174</v>
      </c>
      <c r="E1916" s="56" t="s">
        <v>5175</v>
      </c>
      <c r="F1916" s="56" t="s">
        <v>4408</v>
      </c>
      <c r="G1916" s="51"/>
      <c r="H1916" s="48"/>
      <c r="I1916" s="48"/>
      <c r="J1916" s="48"/>
      <c r="K1916" s="48"/>
    </row>
    <row r="1917" spans="1:11" ht="94.5" x14ac:dyDescent="0.25">
      <c r="A1917" s="48">
        <f t="shared" ca="1" si="31"/>
        <v>1916</v>
      </c>
      <c r="B1917" s="52" t="s">
        <v>4293</v>
      </c>
      <c r="C1917" s="52" t="s">
        <v>761</v>
      </c>
      <c r="D1917" s="58" t="s">
        <v>5176</v>
      </c>
      <c r="E1917" s="58" t="s">
        <v>5177</v>
      </c>
      <c r="F1917" s="58" t="s">
        <v>4408</v>
      </c>
      <c r="G1917" s="51"/>
      <c r="H1917" s="48"/>
      <c r="I1917" s="48"/>
      <c r="J1917" s="48"/>
      <c r="K1917" s="48"/>
    </row>
    <row r="1918" spans="1:11" ht="84" x14ac:dyDescent="0.25">
      <c r="A1918" s="48">
        <f t="shared" ca="1" si="31"/>
        <v>1917</v>
      </c>
      <c r="B1918" s="52" t="s">
        <v>4293</v>
      </c>
      <c r="C1918" s="52" t="s">
        <v>761</v>
      </c>
      <c r="D1918" s="56" t="s">
        <v>5178</v>
      </c>
      <c r="E1918" s="56" t="s">
        <v>5179</v>
      </c>
      <c r="F1918" s="56" t="s">
        <v>4769</v>
      </c>
      <c r="G1918" s="51"/>
      <c r="H1918" s="48"/>
      <c r="I1918" s="48"/>
      <c r="J1918" s="48"/>
      <c r="K1918" s="48"/>
    </row>
    <row r="1919" spans="1:11" ht="108" x14ac:dyDescent="0.25">
      <c r="A1919" s="48">
        <f t="shared" ca="1" si="31"/>
        <v>1918</v>
      </c>
      <c r="B1919" s="52" t="s">
        <v>4293</v>
      </c>
      <c r="C1919" s="52" t="s">
        <v>761</v>
      </c>
      <c r="D1919" s="58" t="s">
        <v>5180</v>
      </c>
      <c r="E1919" s="58" t="s">
        <v>5181</v>
      </c>
      <c r="F1919" s="58" t="s">
        <v>4710</v>
      </c>
      <c r="G1919" s="51"/>
      <c r="H1919" s="48"/>
      <c r="I1919" s="48"/>
      <c r="J1919" s="48"/>
      <c r="K1919" s="48"/>
    </row>
    <row r="1920" spans="1:11" ht="94.5" x14ac:dyDescent="0.25">
      <c r="A1920" s="48">
        <f t="shared" ca="1" si="31"/>
        <v>1919</v>
      </c>
      <c r="B1920" s="52" t="s">
        <v>4293</v>
      </c>
      <c r="C1920" s="52" t="s">
        <v>761</v>
      </c>
      <c r="D1920" s="56" t="s">
        <v>5182</v>
      </c>
      <c r="E1920" s="56" t="s">
        <v>5183</v>
      </c>
      <c r="F1920" s="56" t="s">
        <v>4408</v>
      </c>
      <c r="G1920" s="51"/>
      <c r="H1920" s="48"/>
      <c r="I1920" s="48"/>
      <c r="J1920" s="48"/>
      <c r="K1920" s="48"/>
    </row>
    <row r="1921" spans="1:11" ht="108" x14ac:dyDescent="0.25">
      <c r="A1921" s="48">
        <f t="shared" ca="1" si="31"/>
        <v>1920</v>
      </c>
      <c r="B1921" s="52" t="s">
        <v>4293</v>
      </c>
      <c r="C1921" s="52" t="s">
        <v>761</v>
      </c>
      <c r="D1921" s="58" t="s">
        <v>5184</v>
      </c>
      <c r="E1921" s="58" t="s">
        <v>5185</v>
      </c>
      <c r="F1921" s="58" t="s">
        <v>4769</v>
      </c>
      <c r="G1921" s="51"/>
      <c r="H1921" s="48"/>
      <c r="I1921" s="48"/>
      <c r="J1921" s="48"/>
      <c r="K1921" s="48"/>
    </row>
    <row r="1922" spans="1:11" ht="73.5" x14ac:dyDescent="0.25">
      <c r="A1922" s="48">
        <f t="shared" ca="1" si="31"/>
        <v>1921</v>
      </c>
      <c r="B1922" s="52" t="s">
        <v>4293</v>
      </c>
      <c r="C1922" s="52" t="s">
        <v>761</v>
      </c>
      <c r="D1922" s="56" t="s">
        <v>5186</v>
      </c>
      <c r="E1922" s="56" t="s">
        <v>5187</v>
      </c>
      <c r="F1922" s="56" t="s">
        <v>5165</v>
      </c>
      <c r="G1922" s="51"/>
      <c r="H1922" s="48"/>
      <c r="I1922" s="48"/>
      <c r="J1922" s="48"/>
      <c r="K1922" s="48"/>
    </row>
    <row r="1923" spans="1:11" ht="108" x14ac:dyDescent="0.25">
      <c r="A1923" s="48">
        <f t="shared" ca="1" si="31"/>
        <v>1922</v>
      </c>
      <c r="B1923" s="52" t="s">
        <v>4293</v>
      </c>
      <c r="C1923" s="52" t="s">
        <v>761</v>
      </c>
      <c r="D1923" s="58" t="s">
        <v>5188</v>
      </c>
      <c r="E1923" s="58" t="s">
        <v>5189</v>
      </c>
      <c r="F1923" s="58" t="s">
        <v>4769</v>
      </c>
      <c r="G1923" s="51"/>
      <c r="H1923" s="48"/>
      <c r="I1923" s="48"/>
      <c r="J1923" s="48"/>
      <c r="K1923" s="48"/>
    </row>
    <row r="1924" spans="1:11" ht="84" x14ac:dyDescent="0.25">
      <c r="A1924" s="48">
        <f t="shared" ca="1" si="31"/>
        <v>1923</v>
      </c>
      <c r="B1924" s="52" t="s">
        <v>4293</v>
      </c>
      <c r="C1924" s="52" t="s">
        <v>761</v>
      </c>
      <c r="D1924" s="56" t="s">
        <v>5190</v>
      </c>
      <c r="E1924" s="56" t="s">
        <v>5191</v>
      </c>
      <c r="F1924" s="56" t="s">
        <v>4710</v>
      </c>
      <c r="G1924" s="51"/>
      <c r="H1924" s="48"/>
      <c r="I1924" s="48"/>
      <c r="J1924" s="48"/>
      <c r="K1924" s="48"/>
    </row>
    <row r="1925" spans="1:11" ht="94.5" x14ac:dyDescent="0.25">
      <c r="A1925" s="48">
        <f t="shared" ca="1" si="31"/>
        <v>1924</v>
      </c>
      <c r="B1925" s="52" t="s">
        <v>4293</v>
      </c>
      <c r="C1925" s="52" t="s">
        <v>761</v>
      </c>
      <c r="D1925" s="58" t="s">
        <v>5192</v>
      </c>
      <c r="E1925" s="58" t="s">
        <v>5193</v>
      </c>
      <c r="F1925" s="58" t="s">
        <v>4710</v>
      </c>
      <c r="G1925" s="51"/>
      <c r="H1925" s="48"/>
      <c r="I1925" s="48"/>
      <c r="J1925" s="48"/>
      <c r="K1925" s="48"/>
    </row>
    <row r="1926" spans="1:11" ht="94.5" x14ac:dyDescent="0.25">
      <c r="A1926" s="48">
        <f t="shared" ca="1" si="31"/>
        <v>1925</v>
      </c>
      <c r="B1926" s="52" t="s">
        <v>4293</v>
      </c>
      <c r="C1926" s="52" t="s">
        <v>761</v>
      </c>
      <c r="D1926" s="56" t="s">
        <v>5194</v>
      </c>
      <c r="E1926" s="56" t="s">
        <v>5195</v>
      </c>
      <c r="F1926" s="56" t="s">
        <v>4710</v>
      </c>
      <c r="G1926" s="51"/>
      <c r="H1926" s="48"/>
      <c r="I1926" s="48"/>
      <c r="J1926" s="48"/>
      <c r="K1926" s="48"/>
    </row>
    <row r="1927" spans="1:11" ht="94.5" x14ac:dyDescent="0.25">
      <c r="A1927" s="48">
        <f t="shared" ca="1" si="31"/>
        <v>1926</v>
      </c>
      <c r="B1927" s="52" t="s">
        <v>4293</v>
      </c>
      <c r="C1927" s="52" t="s">
        <v>761</v>
      </c>
      <c r="D1927" s="58" t="s">
        <v>5196</v>
      </c>
      <c r="E1927" s="58" t="s">
        <v>5197</v>
      </c>
      <c r="F1927" s="58" t="s">
        <v>4710</v>
      </c>
      <c r="G1927" s="51"/>
      <c r="H1927" s="48"/>
      <c r="I1927" s="48"/>
      <c r="J1927" s="48"/>
      <c r="K1927" s="48"/>
    </row>
    <row r="1928" spans="1:11" ht="84" x14ac:dyDescent="0.25">
      <c r="A1928" s="48">
        <f t="shared" ca="1" si="31"/>
        <v>1927</v>
      </c>
      <c r="B1928" s="52" t="s">
        <v>4293</v>
      </c>
      <c r="C1928" s="52" t="s">
        <v>761</v>
      </c>
      <c r="D1928" s="56" t="s">
        <v>5198</v>
      </c>
      <c r="E1928" s="56" t="s">
        <v>5199</v>
      </c>
      <c r="F1928" s="56" t="s">
        <v>4408</v>
      </c>
      <c r="G1928" s="51"/>
      <c r="H1928" s="48"/>
      <c r="I1928" s="48"/>
      <c r="J1928" s="48"/>
      <c r="K1928" s="48"/>
    </row>
    <row r="1929" spans="1:11" ht="94.5" x14ac:dyDescent="0.25">
      <c r="A1929" s="48">
        <f t="shared" ca="1" si="31"/>
        <v>1928</v>
      </c>
      <c r="B1929" s="52" t="s">
        <v>4293</v>
      </c>
      <c r="C1929" s="52" t="s">
        <v>761</v>
      </c>
      <c r="D1929" s="58" t="s">
        <v>5200</v>
      </c>
      <c r="E1929" s="58" t="s">
        <v>5201</v>
      </c>
      <c r="F1929" s="58" t="s">
        <v>4408</v>
      </c>
      <c r="G1929" s="51"/>
      <c r="H1929" s="48"/>
      <c r="I1929" s="48"/>
      <c r="J1929" s="48"/>
      <c r="K1929" s="48"/>
    </row>
    <row r="1930" spans="1:11" ht="84" x14ac:dyDescent="0.25">
      <c r="A1930" s="48">
        <f t="shared" ca="1" si="31"/>
        <v>1929</v>
      </c>
      <c r="B1930" s="52" t="s">
        <v>4293</v>
      </c>
      <c r="C1930" s="52" t="s">
        <v>761</v>
      </c>
      <c r="D1930" s="56" t="s">
        <v>5202</v>
      </c>
      <c r="E1930" s="56" t="s">
        <v>5203</v>
      </c>
      <c r="F1930" s="56" t="s">
        <v>4408</v>
      </c>
      <c r="G1930" s="51"/>
      <c r="H1930" s="48"/>
      <c r="I1930" s="48"/>
      <c r="J1930" s="48"/>
      <c r="K1930" s="48"/>
    </row>
    <row r="1931" spans="1:11" ht="94.5" x14ac:dyDescent="0.25">
      <c r="A1931" s="48">
        <f t="shared" ca="1" si="31"/>
        <v>1930</v>
      </c>
      <c r="B1931" s="52" t="s">
        <v>4293</v>
      </c>
      <c r="C1931" s="52" t="s">
        <v>761</v>
      </c>
      <c r="D1931" s="58" t="s">
        <v>5204</v>
      </c>
      <c r="E1931" s="58" t="s">
        <v>5205</v>
      </c>
      <c r="F1931" s="58" t="s">
        <v>4780</v>
      </c>
      <c r="G1931" s="51"/>
      <c r="H1931" s="48"/>
      <c r="I1931" s="48"/>
      <c r="J1931" s="48"/>
      <c r="K1931" s="48"/>
    </row>
    <row r="1932" spans="1:11" ht="84" x14ac:dyDescent="0.25">
      <c r="A1932" s="48">
        <f t="shared" ca="1" si="31"/>
        <v>1931</v>
      </c>
      <c r="B1932" s="52" t="s">
        <v>4293</v>
      </c>
      <c r="C1932" s="52" t="s">
        <v>761</v>
      </c>
      <c r="D1932" s="56" t="s">
        <v>5206</v>
      </c>
      <c r="E1932" s="56" t="s">
        <v>5207</v>
      </c>
      <c r="F1932" s="56" t="s">
        <v>4780</v>
      </c>
      <c r="G1932" s="51"/>
      <c r="H1932" s="48"/>
      <c r="I1932" s="48"/>
      <c r="J1932" s="48"/>
      <c r="K1932" s="48"/>
    </row>
    <row r="1933" spans="1:11" ht="94.5" x14ac:dyDescent="0.25">
      <c r="A1933" s="48">
        <f t="shared" ca="1" si="31"/>
        <v>1932</v>
      </c>
      <c r="B1933" s="52" t="s">
        <v>4293</v>
      </c>
      <c r="C1933" s="52" t="s">
        <v>761</v>
      </c>
      <c r="D1933" s="58" t="s">
        <v>5208</v>
      </c>
      <c r="E1933" s="58" t="s">
        <v>5209</v>
      </c>
      <c r="F1933" s="58" t="s">
        <v>4408</v>
      </c>
      <c r="G1933" s="51"/>
      <c r="H1933" s="48"/>
      <c r="I1933" s="48"/>
      <c r="J1933" s="48"/>
      <c r="K1933" s="48"/>
    </row>
    <row r="1934" spans="1:11" ht="84" x14ac:dyDescent="0.25">
      <c r="A1934" s="48">
        <f t="shared" ca="1" si="31"/>
        <v>1933</v>
      </c>
      <c r="B1934" s="52" t="s">
        <v>4293</v>
      </c>
      <c r="C1934" s="52" t="s">
        <v>761</v>
      </c>
      <c r="D1934" s="56" t="s">
        <v>5210</v>
      </c>
      <c r="E1934" s="56" t="s">
        <v>5211</v>
      </c>
      <c r="F1934" s="56" t="s">
        <v>4780</v>
      </c>
      <c r="G1934" s="51"/>
      <c r="H1934" s="48"/>
      <c r="I1934" s="48"/>
      <c r="J1934" s="48"/>
      <c r="K1934" s="48"/>
    </row>
    <row r="1935" spans="1:11" ht="94.5" x14ac:dyDescent="0.25">
      <c r="A1935" s="48">
        <f t="shared" ca="1" si="31"/>
        <v>1934</v>
      </c>
      <c r="B1935" s="52" t="s">
        <v>4293</v>
      </c>
      <c r="C1935" s="52" t="s">
        <v>761</v>
      </c>
      <c r="D1935" s="58" t="s">
        <v>5212</v>
      </c>
      <c r="E1935" s="58" t="s">
        <v>5213</v>
      </c>
      <c r="F1935" s="58" t="s">
        <v>5165</v>
      </c>
      <c r="G1935" s="51"/>
      <c r="H1935" s="48"/>
      <c r="I1935" s="48"/>
      <c r="J1935" s="48"/>
      <c r="K1935" s="48"/>
    </row>
    <row r="1936" spans="1:11" ht="84" x14ac:dyDescent="0.25">
      <c r="A1936" s="48">
        <f t="shared" ca="1" si="31"/>
        <v>1935</v>
      </c>
      <c r="B1936" s="52" t="s">
        <v>4293</v>
      </c>
      <c r="C1936" s="52" t="s">
        <v>761</v>
      </c>
      <c r="D1936" s="56" t="s">
        <v>5214</v>
      </c>
      <c r="E1936" s="56" t="s">
        <v>5215</v>
      </c>
      <c r="F1936" s="56" t="s">
        <v>5165</v>
      </c>
      <c r="G1936" s="51"/>
      <c r="H1936" s="48"/>
      <c r="I1936" s="48"/>
      <c r="J1936" s="48"/>
      <c r="K1936" s="48"/>
    </row>
    <row r="1937" spans="1:11" ht="94.5" x14ac:dyDescent="0.25">
      <c r="A1937" s="48">
        <f t="shared" ca="1" si="31"/>
        <v>1936</v>
      </c>
      <c r="B1937" s="52" t="s">
        <v>4293</v>
      </c>
      <c r="C1937" s="52" t="s">
        <v>761</v>
      </c>
      <c r="D1937" s="58" t="s">
        <v>5216</v>
      </c>
      <c r="E1937" s="58" t="s">
        <v>5217</v>
      </c>
      <c r="F1937" s="58" t="s">
        <v>4408</v>
      </c>
      <c r="G1937" s="51"/>
      <c r="H1937" s="48"/>
      <c r="I1937" s="48"/>
      <c r="J1937" s="48"/>
      <c r="K1937" s="48"/>
    </row>
    <row r="1938" spans="1:11" ht="84" x14ac:dyDescent="0.25">
      <c r="A1938" s="48">
        <f t="shared" ca="1" si="31"/>
        <v>1937</v>
      </c>
      <c r="B1938" s="52" t="s">
        <v>4293</v>
      </c>
      <c r="C1938" s="52" t="s">
        <v>761</v>
      </c>
      <c r="D1938" s="56" t="s">
        <v>5218</v>
      </c>
      <c r="E1938" s="56" t="s">
        <v>5219</v>
      </c>
      <c r="F1938" s="56" t="s">
        <v>4780</v>
      </c>
      <c r="G1938" s="51"/>
      <c r="H1938" s="48"/>
      <c r="I1938" s="48"/>
      <c r="J1938" s="48"/>
      <c r="K1938" s="48"/>
    </row>
    <row r="1939" spans="1:11" ht="108" x14ac:dyDescent="0.25">
      <c r="A1939" s="48">
        <f t="shared" ca="1" si="31"/>
        <v>1938</v>
      </c>
      <c r="B1939" s="52" t="s">
        <v>4293</v>
      </c>
      <c r="C1939" s="52" t="s">
        <v>761</v>
      </c>
      <c r="D1939" s="58" t="s">
        <v>5220</v>
      </c>
      <c r="E1939" s="58" t="s">
        <v>5221</v>
      </c>
      <c r="F1939" s="58" t="s">
        <v>4780</v>
      </c>
      <c r="G1939" s="51"/>
      <c r="H1939" s="48"/>
      <c r="I1939" s="48"/>
      <c r="J1939" s="48"/>
      <c r="K1939" s="48"/>
    </row>
    <row r="1940" spans="1:11" ht="105" x14ac:dyDescent="0.25">
      <c r="A1940" s="48">
        <f t="shared" ca="1" si="31"/>
        <v>1939</v>
      </c>
      <c r="B1940" s="52" t="s">
        <v>4293</v>
      </c>
      <c r="C1940" s="52" t="s">
        <v>761</v>
      </c>
      <c r="D1940" s="56" t="s">
        <v>5222</v>
      </c>
      <c r="E1940" s="56" t="s">
        <v>5223</v>
      </c>
      <c r="F1940" s="56" t="s">
        <v>5224</v>
      </c>
      <c r="G1940" s="51"/>
      <c r="H1940" s="48"/>
      <c r="I1940" s="48"/>
      <c r="J1940" s="48"/>
      <c r="K1940" s="48"/>
    </row>
    <row r="1941" spans="1:11" ht="94.5" x14ac:dyDescent="0.25">
      <c r="A1941" s="48">
        <f t="shared" ca="1" si="31"/>
        <v>1940</v>
      </c>
      <c r="B1941" s="52" t="s">
        <v>4293</v>
      </c>
      <c r="C1941" s="52" t="s">
        <v>761</v>
      </c>
      <c r="D1941" s="58" t="s">
        <v>5225</v>
      </c>
      <c r="E1941" s="58" t="s">
        <v>5226</v>
      </c>
      <c r="F1941" s="58" t="s">
        <v>5227</v>
      </c>
      <c r="G1941" s="51"/>
      <c r="H1941" s="48"/>
      <c r="I1941" s="48"/>
      <c r="J1941" s="48"/>
      <c r="K1941" s="48"/>
    </row>
    <row r="1942" spans="1:11" ht="94.5" x14ac:dyDescent="0.25">
      <c r="A1942" s="48">
        <f t="shared" ca="1" si="31"/>
        <v>1941</v>
      </c>
      <c r="B1942" s="52" t="s">
        <v>4293</v>
      </c>
      <c r="C1942" s="52" t="s">
        <v>761</v>
      </c>
      <c r="D1942" s="56" t="s">
        <v>5228</v>
      </c>
      <c r="E1942" s="56" t="s">
        <v>5229</v>
      </c>
      <c r="F1942" s="56" t="s">
        <v>5230</v>
      </c>
      <c r="G1942" s="51"/>
      <c r="H1942" s="48"/>
      <c r="I1942" s="48"/>
      <c r="J1942" s="48"/>
      <c r="K1942" s="48"/>
    </row>
    <row r="1943" spans="1:11" ht="94.5" x14ac:dyDescent="0.25">
      <c r="A1943" s="48">
        <f t="shared" ca="1" si="31"/>
        <v>1942</v>
      </c>
      <c r="B1943" s="52" t="s">
        <v>4293</v>
      </c>
      <c r="C1943" s="52" t="s">
        <v>761</v>
      </c>
      <c r="D1943" s="58" t="s">
        <v>5228</v>
      </c>
      <c r="E1943" s="58" t="s">
        <v>5231</v>
      </c>
      <c r="F1943" s="58" t="s">
        <v>5232</v>
      </c>
      <c r="G1943" s="51"/>
      <c r="H1943" s="48"/>
      <c r="I1943" s="48"/>
      <c r="J1943" s="48"/>
      <c r="K1943" s="48"/>
    </row>
    <row r="1944" spans="1:11" ht="84" x14ac:dyDescent="0.25">
      <c r="A1944" s="48">
        <f t="shared" ca="1" si="31"/>
        <v>1943</v>
      </c>
      <c r="B1944" s="52" t="s">
        <v>4293</v>
      </c>
      <c r="C1944" s="52" t="s">
        <v>761</v>
      </c>
      <c r="D1944" s="56" t="s">
        <v>5233</v>
      </c>
      <c r="E1944" s="56" t="s">
        <v>5234</v>
      </c>
      <c r="F1944" s="56" t="s">
        <v>5235</v>
      </c>
      <c r="G1944" s="51"/>
      <c r="H1944" s="48"/>
      <c r="I1944" s="48"/>
      <c r="J1944" s="48"/>
      <c r="K1944" s="48"/>
    </row>
    <row r="1945" spans="1:11" ht="94.5" x14ac:dyDescent="0.25">
      <c r="A1945" s="48">
        <f t="shared" ca="1" si="31"/>
        <v>1944</v>
      </c>
      <c r="B1945" s="52" t="s">
        <v>4293</v>
      </c>
      <c r="C1945" s="52" t="s">
        <v>761</v>
      </c>
      <c r="D1945" s="58" t="s">
        <v>5236</v>
      </c>
      <c r="E1945" s="58" t="s">
        <v>5237</v>
      </c>
      <c r="F1945" s="58" t="s">
        <v>5238</v>
      </c>
      <c r="G1945" s="51"/>
      <c r="H1945" s="48"/>
      <c r="I1945" s="48"/>
      <c r="J1945" s="48"/>
      <c r="K1945" s="48"/>
    </row>
    <row r="1946" spans="1:11" ht="84" x14ac:dyDescent="0.25">
      <c r="A1946" s="48">
        <f t="shared" ca="1" si="31"/>
        <v>1945</v>
      </c>
      <c r="B1946" s="52" t="s">
        <v>4293</v>
      </c>
      <c r="C1946" s="52" t="s">
        <v>761</v>
      </c>
      <c r="D1946" s="56" t="s">
        <v>5239</v>
      </c>
      <c r="E1946" s="56" t="s">
        <v>5240</v>
      </c>
      <c r="F1946" s="56" t="s">
        <v>5241</v>
      </c>
      <c r="G1946" s="51"/>
      <c r="H1946" s="48"/>
      <c r="I1946" s="48"/>
      <c r="J1946" s="48"/>
      <c r="K1946" s="48"/>
    </row>
    <row r="1947" spans="1:11" ht="94.5" x14ac:dyDescent="0.25">
      <c r="A1947" s="48">
        <f t="shared" ca="1" si="31"/>
        <v>1946</v>
      </c>
      <c r="B1947" s="52" t="s">
        <v>4293</v>
      </c>
      <c r="C1947" s="52" t="s">
        <v>761</v>
      </c>
      <c r="D1947" s="58" t="s">
        <v>5242</v>
      </c>
      <c r="E1947" s="58" t="s">
        <v>5243</v>
      </c>
      <c r="F1947" s="58" t="s">
        <v>5244</v>
      </c>
      <c r="G1947" s="51"/>
      <c r="H1947" s="48"/>
      <c r="I1947" s="48"/>
      <c r="J1947" s="48"/>
      <c r="K1947" s="48"/>
    </row>
    <row r="1948" spans="1:11" ht="84" x14ac:dyDescent="0.25">
      <c r="A1948" s="48">
        <f t="shared" ca="1" si="31"/>
        <v>1947</v>
      </c>
      <c r="B1948" s="52" t="s">
        <v>4293</v>
      </c>
      <c r="C1948" s="52" t="s">
        <v>761</v>
      </c>
      <c r="D1948" s="56" t="s">
        <v>5245</v>
      </c>
      <c r="E1948" s="56" t="s">
        <v>5246</v>
      </c>
      <c r="F1948" s="56" t="s">
        <v>5247</v>
      </c>
      <c r="G1948" s="51"/>
      <c r="H1948" s="48"/>
      <c r="I1948" s="48"/>
      <c r="J1948" s="48"/>
      <c r="K1948" s="48"/>
    </row>
    <row r="1949" spans="1:11" ht="94.5" x14ac:dyDescent="0.25">
      <c r="A1949" s="48">
        <f t="shared" ca="1" si="31"/>
        <v>1948</v>
      </c>
      <c r="B1949" s="52" t="s">
        <v>4293</v>
      </c>
      <c r="C1949" s="52" t="s">
        <v>761</v>
      </c>
      <c r="D1949" s="58" t="s">
        <v>5248</v>
      </c>
      <c r="E1949" s="58" t="s">
        <v>5249</v>
      </c>
      <c r="F1949" s="58" t="s">
        <v>5250</v>
      </c>
      <c r="G1949" s="51"/>
      <c r="H1949" s="48"/>
      <c r="I1949" s="48"/>
      <c r="J1949" s="48"/>
      <c r="K1949" s="48"/>
    </row>
    <row r="1950" spans="1:11" ht="94.5" x14ac:dyDescent="0.25">
      <c r="A1950" s="48">
        <f t="shared" ca="1" si="31"/>
        <v>1949</v>
      </c>
      <c r="B1950" s="52" t="s">
        <v>4293</v>
      </c>
      <c r="C1950" s="52" t="s">
        <v>761</v>
      </c>
      <c r="D1950" s="56" t="s">
        <v>5251</v>
      </c>
      <c r="E1950" s="56" t="s">
        <v>5252</v>
      </c>
      <c r="F1950" s="56" t="s">
        <v>5253</v>
      </c>
      <c r="G1950" s="51"/>
      <c r="H1950" s="48"/>
      <c r="I1950" s="48"/>
      <c r="J1950" s="48"/>
      <c r="K1950" s="48"/>
    </row>
    <row r="1951" spans="1:11" ht="81" x14ac:dyDescent="0.25">
      <c r="A1951" s="48">
        <f t="shared" ca="1" si="31"/>
        <v>1950</v>
      </c>
      <c r="B1951" s="52" t="s">
        <v>4293</v>
      </c>
      <c r="C1951" s="52" t="s">
        <v>761</v>
      </c>
      <c r="D1951" s="58" t="s">
        <v>5254</v>
      </c>
      <c r="E1951" s="58" t="s">
        <v>5255</v>
      </c>
      <c r="F1951" s="58" t="s">
        <v>5256</v>
      </c>
      <c r="G1951" s="51"/>
      <c r="H1951" s="48"/>
      <c r="I1951" s="48"/>
      <c r="J1951" s="48"/>
      <c r="K1951" s="48"/>
    </row>
    <row r="1952" spans="1:11" ht="84" x14ac:dyDescent="0.25">
      <c r="A1952" s="48">
        <f t="shared" ca="1" si="31"/>
        <v>1951</v>
      </c>
      <c r="B1952" s="52" t="s">
        <v>4293</v>
      </c>
      <c r="C1952" s="52" t="s">
        <v>761</v>
      </c>
      <c r="D1952" s="56" t="s">
        <v>5257</v>
      </c>
      <c r="E1952" s="56" t="s">
        <v>5258</v>
      </c>
      <c r="F1952" s="56" t="s">
        <v>5232</v>
      </c>
      <c r="G1952" s="51"/>
      <c r="H1952" s="48"/>
      <c r="I1952" s="48"/>
      <c r="J1952" s="48"/>
      <c r="K1952" s="48"/>
    </row>
    <row r="1953" spans="1:11" ht="108" x14ac:dyDescent="0.25">
      <c r="A1953" s="48">
        <f t="shared" ca="1" si="31"/>
        <v>1952</v>
      </c>
      <c r="B1953" s="52" t="s">
        <v>4293</v>
      </c>
      <c r="C1953" s="52" t="s">
        <v>761</v>
      </c>
      <c r="D1953" s="58" t="s">
        <v>5259</v>
      </c>
      <c r="E1953" s="58" t="s">
        <v>5260</v>
      </c>
      <c r="F1953" s="58" t="s">
        <v>5253</v>
      </c>
      <c r="G1953" s="51"/>
      <c r="H1953" s="48"/>
      <c r="I1953" s="48"/>
      <c r="J1953" s="48"/>
      <c r="K1953" s="48"/>
    </row>
    <row r="1954" spans="1:11" ht="94.5" x14ac:dyDescent="0.25">
      <c r="A1954" s="48">
        <f t="shared" ca="1" si="31"/>
        <v>1953</v>
      </c>
      <c r="B1954" s="52" t="s">
        <v>4293</v>
      </c>
      <c r="C1954" s="52" t="s">
        <v>761</v>
      </c>
      <c r="D1954" s="56" t="s">
        <v>5261</v>
      </c>
      <c r="E1954" s="56" t="s">
        <v>5262</v>
      </c>
      <c r="F1954" s="56" t="s">
        <v>5263</v>
      </c>
      <c r="G1954" s="51"/>
      <c r="H1954" s="48"/>
      <c r="I1954" s="48"/>
      <c r="J1954" s="48"/>
      <c r="K1954" s="48"/>
    </row>
    <row r="1955" spans="1:11" ht="94.5" x14ac:dyDescent="0.25">
      <c r="A1955" s="48">
        <f t="shared" ca="1" si="31"/>
        <v>1954</v>
      </c>
      <c r="B1955" s="52" t="s">
        <v>4293</v>
      </c>
      <c r="C1955" s="52" t="s">
        <v>761</v>
      </c>
      <c r="D1955" s="58" t="s">
        <v>5264</v>
      </c>
      <c r="E1955" s="58" t="s">
        <v>5258</v>
      </c>
      <c r="F1955" s="58" t="s">
        <v>5230</v>
      </c>
      <c r="G1955" s="51"/>
      <c r="H1955" s="48"/>
      <c r="I1955" s="48"/>
      <c r="J1955" s="48"/>
      <c r="K1955" s="48"/>
    </row>
    <row r="1956" spans="1:11" ht="84" x14ac:dyDescent="0.25">
      <c r="A1956" s="48">
        <f t="shared" ca="1" si="31"/>
        <v>1955</v>
      </c>
      <c r="B1956" s="52" t="s">
        <v>4293</v>
      </c>
      <c r="C1956" s="52" t="s">
        <v>761</v>
      </c>
      <c r="D1956" s="56" t="s">
        <v>5265</v>
      </c>
      <c r="E1956" s="56" t="s">
        <v>5266</v>
      </c>
      <c r="F1956" s="56" t="s">
        <v>5267</v>
      </c>
      <c r="G1956" s="51"/>
      <c r="H1956" s="48"/>
      <c r="I1956" s="48"/>
      <c r="J1956" s="48"/>
      <c r="K1956" s="48"/>
    </row>
    <row r="1957" spans="1:11" ht="108" x14ac:dyDescent="0.25">
      <c r="A1957" s="48">
        <f t="shared" ca="1" si="31"/>
        <v>1956</v>
      </c>
      <c r="B1957" s="52" t="s">
        <v>4293</v>
      </c>
      <c r="C1957" s="52" t="s">
        <v>761</v>
      </c>
      <c r="D1957" s="58" t="s">
        <v>5268</v>
      </c>
      <c r="E1957" s="58" t="s">
        <v>5269</v>
      </c>
      <c r="F1957" s="88" t="s">
        <v>5270</v>
      </c>
      <c r="G1957" s="51"/>
      <c r="H1957" s="48"/>
      <c r="I1957" s="48"/>
      <c r="J1957" s="48"/>
      <c r="K1957" s="48"/>
    </row>
    <row r="1958" spans="1:11" ht="94.5" x14ac:dyDescent="0.25">
      <c r="A1958" s="48">
        <f t="shared" ca="1" si="31"/>
        <v>1957</v>
      </c>
      <c r="B1958" s="52" t="s">
        <v>4293</v>
      </c>
      <c r="C1958" s="52" t="s">
        <v>761</v>
      </c>
      <c r="D1958" s="56" t="s">
        <v>5271</v>
      </c>
      <c r="E1958" s="56" t="s">
        <v>5272</v>
      </c>
      <c r="F1958" s="56" t="s">
        <v>5250</v>
      </c>
      <c r="G1958" s="51"/>
      <c r="H1958" s="48"/>
      <c r="I1958" s="48"/>
      <c r="J1958" s="48"/>
      <c r="K1958" s="48"/>
    </row>
    <row r="1959" spans="1:11" ht="108" x14ac:dyDescent="0.25">
      <c r="A1959" s="48">
        <f t="shared" ca="1" si="31"/>
        <v>1958</v>
      </c>
      <c r="B1959" s="52" t="s">
        <v>4293</v>
      </c>
      <c r="C1959" s="52" t="s">
        <v>761</v>
      </c>
      <c r="D1959" s="58" t="s">
        <v>5273</v>
      </c>
      <c r="E1959" s="58" t="s">
        <v>5274</v>
      </c>
      <c r="F1959" s="58" t="s">
        <v>5275</v>
      </c>
      <c r="G1959" s="51"/>
      <c r="H1959" s="48"/>
      <c r="I1959" s="48"/>
      <c r="J1959" s="48"/>
      <c r="K1959" s="48"/>
    </row>
    <row r="1960" spans="1:11" ht="84" x14ac:dyDescent="0.25">
      <c r="A1960" s="48">
        <f t="shared" ca="1" si="31"/>
        <v>1959</v>
      </c>
      <c r="B1960" s="52" t="s">
        <v>4293</v>
      </c>
      <c r="C1960" s="52" t="s">
        <v>761</v>
      </c>
      <c r="D1960" s="56" t="s">
        <v>5276</v>
      </c>
      <c r="E1960" s="56" t="s">
        <v>5277</v>
      </c>
      <c r="F1960" s="56" t="s">
        <v>5278</v>
      </c>
      <c r="G1960" s="51"/>
      <c r="H1960" s="48"/>
      <c r="I1960" s="48"/>
      <c r="J1960" s="48"/>
      <c r="K1960" s="48"/>
    </row>
    <row r="1961" spans="1:11" ht="94.5" x14ac:dyDescent="0.25">
      <c r="A1961" s="48">
        <f t="shared" ca="1" si="31"/>
        <v>1960</v>
      </c>
      <c r="B1961" s="52" t="s">
        <v>4293</v>
      </c>
      <c r="C1961" s="52" t="s">
        <v>761</v>
      </c>
      <c r="D1961" s="58" t="s">
        <v>5279</v>
      </c>
      <c r="E1961" s="58" t="s">
        <v>5280</v>
      </c>
      <c r="F1961" s="58" t="s">
        <v>5281</v>
      </c>
      <c r="G1961" s="51"/>
      <c r="H1961" s="48"/>
      <c r="I1961" s="48"/>
      <c r="J1961" s="48"/>
      <c r="K1961" s="48"/>
    </row>
    <row r="1962" spans="1:11" ht="84" x14ac:dyDescent="0.25">
      <c r="A1962" s="48">
        <f t="shared" ca="1" si="31"/>
        <v>1961</v>
      </c>
      <c r="B1962" s="52" t="s">
        <v>4293</v>
      </c>
      <c r="C1962" s="52" t="s">
        <v>761</v>
      </c>
      <c r="D1962" s="56" t="s">
        <v>5282</v>
      </c>
      <c r="E1962" s="56" t="s">
        <v>5283</v>
      </c>
      <c r="F1962" s="56" t="s">
        <v>5284</v>
      </c>
      <c r="G1962" s="51"/>
      <c r="H1962" s="48"/>
      <c r="I1962" s="48"/>
      <c r="J1962" s="48"/>
      <c r="K1962" s="48"/>
    </row>
    <row r="1963" spans="1:11" ht="94.5" x14ac:dyDescent="0.25">
      <c r="A1963" s="48">
        <f t="shared" ca="1" si="31"/>
        <v>1962</v>
      </c>
      <c r="B1963" s="52" t="s">
        <v>4293</v>
      </c>
      <c r="C1963" s="52" t="s">
        <v>761</v>
      </c>
      <c r="D1963" s="58" t="s">
        <v>5285</v>
      </c>
      <c r="E1963" s="58" t="s">
        <v>5286</v>
      </c>
      <c r="F1963" s="58" t="s">
        <v>5281</v>
      </c>
      <c r="G1963" s="51"/>
      <c r="H1963" s="48"/>
      <c r="I1963" s="48"/>
      <c r="J1963" s="48"/>
      <c r="K1963" s="48"/>
    </row>
    <row r="1964" spans="1:11" ht="94.5" x14ac:dyDescent="0.25">
      <c r="A1964" s="48">
        <f t="shared" ca="1" si="31"/>
        <v>1963</v>
      </c>
      <c r="B1964" s="52" t="s">
        <v>4293</v>
      </c>
      <c r="C1964" s="52" t="s">
        <v>761</v>
      </c>
      <c r="D1964" s="56" t="s">
        <v>5287</v>
      </c>
      <c r="E1964" s="56" t="s">
        <v>5288</v>
      </c>
      <c r="F1964" s="56" t="s">
        <v>5281</v>
      </c>
      <c r="G1964" s="51"/>
      <c r="H1964" s="48"/>
      <c r="I1964" s="48"/>
      <c r="J1964" s="48"/>
      <c r="K1964" s="48"/>
    </row>
    <row r="1965" spans="1:11" ht="94.5" x14ac:dyDescent="0.25">
      <c r="A1965" s="48">
        <f t="shared" ca="1" si="31"/>
        <v>1964</v>
      </c>
      <c r="B1965" s="52" t="s">
        <v>4293</v>
      </c>
      <c r="C1965" s="52" t="s">
        <v>761</v>
      </c>
      <c r="D1965" s="58" t="s">
        <v>5289</v>
      </c>
      <c r="E1965" s="58" t="s">
        <v>5290</v>
      </c>
      <c r="F1965" s="58" t="s">
        <v>5291</v>
      </c>
      <c r="G1965" s="51"/>
      <c r="H1965" s="48"/>
      <c r="I1965" s="48"/>
      <c r="J1965" s="48"/>
      <c r="K1965" s="48"/>
    </row>
    <row r="1966" spans="1:11" ht="94.5" x14ac:dyDescent="0.25">
      <c r="A1966" s="48">
        <f t="shared" ca="1" si="31"/>
        <v>1965</v>
      </c>
      <c r="B1966" s="52" t="s">
        <v>4293</v>
      </c>
      <c r="C1966" s="52" t="s">
        <v>761</v>
      </c>
      <c r="D1966" s="56" t="s">
        <v>5292</v>
      </c>
      <c r="E1966" s="56" t="s">
        <v>5293</v>
      </c>
      <c r="F1966" s="56" t="s">
        <v>5294</v>
      </c>
      <c r="G1966" s="51"/>
      <c r="H1966" s="48"/>
      <c r="I1966" s="48"/>
      <c r="J1966" s="48"/>
      <c r="K1966" s="48"/>
    </row>
    <row r="1967" spans="1:11" ht="94.5" x14ac:dyDescent="0.25">
      <c r="A1967" s="48">
        <f t="shared" ca="1" si="31"/>
        <v>1966</v>
      </c>
      <c r="B1967" s="52" t="s">
        <v>4293</v>
      </c>
      <c r="C1967" s="52" t="s">
        <v>761</v>
      </c>
      <c r="D1967" s="58" t="s">
        <v>5295</v>
      </c>
      <c r="E1967" s="58" t="s">
        <v>5296</v>
      </c>
      <c r="F1967" s="58" t="s">
        <v>5250</v>
      </c>
      <c r="G1967" s="51"/>
      <c r="H1967" s="48"/>
      <c r="I1967" s="48"/>
      <c r="J1967" s="48"/>
      <c r="K1967" s="48"/>
    </row>
    <row r="1968" spans="1:11" ht="51.75" customHeight="1" x14ac:dyDescent="0.25">
      <c r="A1968" s="48">
        <f t="shared" ca="1" si="31"/>
        <v>1967</v>
      </c>
      <c r="B1968" s="52" t="s">
        <v>4293</v>
      </c>
      <c r="C1968" s="52" t="s">
        <v>2602</v>
      </c>
      <c r="D1968" s="56" t="s">
        <v>5297</v>
      </c>
      <c r="E1968" s="56" t="s">
        <v>5298</v>
      </c>
      <c r="F1968" s="56" t="s">
        <v>4710</v>
      </c>
      <c r="G1968" s="51"/>
      <c r="H1968" s="48"/>
      <c r="I1968" s="48"/>
      <c r="J1968" s="48"/>
      <c r="K1968" s="48"/>
    </row>
    <row r="1969" spans="1:11" ht="54" x14ac:dyDescent="0.25">
      <c r="A1969" s="48">
        <f t="shared" ca="1" si="31"/>
        <v>1968</v>
      </c>
      <c r="B1969" s="52" t="s">
        <v>4293</v>
      </c>
      <c r="C1969" s="52" t="s">
        <v>2602</v>
      </c>
      <c r="D1969" s="58" t="s">
        <v>5299</v>
      </c>
      <c r="E1969" s="58" t="s">
        <v>5300</v>
      </c>
      <c r="F1969" s="58" t="s">
        <v>4710</v>
      </c>
      <c r="G1969" s="51"/>
      <c r="H1969" s="48"/>
      <c r="I1969" s="48"/>
      <c r="J1969" s="48"/>
      <c r="K1969" s="48"/>
    </row>
    <row r="1970" spans="1:11" ht="42" x14ac:dyDescent="0.25">
      <c r="A1970" s="48">
        <f t="shared" ca="1" si="31"/>
        <v>1969</v>
      </c>
      <c r="B1970" s="52" t="s">
        <v>4293</v>
      </c>
      <c r="C1970" s="52" t="s">
        <v>2602</v>
      </c>
      <c r="D1970" s="56" t="s">
        <v>5301</v>
      </c>
      <c r="E1970" s="56" t="s">
        <v>5302</v>
      </c>
      <c r="F1970" s="56" t="s">
        <v>4710</v>
      </c>
      <c r="G1970" s="51"/>
      <c r="H1970" s="48"/>
      <c r="I1970" s="48"/>
      <c r="J1970" s="48"/>
      <c r="K1970" s="48"/>
    </row>
    <row r="1971" spans="1:11" ht="54" x14ac:dyDescent="0.25">
      <c r="A1971" s="48">
        <f t="shared" ca="1" si="31"/>
        <v>1970</v>
      </c>
      <c r="B1971" s="52" t="s">
        <v>4293</v>
      </c>
      <c r="C1971" s="52" t="s">
        <v>2602</v>
      </c>
      <c r="D1971" s="58" t="s">
        <v>5303</v>
      </c>
      <c r="E1971" s="58" t="s">
        <v>5298</v>
      </c>
      <c r="F1971" s="58" t="s">
        <v>4710</v>
      </c>
      <c r="G1971" s="51"/>
      <c r="H1971" s="48"/>
      <c r="I1971" s="48"/>
      <c r="J1971" s="48"/>
      <c r="K1971" s="48"/>
    </row>
    <row r="1972" spans="1:11" ht="52.5" x14ac:dyDescent="0.25">
      <c r="A1972" s="48">
        <f t="shared" ca="1" si="31"/>
        <v>1971</v>
      </c>
      <c r="B1972" s="52" t="s">
        <v>4293</v>
      </c>
      <c r="C1972" s="52" t="s">
        <v>2602</v>
      </c>
      <c r="D1972" s="56" t="s">
        <v>5304</v>
      </c>
      <c r="E1972" s="56" t="s">
        <v>5305</v>
      </c>
      <c r="F1972" s="56" t="s">
        <v>4710</v>
      </c>
      <c r="G1972" s="51"/>
      <c r="H1972" s="48"/>
      <c r="I1972" s="48"/>
      <c r="J1972" s="48"/>
      <c r="K1972" s="48"/>
    </row>
    <row r="1973" spans="1:11" ht="54" x14ac:dyDescent="0.25">
      <c r="A1973" s="48">
        <f t="shared" ca="1" si="31"/>
        <v>1972</v>
      </c>
      <c r="B1973" s="52" t="s">
        <v>4293</v>
      </c>
      <c r="C1973" s="52" t="s">
        <v>2602</v>
      </c>
      <c r="D1973" s="58" t="s">
        <v>5306</v>
      </c>
      <c r="E1973" s="58" t="s">
        <v>5300</v>
      </c>
      <c r="F1973" s="58" t="s">
        <v>4710</v>
      </c>
      <c r="G1973" s="51"/>
      <c r="H1973" s="48"/>
      <c r="I1973" s="48"/>
      <c r="J1973" s="48"/>
      <c r="K1973" s="48"/>
    </row>
    <row r="1974" spans="1:11" ht="52.5" x14ac:dyDescent="0.25">
      <c r="A1974" s="48">
        <f t="shared" ref="A1974:A2037" ca="1" si="32">+CELL("fila",A1974)-1</f>
        <v>1973</v>
      </c>
      <c r="B1974" s="52" t="s">
        <v>4293</v>
      </c>
      <c r="C1974" s="52" t="s">
        <v>2602</v>
      </c>
      <c r="D1974" s="56" t="s">
        <v>5306</v>
      </c>
      <c r="E1974" s="56" t="s">
        <v>5300</v>
      </c>
      <c r="F1974" s="56" t="s">
        <v>4710</v>
      </c>
      <c r="G1974" s="51"/>
      <c r="H1974" s="48"/>
      <c r="I1974" s="48"/>
      <c r="J1974" s="48"/>
      <c r="K1974" s="48"/>
    </row>
    <row r="1975" spans="1:11" ht="67.5" x14ac:dyDescent="0.25">
      <c r="A1975" s="48">
        <f t="shared" ca="1" si="32"/>
        <v>1974</v>
      </c>
      <c r="B1975" s="52" t="s">
        <v>4293</v>
      </c>
      <c r="C1975" s="52" t="s">
        <v>2602</v>
      </c>
      <c r="D1975" s="58" t="s">
        <v>5307</v>
      </c>
      <c r="E1975" s="58" t="s">
        <v>5298</v>
      </c>
      <c r="F1975" s="58" t="s">
        <v>4710</v>
      </c>
      <c r="G1975" s="51"/>
      <c r="H1975" s="48"/>
      <c r="I1975" s="48"/>
      <c r="J1975" s="48"/>
      <c r="K1975" s="48"/>
    </row>
    <row r="1976" spans="1:11" ht="42" x14ac:dyDescent="0.25">
      <c r="A1976" s="48">
        <f t="shared" ca="1" si="32"/>
        <v>1975</v>
      </c>
      <c r="B1976" s="52" t="s">
        <v>4293</v>
      </c>
      <c r="C1976" s="52" t="s">
        <v>2602</v>
      </c>
      <c r="D1976" s="56" t="s">
        <v>5308</v>
      </c>
      <c r="E1976" s="56" t="s">
        <v>2614</v>
      </c>
      <c r="F1976" s="56" t="s">
        <v>4710</v>
      </c>
      <c r="G1976" s="51"/>
      <c r="H1976" s="48"/>
      <c r="I1976" s="48"/>
      <c r="J1976" s="48"/>
      <c r="K1976" s="48"/>
    </row>
    <row r="1977" spans="1:11" ht="54" x14ac:dyDescent="0.25">
      <c r="A1977" s="48">
        <f t="shared" ca="1" si="32"/>
        <v>1976</v>
      </c>
      <c r="B1977" s="52" t="s">
        <v>4293</v>
      </c>
      <c r="C1977" s="52" t="s">
        <v>2602</v>
      </c>
      <c r="D1977" s="58" t="s">
        <v>5309</v>
      </c>
      <c r="E1977" s="58" t="s">
        <v>2614</v>
      </c>
      <c r="F1977" s="58" t="s">
        <v>4710</v>
      </c>
      <c r="G1977" s="51"/>
      <c r="H1977" s="48"/>
      <c r="I1977" s="48"/>
      <c r="J1977" s="48"/>
      <c r="K1977" s="48"/>
    </row>
    <row r="1978" spans="1:11" ht="42" x14ac:dyDescent="0.25">
      <c r="A1978" s="48">
        <f t="shared" ca="1" si="32"/>
        <v>1977</v>
      </c>
      <c r="B1978" s="52" t="s">
        <v>4293</v>
      </c>
      <c r="C1978" s="52" t="s">
        <v>2602</v>
      </c>
      <c r="D1978" s="56" t="s">
        <v>5310</v>
      </c>
      <c r="E1978" s="56" t="s">
        <v>5311</v>
      </c>
      <c r="F1978" s="56" t="s">
        <v>4486</v>
      </c>
      <c r="G1978" s="51"/>
      <c r="H1978" s="48"/>
      <c r="I1978" s="48"/>
      <c r="J1978" s="48"/>
      <c r="K1978" s="48"/>
    </row>
    <row r="1979" spans="1:11" ht="54" x14ac:dyDescent="0.25">
      <c r="A1979" s="48">
        <f t="shared" ca="1" si="32"/>
        <v>1978</v>
      </c>
      <c r="B1979" s="52" t="s">
        <v>4293</v>
      </c>
      <c r="C1979" s="52" t="s">
        <v>2602</v>
      </c>
      <c r="D1979" s="58" t="s">
        <v>5312</v>
      </c>
      <c r="E1979" s="58" t="s">
        <v>5313</v>
      </c>
      <c r="F1979" s="58" t="s">
        <v>4408</v>
      </c>
      <c r="G1979" s="51"/>
      <c r="H1979" s="48"/>
      <c r="I1979" s="48"/>
      <c r="J1979" s="48"/>
      <c r="K1979" s="48"/>
    </row>
    <row r="1980" spans="1:11" ht="52.5" x14ac:dyDescent="0.25">
      <c r="A1980" s="48">
        <f t="shared" ca="1" si="32"/>
        <v>1979</v>
      </c>
      <c r="B1980" s="52" t="s">
        <v>4293</v>
      </c>
      <c r="C1980" s="52" t="s">
        <v>2602</v>
      </c>
      <c r="D1980" s="56" t="s">
        <v>5314</v>
      </c>
      <c r="E1980" s="56" t="s">
        <v>5315</v>
      </c>
      <c r="F1980" s="56" t="s">
        <v>5316</v>
      </c>
      <c r="G1980" s="51"/>
      <c r="H1980" s="48"/>
      <c r="I1980" s="48"/>
      <c r="J1980" s="48"/>
      <c r="K1980" s="48"/>
    </row>
    <row r="1981" spans="1:11" ht="40.5" x14ac:dyDescent="0.25">
      <c r="A1981" s="48">
        <f t="shared" ca="1" si="32"/>
        <v>1980</v>
      </c>
      <c r="B1981" s="52" t="s">
        <v>4293</v>
      </c>
      <c r="C1981" s="52" t="s">
        <v>2602</v>
      </c>
      <c r="D1981" s="58" t="s">
        <v>5317</v>
      </c>
      <c r="E1981" s="58" t="s">
        <v>5318</v>
      </c>
      <c r="F1981" s="58" t="s">
        <v>4408</v>
      </c>
      <c r="G1981" s="51"/>
      <c r="H1981" s="48"/>
      <c r="I1981" s="48"/>
      <c r="J1981" s="48"/>
      <c r="K1981" s="48"/>
    </row>
    <row r="1982" spans="1:11" ht="115.5" x14ac:dyDescent="0.25">
      <c r="A1982" s="48">
        <f t="shared" ca="1" si="32"/>
        <v>1981</v>
      </c>
      <c r="B1982" s="52" t="s">
        <v>4293</v>
      </c>
      <c r="C1982" s="52" t="s">
        <v>2602</v>
      </c>
      <c r="D1982" s="56" t="s">
        <v>5319</v>
      </c>
      <c r="E1982" s="56" t="s">
        <v>2672</v>
      </c>
      <c r="F1982" s="56" t="s">
        <v>5320</v>
      </c>
      <c r="G1982" s="51"/>
      <c r="H1982" s="48"/>
      <c r="I1982" s="48"/>
      <c r="J1982" s="48"/>
      <c r="K1982" s="48"/>
    </row>
    <row r="1983" spans="1:11" ht="81" x14ac:dyDescent="0.25">
      <c r="A1983" s="48">
        <f t="shared" ca="1" si="32"/>
        <v>1982</v>
      </c>
      <c r="B1983" s="52" t="s">
        <v>4293</v>
      </c>
      <c r="C1983" s="52" t="s">
        <v>2602</v>
      </c>
      <c r="D1983" s="58" t="s">
        <v>5321</v>
      </c>
      <c r="E1983" s="58" t="s">
        <v>5322</v>
      </c>
      <c r="F1983" s="58" t="s">
        <v>5323</v>
      </c>
      <c r="G1983" s="51"/>
      <c r="H1983" s="48"/>
      <c r="I1983" s="48"/>
      <c r="J1983" s="48"/>
      <c r="K1983" s="48"/>
    </row>
    <row r="1984" spans="1:11" ht="52.5" x14ac:dyDescent="0.25">
      <c r="A1984" s="48">
        <f t="shared" ca="1" si="32"/>
        <v>1983</v>
      </c>
      <c r="B1984" s="52" t="s">
        <v>4293</v>
      </c>
      <c r="C1984" s="52" t="s">
        <v>2602</v>
      </c>
      <c r="D1984" s="56" t="s">
        <v>5324</v>
      </c>
      <c r="E1984" s="56" t="s">
        <v>5325</v>
      </c>
      <c r="F1984" s="56" t="s">
        <v>4486</v>
      </c>
      <c r="G1984" s="51"/>
      <c r="H1984" s="48"/>
      <c r="I1984" s="48"/>
      <c r="J1984" s="48"/>
      <c r="K1984" s="48"/>
    </row>
    <row r="1985" spans="1:11" ht="81" x14ac:dyDescent="0.25">
      <c r="A1985" s="48">
        <f t="shared" ca="1" si="32"/>
        <v>1984</v>
      </c>
      <c r="B1985" s="52" t="s">
        <v>4293</v>
      </c>
      <c r="C1985" s="52" t="s">
        <v>2602</v>
      </c>
      <c r="D1985" s="58" t="s">
        <v>5326</v>
      </c>
      <c r="E1985" s="58" t="s">
        <v>5327</v>
      </c>
      <c r="F1985" s="58" t="s">
        <v>4486</v>
      </c>
      <c r="G1985" s="51"/>
      <c r="H1985" s="48"/>
      <c r="I1985" s="48"/>
      <c r="J1985" s="48"/>
      <c r="K1985" s="48"/>
    </row>
    <row r="1986" spans="1:11" ht="94.5" x14ac:dyDescent="0.25">
      <c r="A1986" s="48">
        <f t="shared" ca="1" si="32"/>
        <v>1985</v>
      </c>
      <c r="B1986" s="52" t="s">
        <v>4293</v>
      </c>
      <c r="C1986" s="52" t="s">
        <v>2602</v>
      </c>
      <c r="D1986" s="56" t="s">
        <v>5328</v>
      </c>
      <c r="E1986" s="56" t="s">
        <v>5327</v>
      </c>
      <c r="F1986" s="56" t="s">
        <v>4486</v>
      </c>
      <c r="G1986" s="51"/>
      <c r="H1986" s="48"/>
      <c r="I1986" s="48"/>
      <c r="J1986" s="48"/>
      <c r="K1986" s="48"/>
    </row>
    <row r="1987" spans="1:11" ht="54" x14ac:dyDescent="0.25">
      <c r="A1987" s="48">
        <f t="shared" ca="1" si="32"/>
        <v>1986</v>
      </c>
      <c r="B1987" s="52" t="s">
        <v>4293</v>
      </c>
      <c r="C1987" s="52" t="s">
        <v>2602</v>
      </c>
      <c r="D1987" s="58" t="s">
        <v>5329</v>
      </c>
      <c r="E1987" s="58" t="s">
        <v>5330</v>
      </c>
      <c r="F1987" s="58" t="s">
        <v>4486</v>
      </c>
      <c r="G1987" s="51"/>
      <c r="H1987" s="48"/>
      <c r="I1987" s="48"/>
      <c r="J1987" s="48"/>
      <c r="K1987" s="48"/>
    </row>
    <row r="1988" spans="1:11" ht="63" x14ac:dyDescent="0.25">
      <c r="A1988" s="48">
        <f t="shared" ca="1" si="32"/>
        <v>1987</v>
      </c>
      <c r="B1988" s="52" t="s">
        <v>4293</v>
      </c>
      <c r="C1988" s="52" t="s">
        <v>2602</v>
      </c>
      <c r="D1988" s="56" t="s">
        <v>5331</v>
      </c>
      <c r="E1988" s="56" t="s">
        <v>5332</v>
      </c>
      <c r="F1988" s="56" t="s">
        <v>4486</v>
      </c>
      <c r="G1988" s="51"/>
      <c r="H1988" s="48"/>
      <c r="I1988" s="48"/>
      <c r="J1988" s="48"/>
      <c r="K1988" s="48"/>
    </row>
    <row r="1989" spans="1:11" ht="40.5" x14ac:dyDescent="0.25">
      <c r="A1989" s="48">
        <f t="shared" ca="1" si="32"/>
        <v>1988</v>
      </c>
      <c r="B1989" s="52" t="s">
        <v>4293</v>
      </c>
      <c r="C1989" s="52" t="s">
        <v>2602</v>
      </c>
      <c r="D1989" s="58" t="s">
        <v>5333</v>
      </c>
      <c r="E1989" s="58" t="s">
        <v>5334</v>
      </c>
      <c r="F1989" s="58" t="s">
        <v>5335</v>
      </c>
      <c r="G1989" s="51"/>
      <c r="H1989" s="48"/>
      <c r="I1989" s="48"/>
      <c r="J1989" s="48"/>
      <c r="K1989" s="48"/>
    </row>
    <row r="1990" spans="1:11" ht="105" x14ac:dyDescent="0.25">
      <c r="A1990" s="48">
        <f t="shared" ca="1" si="32"/>
        <v>1989</v>
      </c>
      <c r="B1990" s="52" t="s">
        <v>4293</v>
      </c>
      <c r="C1990" s="52" t="s">
        <v>2602</v>
      </c>
      <c r="D1990" s="56" t="s">
        <v>5336</v>
      </c>
      <c r="E1990" s="56" t="s">
        <v>5334</v>
      </c>
      <c r="F1990" s="56" t="s">
        <v>5337</v>
      </c>
      <c r="G1990" s="51"/>
      <c r="H1990" s="48"/>
      <c r="I1990" s="48"/>
      <c r="J1990" s="48"/>
      <c r="K1990" s="48"/>
    </row>
    <row r="1991" spans="1:11" ht="94.5" x14ac:dyDescent="0.25">
      <c r="A1991" s="48">
        <f t="shared" ca="1" si="32"/>
        <v>1990</v>
      </c>
      <c r="B1991" s="52" t="s">
        <v>4293</v>
      </c>
      <c r="C1991" s="52" t="s">
        <v>2602</v>
      </c>
      <c r="D1991" s="58" t="s">
        <v>5338</v>
      </c>
      <c r="E1991" s="58" t="s">
        <v>5339</v>
      </c>
      <c r="F1991" s="58" t="s">
        <v>5340</v>
      </c>
      <c r="G1991" s="51"/>
      <c r="H1991" s="48"/>
      <c r="I1991" s="48"/>
      <c r="J1991" s="48"/>
      <c r="K1991" s="48"/>
    </row>
    <row r="1992" spans="1:11" ht="52.5" x14ac:dyDescent="0.25">
      <c r="A1992" s="48">
        <f t="shared" ca="1" si="32"/>
        <v>1991</v>
      </c>
      <c r="B1992" s="52" t="s">
        <v>4293</v>
      </c>
      <c r="C1992" s="52" t="s">
        <v>2602</v>
      </c>
      <c r="D1992" s="56" t="s">
        <v>5341</v>
      </c>
      <c r="E1992" s="56" t="s">
        <v>5342</v>
      </c>
      <c r="F1992" s="56" t="s">
        <v>5281</v>
      </c>
      <c r="G1992" s="51"/>
      <c r="H1992" s="48"/>
      <c r="I1992" s="48"/>
      <c r="J1992" s="48"/>
      <c r="K1992" s="48"/>
    </row>
    <row r="1993" spans="1:11" ht="42" x14ac:dyDescent="0.25">
      <c r="A1993" s="48">
        <f t="shared" ca="1" si="32"/>
        <v>1992</v>
      </c>
      <c r="B1993" s="52" t="s">
        <v>4293</v>
      </c>
      <c r="C1993" s="52" t="s">
        <v>764</v>
      </c>
      <c r="D1993" s="56" t="s">
        <v>5343</v>
      </c>
      <c r="E1993" s="56" t="s">
        <v>5344</v>
      </c>
      <c r="F1993" s="56" t="s">
        <v>4710</v>
      </c>
      <c r="G1993" s="51"/>
      <c r="H1993" s="48"/>
      <c r="I1993" s="48"/>
      <c r="J1993" s="48"/>
      <c r="K1993" s="48"/>
    </row>
    <row r="1994" spans="1:11" ht="54" x14ac:dyDescent="0.25">
      <c r="A1994" s="48">
        <f t="shared" ca="1" si="32"/>
        <v>1993</v>
      </c>
      <c r="B1994" s="52" t="s">
        <v>4293</v>
      </c>
      <c r="C1994" s="52" t="s">
        <v>764</v>
      </c>
      <c r="D1994" s="58" t="s">
        <v>5345</v>
      </c>
      <c r="E1994" s="58" t="s">
        <v>5346</v>
      </c>
      <c r="F1994" s="58" t="s">
        <v>4710</v>
      </c>
      <c r="G1994" s="51"/>
      <c r="H1994" s="48"/>
      <c r="I1994" s="48"/>
      <c r="J1994" s="48"/>
      <c r="K1994" s="48"/>
    </row>
    <row r="1995" spans="1:11" ht="58.5" x14ac:dyDescent="0.25">
      <c r="A1995" s="48">
        <f t="shared" ca="1" si="32"/>
        <v>1994</v>
      </c>
      <c r="B1995" s="52" t="s">
        <v>4293</v>
      </c>
      <c r="C1995" s="52" t="s">
        <v>770</v>
      </c>
      <c r="D1995" s="58" t="s">
        <v>5347</v>
      </c>
      <c r="E1995" s="48"/>
      <c r="F1995" s="48"/>
      <c r="G1995" s="51"/>
      <c r="H1995" s="48"/>
      <c r="I1995" s="48"/>
      <c r="J1995" s="48"/>
      <c r="K1995" s="48"/>
    </row>
    <row r="1996" spans="1:11" ht="67.5" x14ac:dyDescent="0.25">
      <c r="A1996" s="48">
        <f t="shared" ca="1" si="32"/>
        <v>1995</v>
      </c>
      <c r="B1996" s="52" t="s">
        <v>4293</v>
      </c>
      <c r="C1996" s="52" t="s">
        <v>770</v>
      </c>
      <c r="D1996" s="58" t="s">
        <v>5348</v>
      </c>
      <c r="E1996" s="48"/>
      <c r="F1996" s="48"/>
      <c r="G1996" s="51"/>
      <c r="H1996" s="48"/>
      <c r="I1996" s="48"/>
      <c r="J1996" s="48"/>
      <c r="K1996" s="48"/>
    </row>
    <row r="1997" spans="1:11" ht="48" x14ac:dyDescent="0.25">
      <c r="A1997" s="48">
        <f t="shared" ca="1" si="32"/>
        <v>1996</v>
      </c>
      <c r="B1997" s="52" t="s">
        <v>4293</v>
      </c>
      <c r="C1997" s="52" t="s">
        <v>770</v>
      </c>
      <c r="D1997" s="67" t="s">
        <v>5349</v>
      </c>
      <c r="E1997" s="48"/>
      <c r="F1997" s="48"/>
      <c r="G1997" s="51"/>
      <c r="H1997" s="48"/>
      <c r="I1997" s="48"/>
      <c r="J1997" s="48"/>
      <c r="K1997" s="48"/>
    </row>
    <row r="1998" spans="1:11" ht="67.5" x14ac:dyDescent="0.25">
      <c r="A1998" s="48">
        <f t="shared" ca="1" si="32"/>
        <v>1997</v>
      </c>
      <c r="B1998" s="52" t="s">
        <v>4293</v>
      </c>
      <c r="C1998" s="52" t="s">
        <v>770</v>
      </c>
      <c r="D1998" s="58" t="s">
        <v>5350</v>
      </c>
      <c r="E1998" s="48"/>
      <c r="F1998" s="48"/>
      <c r="G1998" s="51"/>
      <c r="H1998" s="48"/>
      <c r="I1998" s="48"/>
      <c r="J1998" s="48"/>
      <c r="K1998" s="48"/>
    </row>
    <row r="1999" spans="1:11" ht="48" x14ac:dyDescent="0.25">
      <c r="A1999" s="48">
        <f t="shared" ca="1" si="32"/>
        <v>1998</v>
      </c>
      <c r="B1999" s="52" t="s">
        <v>4293</v>
      </c>
      <c r="C1999" s="52" t="s">
        <v>770</v>
      </c>
      <c r="D1999" s="58" t="s">
        <v>5351</v>
      </c>
      <c r="E1999" s="48"/>
      <c r="F1999" s="48"/>
      <c r="G1999" s="51"/>
      <c r="H1999" s="48"/>
      <c r="I1999" s="48"/>
      <c r="J1999" s="48"/>
      <c r="K1999" s="48"/>
    </row>
    <row r="2000" spans="1:11" ht="40.5" x14ac:dyDescent="0.25">
      <c r="A2000" s="48">
        <f t="shared" ca="1" si="32"/>
        <v>1999</v>
      </c>
      <c r="B2000" s="52" t="s">
        <v>4293</v>
      </c>
      <c r="C2000" s="52" t="s">
        <v>770</v>
      </c>
      <c r="D2000" s="58" t="s">
        <v>5352</v>
      </c>
      <c r="E2000" s="48"/>
      <c r="F2000" s="48"/>
      <c r="G2000" s="51"/>
      <c r="H2000" s="48"/>
      <c r="I2000" s="48"/>
      <c r="J2000" s="48"/>
      <c r="K2000" s="48"/>
    </row>
    <row r="2001" spans="1:11" ht="37.5" x14ac:dyDescent="0.25">
      <c r="A2001" s="48">
        <f t="shared" ca="1" si="32"/>
        <v>2000</v>
      </c>
      <c r="B2001" s="52" t="s">
        <v>4293</v>
      </c>
      <c r="C2001" s="52" t="s">
        <v>770</v>
      </c>
      <c r="D2001" s="58" t="s">
        <v>5353</v>
      </c>
      <c r="E2001" s="48"/>
      <c r="F2001" s="48"/>
      <c r="G2001" s="51"/>
      <c r="H2001" s="48"/>
      <c r="I2001" s="48"/>
      <c r="J2001" s="48"/>
      <c r="K2001" s="48"/>
    </row>
    <row r="2002" spans="1:11" ht="40.5" x14ac:dyDescent="0.25">
      <c r="A2002" s="48">
        <f t="shared" ca="1" si="32"/>
        <v>2001</v>
      </c>
      <c r="B2002" s="52" t="s">
        <v>4293</v>
      </c>
      <c r="C2002" s="52" t="s">
        <v>770</v>
      </c>
      <c r="D2002" s="58" t="s">
        <v>5354</v>
      </c>
      <c r="E2002" s="48"/>
      <c r="F2002" s="48"/>
      <c r="G2002" s="51"/>
      <c r="H2002" s="48"/>
      <c r="I2002" s="48"/>
      <c r="J2002" s="48"/>
      <c r="K2002" s="48"/>
    </row>
    <row r="2003" spans="1:11" ht="69" x14ac:dyDescent="0.25">
      <c r="A2003" s="48">
        <f t="shared" ca="1" si="32"/>
        <v>2002</v>
      </c>
      <c r="B2003" s="52" t="s">
        <v>4293</v>
      </c>
      <c r="C2003" s="52" t="s">
        <v>770</v>
      </c>
      <c r="D2003" s="58" t="s">
        <v>5355</v>
      </c>
      <c r="E2003" s="48"/>
      <c r="F2003" s="48"/>
      <c r="G2003" s="51"/>
      <c r="H2003" s="48"/>
      <c r="I2003" s="48"/>
      <c r="J2003" s="48"/>
      <c r="K2003" s="48"/>
    </row>
    <row r="2004" spans="1:11" ht="67.5" x14ac:dyDescent="0.25">
      <c r="A2004" s="48">
        <f t="shared" ca="1" si="32"/>
        <v>2003</v>
      </c>
      <c r="B2004" s="52" t="s">
        <v>4293</v>
      </c>
      <c r="C2004" s="52" t="s">
        <v>770</v>
      </c>
      <c r="D2004" s="58" t="s">
        <v>5356</v>
      </c>
      <c r="E2004" s="58" t="s">
        <v>5357</v>
      </c>
      <c r="F2004" s="48"/>
      <c r="G2004" s="51" t="s">
        <v>279</v>
      </c>
      <c r="H2004" s="48"/>
      <c r="I2004" s="48"/>
      <c r="J2004" s="48"/>
      <c r="K2004" s="48"/>
    </row>
    <row r="2005" spans="1:11" ht="66" x14ac:dyDescent="0.25">
      <c r="A2005" s="48">
        <f t="shared" ca="1" si="32"/>
        <v>2004</v>
      </c>
      <c r="B2005" s="52" t="s">
        <v>4293</v>
      </c>
      <c r="C2005" s="52" t="s">
        <v>770</v>
      </c>
      <c r="D2005" s="67" t="s">
        <v>5358</v>
      </c>
      <c r="E2005" s="66" t="s">
        <v>5359</v>
      </c>
      <c r="F2005" s="48"/>
      <c r="G2005" s="51"/>
      <c r="H2005" s="48"/>
      <c r="I2005" s="48"/>
      <c r="J2005" s="48"/>
      <c r="K2005" s="48"/>
    </row>
    <row r="2006" spans="1:11" ht="67.5" x14ac:dyDescent="0.25">
      <c r="A2006" s="48">
        <f t="shared" ca="1" si="32"/>
        <v>2005</v>
      </c>
      <c r="B2006" s="52" t="s">
        <v>4293</v>
      </c>
      <c r="C2006" s="52" t="s">
        <v>770</v>
      </c>
      <c r="D2006" s="58" t="s">
        <v>5360</v>
      </c>
      <c r="E2006" s="62" t="s">
        <v>5361</v>
      </c>
      <c r="F2006" s="48"/>
      <c r="G2006" s="51"/>
      <c r="H2006" s="48"/>
      <c r="I2006" s="48"/>
      <c r="J2006" s="48"/>
      <c r="K2006" s="48"/>
    </row>
    <row r="2007" spans="1:11" ht="45" x14ac:dyDescent="0.25">
      <c r="A2007" s="48">
        <f t="shared" ca="1" si="32"/>
        <v>2006</v>
      </c>
      <c r="B2007" s="52" t="s">
        <v>4293</v>
      </c>
      <c r="C2007" s="52" t="s">
        <v>770</v>
      </c>
      <c r="D2007" s="58" t="s">
        <v>5362</v>
      </c>
      <c r="E2007" s="56" t="s">
        <v>5363</v>
      </c>
      <c r="F2007" s="48"/>
      <c r="G2007" s="51" t="s">
        <v>279</v>
      </c>
      <c r="H2007" s="48"/>
      <c r="I2007" s="48"/>
      <c r="J2007" s="48"/>
      <c r="K2007" s="48"/>
    </row>
    <row r="2008" spans="1:11" ht="67.5" x14ac:dyDescent="0.25">
      <c r="A2008" s="48">
        <f t="shared" ca="1" si="32"/>
        <v>2007</v>
      </c>
      <c r="B2008" s="52" t="s">
        <v>4293</v>
      </c>
      <c r="C2008" s="52" t="s">
        <v>770</v>
      </c>
      <c r="D2008" s="58" t="s">
        <v>5364</v>
      </c>
      <c r="E2008" s="58" t="s">
        <v>5365</v>
      </c>
      <c r="F2008" s="48"/>
      <c r="G2008" s="51" t="s">
        <v>279</v>
      </c>
      <c r="H2008" s="48"/>
      <c r="I2008" s="48"/>
      <c r="J2008" s="48"/>
      <c r="K2008" s="48"/>
    </row>
    <row r="2009" spans="1:11" ht="58.5" x14ac:dyDescent="0.25">
      <c r="A2009" s="48">
        <f t="shared" ca="1" si="32"/>
        <v>2008</v>
      </c>
      <c r="B2009" s="52" t="s">
        <v>4293</v>
      </c>
      <c r="C2009" s="52" t="s">
        <v>770</v>
      </c>
      <c r="D2009" s="67" t="s">
        <v>5366</v>
      </c>
      <c r="E2009" s="56" t="s">
        <v>5367</v>
      </c>
      <c r="F2009" s="48"/>
      <c r="G2009" s="51" t="s">
        <v>279</v>
      </c>
      <c r="H2009" s="48"/>
      <c r="I2009" s="48"/>
      <c r="J2009" s="48"/>
      <c r="K2009" s="48"/>
    </row>
    <row r="2010" spans="1:11" ht="67.5" x14ac:dyDescent="0.25">
      <c r="A2010" s="48">
        <f t="shared" ca="1" si="32"/>
        <v>2009</v>
      </c>
      <c r="B2010" s="52" t="s">
        <v>4293</v>
      </c>
      <c r="C2010" s="52" t="s">
        <v>770</v>
      </c>
      <c r="D2010" s="58" t="s">
        <v>5368</v>
      </c>
      <c r="E2010" s="58" t="s">
        <v>5369</v>
      </c>
      <c r="F2010" s="48"/>
      <c r="G2010" s="51"/>
      <c r="H2010" s="48"/>
      <c r="I2010" s="48"/>
      <c r="J2010" s="48"/>
      <c r="K2010" s="48"/>
    </row>
    <row r="2011" spans="1:11" ht="45" x14ac:dyDescent="0.25">
      <c r="A2011" s="48">
        <f t="shared" ca="1" si="32"/>
        <v>2010</v>
      </c>
      <c r="B2011" s="52" t="s">
        <v>4293</v>
      </c>
      <c r="C2011" s="52" t="s">
        <v>770</v>
      </c>
      <c r="D2011" s="58" t="s">
        <v>5371</v>
      </c>
      <c r="E2011" s="56" t="s">
        <v>5370</v>
      </c>
      <c r="F2011" s="48"/>
      <c r="G2011" s="51"/>
      <c r="H2011" s="48"/>
      <c r="I2011" s="48"/>
      <c r="J2011" s="48"/>
      <c r="K2011" s="48"/>
    </row>
    <row r="2012" spans="1:11" ht="27" x14ac:dyDescent="0.25">
      <c r="A2012" s="48">
        <f t="shared" ca="1" si="32"/>
        <v>2011</v>
      </c>
      <c r="B2012" s="52" t="s">
        <v>4293</v>
      </c>
      <c r="C2012" s="52" t="s">
        <v>770</v>
      </c>
      <c r="D2012" s="58" t="s">
        <v>5372</v>
      </c>
      <c r="E2012" s="58" t="s">
        <v>5373</v>
      </c>
      <c r="F2012" s="48"/>
      <c r="G2012" s="51"/>
      <c r="H2012" s="48"/>
      <c r="I2012" s="48"/>
      <c r="J2012" s="48"/>
      <c r="K2012" s="48"/>
    </row>
    <row r="2013" spans="1:11" ht="25.5" x14ac:dyDescent="0.25">
      <c r="A2013" s="48">
        <f t="shared" ca="1" si="32"/>
        <v>2012</v>
      </c>
      <c r="B2013" s="52" t="s">
        <v>4293</v>
      </c>
      <c r="C2013" s="52" t="s">
        <v>770</v>
      </c>
      <c r="D2013" s="67" t="s">
        <v>5374</v>
      </c>
      <c r="E2013" s="56" t="s">
        <v>5375</v>
      </c>
      <c r="F2013" s="48"/>
      <c r="G2013" s="51"/>
      <c r="H2013" s="48"/>
      <c r="I2013" s="48"/>
      <c r="J2013" s="48"/>
      <c r="K2013" s="48"/>
    </row>
    <row r="2014" spans="1:11" ht="81" x14ac:dyDescent="0.25">
      <c r="A2014" s="48">
        <f t="shared" ca="1" si="32"/>
        <v>2013</v>
      </c>
      <c r="B2014" s="52" t="s">
        <v>4293</v>
      </c>
      <c r="C2014" s="52" t="s">
        <v>770</v>
      </c>
      <c r="D2014" s="58" t="s">
        <v>5376</v>
      </c>
      <c r="E2014" s="58" t="s">
        <v>5377</v>
      </c>
      <c r="F2014" s="48"/>
      <c r="G2014" s="51"/>
      <c r="H2014" s="48"/>
      <c r="I2014" s="48"/>
      <c r="J2014" s="48"/>
      <c r="K2014" s="48"/>
    </row>
    <row r="2015" spans="1:11" ht="76.5" x14ac:dyDescent="0.25">
      <c r="A2015" s="48">
        <f t="shared" ca="1" si="32"/>
        <v>2014</v>
      </c>
      <c r="B2015" s="52" t="s">
        <v>4293</v>
      </c>
      <c r="C2015" s="52" t="s">
        <v>770</v>
      </c>
      <c r="D2015" s="67" t="s">
        <v>5378</v>
      </c>
      <c r="E2015" s="56" t="s">
        <v>5379</v>
      </c>
      <c r="F2015" s="48"/>
      <c r="G2015" s="51"/>
      <c r="H2015" s="48"/>
      <c r="I2015" s="48"/>
      <c r="J2015" s="48"/>
      <c r="K2015" s="48"/>
    </row>
    <row r="2016" spans="1:11" ht="67.5" x14ac:dyDescent="0.25">
      <c r="A2016" s="48">
        <f t="shared" ca="1" si="32"/>
        <v>2015</v>
      </c>
      <c r="B2016" s="52" t="s">
        <v>4293</v>
      </c>
      <c r="C2016" s="52" t="s">
        <v>770</v>
      </c>
      <c r="D2016" s="58" t="s">
        <v>5380</v>
      </c>
      <c r="E2016" s="58" t="s">
        <v>5381</v>
      </c>
      <c r="F2016" s="48"/>
      <c r="G2016" s="51"/>
      <c r="H2016" s="48"/>
      <c r="I2016" s="48"/>
      <c r="J2016" s="48"/>
      <c r="K2016" s="48"/>
    </row>
    <row r="2017" spans="1:11" ht="58.5" x14ac:dyDescent="0.25">
      <c r="A2017" s="48">
        <f t="shared" ca="1" si="32"/>
        <v>2016</v>
      </c>
      <c r="B2017" s="52" t="s">
        <v>4293</v>
      </c>
      <c r="C2017" s="52" t="s">
        <v>770</v>
      </c>
      <c r="D2017" s="58" t="s">
        <v>5382</v>
      </c>
      <c r="E2017" s="56" t="s">
        <v>801</v>
      </c>
      <c r="F2017" s="48"/>
      <c r="G2017" s="51" t="s">
        <v>279</v>
      </c>
      <c r="H2017" s="48"/>
      <c r="I2017" s="48"/>
      <c r="J2017" s="48"/>
      <c r="K2017" s="48"/>
    </row>
    <row r="2018" spans="1:11" ht="81" x14ac:dyDescent="0.25">
      <c r="A2018" s="48">
        <f t="shared" ca="1" si="32"/>
        <v>2017</v>
      </c>
      <c r="B2018" s="52" t="s">
        <v>4293</v>
      </c>
      <c r="C2018" s="52" t="s">
        <v>770</v>
      </c>
      <c r="D2018" s="58" t="s">
        <v>5383</v>
      </c>
      <c r="E2018" s="58" t="s">
        <v>2815</v>
      </c>
      <c r="F2018" s="48"/>
      <c r="G2018" s="51"/>
      <c r="H2018" s="48"/>
      <c r="I2018" s="48"/>
      <c r="J2018" s="48"/>
      <c r="K2018" s="48"/>
    </row>
    <row r="2019" spans="1:11" ht="48" x14ac:dyDescent="0.25">
      <c r="A2019" s="48">
        <f t="shared" ca="1" si="32"/>
        <v>2018</v>
      </c>
      <c r="B2019" s="52" t="s">
        <v>4293</v>
      </c>
      <c r="C2019" s="52" t="s">
        <v>770</v>
      </c>
      <c r="D2019" s="58" t="s">
        <v>5384</v>
      </c>
      <c r="E2019" s="66" t="s">
        <v>2815</v>
      </c>
      <c r="F2019" s="48"/>
      <c r="G2019" s="51"/>
      <c r="H2019" s="48"/>
      <c r="I2019" s="48"/>
      <c r="J2019" s="48"/>
      <c r="K2019" s="48"/>
    </row>
    <row r="2020" spans="1:11" ht="54" x14ac:dyDescent="0.25">
      <c r="A2020" s="48">
        <f t="shared" ca="1" si="32"/>
        <v>2019</v>
      </c>
      <c r="B2020" s="52" t="s">
        <v>4293</v>
      </c>
      <c r="C2020" s="52" t="s">
        <v>770</v>
      </c>
      <c r="D2020" s="58" t="s">
        <v>5385</v>
      </c>
      <c r="E2020" s="58" t="s">
        <v>803</v>
      </c>
      <c r="F2020" s="48"/>
      <c r="G2020" s="51"/>
      <c r="H2020" s="48"/>
      <c r="I2020" s="48"/>
      <c r="J2020" s="48"/>
      <c r="K2020" s="48"/>
    </row>
    <row r="2021" spans="1:11" ht="45" x14ac:dyDescent="0.25">
      <c r="A2021" s="48">
        <f t="shared" ca="1" si="32"/>
        <v>2020</v>
      </c>
      <c r="B2021" s="52" t="s">
        <v>4293</v>
      </c>
      <c r="C2021" s="52" t="s">
        <v>770</v>
      </c>
      <c r="D2021" s="67" t="s">
        <v>5386</v>
      </c>
      <c r="E2021" s="56" t="s">
        <v>803</v>
      </c>
      <c r="F2021" s="48"/>
      <c r="G2021" s="51"/>
      <c r="H2021" s="48"/>
      <c r="I2021" s="48"/>
      <c r="J2021" s="48"/>
      <c r="K2021" s="48"/>
    </row>
    <row r="2022" spans="1:11" ht="67.5" x14ac:dyDescent="0.25">
      <c r="A2022" s="48">
        <f t="shared" ca="1" si="32"/>
        <v>2021</v>
      </c>
      <c r="B2022" s="52" t="s">
        <v>4293</v>
      </c>
      <c r="C2022" s="52" t="s">
        <v>770</v>
      </c>
      <c r="D2022" s="58" t="s">
        <v>5387</v>
      </c>
      <c r="E2022" s="58" t="s">
        <v>5388</v>
      </c>
      <c r="F2022" s="48"/>
      <c r="G2022" s="51" t="s">
        <v>279</v>
      </c>
      <c r="H2022" s="48"/>
      <c r="I2022" s="48"/>
      <c r="J2022" s="48"/>
      <c r="K2022" s="48"/>
    </row>
    <row r="2023" spans="1:11" ht="66" x14ac:dyDescent="0.25">
      <c r="A2023" s="48">
        <f t="shared" ca="1" si="32"/>
        <v>2022</v>
      </c>
      <c r="B2023" s="52" t="s">
        <v>4293</v>
      </c>
      <c r="C2023" s="52" t="s">
        <v>770</v>
      </c>
      <c r="D2023" s="67" t="s">
        <v>5389</v>
      </c>
      <c r="E2023" s="56" t="s">
        <v>5390</v>
      </c>
      <c r="F2023" s="48"/>
      <c r="G2023" s="51"/>
      <c r="H2023" s="48"/>
      <c r="I2023" s="48"/>
      <c r="J2023" s="48"/>
      <c r="K2023" s="48"/>
    </row>
    <row r="2024" spans="1:11" ht="27" x14ac:dyDescent="0.25">
      <c r="A2024" s="48">
        <f t="shared" ca="1" si="32"/>
        <v>2023</v>
      </c>
      <c r="B2024" s="52" t="s">
        <v>4293</v>
      </c>
      <c r="C2024" s="52" t="s">
        <v>770</v>
      </c>
      <c r="D2024" s="58" t="s">
        <v>5391</v>
      </c>
      <c r="E2024" s="62" t="s">
        <v>5392</v>
      </c>
      <c r="F2024" s="48"/>
      <c r="G2024" s="51"/>
      <c r="H2024" s="48"/>
      <c r="I2024" s="48"/>
      <c r="J2024" s="48"/>
      <c r="K2024" s="48"/>
    </row>
    <row r="2025" spans="1:11" ht="58.5" x14ac:dyDescent="0.25">
      <c r="A2025" s="48">
        <f t="shared" ca="1" si="32"/>
        <v>2024</v>
      </c>
      <c r="B2025" s="52" t="s">
        <v>4293</v>
      </c>
      <c r="C2025" s="52" t="s">
        <v>770</v>
      </c>
      <c r="D2025" s="67" t="s">
        <v>5393</v>
      </c>
      <c r="E2025" s="56" t="s">
        <v>3593</v>
      </c>
      <c r="F2025" s="48"/>
      <c r="G2025" s="51" t="s">
        <v>279</v>
      </c>
      <c r="H2025" s="48"/>
      <c r="I2025" s="48"/>
      <c r="J2025" s="48"/>
      <c r="K2025" s="48"/>
    </row>
    <row r="2026" spans="1:11" ht="67.5" x14ac:dyDescent="0.25">
      <c r="A2026" s="48">
        <f t="shared" ca="1" si="32"/>
        <v>2025</v>
      </c>
      <c r="B2026" s="52" t="s">
        <v>4293</v>
      </c>
      <c r="C2026" s="52" t="s">
        <v>770</v>
      </c>
      <c r="D2026" s="58" t="s">
        <v>5394</v>
      </c>
      <c r="E2026" s="58" t="s">
        <v>5395</v>
      </c>
      <c r="F2026" s="48"/>
      <c r="G2026" s="51" t="s">
        <v>279</v>
      </c>
      <c r="H2026" s="48"/>
      <c r="I2026" s="48"/>
      <c r="J2026" s="48"/>
      <c r="K2026" s="48"/>
    </row>
    <row r="2027" spans="1:11" ht="58.5" x14ac:dyDescent="0.25">
      <c r="A2027" s="48">
        <f t="shared" ca="1" si="32"/>
        <v>2026</v>
      </c>
      <c r="B2027" s="52" t="s">
        <v>4293</v>
      </c>
      <c r="C2027" s="52" t="s">
        <v>770</v>
      </c>
      <c r="D2027" s="58" t="s">
        <v>5396</v>
      </c>
      <c r="E2027" s="66" t="s">
        <v>5395</v>
      </c>
      <c r="F2027" s="48"/>
      <c r="G2027" s="51" t="s">
        <v>279</v>
      </c>
      <c r="H2027" s="48"/>
      <c r="I2027" s="48"/>
      <c r="J2027" s="48"/>
      <c r="K2027" s="48"/>
    </row>
    <row r="2028" spans="1:11" ht="73.5" x14ac:dyDescent="0.25">
      <c r="A2028" s="48">
        <f t="shared" ca="1" si="32"/>
        <v>2027</v>
      </c>
      <c r="B2028" s="52" t="s">
        <v>5397</v>
      </c>
      <c r="C2028" s="52" t="s">
        <v>477</v>
      </c>
      <c r="D2028" s="56" t="s">
        <v>5425</v>
      </c>
      <c r="E2028" s="56" t="s">
        <v>5426</v>
      </c>
      <c r="F2028" s="56" t="s">
        <v>5427</v>
      </c>
      <c r="G2028" s="51" t="s">
        <v>279</v>
      </c>
      <c r="H2028" s="48"/>
      <c r="I2028" s="48"/>
      <c r="J2028" s="48"/>
      <c r="K2028" s="48"/>
    </row>
    <row r="2029" spans="1:11" ht="108" x14ac:dyDescent="0.25">
      <c r="A2029" s="48">
        <f t="shared" ca="1" si="32"/>
        <v>2028</v>
      </c>
      <c r="B2029" s="52" t="s">
        <v>5397</v>
      </c>
      <c r="C2029" s="52" t="s">
        <v>477</v>
      </c>
      <c r="D2029" s="58" t="s">
        <v>5428</v>
      </c>
      <c r="E2029" s="58" t="s">
        <v>5429</v>
      </c>
      <c r="F2029" s="58" t="s">
        <v>5427</v>
      </c>
      <c r="G2029" s="51" t="s">
        <v>279</v>
      </c>
      <c r="H2029" s="48"/>
      <c r="I2029" s="48"/>
      <c r="J2029" s="48"/>
      <c r="K2029" s="48"/>
    </row>
    <row r="2030" spans="1:11" ht="42" x14ac:dyDescent="0.25">
      <c r="A2030" s="48">
        <f t="shared" ca="1" si="32"/>
        <v>2029</v>
      </c>
      <c r="B2030" s="52" t="s">
        <v>5397</v>
      </c>
      <c r="C2030" s="52" t="s">
        <v>477</v>
      </c>
      <c r="D2030" s="56" t="s">
        <v>5430</v>
      </c>
      <c r="E2030" s="56" t="s">
        <v>5431</v>
      </c>
      <c r="F2030" s="56" t="s">
        <v>5432</v>
      </c>
      <c r="G2030" s="51" t="s">
        <v>279</v>
      </c>
      <c r="H2030" s="48"/>
      <c r="I2030" s="48"/>
      <c r="J2030" s="48"/>
      <c r="K2030" s="48"/>
    </row>
    <row r="2031" spans="1:11" ht="94.5" x14ac:dyDescent="0.25">
      <c r="A2031" s="48">
        <f t="shared" ca="1" si="32"/>
        <v>2030</v>
      </c>
      <c r="B2031" s="52" t="s">
        <v>5397</v>
      </c>
      <c r="C2031" s="52" t="s">
        <v>477</v>
      </c>
      <c r="D2031" s="58" t="s">
        <v>5433</v>
      </c>
      <c r="E2031" s="58" t="s">
        <v>5429</v>
      </c>
      <c r="F2031" s="58" t="s">
        <v>5434</v>
      </c>
      <c r="G2031" s="51" t="s">
        <v>279</v>
      </c>
      <c r="H2031" s="48"/>
      <c r="I2031" s="48"/>
      <c r="J2031" s="48"/>
      <c r="K2031" s="48"/>
    </row>
    <row r="2032" spans="1:11" ht="84" x14ac:dyDescent="0.25">
      <c r="A2032" s="48">
        <f t="shared" ca="1" si="32"/>
        <v>2031</v>
      </c>
      <c r="B2032" s="52" t="s">
        <v>5397</v>
      </c>
      <c r="C2032" s="52" t="s">
        <v>477</v>
      </c>
      <c r="D2032" s="56" t="s">
        <v>5435</v>
      </c>
      <c r="E2032" s="56" t="s">
        <v>5436</v>
      </c>
      <c r="F2032" s="56" t="s">
        <v>5437</v>
      </c>
      <c r="G2032" s="51" t="s">
        <v>279</v>
      </c>
      <c r="H2032" s="48"/>
      <c r="I2032" s="48"/>
      <c r="J2032" s="48"/>
      <c r="K2032" s="48"/>
    </row>
    <row r="2033" spans="1:11" ht="54" x14ac:dyDescent="0.25">
      <c r="A2033" s="48">
        <f t="shared" ca="1" si="32"/>
        <v>2032</v>
      </c>
      <c r="B2033" s="52" t="s">
        <v>5397</v>
      </c>
      <c r="C2033" s="52" t="s">
        <v>477</v>
      </c>
      <c r="D2033" s="58" t="s">
        <v>5438</v>
      </c>
      <c r="E2033" s="58" t="s">
        <v>5439</v>
      </c>
      <c r="F2033" s="58" t="s">
        <v>5427</v>
      </c>
      <c r="G2033" s="51" t="s">
        <v>279</v>
      </c>
      <c r="H2033" s="48"/>
      <c r="I2033" s="48"/>
      <c r="J2033" s="48"/>
      <c r="K2033" s="48"/>
    </row>
    <row r="2034" spans="1:11" ht="42" x14ac:dyDescent="0.25">
      <c r="A2034" s="48">
        <f t="shared" ca="1" si="32"/>
        <v>2033</v>
      </c>
      <c r="B2034" s="52" t="s">
        <v>5397</v>
      </c>
      <c r="C2034" s="52" t="s">
        <v>477</v>
      </c>
      <c r="D2034" s="56" t="s">
        <v>5440</v>
      </c>
      <c r="E2034" s="56" t="s">
        <v>5441</v>
      </c>
      <c r="F2034" s="56" t="s">
        <v>5427</v>
      </c>
      <c r="G2034" s="51" t="s">
        <v>279</v>
      </c>
      <c r="H2034" s="48"/>
      <c r="I2034" s="48"/>
      <c r="J2034" s="48"/>
      <c r="K2034" s="48"/>
    </row>
    <row r="2035" spans="1:11" ht="81" x14ac:dyDescent="0.25">
      <c r="A2035" s="48">
        <f t="shared" ca="1" si="32"/>
        <v>2034</v>
      </c>
      <c r="B2035" s="52" t="s">
        <v>5397</v>
      </c>
      <c r="C2035" s="52" t="s">
        <v>477</v>
      </c>
      <c r="D2035" s="58" t="s">
        <v>5442</v>
      </c>
      <c r="E2035" s="58" t="s">
        <v>5443</v>
      </c>
      <c r="F2035" s="58" t="s">
        <v>5444</v>
      </c>
      <c r="G2035" s="51" t="s">
        <v>279</v>
      </c>
      <c r="H2035" s="48"/>
      <c r="I2035" s="48"/>
      <c r="J2035" s="48"/>
      <c r="K2035" s="48"/>
    </row>
    <row r="2036" spans="1:11" ht="73.5" x14ac:dyDescent="0.25">
      <c r="A2036" s="48">
        <f t="shared" ca="1" si="32"/>
        <v>2035</v>
      </c>
      <c r="B2036" s="52" t="s">
        <v>5397</v>
      </c>
      <c r="C2036" s="52" t="s">
        <v>477</v>
      </c>
      <c r="D2036" s="56" t="s">
        <v>5445</v>
      </c>
      <c r="E2036" s="56" t="s">
        <v>5446</v>
      </c>
      <c r="F2036" s="56" t="s">
        <v>5447</v>
      </c>
      <c r="G2036" s="51" t="s">
        <v>279</v>
      </c>
      <c r="H2036" s="48"/>
      <c r="I2036" s="48"/>
      <c r="J2036" s="48"/>
      <c r="K2036" s="48"/>
    </row>
    <row r="2037" spans="1:11" ht="67.5" x14ac:dyDescent="0.25">
      <c r="A2037" s="48">
        <f t="shared" ca="1" si="32"/>
        <v>2036</v>
      </c>
      <c r="B2037" s="52" t="s">
        <v>5397</v>
      </c>
      <c r="C2037" s="52" t="s">
        <v>477</v>
      </c>
      <c r="D2037" s="58" t="s">
        <v>5448</v>
      </c>
      <c r="E2037" s="58" t="s">
        <v>5449</v>
      </c>
      <c r="F2037" s="58" t="s">
        <v>5450</v>
      </c>
      <c r="G2037" s="51" t="s">
        <v>279</v>
      </c>
      <c r="H2037" s="48"/>
      <c r="I2037" s="48"/>
      <c r="J2037" s="48"/>
      <c r="K2037" s="48"/>
    </row>
    <row r="2038" spans="1:11" ht="42" x14ac:dyDescent="0.25">
      <c r="A2038" s="48">
        <f t="shared" ref="A2038:A2101" ca="1" si="33">+CELL("fila",A2038)-1</f>
        <v>2037</v>
      </c>
      <c r="B2038" s="52" t="s">
        <v>5397</v>
      </c>
      <c r="C2038" s="52" t="s">
        <v>477</v>
      </c>
      <c r="D2038" s="56" t="s">
        <v>5451</v>
      </c>
      <c r="E2038" s="56" t="s">
        <v>5452</v>
      </c>
      <c r="F2038" s="56" t="s">
        <v>5453</v>
      </c>
      <c r="G2038" s="51" t="s">
        <v>279</v>
      </c>
      <c r="H2038" s="48"/>
      <c r="I2038" s="48"/>
      <c r="J2038" s="48"/>
      <c r="K2038" s="48"/>
    </row>
    <row r="2039" spans="1:11" ht="40.5" x14ac:dyDescent="0.25">
      <c r="A2039" s="48">
        <f t="shared" ca="1" si="33"/>
        <v>2038</v>
      </c>
      <c r="B2039" s="52" t="s">
        <v>5397</v>
      </c>
      <c r="C2039" s="52" t="s">
        <v>477</v>
      </c>
      <c r="D2039" s="58" t="s">
        <v>5454</v>
      </c>
      <c r="E2039" s="58" t="s">
        <v>5455</v>
      </c>
      <c r="F2039" s="58" t="s">
        <v>5427</v>
      </c>
      <c r="G2039" s="51"/>
      <c r="H2039" s="48"/>
      <c r="I2039" s="48"/>
      <c r="J2039" s="48"/>
      <c r="K2039" s="48"/>
    </row>
    <row r="2040" spans="1:11" ht="31.5" x14ac:dyDescent="0.25">
      <c r="A2040" s="48">
        <f t="shared" ca="1" si="33"/>
        <v>2039</v>
      </c>
      <c r="B2040" s="52" t="s">
        <v>5397</v>
      </c>
      <c r="C2040" s="52" t="s">
        <v>477</v>
      </c>
      <c r="D2040" s="67" t="s">
        <v>5456</v>
      </c>
      <c r="E2040" s="56" t="s">
        <v>5457</v>
      </c>
      <c r="F2040" s="56" t="s">
        <v>5427</v>
      </c>
      <c r="G2040" s="51"/>
      <c r="H2040" s="48"/>
      <c r="I2040" s="48"/>
      <c r="J2040" s="48"/>
      <c r="K2040" s="48"/>
    </row>
    <row r="2041" spans="1:11" ht="54" x14ac:dyDescent="0.25">
      <c r="A2041" s="48">
        <f t="shared" ca="1" si="33"/>
        <v>2040</v>
      </c>
      <c r="B2041" s="52" t="s">
        <v>5397</v>
      </c>
      <c r="C2041" s="52" t="s">
        <v>477</v>
      </c>
      <c r="D2041" s="58" t="s">
        <v>5458</v>
      </c>
      <c r="E2041" s="58" t="s">
        <v>5459</v>
      </c>
      <c r="F2041" s="58" t="s">
        <v>5427</v>
      </c>
      <c r="G2041" s="51"/>
      <c r="H2041" s="48"/>
      <c r="I2041" s="48"/>
      <c r="J2041" s="48"/>
      <c r="K2041" s="48"/>
    </row>
    <row r="2042" spans="1:11" ht="52.5" x14ac:dyDescent="0.25">
      <c r="A2042" s="48">
        <f t="shared" ca="1" si="33"/>
        <v>2041</v>
      </c>
      <c r="B2042" s="52" t="s">
        <v>5397</v>
      </c>
      <c r="C2042" s="52" t="s">
        <v>477</v>
      </c>
      <c r="D2042" s="56" t="s">
        <v>5460</v>
      </c>
      <c r="E2042" s="56" t="s">
        <v>5461</v>
      </c>
      <c r="F2042" s="56" t="s">
        <v>5427</v>
      </c>
      <c r="G2042" s="51"/>
      <c r="H2042" s="48"/>
      <c r="I2042" s="48"/>
      <c r="J2042" s="48"/>
      <c r="K2042" s="48"/>
    </row>
    <row r="2043" spans="1:11" ht="54" x14ac:dyDescent="0.25">
      <c r="A2043" s="48">
        <f t="shared" ca="1" si="33"/>
        <v>2042</v>
      </c>
      <c r="B2043" s="52" t="s">
        <v>5397</v>
      </c>
      <c r="C2043" s="52" t="s">
        <v>477</v>
      </c>
      <c r="D2043" s="58" t="s">
        <v>5462</v>
      </c>
      <c r="E2043" s="58" t="s">
        <v>5463</v>
      </c>
      <c r="F2043" s="58" t="s">
        <v>5427</v>
      </c>
      <c r="G2043" s="51"/>
      <c r="H2043" s="48"/>
      <c r="I2043" s="48"/>
      <c r="J2043" s="48"/>
      <c r="K2043" s="48"/>
    </row>
    <row r="2044" spans="1:11" ht="52.5" x14ac:dyDescent="0.25">
      <c r="A2044" s="48">
        <f t="shared" ca="1" si="33"/>
        <v>2043</v>
      </c>
      <c r="B2044" s="52" t="s">
        <v>5397</v>
      </c>
      <c r="C2044" s="52" t="s">
        <v>477</v>
      </c>
      <c r="D2044" s="56" t="s">
        <v>5464</v>
      </c>
      <c r="E2044" s="56" t="s">
        <v>5465</v>
      </c>
      <c r="F2044" s="56" t="s">
        <v>5427</v>
      </c>
      <c r="G2044" s="51"/>
      <c r="H2044" s="48"/>
      <c r="I2044" s="48"/>
      <c r="J2044" s="48"/>
      <c r="K2044" s="48"/>
    </row>
    <row r="2045" spans="1:11" ht="31.5" x14ac:dyDescent="0.25">
      <c r="A2045" s="48">
        <f t="shared" ca="1" si="33"/>
        <v>2044</v>
      </c>
      <c r="B2045" s="52" t="s">
        <v>5397</v>
      </c>
      <c r="C2045" s="52" t="s">
        <v>503</v>
      </c>
      <c r="D2045" s="56" t="s">
        <v>5466</v>
      </c>
      <c r="E2045" s="56" t="s">
        <v>5467</v>
      </c>
      <c r="F2045" s="56" t="s">
        <v>5427</v>
      </c>
      <c r="G2045" s="51" t="s">
        <v>279</v>
      </c>
      <c r="H2045" s="48"/>
      <c r="I2045" s="48"/>
      <c r="J2045" s="48"/>
      <c r="K2045" s="48"/>
    </row>
    <row r="2046" spans="1:11" ht="54" x14ac:dyDescent="0.25">
      <c r="A2046" s="48">
        <f t="shared" ca="1" si="33"/>
        <v>2045</v>
      </c>
      <c r="B2046" s="52" t="s">
        <v>5397</v>
      </c>
      <c r="C2046" s="52" t="s">
        <v>503</v>
      </c>
      <c r="D2046" s="58" t="s">
        <v>5468</v>
      </c>
      <c r="E2046" s="58" t="s">
        <v>5469</v>
      </c>
      <c r="F2046" s="58" t="s">
        <v>5427</v>
      </c>
      <c r="G2046" s="51" t="s">
        <v>279</v>
      </c>
      <c r="H2046" s="48"/>
      <c r="I2046" s="48"/>
      <c r="J2046" s="48"/>
      <c r="K2046" s="48"/>
    </row>
    <row r="2047" spans="1:11" ht="42" x14ac:dyDescent="0.25">
      <c r="A2047" s="48">
        <f t="shared" ca="1" si="33"/>
        <v>2046</v>
      </c>
      <c r="B2047" s="52" t="s">
        <v>5397</v>
      </c>
      <c r="C2047" s="52" t="s">
        <v>503</v>
      </c>
      <c r="D2047" s="56" t="s">
        <v>5470</v>
      </c>
      <c r="E2047" s="56" t="s">
        <v>5471</v>
      </c>
      <c r="F2047" s="56" t="s">
        <v>5427</v>
      </c>
      <c r="G2047" s="51"/>
      <c r="H2047" s="48"/>
      <c r="I2047" s="48"/>
      <c r="J2047" s="48"/>
      <c r="K2047" s="48"/>
    </row>
    <row r="2048" spans="1:11" ht="81" x14ac:dyDescent="0.25">
      <c r="A2048" s="48">
        <f t="shared" ca="1" si="33"/>
        <v>2047</v>
      </c>
      <c r="B2048" s="52" t="s">
        <v>5397</v>
      </c>
      <c r="C2048" s="52" t="s">
        <v>503</v>
      </c>
      <c r="D2048" s="58" t="s">
        <v>5472</v>
      </c>
      <c r="E2048" s="58" t="s">
        <v>5473</v>
      </c>
      <c r="F2048" s="58" t="s">
        <v>5427</v>
      </c>
      <c r="G2048" s="51" t="s">
        <v>279</v>
      </c>
      <c r="H2048" s="48"/>
      <c r="I2048" s="48"/>
      <c r="J2048" s="48"/>
      <c r="K2048" s="48"/>
    </row>
    <row r="2049" spans="1:11" ht="63" x14ac:dyDescent="0.25">
      <c r="A2049" s="48">
        <f t="shared" ca="1" si="33"/>
        <v>2048</v>
      </c>
      <c r="B2049" s="52" t="s">
        <v>5397</v>
      </c>
      <c r="C2049" s="52" t="s">
        <v>503</v>
      </c>
      <c r="D2049" s="67" t="s">
        <v>5474</v>
      </c>
      <c r="E2049" s="56" t="s">
        <v>5475</v>
      </c>
      <c r="F2049" s="56" t="s">
        <v>5427</v>
      </c>
      <c r="G2049" s="51" t="s">
        <v>279</v>
      </c>
      <c r="H2049" s="48"/>
      <c r="I2049" s="48"/>
      <c r="J2049" s="48"/>
      <c r="K2049" s="48"/>
    </row>
    <row r="2050" spans="1:11" ht="94.5" x14ac:dyDescent="0.25">
      <c r="A2050" s="48">
        <f t="shared" ca="1" si="33"/>
        <v>2049</v>
      </c>
      <c r="B2050" s="52" t="s">
        <v>5397</v>
      </c>
      <c r="C2050" s="52" t="s">
        <v>503</v>
      </c>
      <c r="D2050" s="58" t="s">
        <v>5476</v>
      </c>
      <c r="E2050" s="58" t="s">
        <v>5477</v>
      </c>
      <c r="F2050" s="58" t="s">
        <v>5427</v>
      </c>
      <c r="G2050" s="51" t="s">
        <v>279</v>
      </c>
      <c r="H2050" s="48"/>
      <c r="I2050" s="48"/>
      <c r="J2050" s="48"/>
      <c r="K2050" s="48"/>
    </row>
    <row r="2051" spans="1:11" ht="52.5" x14ac:dyDescent="0.25">
      <c r="A2051" s="48">
        <f t="shared" ca="1" si="33"/>
        <v>2050</v>
      </c>
      <c r="B2051" s="52" t="s">
        <v>5397</v>
      </c>
      <c r="C2051" s="52" t="s">
        <v>503</v>
      </c>
      <c r="D2051" s="56" t="s">
        <v>5478</v>
      </c>
      <c r="E2051" s="56" t="s">
        <v>5479</v>
      </c>
      <c r="F2051" s="56" t="s">
        <v>5427</v>
      </c>
      <c r="G2051" s="51" t="s">
        <v>279</v>
      </c>
      <c r="H2051" s="48"/>
      <c r="I2051" s="48"/>
      <c r="J2051" s="48"/>
      <c r="K2051" s="48"/>
    </row>
    <row r="2052" spans="1:11" ht="67.5" x14ac:dyDescent="0.25">
      <c r="A2052" s="48">
        <f t="shared" ca="1" si="33"/>
        <v>2051</v>
      </c>
      <c r="B2052" s="52" t="s">
        <v>5397</v>
      </c>
      <c r="C2052" s="52" t="s">
        <v>503</v>
      </c>
      <c r="D2052" s="58" t="s">
        <v>5480</v>
      </c>
      <c r="E2052" s="83" t="s">
        <v>5481</v>
      </c>
      <c r="F2052" s="62" t="s">
        <v>5427</v>
      </c>
      <c r="G2052" s="51"/>
      <c r="H2052" s="48"/>
      <c r="I2052" s="48"/>
      <c r="J2052" s="48"/>
      <c r="K2052" s="48"/>
    </row>
    <row r="2053" spans="1:11" ht="83.25" customHeight="1" x14ac:dyDescent="0.25">
      <c r="A2053" s="48">
        <f t="shared" ca="1" si="33"/>
        <v>2052</v>
      </c>
      <c r="B2053" s="52" t="s">
        <v>5397</v>
      </c>
      <c r="C2053" s="52" t="s">
        <v>544</v>
      </c>
      <c r="D2053" s="56" t="s">
        <v>5482</v>
      </c>
      <c r="E2053" s="56" t="s">
        <v>5483</v>
      </c>
      <c r="F2053" s="56" t="s">
        <v>5484</v>
      </c>
      <c r="G2053" s="51"/>
      <c r="H2053" s="48"/>
      <c r="I2053" s="48"/>
      <c r="J2053" s="48"/>
      <c r="K2053" s="48"/>
    </row>
    <row r="2054" spans="1:11" ht="67.5" x14ac:dyDescent="0.25">
      <c r="A2054" s="48">
        <f t="shared" ca="1" si="33"/>
        <v>2053</v>
      </c>
      <c r="B2054" s="52" t="s">
        <v>5397</v>
      </c>
      <c r="C2054" s="52" t="s">
        <v>544</v>
      </c>
      <c r="D2054" s="58" t="s">
        <v>5485</v>
      </c>
      <c r="E2054" s="58" t="s">
        <v>5486</v>
      </c>
      <c r="F2054" s="58" t="s">
        <v>5487</v>
      </c>
      <c r="G2054" s="51"/>
      <c r="H2054" s="48"/>
      <c r="I2054" s="48"/>
      <c r="J2054" s="48"/>
      <c r="K2054" s="48"/>
    </row>
    <row r="2055" spans="1:11" ht="63" x14ac:dyDescent="0.25">
      <c r="A2055" s="48">
        <f t="shared" ca="1" si="33"/>
        <v>2054</v>
      </c>
      <c r="B2055" s="52" t="s">
        <v>5397</v>
      </c>
      <c r="C2055" s="52" t="s">
        <v>544</v>
      </c>
      <c r="D2055" s="56" t="s">
        <v>5488</v>
      </c>
      <c r="E2055" s="56" t="s">
        <v>5489</v>
      </c>
      <c r="F2055" s="56" t="s">
        <v>5490</v>
      </c>
      <c r="G2055" s="51"/>
      <c r="H2055" s="48"/>
      <c r="I2055" s="48"/>
      <c r="J2055" s="48"/>
      <c r="K2055" s="48"/>
    </row>
    <row r="2056" spans="1:11" ht="67.5" x14ac:dyDescent="0.25">
      <c r="A2056" s="48">
        <f t="shared" ca="1" si="33"/>
        <v>2055</v>
      </c>
      <c r="B2056" s="52" t="s">
        <v>5397</v>
      </c>
      <c r="C2056" s="52" t="s">
        <v>544</v>
      </c>
      <c r="D2056" s="58" t="s">
        <v>5491</v>
      </c>
      <c r="E2056" s="58" t="s">
        <v>5492</v>
      </c>
      <c r="F2056" s="58" t="s">
        <v>5427</v>
      </c>
      <c r="G2056" s="51"/>
      <c r="H2056" s="48"/>
      <c r="I2056" s="48"/>
      <c r="J2056" s="48"/>
      <c r="K2056" s="48"/>
    </row>
    <row r="2057" spans="1:11" ht="58.5" customHeight="1" x14ac:dyDescent="0.25">
      <c r="A2057" s="48">
        <f t="shared" ca="1" si="33"/>
        <v>2056</v>
      </c>
      <c r="B2057" s="52" t="s">
        <v>5397</v>
      </c>
      <c r="C2057" s="52" t="s">
        <v>1330</v>
      </c>
      <c r="D2057" s="56" t="s">
        <v>5493</v>
      </c>
      <c r="E2057" s="56" t="s">
        <v>5494</v>
      </c>
      <c r="F2057" s="56" t="s">
        <v>5427</v>
      </c>
      <c r="G2057" s="51" t="s">
        <v>279</v>
      </c>
      <c r="H2057" s="48"/>
      <c r="I2057" s="48"/>
      <c r="J2057" s="48"/>
      <c r="K2057" s="48"/>
    </row>
    <row r="2058" spans="1:11" ht="108" x14ac:dyDescent="0.25">
      <c r="A2058" s="48">
        <f t="shared" ca="1" si="33"/>
        <v>2057</v>
      </c>
      <c r="B2058" s="52" t="s">
        <v>5397</v>
      </c>
      <c r="C2058" s="52" t="s">
        <v>1330</v>
      </c>
      <c r="D2058" s="58" t="s">
        <v>5495</v>
      </c>
      <c r="E2058" s="58" t="s">
        <v>5496</v>
      </c>
      <c r="F2058" s="58" t="s">
        <v>5497</v>
      </c>
      <c r="G2058" s="51" t="s">
        <v>279</v>
      </c>
      <c r="H2058" s="48"/>
      <c r="I2058" s="48"/>
      <c r="J2058" s="48"/>
      <c r="K2058" s="48"/>
    </row>
    <row r="2059" spans="1:11" ht="97.5" customHeight="1" x14ac:dyDescent="0.25">
      <c r="A2059" s="48">
        <f t="shared" ca="1" si="33"/>
        <v>2058</v>
      </c>
      <c r="B2059" s="52" t="s">
        <v>5397</v>
      </c>
      <c r="C2059" s="52" t="s">
        <v>5498</v>
      </c>
      <c r="D2059" s="56" t="s">
        <v>5499</v>
      </c>
      <c r="E2059" s="56" t="s">
        <v>5500</v>
      </c>
      <c r="F2059" s="56" t="s">
        <v>5427</v>
      </c>
      <c r="G2059" s="51"/>
      <c r="H2059" s="48"/>
      <c r="I2059" s="48"/>
      <c r="J2059" s="48"/>
      <c r="K2059" s="48"/>
    </row>
    <row r="2060" spans="1:11" ht="108" customHeight="1" x14ac:dyDescent="0.25">
      <c r="A2060" s="48">
        <f t="shared" ca="1" si="33"/>
        <v>2059</v>
      </c>
      <c r="B2060" s="52" t="s">
        <v>5397</v>
      </c>
      <c r="C2060" s="52" t="s">
        <v>597</v>
      </c>
      <c r="D2060" s="56" t="s">
        <v>5501</v>
      </c>
      <c r="E2060" s="56" t="s">
        <v>5502</v>
      </c>
      <c r="F2060" s="56" t="s">
        <v>5427</v>
      </c>
      <c r="G2060" s="51"/>
      <c r="H2060" s="48"/>
      <c r="I2060" s="48"/>
      <c r="J2060" s="48"/>
      <c r="K2060" s="48"/>
    </row>
    <row r="2061" spans="1:11" ht="67.5" x14ac:dyDescent="0.25">
      <c r="A2061" s="48">
        <f t="shared" ca="1" si="33"/>
        <v>2060</v>
      </c>
      <c r="B2061" s="52" t="s">
        <v>5397</v>
      </c>
      <c r="C2061" s="52" t="s">
        <v>597</v>
      </c>
      <c r="D2061" s="58" t="s">
        <v>5503</v>
      </c>
      <c r="E2061" s="58" t="s">
        <v>5504</v>
      </c>
      <c r="F2061" s="58" t="s">
        <v>5427</v>
      </c>
      <c r="G2061" s="51"/>
      <c r="H2061" s="48"/>
      <c r="I2061" s="48"/>
      <c r="J2061" s="48"/>
      <c r="K2061" s="48"/>
    </row>
    <row r="2062" spans="1:11" ht="126" x14ac:dyDescent="0.25">
      <c r="A2062" s="48">
        <f t="shared" ca="1" si="33"/>
        <v>2061</v>
      </c>
      <c r="B2062" s="52" t="s">
        <v>5397</v>
      </c>
      <c r="C2062" s="52" t="s">
        <v>597</v>
      </c>
      <c r="D2062" s="56" t="s">
        <v>5505</v>
      </c>
      <c r="E2062" s="56" t="s">
        <v>5506</v>
      </c>
      <c r="F2062" s="56" t="s">
        <v>5507</v>
      </c>
      <c r="G2062" s="51"/>
      <c r="H2062" s="48"/>
      <c r="I2062" s="48"/>
      <c r="J2062" s="48"/>
      <c r="K2062" s="48"/>
    </row>
    <row r="2063" spans="1:11" ht="94.5" x14ac:dyDescent="0.25">
      <c r="A2063" s="48">
        <f t="shared" ca="1" si="33"/>
        <v>2062</v>
      </c>
      <c r="B2063" s="52" t="s">
        <v>5397</v>
      </c>
      <c r="C2063" s="52" t="s">
        <v>597</v>
      </c>
      <c r="D2063" s="58" t="s">
        <v>5508</v>
      </c>
      <c r="E2063" s="58" t="s">
        <v>5509</v>
      </c>
      <c r="F2063" s="58" t="s">
        <v>5427</v>
      </c>
      <c r="G2063" s="51"/>
      <c r="H2063" s="48"/>
      <c r="I2063" s="48"/>
      <c r="J2063" s="48"/>
      <c r="K2063" s="48"/>
    </row>
    <row r="2064" spans="1:11" ht="63" x14ac:dyDescent="0.25">
      <c r="A2064" s="48">
        <f t="shared" ca="1" si="33"/>
        <v>2063</v>
      </c>
      <c r="B2064" s="52" t="s">
        <v>5397</v>
      </c>
      <c r="C2064" s="52" t="s">
        <v>597</v>
      </c>
      <c r="D2064" s="56" t="s">
        <v>5510</v>
      </c>
      <c r="E2064" s="56" t="s">
        <v>5511</v>
      </c>
      <c r="F2064" s="56" t="s">
        <v>5427</v>
      </c>
      <c r="G2064" s="51"/>
      <c r="H2064" s="48"/>
      <c r="I2064" s="48"/>
      <c r="J2064" s="48"/>
      <c r="K2064" s="48"/>
    </row>
    <row r="2065" spans="1:11" ht="67.5" x14ac:dyDescent="0.25">
      <c r="A2065" s="48">
        <f t="shared" ca="1" si="33"/>
        <v>2064</v>
      </c>
      <c r="B2065" s="52" t="s">
        <v>5397</v>
      </c>
      <c r="C2065" s="52" t="s">
        <v>597</v>
      </c>
      <c r="D2065" s="58" t="s">
        <v>5512</v>
      </c>
      <c r="E2065" s="58" t="s">
        <v>5513</v>
      </c>
      <c r="F2065" s="58" t="s">
        <v>5514</v>
      </c>
      <c r="G2065" s="51"/>
      <c r="H2065" s="48"/>
      <c r="I2065" s="48"/>
      <c r="J2065" s="48"/>
      <c r="K2065" s="48"/>
    </row>
    <row r="2066" spans="1:11" ht="64.5" customHeight="1" x14ac:dyDescent="0.25">
      <c r="A2066" s="48">
        <f t="shared" ca="1" si="33"/>
        <v>2065</v>
      </c>
      <c r="B2066" s="52" t="s">
        <v>5397</v>
      </c>
      <c r="C2066" s="52" t="s">
        <v>1530</v>
      </c>
      <c r="D2066" s="56" t="s">
        <v>5515</v>
      </c>
      <c r="E2066" s="56" t="s">
        <v>5516</v>
      </c>
      <c r="F2066" s="56" t="s">
        <v>5427</v>
      </c>
      <c r="G2066" s="51"/>
      <c r="H2066" s="48"/>
      <c r="I2066" s="48"/>
      <c r="J2066" s="48"/>
      <c r="K2066" s="48"/>
    </row>
    <row r="2067" spans="1:11" ht="54" x14ac:dyDescent="0.25">
      <c r="A2067" s="48">
        <f t="shared" ca="1" si="33"/>
        <v>2066</v>
      </c>
      <c r="B2067" s="52" t="s">
        <v>5397</v>
      </c>
      <c r="C2067" s="52" t="s">
        <v>1530</v>
      </c>
      <c r="D2067" s="58" t="s">
        <v>5517</v>
      </c>
      <c r="E2067" s="58" t="s">
        <v>5518</v>
      </c>
      <c r="F2067" s="58" t="s">
        <v>5427</v>
      </c>
      <c r="G2067" s="51"/>
      <c r="H2067" s="48"/>
      <c r="I2067" s="48"/>
      <c r="J2067" s="48"/>
      <c r="K2067" s="48"/>
    </row>
    <row r="2068" spans="1:11" ht="56.25" customHeight="1" x14ac:dyDescent="0.25">
      <c r="A2068" s="48">
        <f t="shared" ca="1" si="33"/>
        <v>2067</v>
      </c>
      <c r="B2068" s="52" t="s">
        <v>5397</v>
      </c>
      <c r="C2068" s="52" t="s">
        <v>5519</v>
      </c>
      <c r="D2068" s="56" t="s">
        <v>5520</v>
      </c>
      <c r="E2068" s="56" t="s">
        <v>5521</v>
      </c>
      <c r="F2068" s="56" t="s">
        <v>5427</v>
      </c>
      <c r="G2068" s="51"/>
      <c r="H2068" s="48"/>
      <c r="I2068" s="48"/>
      <c r="J2068" s="48"/>
      <c r="K2068" s="48"/>
    </row>
    <row r="2069" spans="1:11" ht="105" x14ac:dyDescent="0.25">
      <c r="A2069" s="48">
        <f t="shared" ca="1" si="33"/>
        <v>2068</v>
      </c>
      <c r="B2069" s="52" t="s">
        <v>5397</v>
      </c>
      <c r="C2069" s="52" t="s">
        <v>623</v>
      </c>
      <c r="D2069" s="56" t="s">
        <v>5522</v>
      </c>
      <c r="E2069" s="56" t="s">
        <v>5523</v>
      </c>
      <c r="F2069" s="48"/>
      <c r="G2069" s="51" t="s">
        <v>279</v>
      </c>
      <c r="H2069" s="48"/>
      <c r="I2069" s="48"/>
      <c r="J2069" s="48"/>
      <c r="K2069" s="48"/>
    </row>
    <row r="2070" spans="1:11" ht="108" x14ac:dyDescent="0.25">
      <c r="A2070" s="48">
        <f t="shared" ca="1" si="33"/>
        <v>2069</v>
      </c>
      <c r="B2070" s="52" t="s">
        <v>5397</v>
      </c>
      <c r="C2070" s="52" t="s">
        <v>623</v>
      </c>
      <c r="D2070" s="58" t="s">
        <v>5524</v>
      </c>
      <c r="E2070" s="58" t="s">
        <v>5525</v>
      </c>
      <c r="F2070" s="48"/>
      <c r="G2070" s="51" t="s">
        <v>279</v>
      </c>
      <c r="H2070" s="48"/>
      <c r="I2070" s="48"/>
      <c r="J2070" s="48"/>
      <c r="K2070" s="48"/>
    </row>
    <row r="2071" spans="1:11" ht="105" x14ac:dyDescent="0.25">
      <c r="A2071" s="48">
        <f t="shared" ca="1" si="33"/>
        <v>2070</v>
      </c>
      <c r="B2071" s="52" t="s">
        <v>5397</v>
      </c>
      <c r="C2071" s="52" t="s">
        <v>623</v>
      </c>
      <c r="D2071" s="56" t="s">
        <v>5526</v>
      </c>
      <c r="E2071" s="56" t="s">
        <v>5527</v>
      </c>
      <c r="F2071" s="48"/>
      <c r="G2071" s="51" t="s">
        <v>279</v>
      </c>
      <c r="H2071" s="48"/>
      <c r="I2071" s="48"/>
      <c r="J2071" s="48"/>
      <c r="K2071" s="48"/>
    </row>
    <row r="2072" spans="1:11" ht="121.5" x14ac:dyDescent="0.25">
      <c r="A2072" s="48">
        <f t="shared" ca="1" si="33"/>
        <v>2071</v>
      </c>
      <c r="B2072" s="52" t="s">
        <v>5397</v>
      </c>
      <c r="C2072" s="52" t="s">
        <v>623</v>
      </c>
      <c r="D2072" s="58" t="s">
        <v>5528</v>
      </c>
      <c r="E2072" s="58" t="s">
        <v>5529</v>
      </c>
      <c r="F2072" s="48"/>
      <c r="G2072" s="51" t="s">
        <v>279</v>
      </c>
      <c r="H2072" s="48"/>
      <c r="I2072" s="48"/>
      <c r="J2072" s="48"/>
      <c r="K2072" s="48"/>
    </row>
    <row r="2073" spans="1:11" ht="94.5" x14ac:dyDescent="0.25">
      <c r="A2073" s="48">
        <f t="shared" ca="1" si="33"/>
        <v>2072</v>
      </c>
      <c r="B2073" s="52" t="s">
        <v>5397</v>
      </c>
      <c r="C2073" s="52" t="s">
        <v>623</v>
      </c>
      <c r="D2073" s="56" t="s">
        <v>5530</v>
      </c>
      <c r="E2073" s="56" t="s">
        <v>5531</v>
      </c>
      <c r="F2073" s="48"/>
      <c r="G2073" s="51" t="s">
        <v>279</v>
      </c>
      <c r="H2073" s="48"/>
      <c r="I2073" s="48"/>
      <c r="J2073" s="48"/>
      <c r="K2073" s="48"/>
    </row>
    <row r="2074" spans="1:11" ht="121.5" x14ac:dyDescent="0.25">
      <c r="A2074" s="48">
        <f t="shared" ca="1" si="33"/>
        <v>2073</v>
      </c>
      <c r="B2074" s="52" t="s">
        <v>5397</v>
      </c>
      <c r="C2074" s="52" t="s">
        <v>623</v>
      </c>
      <c r="D2074" s="58" t="s">
        <v>5532</v>
      </c>
      <c r="E2074" s="58" t="s">
        <v>5533</v>
      </c>
      <c r="F2074" s="48"/>
      <c r="G2074" s="51" t="s">
        <v>279</v>
      </c>
      <c r="H2074" s="48"/>
      <c r="I2074" s="48"/>
      <c r="J2074" s="48"/>
      <c r="K2074" s="48"/>
    </row>
    <row r="2075" spans="1:11" ht="94.5" x14ac:dyDescent="0.25">
      <c r="A2075" s="48">
        <f t="shared" ca="1" si="33"/>
        <v>2074</v>
      </c>
      <c r="B2075" s="52" t="s">
        <v>5397</v>
      </c>
      <c r="C2075" s="52" t="s">
        <v>623</v>
      </c>
      <c r="D2075" s="56" t="s">
        <v>5534</v>
      </c>
      <c r="E2075" s="56" t="s">
        <v>5535</v>
      </c>
      <c r="F2075" s="48"/>
      <c r="G2075" s="51" t="s">
        <v>279</v>
      </c>
      <c r="H2075" s="48"/>
      <c r="I2075" s="48"/>
      <c r="J2075" s="48"/>
      <c r="K2075" s="48"/>
    </row>
    <row r="2076" spans="1:11" ht="108" x14ac:dyDescent="0.25">
      <c r="A2076" s="48">
        <f t="shared" ca="1" si="33"/>
        <v>2075</v>
      </c>
      <c r="B2076" s="52" t="s">
        <v>5397</v>
      </c>
      <c r="C2076" s="52" t="s">
        <v>623</v>
      </c>
      <c r="D2076" s="58" t="s">
        <v>5536</v>
      </c>
      <c r="E2076" s="58" t="s">
        <v>5537</v>
      </c>
      <c r="F2076" s="48"/>
      <c r="G2076" s="51"/>
      <c r="H2076" s="48"/>
      <c r="I2076" s="48"/>
      <c r="J2076" s="48"/>
      <c r="K2076" s="48"/>
    </row>
    <row r="2077" spans="1:11" ht="122.25" customHeight="1" x14ac:dyDescent="0.25">
      <c r="A2077" s="48">
        <f t="shared" ca="1" si="33"/>
        <v>2076</v>
      </c>
      <c r="B2077" s="52" t="s">
        <v>5397</v>
      </c>
      <c r="C2077" s="52" t="s">
        <v>692</v>
      </c>
      <c r="D2077" s="56" t="s">
        <v>5538</v>
      </c>
      <c r="E2077" s="56" t="s">
        <v>5539</v>
      </c>
      <c r="F2077" s="56" t="s">
        <v>5540</v>
      </c>
      <c r="G2077" s="51" t="s">
        <v>279</v>
      </c>
      <c r="H2077" s="48"/>
      <c r="I2077" s="48"/>
      <c r="J2077" s="48"/>
      <c r="K2077" s="48"/>
    </row>
    <row r="2078" spans="1:11" ht="121.5" x14ac:dyDescent="0.25">
      <c r="A2078" s="48">
        <f t="shared" ca="1" si="33"/>
        <v>2077</v>
      </c>
      <c r="B2078" s="52" t="s">
        <v>5397</v>
      </c>
      <c r="C2078" s="52" t="s">
        <v>692</v>
      </c>
      <c r="D2078" s="58" t="s">
        <v>5541</v>
      </c>
      <c r="E2078" s="58" t="s">
        <v>5542</v>
      </c>
      <c r="F2078" s="58" t="s">
        <v>5543</v>
      </c>
      <c r="G2078" s="51" t="s">
        <v>279</v>
      </c>
      <c r="H2078" s="48"/>
      <c r="I2078" s="48"/>
      <c r="J2078" s="48"/>
      <c r="K2078" s="48"/>
    </row>
    <row r="2079" spans="1:11" ht="105" x14ac:dyDescent="0.25">
      <c r="A2079" s="48">
        <f t="shared" ca="1" si="33"/>
        <v>2078</v>
      </c>
      <c r="B2079" s="52" t="s">
        <v>5397</v>
      </c>
      <c r="C2079" s="52" t="s">
        <v>692</v>
      </c>
      <c r="D2079" s="56" t="s">
        <v>5544</v>
      </c>
      <c r="E2079" s="56" t="s">
        <v>5545</v>
      </c>
      <c r="F2079" s="56" t="s">
        <v>5427</v>
      </c>
      <c r="G2079" s="51" t="s">
        <v>279</v>
      </c>
      <c r="H2079" s="48"/>
      <c r="I2079" s="48"/>
      <c r="J2079" s="48"/>
      <c r="K2079" s="48"/>
    </row>
    <row r="2080" spans="1:11" ht="121.5" x14ac:dyDescent="0.25">
      <c r="A2080" s="48">
        <f t="shared" ca="1" si="33"/>
        <v>2079</v>
      </c>
      <c r="B2080" s="52" t="s">
        <v>5397</v>
      </c>
      <c r="C2080" s="52" t="s">
        <v>692</v>
      </c>
      <c r="D2080" s="58" t="s">
        <v>5546</v>
      </c>
      <c r="E2080" s="58" t="s">
        <v>5547</v>
      </c>
      <c r="F2080" s="58" t="s">
        <v>5548</v>
      </c>
      <c r="G2080" s="51" t="s">
        <v>279</v>
      </c>
      <c r="H2080" s="48"/>
      <c r="I2080" s="48"/>
      <c r="J2080" s="48"/>
      <c r="K2080" s="48"/>
    </row>
    <row r="2081" spans="1:11" ht="105" x14ac:dyDescent="0.25">
      <c r="A2081" s="48">
        <f t="shared" ca="1" si="33"/>
        <v>2080</v>
      </c>
      <c r="B2081" s="52" t="s">
        <v>5397</v>
      </c>
      <c r="C2081" s="52" t="s">
        <v>692</v>
      </c>
      <c r="D2081" s="56" t="s">
        <v>5549</v>
      </c>
      <c r="E2081" s="56" t="s">
        <v>5550</v>
      </c>
      <c r="F2081" s="56" t="s">
        <v>5551</v>
      </c>
      <c r="G2081" s="51" t="s">
        <v>279</v>
      </c>
      <c r="H2081" s="48"/>
      <c r="I2081" s="48"/>
      <c r="J2081" s="48"/>
      <c r="K2081" s="48"/>
    </row>
    <row r="2082" spans="1:11" ht="108" x14ac:dyDescent="0.25">
      <c r="A2082" s="48">
        <f t="shared" ca="1" si="33"/>
        <v>2081</v>
      </c>
      <c r="B2082" s="52" t="s">
        <v>5397</v>
      </c>
      <c r="C2082" s="52" t="s">
        <v>692</v>
      </c>
      <c r="D2082" s="58" t="s">
        <v>5552</v>
      </c>
      <c r="E2082" s="58" t="s">
        <v>5553</v>
      </c>
      <c r="F2082" s="58" t="s">
        <v>5554</v>
      </c>
      <c r="G2082" s="51" t="s">
        <v>279</v>
      </c>
      <c r="H2082" s="48"/>
      <c r="I2082" s="48"/>
      <c r="J2082" s="48"/>
      <c r="K2082" s="48"/>
    </row>
    <row r="2083" spans="1:11" ht="105" x14ac:dyDescent="0.25">
      <c r="A2083" s="48">
        <f t="shared" ca="1" si="33"/>
        <v>2082</v>
      </c>
      <c r="B2083" s="52" t="s">
        <v>5397</v>
      </c>
      <c r="C2083" s="52" t="s">
        <v>692</v>
      </c>
      <c r="D2083" s="56" t="s">
        <v>5555</v>
      </c>
      <c r="E2083" s="56" t="s">
        <v>5556</v>
      </c>
      <c r="F2083" s="56" t="s">
        <v>5557</v>
      </c>
      <c r="G2083" s="51" t="s">
        <v>279</v>
      </c>
      <c r="H2083" s="48"/>
      <c r="I2083" s="48"/>
      <c r="J2083" s="48"/>
      <c r="K2083" s="48"/>
    </row>
    <row r="2084" spans="1:11" ht="121.5" x14ac:dyDescent="0.25">
      <c r="A2084" s="48">
        <f t="shared" ca="1" si="33"/>
        <v>2083</v>
      </c>
      <c r="B2084" s="52" t="s">
        <v>5397</v>
      </c>
      <c r="C2084" s="52" t="s">
        <v>692</v>
      </c>
      <c r="D2084" s="58" t="s">
        <v>5558</v>
      </c>
      <c r="E2084" s="58" t="s">
        <v>5559</v>
      </c>
      <c r="F2084" s="58" t="s">
        <v>5560</v>
      </c>
      <c r="G2084" s="51"/>
      <c r="H2084" s="48"/>
      <c r="I2084" s="48"/>
      <c r="J2084" s="48"/>
      <c r="K2084" s="48"/>
    </row>
    <row r="2085" spans="1:11" ht="94.5" x14ac:dyDescent="0.25">
      <c r="A2085" s="48">
        <f t="shared" ca="1" si="33"/>
        <v>2084</v>
      </c>
      <c r="B2085" s="52" t="s">
        <v>5397</v>
      </c>
      <c r="C2085" s="52" t="s">
        <v>692</v>
      </c>
      <c r="D2085" s="56" t="s">
        <v>5561</v>
      </c>
      <c r="E2085" s="56" t="s">
        <v>5562</v>
      </c>
      <c r="F2085" s="56" t="s">
        <v>5563</v>
      </c>
      <c r="G2085" s="51" t="s">
        <v>279</v>
      </c>
      <c r="H2085" s="48"/>
      <c r="I2085" s="48"/>
      <c r="J2085" s="48"/>
      <c r="K2085" s="48"/>
    </row>
    <row r="2086" spans="1:11" ht="112.5" customHeight="1" x14ac:dyDescent="0.25">
      <c r="A2086" s="48">
        <f t="shared" ca="1" si="33"/>
        <v>2085</v>
      </c>
      <c r="B2086" s="52" t="s">
        <v>5397</v>
      </c>
      <c r="C2086" s="52" t="s">
        <v>761</v>
      </c>
      <c r="D2086" s="56" t="s">
        <v>5564</v>
      </c>
      <c r="E2086" s="56" t="s">
        <v>5565</v>
      </c>
      <c r="F2086" s="56" t="s">
        <v>5427</v>
      </c>
      <c r="G2086" s="51"/>
      <c r="H2086" s="48"/>
      <c r="I2086" s="48"/>
      <c r="J2086" s="48"/>
      <c r="K2086" s="48"/>
    </row>
    <row r="2087" spans="1:11" ht="69.75" customHeight="1" x14ac:dyDescent="0.25">
      <c r="A2087" s="48">
        <f t="shared" ca="1" si="33"/>
        <v>2086</v>
      </c>
      <c r="B2087" s="52" t="s">
        <v>5397</v>
      </c>
      <c r="C2087" s="52" t="s">
        <v>2602</v>
      </c>
      <c r="D2087" s="56" t="s">
        <v>5566</v>
      </c>
      <c r="E2087" s="56" t="s">
        <v>5567</v>
      </c>
      <c r="F2087" s="56" t="s">
        <v>5427</v>
      </c>
      <c r="G2087" s="51"/>
      <c r="H2087" s="48"/>
      <c r="I2087" s="48"/>
      <c r="J2087" s="48"/>
      <c r="K2087" s="48"/>
    </row>
    <row r="2088" spans="1:11" ht="48" x14ac:dyDescent="0.25">
      <c r="A2088" s="48">
        <f t="shared" ca="1" si="33"/>
        <v>2087</v>
      </c>
      <c r="B2088" s="52" t="s">
        <v>5397</v>
      </c>
      <c r="C2088" s="52" t="s">
        <v>770</v>
      </c>
      <c r="D2088" s="58" t="s">
        <v>5568</v>
      </c>
      <c r="E2088" s="48"/>
      <c r="F2088" s="48"/>
      <c r="G2088" s="51"/>
      <c r="H2088" s="48"/>
      <c r="I2088" s="48"/>
      <c r="J2088" s="48"/>
      <c r="K2088" s="48"/>
    </row>
    <row r="2089" spans="1:11" ht="40.5" x14ac:dyDescent="0.25">
      <c r="A2089" s="48">
        <f t="shared" ca="1" si="33"/>
        <v>2088</v>
      </c>
      <c r="B2089" s="52" t="s">
        <v>5397</v>
      </c>
      <c r="C2089" s="52" t="s">
        <v>770</v>
      </c>
      <c r="D2089" s="58" t="s">
        <v>5569</v>
      </c>
      <c r="E2089" s="48"/>
      <c r="F2089" s="48"/>
      <c r="G2089" s="51"/>
      <c r="H2089" s="48"/>
      <c r="I2089" s="48"/>
      <c r="J2089" s="48"/>
      <c r="K2089" s="48"/>
    </row>
    <row r="2090" spans="1:11" ht="48" x14ac:dyDescent="0.25">
      <c r="A2090" s="48">
        <f t="shared" ca="1" si="33"/>
        <v>2089</v>
      </c>
      <c r="B2090" s="52" t="s">
        <v>5397</v>
      </c>
      <c r="C2090" s="52" t="s">
        <v>770</v>
      </c>
      <c r="D2090" s="58" t="s">
        <v>5570</v>
      </c>
      <c r="E2090" s="48"/>
      <c r="F2090" s="48"/>
      <c r="G2090" s="51"/>
      <c r="H2090" s="48"/>
      <c r="I2090" s="48"/>
      <c r="J2090" s="48"/>
      <c r="K2090" s="48"/>
    </row>
    <row r="2091" spans="1:11" ht="67.5" x14ac:dyDescent="0.25">
      <c r="A2091" s="48">
        <f t="shared" ca="1" si="33"/>
        <v>2090</v>
      </c>
      <c r="B2091" s="52" t="s">
        <v>5397</v>
      </c>
      <c r="C2091" s="52" t="s">
        <v>770</v>
      </c>
      <c r="D2091" s="58" t="s">
        <v>5571</v>
      </c>
      <c r="E2091" s="48"/>
      <c r="F2091" s="48"/>
      <c r="G2091" s="51"/>
      <c r="H2091" s="48"/>
      <c r="I2091" s="48"/>
      <c r="J2091" s="48"/>
      <c r="K2091" s="48"/>
    </row>
    <row r="2092" spans="1:11" ht="48" x14ac:dyDescent="0.25">
      <c r="A2092" s="48">
        <f t="shared" ca="1" si="33"/>
        <v>2091</v>
      </c>
      <c r="B2092" s="52" t="s">
        <v>5397</v>
      </c>
      <c r="C2092" s="52" t="s">
        <v>770</v>
      </c>
      <c r="D2092" s="58" t="s">
        <v>5572</v>
      </c>
      <c r="E2092" s="48"/>
      <c r="F2092" s="48"/>
      <c r="G2092" s="51"/>
      <c r="H2092" s="48"/>
      <c r="I2092" s="48"/>
      <c r="J2092" s="48"/>
      <c r="K2092" s="48"/>
    </row>
    <row r="2093" spans="1:11" ht="40.5" x14ac:dyDescent="0.25">
      <c r="A2093" s="48">
        <f t="shared" ca="1" si="33"/>
        <v>2092</v>
      </c>
      <c r="B2093" s="52" t="s">
        <v>5397</v>
      </c>
      <c r="C2093" s="52" t="s">
        <v>770</v>
      </c>
      <c r="D2093" s="58" t="s">
        <v>5573</v>
      </c>
      <c r="E2093" s="48"/>
      <c r="F2093" s="48"/>
      <c r="G2093" s="51"/>
      <c r="H2093" s="48"/>
      <c r="I2093" s="48"/>
      <c r="J2093" s="48"/>
      <c r="K2093" s="48"/>
    </row>
    <row r="2094" spans="1:11" ht="48" x14ac:dyDescent="0.25">
      <c r="A2094" s="48">
        <f t="shared" ca="1" si="33"/>
        <v>2093</v>
      </c>
      <c r="B2094" s="52" t="s">
        <v>5397</v>
      </c>
      <c r="C2094" s="52" t="s">
        <v>770</v>
      </c>
      <c r="D2094" s="67" t="s">
        <v>5574</v>
      </c>
      <c r="E2094" s="48"/>
      <c r="F2094" s="48"/>
      <c r="G2094" s="51"/>
      <c r="H2094" s="48"/>
      <c r="I2094" s="48"/>
      <c r="J2094" s="48"/>
      <c r="K2094" s="48"/>
    </row>
    <row r="2095" spans="1:11" ht="40.5" x14ac:dyDescent="0.25">
      <c r="A2095" s="48">
        <f t="shared" ca="1" si="33"/>
        <v>2094</v>
      </c>
      <c r="B2095" s="52" t="s">
        <v>5397</v>
      </c>
      <c r="C2095" s="52" t="s">
        <v>770</v>
      </c>
      <c r="D2095" s="58" t="s">
        <v>5575</v>
      </c>
      <c r="E2095" s="48"/>
      <c r="F2095" s="48"/>
      <c r="G2095" s="51"/>
      <c r="H2095" s="48"/>
      <c r="I2095" s="48"/>
      <c r="J2095" s="48"/>
      <c r="K2095" s="48"/>
    </row>
    <row r="2096" spans="1:11" ht="37.5" x14ac:dyDescent="0.25">
      <c r="A2096" s="48">
        <f t="shared" ca="1" si="33"/>
        <v>2095</v>
      </c>
      <c r="B2096" s="52" t="s">
        <v>5397</v>
      </c>
      <c r="C2096" s="52" t="s">
        <v>770</v>
      </c>
      <c r="D2096" s="58" t="s">
        <v>5576</v>
      </c>
      <c r="E2096" s="48"/>
      <c r="F2096" s="48"/>
      <c r="G2096" s="51"/>
      <c r="H2096" s="48"/>
      <c r="I2096" s="48"/>
      <c r="J2096" s="48"/>
      <c r="K2096" s="48"/>
    </row>
    <row r="2097" spans="1:11" ht="54" x14ac:dyDescent="0.25">
      <c r="A2097" s="48">
        <f t="shared" ca="1" si="33"/>
        <v>2096</v>
      </c>
      <c r="B2097" s="52" t="s">
        <v>5397</v>
      </c>
      <c r="C2097" s="52" t="s">
        <v>770</v>
      </c>
      <c r="D2097" s="58" t="s">
        <v>5577</v>
      </c>
      <c r="E2097" s="48"/>
      <c r="F2097" s="48"/>
      <c r="G2097" s="51"/>
      <c r="H2097" s="48"/>
      <c r="I2097" s="48"/>
      <c r="J2097" s="48"/>
      <c r="K2097" s="48"/>
    </row>
    <row r="2098" spans="1:11" ht="37.5" x14ac:dyDescent="0.25">
      <c r="A2098" s="48">
        <f t="shared" ca="1" si="33"/>
        <v>2097</v>
      </c>
      <c r="B2098" s="52" t="s">
        <v>5397</v>
      </c>
      <c r="C2098" s="52" t="s">
        <v>770</v>
      </c>
      <c r="D2098" s="58" t="s">
        <v>5578</v>
      </c>
      <c r="E2098" s="48"/>
      <c r="F2098" s="48"/>
      <c r="G2098" s="51"/>
      <c r="H2098" s="48"/>
      <c r="I2098" s="48"/>
      <c r="J2098" s="48"/>
      <c r="K2098" s="48"/>
    </row>
    <row r="2099" spans="1:11" ht="40.5" x14ac:dyDescent="0.25">
      <c r="A2099" s="48">
        <f t="shared" ca="1" si="33"/>
        <v>2098</v>
      </c>
      <c r="B2099" s="52" t="s">
        <v>5397</v>
      </c>
      <c r="C2099" s="52" t="s">
        <v>770</v>
      </c>
      <c r="D2099" s="58" t="s">
        <v>5579</v>
      </c>
      <c r="E2099" s="48"/>
      <c r="F2099" s="48"/>
      <c r="G2099" s="51"/>
      <c r="H2099" s="48"/>
      <c r="I2099" s="48"/>
      <c r="J2099" s="48"/>
      <c r="K2099" s="48"/>
    </row>
    <row r="2100" spans="1:11" ht="37.5" x14ac:dyDescent="0.25">
      <c r="A2100" s="48">
        <f t="shared" ca="1" si="33"/>
        <v>2099</v>
      </c>
      <c r="B2100" s="52" t="s">
        <v>5397</v>
      </c>
      <c r="C2100" s="52" t="s">
        <v>770</v>
      </c>
      <c r="D2100" s="67" t="s">
        <v>5580</v>
      </c>
      <c r="E2100" s="48"/>
      <c r="F2100" s="48"/>
      <c r="G2100" s="51"/>
      <c r="H2100" s="48"/>
      <c r="I2100" s="48"/>
      <c r="J2100" s="48"/>
      <c r="K2100" s="48"/>
    </row>
    <row r="2101" spans="1:11" ht="27" x14ac:dyDescent="0.25">
      <c r="A2101" s="48">
        <f t="shared" ca="1" si="33"/>
        <v>2100</v>
      </c>
      <c r="B2101" s="52" t="s">
        <v>5397</v>
      </c>
      <c r="C2101" s="52" t="s">
        <v>770</v>
      </c>
      <c r="D2101" s="58" t="s">
        <v>5581</v>
      </c>
      <c r="E2101" s="48"/>
      <c r="F2101" s="48"/>
      <c r="G2101" s="51"/>
      <c r="H2101" s="48"/>
      <c r="I2101" s="48"/>
      <c r="J2101" s="48"/>
      <c r="K2101" s="48"/>
    </row>
    <row r="2102" spans="1:11" ht="48" x14ac:dyDescent="0.25">
      <c r="A2102" s="48">
        <f t="shared" ref="A2102:A2165" ca="1" si="34">+CELL("fila",A2102)-1</f>
        <v>2101</v>
      </c>
      <c r="B2102" s="52" t="s">
        <v>5397</v>
      </c>
      <c r="C2102" s="52" t="s">
        <v>770</v>
      </c>
      <c r="D2102" s="58" t="s">
        <v>5582</v>
      </c>
      <c r="E2102" s="48"/>
      <c r="F2102" s="48"/>
      <c r="G2102" s="51"/>
      <c r="H2102" s="48"/>
      <c r="I2102" s="48"/>
      <c r="J2102" s="48"/>
      <c r="K2102" s="48"/>
    </row>
    <row r="2103" spans="1:11" ht="40.5" x14ac:dyDescent="0.25">
      <c r="A2103" s="48">
        <f t="shared" ca="1" si="34"/>
        <v>2102</v>
      </c>
      <c r="B2103" s="52" t="s">
        <v>5397</v>
      </c>
      <c r="C2103" s="52" t="s">
        <v>770</v>
      </c>
      <c r="D2103" s="58" t="s">
        <v>5583</v>
      </c>
      <c r="E2103" s="48"/>
      <c r="F2103" s="48"/>
      <c r="G2103" s="51"/>
      <c r="H2103" s="48"/>
      <c r="I2103" s="48"/>
      <c r="J2103" s="48"/>
      <c r="K2103" s="48"/>
    </row>
    <row r="2104" spans="1:11" ht="37.5" x14ac:dyDescent="0.25">
      <c r="A2104" s="48">
        <f t="shared" ca="1" si="34"/>
        <v>2103</v>
      </c>
      <c r="B2104" s="52" t="s">
        <v>5397</v>
      </c>
      <c r="C2104" s="52" t="s">
        <v>770</v>
      </c>
      <c r="D2104" s="58" t="s">
        <v>5584</v>
      </c>
      <c r="E2104" s="48"/>
      <c r="F2104" s="48"/>
      <c r="G2104" s="51"/>
      <c r="H2104" s="48"/>
      <c r="I2104" s="48"/>
      <c r="J2104" s="48"/>
      <c r="K2104" s="48"/>
    </row>
    <row r="2105" spans="1:11" ht="40.5" x14ac:dyDescent="0.25">
      <c r="A2105" s="48">
        <f t="shared" ca="1" si="34"/>
        <v>2104</v>
      </c>
      <c r="B2105" s="52" t="s">
        <v>5397</v>
      </c>
      <c r="C2105" s="52" t="s">
        <v>770</v>
      </c>
      <c r="D2105" s="58" t="s">
        <v>5585</v>
      </c>
      <c r="E2105" s="48"/>
      <c r="F2105" s="48"/>
      <c r="G2105" s="51"/>
      <c r="H2105" s="48"/>
      <c r="I2105" s="48"/>
      <c r="J2105" s="48"/>
      <c r="K2105" s="48"/>
    </row>
    <row r="2106" spans="1:11" ht="37.5" x14ac:dyDescent="0.25">
      <c r="A2106" s="48">
        <f t="shared" ca="1" si="34"/>
        <v>2105</v>
      </c>
      <c r="B2106" s="52" t="s">
        <v>5397</v>
      </c>
      <c r="C2106" s="52" t="s">
        <v>770</v>
      </c>
      <c r="D2106" s="67" t="s">
        <v>5586</v>
      </c>
      <c r="E2106" s="48"/>
      <c r="F2106" s="48"/>
      <c r="G2106" s="51"/>
      <c r="H2106" s="48"/>
      <c r="I2106" s="48"/>
      <c r="J2106" s="48"/>
      <c r="K2106" s="48"/>
    </row>
    <row r="2107" spans="1:11" ht="40.5" x14ac:dyDescent="0.25">
      <c r="A2107" s="48">
        <f t="shared" ca="1" si="34"/>
        <v>2106</v>
      </c>
      <c r="B2107" s="52" t="s">
        <v>5397</v>
      </c>
      <c r="C2107" s="52" t="s">
        <v>770</v>
      </c>
      <c r="D2107" s="58" t="s">
        <v>5587</v>
      </c>
      <c r="E2107" s="48"/>
      <c r="F2107" s="48"/>
      <c r="G2107" s="51"/>
      <c r="H2107" s="48"/>
      <c r="I2107" s="48"/>
      <c r="J2107" s="48"/>
      <c r="K2107" s="48"/>
    </row>
    <row r="2108" spans="1:11" ht="37.5" x14ac:dyDescent="0.25">
      <c r="A2108" s="48">
        <f t="shared" ca="1" si="34"/>
        <v>2107</v>
      </c>
      <c r="B2108" s="52" t="s">
        <v>5397</v>
      </c>
      <c r="C2108" s="52" t="s">
        <v>770</v>
      </c>
      <c r="D2108" s="58" t="s">
        <v>5588</v>
      </c>
      <c r="E2108" s="48"/>
      <c r="F2108" s="48"/>
      <c r="G2108" s="51"/>
      <c r="H2108" s="48"/>
      <c r="I2108" s="48"/>
      <c r="J2108" s="48"/>
      <c r="K2108" s="48"/>
    </row>
    <row r="2109" spans="1:11" ht="40.5" x14ac:dyDescent="0.25">
      <c r="A2109" s="48">
        <f t="shared" ca="1" si="34"/>
        <v>2108</v>
      </c>
      <c r="B2109" s="52" t="s">
        <v>5397</v>
      </c>
      <c r="C2109" s="52" t="s">
        <v>770</v>
      </c>
      <c r="D2109" s="58" t="s">
        <v>5589</v>
      </c>
      <c r="E2109" s="48"/>
      <c r="F2109" s="48"/>
      <c r="G2109" s="51"/>
      <c r="H2109" s="48"/>
      <c r="I2109" s="48"/>
      <c r="J2109" s="48"/>
      <c r="K2109" s="48"/>
    </row>
    <row r="2110" spans="1:11" ht="45" x14ac:dyDescent="0.25">
      <c r="A2110" s="48">
        <f t="shared" ca="1" si="34"/>
        <v>2109</v>
      </c>
      <c r="B2110" s="52" t="s">
        <v>5397</v>
      </c>
      <c r="C2110" s="52" t="s">
        <v>770</v>
      </c>
      <c r="D2110" s="58" t="s">
        <v>5590</v>
      </c>
      <c r="E2110" s="56" t="s">
        <v>5591</v>
      </c>
      <c r="F2110" s="48"/>
      <c r="G2110" s="51" t="s">
        <v>279</v>
      </c>
      <c r="H2110" s="48"/>
      <c r="I2110" s="48"/>
      <c r="J2110" s="48"/>
      <c r="K2110" s="48"/>
    </row>
    <row r="2111" spans="1:11" ht="67.5" x14ac:dyDescent="0.25">
      <c r="A2111" s="48">
        <f t="shared" ca="1" si="34"/>
        <v>2110</v>
      </c>
      <c r="B2111" s="52" t="s">
        <v>5397</v>
      </c>
      <c r="C2111" s="52" t="s">
        <v>770</v>
      </c>
      <c r="D2111" s="58" t="s">
        <v>5592</v>
      </c>
      <c r="E2111" s="58" t="s">
        <v>5593</v>
      </c>
      <c r="F2111" s="48"/>
      <c r="G2111" s="51" t="s">
        <v>279</v>
      </c>
      <c r="H2111" s="48"/>
      <c r="I2111" s="48"/>
      <c r="J2111" s="48"/>
      <c r="K2111" s="48"/>
    </row>
    <row r="2112" spans="1:11" ht="69" x14ac:dyDescent="0.25">
      <c r="A2112" s="48">
        <f t="shared" ca="1" si="34"/>
        <v>2111</v>
      </c>
      <c r="B2112" s="52" t="s">
        <v>5397</v>
      </c>
      <c r="C2112" s="52" t="s">
        <v>770</v>
      </c>
      <c r="D2112" s="67" t="s">
        <v>5594</v>
      </c>
      <c r="E2112" s="56" t="s">
        <v>2860</v>
      </c>
      <c r="F2112" s="48"/>
      <c r="G2112" s="51" t="s">
        <v>279</v>
      </c>
      <c r="H2112" s="48"/>
      <c r="I2112" s="48"/>
      <c r="J2112" s="48"/>
      <c r="K2112" s="48"/>
    </row>
    <row r="2113" spans="1:11" ht="40.5" x14ac:dyDescent="0.25">
      <c r="A2113" s="48">
        <f t="shared" ca="1" si="34"/>
        <v>2112</v>
      </c>
      <c r="B2113" s="52" t="s">
        <v>5397</v>
      </c>
      <c r="C2113" s="52" t="s">
        <v>770</v>
      </c>
      <c r="D2113" s="58" t="s">
        <v>5595</v>
      </c>
      <c r="E2113" s="58" t="s">
        <v>5596</v>
      </c>
      <c r="F2113" s="48"/>
      <c r="G2113" s="51"/>
      <c r="H2113" s="48"/>
      <c r="I2113" s="48"/>
      <c r="J2113" s="48"/>
      <c r="K2113" s="48"/>
    </row>
    <row r="2114" spans="1:11" ht="66" x14ac:dyDescent="0.25">
      <c r="A2114" s="48">
        <f t="shared" ca="1" si="34"/>
        <v>2113</v>
      </c>
      <c r="B2114" s="52" t="s">
        <v>5397</v>
      </c>
      <c r="C2114" s="52" t="s">
        <v>770</v>
      </c>
      <c r="D2114" s="67" t="s">
        <v>5597</v>
      </c>
      <c r="E2114" s="66" t="s">
        <v>5598</v>
      </c>
      <c r="F2114" s="48"/>
      <c r="G2114" s="51"/>
      <c r="H2114" s="48"/>
      <c r="I2114" s="48"/>
      <c r="J2114" s="48"/>
      <c r="K2114" s="48"/>
    </row>
    <row r="2115" spans="1:11" ht="54" x14ac:dyDescent="0.25">
      <c r="A2115" s="48">
        <f t="shared" ca="1" si="34"/>
        <v>2114</v>
      </c>
      <c r="B2115" s="52" t="s">
        <v>5397</v>
      </c>
      <c r="C2115" s="52" t="s">
        <v>770</v>
      </c>
      <c r="D2115" s="58" t="s">
        <v>5599</v>
      </c>
      <c r="E2115" s="58" t="s">
        <v>5600</v>
      </c>
      <c r="F2115" s="48"/>
      <c r="G2115" s="51"/>
      <c r="H2115" s="48"/>
      <c r="I2115" s="48"/>
      <c r="J2115" s="48"/>
      <c r="K2115" s="48"/>
    </row>
    <row r="2116" spans="1:11" ht="34.5" x14ac:dyDescent="0.25">
      <c r="A2116" s="48">
        <f t="shared" ca="1" si="34"/>
        <v>2115</v>
      </c>
      <c r="B2116" s="52" t="s">
        <v>5397</v>
      </c>
      <c r="C2116" s="52" t="s">
        <v>770</v>
      </c>
      <c r="D2116" s="67" t="s">
        <v>5601</v>
      </c>
      <c r="E2116" s="66" t="s">
        <v>5602</v>
      </c>
      <c r="F2116" s="48"/>
      <c r="G2116" s="51"/>
      <c r="H2116" s="48"/>
      <c r="I2116" s="48"/>
      <c r="J2116" s="48"/>
      <c r="K2116" s="48"/>
    </row>
    <row r="2117" spans="1:11" ht="40.5" x14ac:dyDescent="0.25">
      <c r="A2117" s="48">
        <f t="shared" ca="1" si="34"/>
        <v>2116</v>
      </c>
      <c r="B2117" s="52" t="s">
        <v>5397</v>
      </c>
      <c r="C2117" s="52" t="s">
        <v>770</v>
      </c>
      <c r="D2117" s="58" t="s">
        <v>5603</v>
      </c>
      <c r="E2117" s="58" t="s">
        <v>5604</v>
      </c>
      <c r="F2117" s="48"/>
      <c r="G2117" s="51"/>
      <c r="H2117" s="48"/>
      <c r="I2117" s="48"/>
      <c r="J2117" s="48"/>
      <c r="K2117" s="48"/>
    </row>
    <row r="2118" spans="1:11" ht="79.5" x14ac:dyDescent="0.25">
      <c r="A2118" s="48">
        <f t="shared" ca="1" si="34"/>
        <v>2117</v>
      </c>
      <c r="B2118" s="52" t="s">
        <v>5397</v>
      </c>
      <c r="C2118" s="52" t="s">
        <v>770</v>
      </c>
      <c r="D2118" s="67" t="s">
        <v>5605</v>
      </c>
      <c r="E2118" s="66" t="s">
        <v>5606</v>
      </c>
      <c r="F2118" s="48"/>
      <c r="G2118" s="51" t="s">
        <v>279</v>
      </c>
      <c r="H2118" s="48"/>
      <c r="I2118" s="48"/>
      <c r="J2118" s="48"/>
      <c r="K2118" s="48"/>
    </row>
    <row r="2119" spans="1:11" ht="67.5" x14ac:dyDescent="0.25">
      <c r="A2119" s="48">
        <f t="shared" ca="1" si="34"/>
        <v>2118</v>
      </c>
      <c r="B2119" s="52" t="s">
        <v>5397</v>
      </c>
      <c r="C2119" s="52" t="s">
        <v>770</v>
      </c>
      <c r="D2119" s="58" t="s">
        <v>5607</v>
      </c>
      <c r="E2119" s="58" t="s">
        <v>5606</v>
      </c>
      <c r="F2119" s="48"/>
      <c r="G2119" s="51" t="s">
        <v>279</v>
      </c>
      <c r="H2119" s="48"/>
      <c r="I2119" s="48"/>
      <c r="J2119" s="48"/>
      <c r="K2119" s="48"/>
    </row>
    <row r="2120" spans="1:11" ht="58.5" x14ac:dyDescent="0.25">
      <c r="A2120" s="48">
        <f t="shared" ca="1" si="34"/>
        <v>2119</v>
      </c>
      <c r="B2120" s="52" t="s">
        <v>5397</v>
      </c>
      <c r="C2120" s="52" t="s">
        <v>770</v>
      </c>
      <c r="D2120" s="67" t="s">
        <v>5608</v>
      </c>
      <c r="E2120" s="56" t="s">
        <v>5606</v>
      </c>
      <c r="F2120" s="48"/>
      <c r="G2120" s="51" t="s">
        <v>279</v>
      </c>
      <c r="H2120" s="48"/>
      <c r="I2120" s="48"/>
      <c r="J2120" s="48"/>
      <c r="K2120" s="48"/>
    </row>
    <row r="2121" spans="1:11" ht="67.5" x14ac:dyDescent="0.25">
      <c r="A2121" s="48">
        <f t="shared" ca="1" si="34"/>
        <v>2120</v>
      </c>
      <c r="B2121" s="52" t="s">
        <v>5397</v>
      </c>
      <c r="C2121" s="52" t="s">
        <v>770</v>
      </c>
      <c r="D2121" s="58" t="s">
        <v>5609</v>
      </c>
      <c r="E2121" s="58" t="s">
        <v>5606</v>
      </c>
      <c r="F2121" s="48"/>
      <c r="G2121" s="51" t="s">
        <v>279</v>
      </c>
      <c r="H2121" s="48"/>
      <c r="I2121" s="48"/>
      <c r="J2121" s="48"/>
      <c r="K2121" s="48"/>
    </row>
    <row r="2122" spans="1:11" ht="58.5" x14ac:dyDescent="0.25">
      <c r="A2122" s="48">
        <f t="shared" ca="1" si="34"/>
        <v>2121</v>
      </c>
      <c r="B2122" s="52" t="s">
        <v>5397</v>
      </c>
      <c r="C2122" s="52" t="s">
        <v>770</v>
      </c>
      <c r="D2122" s="67" t="s">
        <v>5610</v>
      </c>
      <c r="E2122" s="56" t="s">
        <v>5606</v>
      </c>
      <c r="F2122" s="48"/>
      <c r="G2122" s="51" t="s">
        <v>279</v>
      </c>
      <c r="H2122" s="48"/>
      <c r="I2122" s="48"/>
      <c r="J2122" s="48"/>
      <c r="K2122" s="48"/>
    </row>
    <row r="2123" spans="1:11" ht="54" x14ac:dyDescent="0.25">
      <c r="A2123" s="48">
        <f t="shared" ca="1" si="34"/>
        <v>2122</v>
      </c>
      <c r="B2123" s="52" t="s">
        <v>5397</v>
      </c>
      <c r="C2123" s="52" t="s">
        <v>770</v>
      </c>
      <c r="D2123" s="58" t="s">
        <v>5611</v>
      </c>
      <c r="E2123" s="62" t="s">
        <v>5606</v>
      </c>
      <c r="F2123" s="48"/>
      <c r="G2123" s="51" t="s">
        <v>279</v>
      </c>
      <c r="H2123" s="48"/>
      <c r="I2123" s="48"/>
      <c r="J2123" s="48"/>
      <c r="K2123" s="48"/>
    </row>
    <row r="2124" spans="1:11" ht="58.5" x14ac:dyDescent="0.25">
      <c r="A2124" s="48">
        <f t="shared" ca="1" si="34"/>
        <v>2123</v>
      </c>
      <c r="B2124" s="52" t="s">
        <v>5397</v>
      </c>
      <c r="C2124" s="52" t="s">
        <v>770</v>
      </c>
      <c r="D2124" s="67" t="s">
        <v>5612</v>
      </c>
      <c r="E2124" s="56" t="s">
        <v>5606</v>
      </c>
      <c r="F2124" s="48"/>
      <c r="G2124" s="51" t="s">
        <v>279</v>
      </c>
      <c r="H2124" s="48"/>
      <c r="I2124" s="48"/>
      <c r="J2124" s="48"/>
      <c r="K2124" s="48"/>
    </row>
    <row r="2125" spans="1:11" ht="81" x14ac:dyDescent="0.25">
      <c r="A2125" s="48">
        <f t="shared" ca="1" si="34"/>
        <v>2124</v>
      </c>
      <c r="B2125" s="52" t="s">
        <v>5397</v>
      </c>
      <c r="C2125" s="52" t="s">
        <v>770</v>
      </c>
      <c r="D2125" s="58" t="s">
        <v>5613</v>
      </c>
      <c r="E2125" s="58" t="s">
        <v>5606</v>
      </c>
      <c r="F2125" s="48"/>
      <c r="G2125" s="51" t="s">
        <v>279</v>
      </c>
      <c r="H2125" s="48"/>
      <c r="I2125" s="48"/>
      <c r="J2125" s="48"/>
      <c r="K2125" s="48"/>
    </row>
    <row r="2126" spans="1:11" ht="37.5" x14ac:dyDescent="0.25">
      <c r="A2126" s="48">
        <f t="shared" ca="1" si="34"/>
        <v>2125</v>
      </c>
      <c r="B2126" s="52" t="s">
        <v>5397</v>
      </c>
      <c r="C2126" s="52" t="s">
        <v>770</v>
      </c>
      <c r="D2126" s="58" t="s">
        <v>5614</v>
      </c>
      <c r="E2126" s="56" t="s">
        <v>5606</v>
      </c>
      <c r="F2126" s="48"/>
      <c r="G2126" s="51" t="s">
        <v>279</v>
      </c>
      <c r="H2126" s="48"/>
      <c r="I2126" s="48"/>
      <c r="J2126" s="48"/>
      <c r="K2126" s="48"/>
    </row>
    <row r="2127" spans="1:11" ht="105" x14ac:dyDescent="0.25">
      <c r="A2127" s="48">
        <f t="shared" ca="1" si="34"/>
        <v>2126</v>
      </c>
      <c r="B2127" s="52" t="s">
        <v>25</v>
      </c>
      <c r="C2127" s="52" t="s">
        <v>477</v>
      </c>
      <c r="D2127" s="56" t="s">
        <v>5697</v>
      </c>
      <c r="E2127" s="56" t="s">
        <v>5698</v>
      </c>
      <c r="F2127" s="56" t="s">
        <v>5699</v>
      </c>
      <c r="G2127" s="51"/>
      <c r="H2127" s="48"/>
      <c r="I2127" s="48"/>
      <c r="J2127" s="48"/>
      <c r="K2127" s="48"/>
    </row>
    <row r="2128" spans="1:11" ht="67.5" x14ac:dyDescent="0.25">
      <c r="A2128" s="48">
        <f t="shared" ca="1" si="34"/>
        <v>2127</v>
      </c>
      <c r="B2128" s="52" t="s">
        <v>25</v>
      </c>
      <c r="C2128" s="52" t="s">
        <v>477</v>
      </c>
      <c r="D2128" s="58" t="s">
        <v>5700</v>
      </c>
      <c r="E2128" s="58" t="s">
        <v>5701</v>
      </c>
      <c r="F2128" s="58" t="s">
        <v>5702</v>
      </c>
      <c r="G2128" s="51" t="s">
        <v>279</v>
      </c>
      <c r="H2128" s="48"/>
      <c r="I2128" s="48"/>
      <c r="J2128" s="48"/>
      <c r="K2128" s="48"/>
    </row>
    <row r="2129" spans="1:11" ht="84" x14ac:dyDescent="0.25">
      <c r="A2129" s="48">
        <f t="shared" ca="1" si="34"/>
        <v>2128</v>
      </c>
      <c r="B2129" s="52" t="s">
        <v>25</v>
      </c>
      <c r="C2129" s="52" t="s">
        <v>477</v>
      </c>
      <c r="D2129" s="56" t="s">
        <v>5703</v>
      </c>
      <c r="E2129" s="56" t="s">
        <v>5704</v>
      </c>
      <c r="F2129" s="56" t="s">
        <v>5705</v>
      </c>
      <c r="G2129" s="51" t="s">
        <v>279</v>
      </c>
      <c r="H2129" s="48"/>
      <c r="I2129" s="48"/>
      <c r="J2129" s="48"/>
      <c r="K2129" s="48"/>
    </row>
    <row r="2130" spans="1:11" ht="94.5" x14ac:dyDescent="0.25">
      <c r="A2130" s="48">
        <f t="shared" ca="1" si="34"/>
        <v>2129</v>
      </c>
      <c r="B2130" s="52" t="s">
        <v>25</v>
      </c>
      <c r="C2130" s="52" t="s">
        <v>477</v>
      </c>
      <c r="D2130" s="58" t="s">
        <v>5706</v>
      </c>
      <c r="E2130" s="58" t="s">
        <v>5707</v>
      </c>
      <c r="F2130" s="58" t="s">
        <v>5708</v>
      </c>
      <c r="G2130" s="51" t="s">
        <v>279</v>
      </c>
      <c r="H2130" s="48"/>
      <c r="I2130" s="48"/>
      <c r="J2130" s="48"/>
      <c r="K2130" s="48"/>
    </row>
    <row r="2131" spans="1:11" ht="63" x14ac:dyDescent="0.25">
      <c r="A2131" s="48">
        <f t="shared" ca="1" si="34"/>
        <v>2130</v>
      </c>
      <c r="B2131" s="52" t="s">
        <v>25</v>
      </c>
      <c r="C2131" s="52" t="s">
        <v>477</v>
      </c>
      <c r="D2131" s="67" t="s">
        <v>5709</v>
      </c>
      <c r="E2131" s="56" t="s">
        <v>5710</v>
      </c>
      <c r="F2131" s="56" t="s">
        <v>5711</v>
      </c>
      <c r="G2131" s="51"/>
      <c r="H2131" s="48"/>
      <c r="I2131" s="48"/>
      <c r="J2131" s="48"/>
      <c r="K2131" s="48"/>
    </row>
    <row r="2132" spans="1:11" ht="81" x14ac:dyDescent="0.25">
      <c r="A2132" s="48">
        <f t="shared" ca="1" si="34"/>
        <v>2131</v>
      </c>
      <c r="B2132" s="52" t="s">
        <v>25</v>
      </c>
      <c r="C2132" s="52" t="s">
        <v>477</v>
      </c>
      <c r="D2132" s="58" t="s">
        <v>5712</v>
      </c>
      <c r="E2132" s="58" t="s">
        <v>5713</v>
      </c>
      <c r="F2132" s="58" t="s">
        <v>5714</v>
      </c>
      <c r="G2132" s="51" t="s">
        <v>279</v>
      </c>
      <c r="H2132" s="48"/>
      <c r="I2132" s="48"/>
      <c r="J2132" s="48"/>
      <c r="K2132" s="48"/>
    </row>
    <row r="2133" spans="1:11" ht="42" x14ac:dyDescent="0.25">
      <c r="A2133" s="48">
        <f t="shared" ca="1" si="34"/>
        <v>2132</v>
      </c>
      <c r="B2133" s="52" t="s">
        <v>25</v>
      </c>
      <c r="C2133" s="52" t="s">
        <v>477</v>
      </c>
      <c r="D2133" s="56" t="s">
        <v>5715</v>
      </c>
      <c r="E2133" s="56" t="s">
        <v>5716</v>
      </c>
      <c r="F2133" s="56" t="s">
        <v>5717</v>
      </c>
      <c r="G2133" s="51" t="s">
        <v>279</v>
      </c>
      <c r="H2133" s="48"/>
      <c r="I2133" s="48"/>
      <c r="J2133" s="48"/>
      <c r="K2133" s="48"/>
    </row>
    <row r="2134" spans="1:11" ht="40.5" x14ac:dyDescent="0.25">
      <c r="A2134" s="48">
        <f t="shared" ca="1" si="34"/>
        <v>2133</v>
      </c>
      <c r="B2134" s="52" t="s">
        <v>25</v>
      </c>
      <c r="C2134" s="52" t="s">
        <v>477</v>
      </c>
      <c r="D2134" s="58" t="s">
        <v>5718</v>
      </c>
      <c r="E2134" s="58" t="s">
        <v>5719</v>
      </c>
      <c r="F2134" s="58" t="s">
        <v>5717</v>
      </c>
      <c r="G2134" s="51" t="s">
        <v>279</v>
      </c>
      <c r="H2134" s="48"/>
      <c r="I2134" s="48"/>
      <c r="J2134" s="48"/>
      <c r="K2134" s="48"/>
    </row>
    <row r="2135" spans="1:11" ht="52.5" x14ac:dyDescent="0.25">
      <c r="A2135" s="48">
        <f t="shared" ca="1" si="34"/>
        <v>2134</v>
      </c>
      <c r="B2135" s="52" t="s">
        <v>25</v>
      </c>
      <c r="C2135" s="52" t="s">
        <v>477</v>
      </c>
      <c r="D2135" s="56" t="s">
        <v>5720</v>
      </c>
      <c r="E2135" s="56" t="s">
        <v>5721</v>
      </c>
      <c r="F2135" s="56" t="s">
        <v>5722</v>
      </c>
      <c r="G2135" s="51"/>
      <c r="H2135" s="48"/>
      <c r="I2135" s="48"/>
      <c r="J2135" s="48"/>
      <c r="K2135" s="48"/>
    </row>
    <row r="2136" spans="1:11" ht="40.5" x14ac:dyDescent="0.25">
      <c r="A2136" s="48">
        <f t="shared" ca="1" si="34"/>
        <v>2135</v>
      </c>
      <c r="B2136" s="52" t="s">
        <v>25</v>
      </c>
      <c r="C2136" s="52" t="s">
        <v>477</v>
      </c>
      <c r="D2136" s="58" t="s">
        <v>5723</v>
      </c>
      <c r="E2136" s="58" t="s">
        <v>5724</v>
      </c>
      <c r="F2136" s="58" t="s">
        <v>5717</v>
      </c>
      <c r="G2136" s="51" t="s">
        <v>279</v>
      </c>
      <c r="H2136" s="48"/>
      <c r="I2136" s="48"/>
      <c r="J2136" s="48"/>
      <c r="K2136" s="48"/>
    </row>
    <row r="2137" spans="1:11" ht="63" x14ac:dyDescent="0.25">
      <c r="A2137" s="48">
        <f t="shared" ca="1" si="34"/>
        <v>2136</v>
      </c>
      <c r="B2137" s="52" t="s">
        <v>25</v>
      </c>
      <c r="C2137" s="52" t="s">
        <v>477</v>
      </c>
      <c r="D2137" s="56" t="s">
        <v>5725</v>
      </c>
      <c r="E2137" s="56" t="s">
        <v>5726</v>
      </c>
      <c r="F2137" s="56" t="s">
        <v>5727</v>
      </c>
      <c r="G2137" s="51" t="s">
        <v>279</v>
      </c>
      <c r="H2137" s="48"/>
      <c r="I2137" s="48"/>
      <c r="J2137" s="48"/>
      <c r="K2137" s="48"/>
    </row>
    <row r="2138" spans="1:11" ht="67.5" x14ac:dyDescent="0.25">
      <c r="A2138" s="48">
        <f t="shared" ca="1" si="34"/>
        <v>2137</v>
      </c>
      <c r="B2138" s="52" t="s">
        <v>25</v>
      </c>
      <c r="C2138" s="52" t="s">
        <v>477</v>
      </c>
      <c r="D2138" s="58" t="s">
        <v>5728</v>
      </c>
      <c r="E2138" s="58" t="s">
        <v>5729</v>
      </c>
      <c r="F2138" s="58" t="s">
        <v>5730</v>
      </c>
      <c r="G2138" s="51" t="s">
        <v>279</v>
      </c>
      <c r="H2138" s="48"/>
      <c r="I2138" s="48"/>
      <c r="J2138" s="48"/>
      <c r="K2138" s="48"/>
    </row>
    <row r="2139" spans="1:11" ht="42" x14ac:dyDescent="0.25">
      <c r="A2139" s="48">
        <f t="shared" ca="1" si="34"/>
        <v>2138</v>
      </c>
      <c r="B2139" s="52" t="s">
        <v>25</v>
      </c>
      <c r="C2139" s="52" t="s">
        <v>477</v>
      </c>
      <c r="D2139" s="56" t="s">
        <v>5731</v>
      </c>
      <c r="E2139" s="56" t="s">
        <v>5732</v>
      </c>
      <c r="F2139" s="56" t="s">
        <v>5733</v>
      </c>
      <c r="G2139" s="51" t="s">
        <v>279</v>
      </c>
      <c r="H2139" s="48"/>
      <c r="I2139" s="48"/>
      <c r="J2139" s="48"/>
      <c r="K2139" s="48"/>
    </row>
    <row r="2140" spans="1:11" ht="67.5" x14ac:dyDescent="0.25">
      <c r="A2140" s="48">
        <f t="shared" ca="1" si="34"/>
        <v>2139</v>
      </c>
      <c r="B2140" s="52" t="s">
        <v>25</v>
      </c>
      <c r="C2140" s="52" t="s">
        <v>477</v>
      </c>
      <c r="D2140" s="58" t="s">
        <v>5734</v>
      </c>
      <c r="E2140" s="58" t="s">
        <v>5735</v>
      </c>
      <c r="F2140" s="58" t="s">
        <v>5711</v>
      </c>
      <c r="G2140" s="51" t="s">
        <v>279</v>
      </c>
      <c r="H2140" s="48"/>
      <c r="I2140" s="48"/>
      <c r="J2140" s="48"/>
      <c r="K2140" s="48"/>
    </row>
    <row r="2141" spans="1:11" ht="63" x14ac:dyDescent="0.25">
      <c r="A2141" s="48">
        <f t="shared" ca="1" si="34"/>
        <v>2140</v>
      </c>
      <c r="B2141" s="52" t="s">
        <v>25</v>
      </c>
      <c r="C2141" s="52" t="s">
        <v>477</v>
      </c>
      <c r="D2141" s="56" t="s">
        <v>5736</v>
      </c>
      <c r="E2141" s="56" t="s">
        <v>5737</v>
      </c>
      <c r="F2141" s="56" t="s">
        <v>5738</v>
      </c>
      <c r="G2141" s="51" t="s">
        <v>279</v>
      </c>
      <c r="H2141" s="48"/>
      <c r="I2141" s="48"/>
      <c r="J2141" s="48"/>
      <c r="K2141" s="48"/>
    </row>
    <row r="2142" spans="1:11" ht="54" x14ac:dyDescent="0.25">
      <c r="A2142" s="48">
        <f t="shared" ca="1" si="34"/>
        <v>2141</v>
      </c>
      <c r="B2142" s="52" t="s">
        <v>25</v>
      </c>
      <c r="C2142" s="52" t="s">
        <v>477</v>
      </c>
      <c r="D2142" s="58" t="s">
        <v>5739</v>
      </c>
      <c r="E2142" s="58" t="s">
        <v>5740</v>
      </c>
      <c r="F2142" s="58" t="s">
        <v>5711</v>
      </c>
      <c r="G2142" s="51" t="s">
        <v>279</v>
      </c>
      <c r="H2142" s="48"/>
      <c r="I2142" s="48"/>
      <c r="J2142" s="48"/>
      <c r="K2142" s="48"/>
    </row>
    <row r="2143" spans="1:11" ht="52.5" x14ac:dyDescent="0.25">
      <c r="A2143" s="48">
        <f t="shared" ca="1" si="34"/>
        <v>2142</v>
      </c>
      <c r="B2143" s="52" t="s">
        <v>25</v>
      </c>
      <c r="C2143" s="52" t="s">
        <v>477</v>
      </c>
      <c r="D2143" s="56" t="s">
        <v>5741</v>
      </c>
      <c r="E2143" s="56" t="s">
        <v>5742</v>
      </c>
      <c r="F2143" s="56" t="s">
        <v>5743</v>
      </c>
      <c r="G2143" s="51" t="s">
        <v>279</v>
      </c>
      <c r="H2143" s="48"/>
      <c r="I2143" s="48"/>
      <c r="J2143" s="48"/>
      <c r="K2143" s="48"/>
    </row>
    <row r="2144" spans="1:11" ht="67.5" x14ac:dyDescent="0.25">
      <c r="A2144" s="48">
        <f t="shared" ca="1" si="34"/>
        <v>2143</v>
      </c>
      <c r="B2144" s="52" t="s">
        <v>25</v>
      </c>
      <c r="C2144" s="52" t="s">
        <v>477</v>
      </c>
      <c r="D2144" s="58" t="s">
        <v>5744</v>
      </c>
      <c r="E2144" s="58" t="s">
        <v>5735</v>
      </c>
      <c r="F2144" s="58" t="s">
        <v>5711</v>
      </c>
      <c r="G2144" s="51" t="s">
        <v>279</v>
      </c>
      <c r="H2144" s="48"/>
      <c r="I2144" s="48"/>
      <c r="J2144" s="48"/>
      <c r="K2144" s="48"/>
    </row>
    <row r="2145" spans="1:11" ht="52.5" x14ac:dyDescent="0.25">
      <c r="A2145" s="48">
        <f t="shared" ca="1" si="34"/>
        <v>2144</v>
      </c>
      <c r="B2145" s="52" t="s">
        <v>25</v>
      </c>
      <c r="C2145" s="52" t="s">
        <v>477</v>
      </c>
      <c r="D2145" s="56" t="s">
        <v>5745</v>
      </c>
      <c r="E2145" s="56" t="s">
        <v>5746</v>
      </c>
      <c r="F2145" s="56" t="s">
        <v>5711</v>
      </c>
      <c r="G2145" s="51" t="s">
        <v>279</v>
      </c>
      <c r="H2145" s="48"/>
      <c r="I2145" s="48"/>
      <c r="J2145" s="48"/>
      <c r="K2145" s="48"/>
    </row>
    <row r="2146" spans="1:11" ht="54" x14ac:dyDescent="0.25">
      <c r="A2146" s="48">
        <f t="shared" ca="1" si="34"/>
        <v>2145</v>
      </c>
      <c r="B2146" s="52" t="s">
        <v>25</v>
      </c>
      <c r="C2146" s="52" t="s">
        <v>477</v>
      </c>
      <c r="D2146" s="58" t="s">
        <v>5747</v>
      </c>
      <c r="E2146" s="58" t="s">
        <v>5748</v>
      </c>
      <c r="F2146" s="58" t="s">
        <v>5711</v>
      </c>
      <c r="G2146" s="51" t="s">
        <v>279</v>
      </c>
      <c r="H2146" s="48"/>
      <c r="I2146" s="48"/>
      <c r="J2146" s="48"/>
      <c r="K2146" s="48"/>
    </row>
    <row r="2147" spans="1:11" ht="52.5" x14ac:dyDescent="0.25">
      <c r="A2147" s="48">
        <f t="shared" ca="1" si="34"/>
        <v>2146</v>
      </c>
      <c r="B2147" s="52" t="s">
        <v>25</v>
      </c>
      <c r="C2147" s="52" t="s">
        <v>477</v>
      </c>
      <c r="D2147" s="56" t="s">
        <v>5749</v>
      </c>
      <c r="E2147" s="56" t="s">
        <v>5750</v>
      </c>
      <c r="F2147" s="56" t="s">
        <v>5711</v>
      </c>
      <c r="G2147" s="51" t="s">
        <v>279</v>
      </c>
      <c r="H2147" s="48"/>
      <c r="I2147" s="48"/>
      <c r="J2147" s="48"/>
      <c r="K2147" s="48"/>
    </row>
    <row r="2148" spans="1:11" ht="94.5" x14ac:dyDescent="0.25">
      <c r="A2148" s="48">
        <f t="shared" ca="1" si="34"/>
        <v>2147</v>
      </c>
      <c r="B2148" s="52" t="s">
        <v>25</v>
      </c>
      <c r="C2148" s="52" t="s">
        <v>477</v>
      </c>
      <c r="D2148" s="58" t="s">
        <v>5751</v>
      </c>
      <c r="E2148" s="58" t="s">
        <v>5752</v>
      </c>
      <c r="F2148" s="58" t="s">
        <v>5753</v>
      </c>
      <c r="G2148" s="51"/>
      <c r="H2148" s="48"/>
      <c r="I2148" s="48"/>
      <c r="J2148" s="48"/>
      <c r="K2148" s="48"/>
    </row>
    <row r="2149" spans="1:11" ht="52.5" x14ac:dyDescent="0.25">
      <c r="A2149" s="48">
        <f t="shared" ca="1" si="34"/>
        <v>2148</v>
      </c>
      <c r="B2149" s="52" t="s">
        <v>25</v>
      </c>
      <c r="C2149" s="52" t="s">
        <v>477</v>
      </c>
      <c r="D2149" s="56" t="s">
        <v>5754</v>
      </c>
      <c r="E2149" s="56" t="s">
        <v>5755</v>
      </c>
      <c r="F2149" s="56" t="s">
        <v>5756</v>
      </c>
      <c r="G2149" s="51" t="s">
        <v>279</v>
      </c>
      <c r="H2149" s="48"/>
      <c r="I2149" s="48"/>
      <c r="J2149" s="48"/>
      <c r="K2149" s="48"/>
    </row>
    <row r="2150" spans="1:11" ht="67.5" x14ac:dyDescent="0.25">
      <c r="A2150" s="48">
        <f t="shared" ca="1" si="34"/>
        <v>2149</v>
      </c>
      <c r="B2150" s="52" t="s">
        <v>25</v>
      </c>
      <c r="C2150" s="52" t="s">
        <v>477</v>
      </c>
      <c r="D2150" s="58" t="s">
        <v>5757</v>
      </c>
      <c r="E2150" s="58" t="s">
        <v>5758</v>
      </c>
      <c r="F2150" s="58" t="s">
        <v>5759</v>
      </c>
      <c r="G2150" s="51" t="s">
        <v>279</v>
      </c>
      <c r="H2150" s="48"/>
      <c r="I2150" s="48"/>
      <c r="J2150" s="48"/>
      <c r="K2150" s="48"/>
    </row>
    <row r="2151" spans="1:11" ht="42" x14ac:dyDescent="0.25">
      <c r="A2151" s="48">
        <f t="shared" ca="1" si="34"/>
        <v>2150</v>
      </c>
      <c r="B2151" s="52" t="s">
        <v>25</v>
      </c>
      <c r="C2151" s="52" t="s">
        <v>477</v>
      </c>
      <c r="D2151" s="56" t="s">
        <v>5760</v>
      </c>
      <c r="E2151" s="67" t="s">
        <v>5761</v>
      </c>
      <c r="F2151" s="56" t="s">
        <v>5762</v>
      </c>
      <c r="G2151" s="51" t="s">
        <v>279</v>
      </c>
      <c r="H2151" s="48"/>
      <c r="I2151" s="48"/>
      <c r="J2151" s="48"/>
      <c r="K2151" s="48"/>
    </row>
    <row r="2152" spans="1:11" ht="40.5" x14ac:dyDescent="0.25">
      <c r="A2152" s="48">
        <f t="shared" ca="1" si="34"/>
        <v>2151</v>
      </c>
      <c r="B2152" s="52" t="s">
        <v>25</v>
      </c>
      <c r="C2152" s="52" t="s">
        <v>477</v>
      </c>
      <c r="D2152" s="58" t="s">
        <v>5763</v>
      </c>
      <c r="E2152" s="58" t="s">
        <v>5764</v>
      </c>
      <c r="F2152" s="58" t="s">
        <v>5762</v>
      </c>
      <c r="G2152" s="51" t="s">
        <v>279</v>
      </c>
      <c r="H2152" s="48"/>
      <c r="I2152" s="48"/>
      <c r="J2152" s="48"/>
      <c r="K2152" s="48"/>
    </row>
    <row r="2153" spans="1:11" ht="42" x14ac:dyDescent="0.25">
      <c r="A2153" s="48">
        <f t="shared" ca="1" si="34"/>
        <v>2152</v>
      </c>
      <c r="B2153" s="52" t="s">
        <v>25</v>
      </c>
      <c r="C2153" s="52" t="s">
        <v>477</v>
      </c>
      <c r="D2153" s="56" t="s">
        <v>5765</v>
      </c>
      <c r="E2153" s="56" t="s">
        <v>5766</v>
      </c>
      <c r="F2153" s="56" t="s">
        <v>5762</v>
      </c>
      <c r="G2153" s="51"/>
      <c r="H2153" s="48"/>
      <c r="I2153" s="48"/>
      <c r="J2153" s="48"/>
      <c r="K2153" s="48"/>
    </row>
    <row r="2154" spans="1:11" ht="54" x14ac:dyDescent="0.25">
      <c r="A2154" s="48">
        <f t="shared" ca="1" si="34"/>
        <v>2153</v>
      </c>
      <c r="B2154" s="52" t="s">
        <v>25</v>
      </c>
      <c r="C2154" s="52" t="s">
        <v>477</v>
      </c>
      <c r="D2154" s="58" t="s">
        <v>5767</v>
      </c>
      <c r="E2154" s="58" t="s">
        <v>5768</v>
      </c>
      <c r="F2154" s="58" t="s">
        <v>5769</v>
      </c>
      <c r="G2154" s="51"/>
      <c r="H2154" s="48"/>
      <c r="I2154" s="48"/>
      <c r="J2154" s="48"/>
      <c r="K2154" s="48"/>
    </row>
    <row r="2155" spans="1:11" ht="42" x14ac:dyDescent="0.25">
      <c r="A2155" s="48">
        <f t="shared" ca="1" si="34"/>
        <v>2154</v>
      </c>
      <c r="B2155" s="52" t="s">
        <v>25</v>
      </c>
      <c r="C2155" s="52" t="s">
        <v>503</v>
      </c>
      <c r="D2155" s="56" t="s">
        <v>5770</v>
      </c>
      <c r="E2155" s="56" t="s">
        <v>5771</v>
      </c>
      <c r="F2155" s="56" t="s">
        <v>5733</v>
      </c>
      <c r="G2155" s="51" t="s">
        <v>279</v>
      </c>
      <c r="H2155" s="48"/>
      <c r="I2155" s="48"/>
      <c r="J2155" s="48"/>
      <c r="K2155" s="48"/>
    </row>
    <row r="2156" spans="1:11" ht="40.5" x14ac:dyDescent="0.25">
      <c r="A2156" s="48">
        <f t="shared" ca="1" si="34"/>
        <v>2155</v>
      </c>
      <c r="B2156" s="52" t="s">
        <v>25</v>
      </c>
      <c r="C2156" s="52" t="s">
        <v>503</v>
      </c>
      <c r="D2156" s="58" t="s">
        <v>5772</v>
      </c>
      <c r="E2156" s="58" t="s">
        <v>5773</v>
      </c>
      <c r="F2156" s="58" t="s">
        <v>5774</v>
      </c>
      <c r="G2156" s="51" t="s">
        <v>279</v>
      </c>
      <c r="H2156" s="48"/>
      <c r="I2156" s="48"/>
      <c r="J2156" s="48"/>
      <c r="K2156" s="48"/>
    </row>
    <row r="2157" spans="1:11" ht="42" x14ac:dyDescent="0.25">
      <c r="A2157" s="48">
        <f t="shared" ca="1" si="34"/>
        <v>2156</v>
      </c>
      <c r="B2157" s="52" t="s">
        <v>25</v>
      </c>
      <c r="C2157" s="52" t="s">
        <v>503</v>
      </c>
      <c r="D2157" s="56" t="s">
        <v>5775</v>
      </c>
      <c r="E2157" s="56" t="s">
        <v>5776</v>
      </c>
      <c r="F2157" s="56" t="s">
        <v>5774</v>
      </c>
      <c r="G2157" s="51" t="s">
        <v>279</v>
      </c>
      <c r="H2157" s="48"/>
      <c r="I2157" s="48"/>
      <c r="J2157" s="48"/>
      <c r="K2157" s="48"/>
    </row>
    <row r="2158" spans="1:11" ht="40.5" x14ac:dyDescent="0.25">
      <c r="A2158" s="48">
        <f t="shared" ca="1" si="34"/>
        <v>2157</v>
      </c>
      <c r="B2158" s="52" t="s">
        <v>25</v>
      </c>
      <c r="C2158" s="52" t="s">
        <v>503</v>
      </c>
      <c r="D2158" s="58" t="s">
        <v>5777</v>
      </c>
      <c r="E2158" s="58" t="s">
        <v>5778</v>
      </c>
      <c r="F2158" s="58" t="s">
        <v>5711</v>
      </c>
      <c r="G2158" s="51" t="s">
        <v>279</v>
      </c>
      <c r="H2158" s="48"/>
      <c r="I2158" s="48"/>
      <c r="J2158" s="48"/>
      <c r="K2158" s="48"/>
    </row>
    <row r="2159" spans="1:11" ht="31.5" x14ac:dyDescent="0.25">
      <c r="A2159" s="48">
        <f t="shared" ca="1" si="34"/>
        <v>2158</v>
      </c>
      <c r="B2159" s="52" t="s">
        <v>25</v>
      </c>
      <c r="C2159" s="52" t="s">
        <v>503</v>
      </c>
      <c r="D2159" s="56" t="s">
        <v>5779</v>
      </c>
      <c r="E2159" s="56" t="s">
        <v>5780</v>
      </c>
      <c r="F2159" s="56" t="s">
        <v>5781</v>
      </c>
      <c r="G2159" s="51" t="s">
        <v>279</v>
      </c>
      <c r="H2159" s="48"/>
      <c r="I2159" s="48"/>
      <c r="J2159" s="48"/>
      <c r="K2159" s="48"/>
    </row>
    <row r="2160" spans="1:11" ht="40.5" x14ac:dyDescent="0.25">
      <c r="A2160" s="48">
        <f t="shared" ca="1" si="34"/>
        <v>2159</v>
      </c>
      <c r="B2160" s="52" t="s">
        <v>25</v>
      </c>
      <c r="C2160" s="52" t="s">
        <v>503</v>
      </c>
      <c r="D2160" s="58" t="s">
        <v>5782</v>
      </c>
      <c r="E2160" s="58" t="s">
        <v>5783</v>
      </c>
      <c r="F2160" s="58" t="s">
        <v>5733</v>
      </c>
      <c r="G2160" s="51" t="s">
        <v>279</v>
      </c>
      <c r="H2160" s="48"/>
      <c r="I2160" s="48"/>
      <c r="J2160" s="48"/>
      <c r="K2160" s="48"/>
    </row>
    <row r="2161" spans="1:11" ht="42" x14ac:dyDescent="0.25">
      <c r="A2161" s="48">
        <f t="shared" ca="1" si="34"/>
        <v>2160</v>
      </c>
      <c r="B2161" s="52" t="s">
        <v>25</v>
      </c>
      <c r="C2161" s="52" t="s">
        <v>503</v>
      </c>
      <c r="D2161" s="56" t="s">
        <v>5784</v>
      </c>
      <c r="E2161" s="56" t="s">
        <v>5785</v>
      </c>
      <c r="F2161" s="56" t="s">
        <v>5781</v>
      </c>
      <c r="G2161" s="51" t="s">
        <v>279</v>
      </c>
      <c r="H2161" s="48"/>
      <c r="I2161" s="48"/>
      <c r="J2161" s="48"/>
      <c r="K2161" s="48"/>
    </row>
    <row r="2162" spans="1:11" ht="54" x14ac:dyDescent="0.25">
      <c r="A2162" s="48">
        <f t="shared" ca="1" si="34"/>
        <v>2161</v>
      </c>
      <c r="B2162" s="52" t="s">
        <v>25</v>
      </c>
      <c r="C2162" s="52" t="s">
        <v>503</v>
      </c>
      <c r="D2162" s="58" t="s">
        <v>5786</v>
      </c>
      <c r="E2162" s="58" t="s">
        <v>5787</v>
      </c>
      <c r="F2162" s="58" t="s">
        <v>5774</v>
      </c>
      <c r="G2162" s="51" t="s">
        <v>279</v>
      </c>
      <c r="H2162" s="48"/>
      <c r="I2162" s="48"/>
      <c r="J2162" s="48"/>
      <c r="K2162" s="48"/>
    </row>
    <row r="2163" spans="1:11" ht="73.5" x14ac:dyDescent="0.25">
      <c r="A2163" s="48">
        <f t="shared" ca="1" si="34"/>
        <v>2162</v>
      </c>
      <c r="B2163" s="52" t="s">
        <v>25</v>
      </c>
      <c r="C2163" s="52" t="s">
        <v>503</v>
      </c>
      <c r="D2163" s="56" t="s">
        <v>5788</v>
      </c>
      <c r="E2163" s="56" t="s">
        <v>5789</v>
      </c>
      <c r="F2163" s="56" t="s">
        <v>5790</v>
      </c>
      <c r="G2163" s="51" t="s">
        <v>279</v>
      </c>
      <c r="H2163" s="48"/>
      <c r="I2163" s="48"/>
      <c r="J2163" s="48"/>
      <c r="K2163" s="48"/>
    </row>
    <row r="2164" spans="1:11" ht="81" x14ac:dyDescent="0.25">
      <c r="A2164" s="48">
        <f t="shared" ca="1" si="34"/>
        <v>2163</v>
      </c>
      <c r="B2164" s="52" t="s">
        <v>25</v>
      </c>
      <c r="C2164" s="52" t="s">
        <v>503</v>
      </c>
      <c r="D2164" s="58" t="s">
        <v>5788</v>
      </c>
      <c r="E2164" s="58" t="s">
        <v>5791</v>
      </c>
      <c r="F2164" s="58" t="s">
        <v>5792</v>
      </c>
      <c r="G2164" s="51" t="s">
        <v>279</v>
      </c>
      <c r="H2164" s="48"/>
      <c r="I2164" s="48"/>
      <c r="J2164" s="48"/>
      <c r="K2164" s="48"/>
    </row>
    <row r="2165" spans="1:11" ht="94.5" x14ac:dyDescent="0.25">
      <c r="A2165" s="48">
        <f t="shared" ca="1" si="34"/>
        <v>2164</v>
      </c>
      <c r="B2165" s="52" t="s">
        <v>25</v>
      </c>
      <c r="C2165" s="52" t="s">
        <v>503</v>
      </c>
      <c r="D2165" s="56" t="s">
        <v>5793</v>
      </c>
      <c r="E2165" s="56" t="s">
        <v>5794</v>
      </c>
      <c r="F2165" s="56" t="s">
        <v>5795</v>
      </c>
      <c r="G2165" s="51" t="s">
        <v>279</v>
      </c>
      <c r="H2165" s="48"/>
      <c r="I2165" s="48"/>
      <c r="J2165" s="48"/>
      <c r="K2165" s="48"/>
    </row>
    <row r="2166" spans="1:11" ht="81" x14ac:dyDescent="0.25">
      <c r="A2166" s="48">
        <f t="shared" ref="A2166:A2229" ca="1" si="35">+CELL("fila",A2166)-1</f>
        <v>2165</v>
      </c>
      <c r="B2166" s="52" t="s">
        <v>25</v>
      </c>
      <c r="C2166" s="52" t="s">
        <v>503</v>
      </c>
      <c r="D2166" s="58" t="s">
        <v>5793</v>
      </c>
      <c r="E2166" s="58" t="s">
        <v>5794</v>
      </c>
      <c r="F2166" s="58" t="s">
        <v>5796</v>
      </c>
      <c r="G2166" s="51" t="s">
        <v>279</v>
      </c>
      <c r="H2166" s="48"/>
      <c r="I2166" s="48"/>
      <c r="J2166" s="48"/>
      <c r="K2166" s="48"/>
    </row>
    <row r="2167" spans="1:11" ht="73.5" x14ac:dyDescent="0.25">
      <c r="A2167" s="48">
        <f t="shared" ca="1" si="35"/>
        <v>2166</v>
      </c>
      <c r="B2167" s="52" t="s">
        <v>25</v>
      </c>
      <c r="C2167" s="52" t="s">
        <v>503</v>
      </c>
      <c r="D2167" s="56" t="s">
        <v>5797</v>
      </c>
      <c r="E2167" s="56" t="s">
        <v>5798</v>
      </c>
      <c r="F2167" s="56" t="s">
        <v>5792</v>
      </c>
      <c r="G2167" s="51" t="s">
        <v>279</v>
      </c>
      <c r="H2167" s="48"/>
      <c r="I2167" s="48"/>
      <c r="J2167" s="48"/>
      <c r="K2167" s="48"/>
    </row>
    <row r="2168" spans="1:11" ht="40.5" x14ac:dyDescent="0.25">
      <c r="A2168" s="48">
        <f t="shared" ca="1" si="35"/>
        <v>2167</v>
      </c>
      <c r="B2168" s="52" t="s">
        <v>25</v>
      </c>
      <c r="C2168" s="52" t="s">
        <v>503</v>
      </c>
      <c r="D2168" s="58" t="s">
        <v>5793</v>
      </c>
      <c r="E2168" s="58" t="s">
        <v>5794</v>
      </c>
      <c r="F2168" s="58" t="s">
        <v>5781</v>
      </c>
      <c r="G2168" s="51" t="s">
        <v>279</v>
      </c>
      <c r="H2168" s="48"/>
      <c r="I2168" s="48"/>
      <c r="J2168" s="48"/>
      <c r="K2168" s="48"/>
    </row>
    <row r="2169" spans="1:11" ht="73.5" x14ac:dyDescent="0.25">
      <c r="A2169" s="48">
        <f t="shared" ca="1" si="35"/>
        <v>2168</v>
      </c>
      <c r="B2169" s="52" t="s">
        <v>25</v>
      </c>
      <c r="C2169" s="52" t="s">
        <v>503</v>
      </c>
      <c r="D2169" s="56" t="s">
        <v>5797</v>
      </c>
      <c r="E2169" s="56" t="s">
        <v>5799</v>
      </c>
      <c r="F2169" s="56" t="s">
        <v>5800</v>
      </c>
      <c r="G2169" s="51" t="s">
        <v>279</v>
      </c>
      <c r="H2169" s="48"/>
      <c r="I2169" s="48"/>
      <c r="J2169" s="48"/>
      <c r="K2169" s="48"/>
    </row>
    <row r="2170" spans="1:11" ht="81" x14ac:dyDescent="0.25">
      <c r="A2170" s="48">
        <f t="shared" ca="1" si="35"/>
        <v>2169</v>
      </c>
      <c r="B2170" s="52" t="s">
        <v>25</v>
      </c>
      <c r="C2170" s="52" t="s">
        <v>503</v>
      </c>
      <c r="D2170" s="58" t="s">
        <v>5797</v>
      </c>
      <c r="E2170" s="58" t="s">
        <v>5798</v>
      </c>
      <c r="F2170" s="58" t="s">
        <v>5801</v>
      </c>
      <c r="G2170" s="51" t="s">
        <v>279</v>
      </c>
      <c r="H2170" s="48"/>
      <c r="I2170" s="48"/>
      <c r="J2170" s="48"/>
      <c r="K2170" s="48"/>
    </row>
    <row r="2171" spans="1:11" ht="73.5" x14ac:dyDescent="0.25">
      <c r="A2171" s="48">
        <f t="shared" ca="1" si="35"/>
        <v>2170</v>
      </c>
      <c r="B2171" s="52" t="s">
        <v>25</v>
      </c>
      <c r="C2171" s="52" t="s">
        <v>503</v>
      </c>
      <c r="D2171" s="56" t="s">
        <v>5802</v>
      </c>
      <c r="E2171" s="56" t="s">
        <v>5803</v>
      </c>
      <c r="F2171" s="56" t="s">
        <v>5801</v>
      </c>
      <c r="G2171" s="51" t="s">
        <v>279</v>
      </c>
      <c r="H2171" s="48"/>
      <c r="I2171" s="48"/>
      <c r="J2171" s="48"/>
      <c r="K2171" s="48"/>
    </row>
    <row r="2172" spans="1:11" ht="81" x14ac:dyDescent="0.25">
      <c r="A2172" s="48">
        <f t="shared" ca="1" si="35"/>
        <v>2171</v>
      </c>
      <c r="B2172" s="52" t="s">
        <v>25</v>
      </c>
      <c r="C2172" s="52" t="s">
        <v>503</v>
      </c>
      <c r="D2172" s="58" t="s">
        <v>5804</v>
      </c>
      <c r="E2172" s="58" t="s">
        <v>5805</v>
      </c>
      <c r="F2172" s="58" t="s">
        <v>5762</v>
      </c>
      <c r="G2172" s="51" t="s">
        <v>279</v>
      </c>
      <c r="H2172" s="48"/>
      <c r="I2172" s="48"/>
      <c r="J2172" s="48"/>
      <c r="K2172" s="48"/>
    </row>
    <row r="2173" spans="1:11" ht="84" x14ac:dyDescent="0.25">
      <c r="A2173" s="48">
        <f t="shared" ca="1" si="35"/>
        <v>2172</v>
      </c>
      <c r="B2173" s="52" t="s">
        <v>25</v>
      </c>
      <c r="C2173" s="52" t="s">
        <v>503</v>
      </c>
      <c r="D2173" s="56" t="s">
        <v>5806</v>
      </c>
      <c r="E2173" s="56" t="s">
        <v>5807</v>
      </c>
      <c r="F2173" s="56" t="s">
        <v>5808</v>
      </c>
      <c r="G2173" s="51" t="s">
        <v>279</v>
      </c>
      <c r="H2173" s="48"/>
      <c r="I2173" s="48"/>
      <c r="J2173" s="48"/>
      <c r="K2173" s="48"/>
    </row>
    <row r="2174" spans="1:11" ht="81" x14ac:dyDescent="0.25">
      <c r="A2174" s="48">
        <f t="shared" ca="1" si="35"/>
        <v>2173</v>
      </c>
      <c r="B2174" s="52" t="s">
        <v>25</v>
      </c>
      <c r="C2174" s="52" t="s">
        <v>503</v>
      </c>
      <c r="D2174" s="58" t="s">
        <v>5806</v>
      </c>
      <c r="E2174" s="58" t="s">
        <v>5809</v>
      </c>
      <c r="F2174" s="58" t="s">
        <v>5810</v>
      </c>
      <c r="G2174" s="51" t="s">
        <v>279</v>
      </c>
      <c r="H2174" s="48"/>
      <c r="I2174" s="48"/>
      <c r="J2174" s="48"/>
      <c r="K2174" s="48"/>
    </row>
    <row r="2175" spans="1:11" ht="42" x14ac:dyDescent="0.25">
      <c r="A2175" s="48">
        <f t="shared" ca="1" si="35"/>
        <v>2174</v>
      </c>
      <c r="B2175" s="52" t="s">
        <v>25</v>
      </c>
      <c r="C2175" s="52" t="s">
        <v>503</v>
      </c>
      <c r="D2175" s="56" t="s">
        <v>5811</v>
      </c>
      <c r="E2175" s="56" t="s">
        <v>5812</v>
      </c>
      <c r="F2175" s="56" t="s">
        <v>5813</v>
      </c>
      <c r="G2175" s="51" t="s">
        <v>279</v>
      </c>
      <c r="H2175" s="48"/>
      <c r="I2175" s="48"/>
      <c r="J2175" s="48"/>
      <c r="K2175" s="48"/>
    </row>
    <row r="2176" spans="1:11" ht="67.5" x14ac:dyDescent="0.25">
      <c r="A2176" s="48">
        <f t="shared" ca="1" si="35"/>
        <v>2175</v>
      </c>
      <c r="B2176" s="52" t="s">
        <v>25</v>
      </c>
      <c r="C2176" s="52" t="s">
        <v>503</v>
      </c>
      <c r="D2176" s="58" t="s">
        <v>5814</v>
      </c>
      <c r="E2176" s="58" t="s">
        <v>5815</v>
      </c>
      <c r="F2176" s="58" t="s">
        <v>5816</v>
      </c>
      <c r="G2176" s="51" t="s">
        <v>279</v>
      </c>
      <c r="H2176" s="48"/>
      <c r="I2176" s="48"/>
      <c r="J2176" s="48"/>
      <c r="K2176" s="48"/>
    </row>
    <row r="2177" spans="1:11" ht="52.5" x14ac:dyDescent="0.25">
      <c r="A2177" s="48">
        <f t="shared" ca="1" si="35"/>
        <v>2176</v>
      </c>
      <c r="B2177" s="52" t="s">
        <v>25</v>
      </c>
      <c r="C2177" s="52" t="s">
        <v>503</v>
      </c>
      <c r="D2177" s="56" t="s">
        <v>5817</v>
      </c>
      <c r="E2177" s="56" t="s">
        <v>5818</v>
      </c>
      <c r="F2177" s="56" t="s">
        <v>5774</v>
      </c>
      <c r="G2177" s="51" t="s">
        <v>279</v>
      </c>
      <c r="H2177" s="48"/>
      <c r="I2177" s="48"/>
      <c r="J2177" s="48"/>
      <c r="K2177" s="48"/>
    </row>
    <row r="2178" spans="1:11" ht="81" x14ac:dyDescent="0.25">
      <c r="A2178" s="48">
        <f t="shared" ca="1" si="35"/>
        <v>2177</v>
      </c>
      <c r="B2178" s="52" t="s">
        <v>25</v>
      </c>
      <c r="C2178" s="52" t="s">
        <v>503</v>
      </c>
      <c r="D2178" s="58" t="s">
        <v>5819</v>
      </c>
      <c r="E2178" s="58" t="s">
        <v>5820</v>
      </c>
      <c r="F2178" s="58" t="s">
        <v>5821</v>
      </c>
      <c r="G2178" s="51"/>
      <c r="H2178" s="48"/>
      <c r="I2178" s="48"/>
      <c r="J2178" s="48"/>
      <c r="K2178" s="48"/>
    </row>
    <row r="2179" spans="1:11" ht="52.5" x14ac:dyDescent="0.25">
      <c r="A2179" s="48">
        <f t="shared" ca="1" si="35"/>
        <v>2178</v>
      </c>
      <c r="B2179" s="52" t="s">
        <v>25</v>
      </c>
      <c r="C2179" s="52" t="s">
        <v>503</v>
      </c>
      <c r="D2179" s="56" t="s">
        <v>5822</v>
      </c>
      <c r="E2179" s="56" t="s">
        <v>5823</v>
      </c>
      <c r="F2179" s="56" t="s">
        <v>5774</v>
      </c>
      <c r="G2179" s="51" t="s">
        <v>279</v>
      </c>
      <c r="H2179" s="48"/>
      <c r="I2179" s="48"/>
      <c r="J2179" s="48"/>
      <c r="K2179" s="48"/>
    </row>
    <row r="2180" spans="1:11" ht="84" customHeight="1" x14ac:dyDescent="0.25">
      <c r="A2180" s="48">
        <f t="shared" ca="1" si="35"/>
        <v>2179</v>
      </c>
      <c r="B2180" s="52" t="s">
        <v>25</v>
      </c>
      <c r="C2180" s="52" t="s">
        <v>544</v>
      </c>
      <c r="D2180" s="56" t="s">
        <v>5824</v>
      </c>
      <c r="E2180" s="56" t="s">
        <v>5825</v>
      </c>
      <c r="F2180" s="56" t="s">
        <v>5714</v>
      </c>
      <c r="G2180" s="51"/>
      <c r="H2180" s="48"/>
      <c r="I2180" s="48"/>
      <c r="J2180" s="48"/>
      <c r="K2180" s="48"/>
    </row>
    <row r="2181" spans="1:11" ht="81" x14ac:dyDescent="0.25">
      <c r="A2181" s="48">
        <f t="shared" ca="1" si="35"/>
        <v>2180</v>
      </c>
      <c r="B2181" s="52" t="s">
        <v>25</v>
      </c>
      <c r="C2181" s="52" t="s">
        <v>544</v>
      </c>
      <c r="D2181" s="58" t="s">
        <v>5826</v>
      </c>
      <c r="E2181" s="58" t="s">
        <v>5827</v>
      </c>
      <c r="F2181" s="58" t="s">
        <v>5828</v>
      </c>
      <c r="G2181" s="51"/>
      <c r="H2181" s="48"/>
      <c r="I2181" s="48"/>
      <c r="J2181" s="48"/>
      <c r="K2181" s="48"/>
    </row>
    <row r="2182" spans="1:11" ht="63" x14ac:dyDescent="0.25">
      <c r="A2182" s="48">
        <f t="shared" ca="1" si="35"/>
        <v>2181</v>
      </c>
      <c r="B2182" s="52" t="s">
        <v>25</v>
      </c>
      <c r="C2182" s="52" t="s">
        <v>544</v>
      </c>
      <c r="D2182" s="56" t="s">
        <v>5829</v>
      </c>
      <c r="E2182" s="56" t="s">
        <v>5830</v>
      </c>
      <c r="F2182" s="56" t="s">
        <v>5831</v>
      </c>
      <c r="G2182" s="51"/>
      <c r="H2182" s="48"/>
      <c r="I2182" s="48"/>
      <c r="J2182" s="48"/>
      <c r="K2182" s="48"/>
    </row>
    <row r="2183" spans="1:11" ht="81" x14ac:dyDescent="0.25">
      <c r="A2183" s="48">
        <f t="shared" ca="1" si="35"/>
        <v>2182</v>
      </c>
      <c r="B2183" s="52" t="s">
        <v>25</v>
      </c>
      <c r="C2183" s="52" t="s">
        <v>544</v>
      </c>
      <c r="D2183" s="58" t="s">
        <v>5832</v>
      </c>
      <c r="E2183" s="58" t="s">
        <v>5833</v>
      </c>
      <c r="F2183" s="58" t="s">
        <v>5834</v>
      </c>
      <c r="G2183" s="51"/>
      <c r="H2183" s="48"/>
      <c r="I2183" s="48"/>
      <c r="J2183" s="48"/>
      <c r="K2183" s="48"/>
    </row>
    <row r="2184" spans="1:11" ht="52.5" x14ac:dyDescent="0.25">
      <c r="A2184" s="48">
        <f t="shared" ca="1" si="35"/>
        <v>2183</v>
      </c>
      <c r="B2184" s="52" t="s">
        <v>25</v>
      </c>
      <c r="C2184" s="52" t="s">
        <v>544</v>
      </c>
      <c r="D2184" s="56" t="s">
        <v>5835</v>
      </c>
      <c r="E2184" s="56" t="s">
        <v>5836</v>
      </c>
      <c r="F2184" s="56" t="s">
        <v>5774</v>
      </c>
      <c r="G2184" s="51"/>
      <c r="H2184" s="48"/>
      <c r="I2184" s="48"/>
      <c r="J2184" s="48"/>
      <c r="K2184" s="48"/>
    </row>
    <row r="2185" spans="1:11" ht="54" x14ac:dyDescent="0.25">
      <c r="A2185" s="48">
        <f t="shared" ca="1" si="35"/>
        <v>2184</v>
      </c>
      <c r="B2185" s="52" t="s">
        <v>25</v>
      </c>
      <c r="C2185" s="52" t="s">
        <v>544</v>
      </c>
      <c r="D2185" s="58" t="s">
        <v>5837</v>
      </c>
      <c r="E2185" s="58" t="s">
        <v>5838</v>
      </c>
      <c r="F2185" s="58" t="s">
        <v>5774</v>
      </c>
      <c r="G2185" s="51"/>
      <c r="H2185" s="48"/>
      <c r="I2185" s="48"/>
      <c r="J2185" s="48"/>
      <c r="K2185" s="48"/>
    </row>
    <row r="2186" spans="1:11" ht="52.5" x14ac:dyDescent="0.25">
      <c r="A2186" s="48">
        <f t="shared" ca="1" si="35"/>
        <v>2185</v>
      </c>
      <c r="B2186" s="52" t="s">
        <v>25</v>
      </c>
      <c r="C2186" s="52" t="s">
        <v>544</v>
      </c>
      <c r="D2186" s="56" t="s">
        <v>5839</v>
      </c>
      <c r="E2186" s="67" t="s">
        <v>5840</v>
      </c>
      <c r="F2186" s="56" t="s">
        <v>5717</v>
      </c>
      <c r="G2186" s="51"/>
      <c r="H2186" s="48"/>
      <c r="I2186" s="48"/>
      <c r="J2186" s="48"/>
      <c r="K2186" s="48"/>
    </row>
    <row r="2187" spans="1:11" ht="54" x14ac:dyDescent="0.25">
      <c r="A2187" s="48">
        <f t="shared" ca="1" si="35"/>
        <v>2186</v>
      </c>
      <c r="B2187" s="52" t="s">
        <v>25</v>
      </c>
      <c r="C2187" s="52" t="s">
        <v>544</v>
      </c>
      <c r="D2187" s="58" t="s">
        <v>5841</v>
      </c>
      <c r="E2187" s="58" t="s">
        <v>5842</v>
      </c>
      <c r="F2187" s="58" t="s">
        <v>5711</v>
      </c>
      <c r="G2187" s="51"/>
      <c r="H2187" s="48"/>
      <c r="I2187" s="48"/>
      <c r="J2187" s="48"/>
      <c r="K2187" s="48"/>
    </row>
    <row r="2188" spans="1:11" ht="52.5" x14ac:dyDescent="0.25">
      <c r="A2188" s="48">
        <f t="shared" ca="1" si="35"/>
        <v>2187</v>
      </c>
      <c r="B2188" s="52" t="s">
        <v>25</v>
      </c>
      <c r="C2188" s="52" t="s">
        <v>544</v>
      </c>
      <c r="D2188" s="56" t="s">
        <v>5843</v>
      </c>
      <c r="E2188" s="56" t="s">
        <v>5838</v>
      </c>
      <c r="F2188" s="56" t="s">
        <v>5711</v>
      </c>
      <c r="G2188" s="51"/>
      <c r="H2188" s="48"/>
      <c r="I2188" s="48"/>
      <c r="J2188" s="48"/>
      <c r="K2188" s="48"/>
    </row>
    <row r="2189" spans="1:11" ht="94.5" x14ac:dyDescent="0.25">
      <c r="A2189" s="48">
        <f t="shared" ca="1" si="35"/>
        <v>2188</v>
      </c>
      <c r="B2189" s="52" t="s">
        <v>25</v>
      </c>
      <c r="C2189" s="52" t="s">
        <v>544</v>
      </c>
      <c r="D2189" s="58" t="s">
        <v>5844</v>
      </c>
      <c r="E2189" s="58" t="s">
        <v>5845</v>
      </c>
      <c r="F2189" s="58" t="s">
        <v>5846</v>
      </c>
      <c r="G2189" s="51" t="s">
        <v>279</v>
      </c>
      <c r="H2189" s="48"/>
      <c r="I2189" s="48"/>
      <c r="J2189" s="48"/>
      <c r="K2189" s="48"/>
    </row>
    <row r="2190" spans="1:11" ht="52.5" x14ac:dyDescent="0.25">
      <c r="A2190" s="48">
        <f t="shared" ca="1" si="35"/>
        <v>2189</v>
      </c>
      <c r="B2190" s="52" t="s">
        <v>25</v>
      </c>
      <c r="C2190" s="52" t="s">
        <v>544</v>
      </c>
      <c r="D2190" s="56" t="s">
        <v>5847</v>
      </c>
      <c r="E2190" s="56" t="s">
        <v>5848</v>
      </c>
      <c r="F2190" s="56" t="s">
        <v>5774</v>
      </c>
      <c r="G2190" s="51"/>
      <c r="H2190" s="48"/>
      <c r="I2190" s="48"/>
      <c r="J2190" s="48"/>
      <c r="K2190" s="48"/>
    </row>
    <row r="2191" spans="1:11" ht="54" x14ac:dyDescent="0.25">
      <c r="A2191" s="48">
        <f t="shared" ca="1" si="35"/>
        <v>2190</v>
      </c>
      <c r="B2191" s="52" t="s">
        <v>25</v>
      </c>
      <c r="C2191" s="52" t="s">
        <v>544</v>
      </c>
      <c r="D2191" s="58" t="s">
        <v>5849</v>
      </c>
      <c r="E2191" s="58" t="s">
        <v>5850</v>
      </c>
      <c r="F2191" s="58" t="s">
        <v>5774</v>
      </c>
      <c r="G2191" s="51"/>
      <c r="H2191" s="48"/>
      <c r="I2191" s="48"/>
      <c r="J2191" s="48"/>
      <c r="K2191" s="48"/>
    </row>
    <row r="2192" spans="1:11" ht="52.5" x14ac:dyDescent="0.25">
      <c r="A2192" s="48">
        <f t="shared" ca="1" si="35"/>
        <v>2191</v>
      </c>
      <c r="B2192" s="52" t="s">
        <v>25</v>
      </c>
      <c r="C2192" s="52" t="s">
        <v>544</v>
      </c>
      <c r="D2192" s="56" t="s">
        <v>5851</v>
      </c>
      <c r="E2192" s="56" t="s">
        <v>5852</v>
      </c>
      <c r="F2192" s="56" t="s">
        <v>5717</v>
      </c>
      <c r="G2192" s="51"/>
      <c r="H2192" s="48"/>
      <c r="I2192" s="48"/>
      <c r="J2192" s="48"/>
      <c r="K2192" s="48"/>
    </row>
    <row r="2193" spans="1:11" ht="40.5" x14ac:dyDescent="0.25">
      <c r="A2193" s="48">
        <f t="shared" ca="1" si="35"/>
        <v>2192</v>
      </c>
      <c r="B2193" s="52" t="s">
        <v>25</v>
      </c>
      <c r="C2193" s="52" t="s">
        <v>544</v>
      </c>
      <c r="D2193" s="58" t="s">
        <v>5853</v>
      </c>
      <c r="E2193" s="58" t="s">
        <v>5854</v>
      </c>
      <c r="F2193" s="58" t="s">
        <v>5717</v>
      </c>
      <c r="G2193" s="51"/>
      <c r="H2193" s="48"/>
      <c r="I2193" s="48"/>
      <c r="J2193" s="48"/>
      <c r="K2193" s="48"/>
    </row>
    <row r="2194" spans="1:11" ht="42" x14ac:dyDescent="0.25">
      <c r="A2194" s="48">
        <f t="shared" ca="1" si="35"/>
        <v>2193</v>
      </c>
      <c r="B2194" s="52" t="s">
        <v>25</v>
      </c>
      <c r="C2194" s="52" t="s">
        <v>544</v>
      </c>
      <c r="D2194" s="56" t="s">
        <v>5855</v>
      </c>
      <c r="E2194" s="56" t="s">
        <v>5856</v>
      </c>
      <c r="F2194" s="56" t="s">
        <v>5857</v>
      </c>
      <c r="G2194" s="51"/>
      <c r="H2194" s="48"/>
      <c r="I2194" s="48"/>
      <c r="J2194" s="48"/>
      <c r="K2194" s="48"/>
    </row>
    <row r="2195" spans="1:11" ht="40.5" x14ac:dyDescent="0.25">
      <c r="A2195" s="48">
        <f t="shared" ca="1" si="35"/>
        <v>2194</v>
      </c>
      <c r="B2195" s="52" t="s">
        <v>25</v>
      </c>
      <c r="C2195" s="52" t="s">
        <v>544</v>
      </c>
      <c r="D2195" s="58" t="s">
        <v>5858</v>
      </c>
      <c r="E2195" s="58" t="s">
        <v>5859</v>
      </c>
      <c r="F2195" s="58" t="s">
        <v>5774</v>
      </c>
      <c r="G2195" s="51"/>
      <c r="H2195" s="48"/>
      <c r="I2195" s="48"/>
      <c r="J2195" s="48"/>
      <c r="K2195" s="48"/>
    </row>
    <row r="2196" spans="1:11" ht="42" x14ac:dyDescent="0.25">
      <c r="A2196" s="48">
        <f t="shared" ca="1" si="35"/>
        <v>2195</v>
      </c>
      <c r="B2196" s="52" t="s">
        <v>25</v>
      </c>
      <c r="C2196" s="52" t="s">
        <v>544</v>
      </c>
      <c r="D2196" s="56" t="s">
        <v>5847</v>
      </c>
      <c r="E2196" s="56" t="s">
        <v>5860</v>
      </c>
      <c r="F2196" s="56" t="s">
        <v>5774</v>
      </c>
      <c r="G2196" s="51"/>
      <c r="H2196" s="48"/>
      <c r="I2196" s="48"/>
      <c r="J2196" s="48"/>
      <c r="K2196" s="48"/>
    </row>
    <row r="2197" spans="1:11" ht="54" x14ac:dyDescent="0.25">
      <c r="A2197" s="48">
        <f t="shared" ca="1" si="35"/>
        <v>2196</v>
      </c>
      <c r="B2197" s="52" t="s">
        <v>25</v>
      </c>
      <c r="C2197" s="52" t="s">
        <v>544</v>
      </c>
      <c r="D2197" s="58" t="s">
        <v>5861</v>
      </c>
      <c r="E2197" s="58" t="s">
        <v>5862</v>
      </c>
      <c r="F2197" s="58" t="s">
        <v>5711</v>
      </c>
      <c r="G2197" s="51"/>
      <c r="H2197" s="48"/>
      <c r="I2197" s="48"/>
      <c r="J2197" s="48"/>
      <c r="K2197" s="48"/>
    </row>
    <row r="2198" spans="1:11" ht="52.5" x14ac:dyDescent="0.25">
      <c r="A2198" s="48">
        <f t="shared" ca="1" si="35"/>
        <v>2197</v>
      </c>
      <c r="B2198" s="52" t="s">
        <v>25</v>
      </c>
      <c r="C2198" s="52" t="s">
        <v>544</v>
      </c>
      <c r="D2198" s="56" t="s">
        <v>5863</v>
      </c>
      <c r="E2198" s="56" t="s">
        <v>5864</v>
      </c>
      <c r="F2198" s="56" t="s">
        <v>5774</v>
      </c>
      <c r="G2198" s="51"/>
      <c r="H2198" s="48"/>
      <c r="I2198" s="48"/>
      <c r="J2198" s="48"/>
      <c r="K2198" s="48"/>
    </row>
    <row r="2199" spans="1:11" ht="67.5" x14ac:dyDescent="0.25">
      <c r="A2199" s="48">
        <f t="shared" ca="1" si="35"/>
        <v>2198</v>
      </c>
      <c r="B2199" s="52" t="s">
        <v>25</v>
      </c>
      <c r="C2199" s="52" t="s">
        <v>544</v>
      </c>
      <c r="D2199" s="58" t="s">
        <v>5865</v>
      </c>
      <c r="E2199" s="58" t="s">
        <v>5866</v>
      </c>
      <c r="F2199" s="58" t="s">
        <v>5762</v>
      </c>
      <c r="G2199" s="51"/>
      <c r="H2199" s="48"/>
      <c r="I2199" s="48"/>
      <c r="J2199" s="48"/>
      <c r="K2199" s="48"/>
    </row>
    <row r="2200" spans="1:11" ht="63" x14ac:dyDescent="0.25">
      <c r="A2200" s="48">
        <f t="shared" ca="1" si="35"/>
        <v>2199</v>
      </c>
      <c r="B2200" s="52" t="s">
        <v>25</v>
      </c>
      <c r="C2200" s="52" t="s">
        <v>544</v>
      </c>
      <c r="D2200" s="56" t="s">
        <v>5867</v>
      </c>
      <c r="E2200" s="56" t="s">
        <v>5868</v>
      </c>
      <c r="F2200" s="56" t="s">
        <v>5717</v>
      </c>
      <c r="G2200" s="51"/>
      <c r="H2200" s="48"/>
      <c r="I2200" s="48"/>
      <c r="J2200" s="48"/>
      <c r="K2200" s="48"/>
    </row>
    <row r="2201" spans="1:11" ht="67.5" x14ac:dyDescent="0.25">
      <c r="A2201" s="48">
        <f t="shared" ca="1" si="35"/>
        <v>2200</v>
      </c>
      <c r="B2201" s="52" t="s">
        <v>25</v>
      </c>
      <c r="C2201" s="52" t="s">
        <v>544</v>
      </c>
      <c r="D2201" s="58" t="s">
        <v>5869</v>
      </c>
      <c r="E2201" s="58" t="s">
        <v>5870</v>
      </c>
      <c r="F2201" s="58" t="s">
        <v>5711</v>
      </c>
      <c r="G2201" s="51"/>
      <c r="H2201" s="48"/>
      <c r="I2201" s="48"/>
      <c r="J2201" s="48"/>
      <c r="K2201" s="48"/>
    </row>
    <row r="2202" spans="1:11" ht="42" x14ac:dyDescent="0.25">
      <c r="A2202" s="48">
        <f t="shared" ca="1" si="35"/>
        <v>2201</v>
      </c>
      <c r="B2202" s="52" t="s">
        <v>25</v>
      </c>
      <c r="C2202" s="52" t="s">
        <v>544</v>
      </c>
      <c r="D2202" s="67" t="s">
        <v>5871</v>
      </c>
      <c r="E2202" s="56" t="s">
        <v>5872</v>
      </c>
      <c r="F2202" s="56" t="s">
        <v>5717</v>
      </c>
      <c r="G2202" s="51"/>
      <c r="H2202" s="48"/>
      <c r="I2202" s="48"/>
      <c r="J2202" s="48"/>
      <c r="K2202" s="48"/>
    </row>
    <row r="2203" spans="1:11" ht="67.5" x14ac:dyDescent="0.25">
      <c r="A2203" s="48">
        <f t="shared" ca="1" si="35"/>
        <v>2202</v>
      </c>
      <c r="B2203" s="52" t="s">
        <v>25</v>
      </c>
      <c r="C2203" s="52" t="s">
        <v>544</v>
      </c>
      <c r="D2203" s="58" t="s">
        <v>5873</v>
      </c>
      <c r="E2203" s="58" t="s">
        <v>5874</v>
      </c>
      <c r="F2203" s="58" t="s">
        <v>5857</v>
      </c>
      <c r="G2203" s="51"/>
      <c r="H2203" s="48"/>
      <c r="I2203" s="48"/>
      <c r="J2203" s="48"/>
      <c r="K2203" s="48"/>
    </row>
    <row r="2204" spans="1:11" ht="42" x14ac:dyDescent="0.25">
      <c r="A2204" s="48">
        <f t="shared" ca="1" si="35"/>
        <v>2203</v>
      </c>
      <c r="B2204" s="52" t="s">
        <v>25</v>
      </c>
      <c r="C2204" s="52" t="s">
        <v>544</v>
      </c>
      <c r="D2204" s="56" t="s">
        <v>5875</v>
      </c>
      <c r="E2204" s="56" t="s">
        <v>5876</v>
      </c>
      <c r="F2204" s="56" t="s">
        <v>5877</v>
      </c>
      <c r="G2204" s="51"/>
      <c r="H2204" s="48"/>
      <c r="I2204" s="48"/>
      <c r="J2204" s="48"/>
      <c r="K2204" s="48"/>
    </row>
    <row r="2205" spans="1:11" ht="40.5" x14ac:dyDescent="0.25">
      <c r="A2205" s="48">
        <f t="shared" ca="1" si="35"/>
        <v>2204</v>
      </c>
      <c r="B2205" s="52" t="s">
        <v>25</v>
      </c>
      <c r="C2205" s="52" t="s">
        <v>544</v>
      </c>
      <c r="D2205" s="58" t="s">
        <v>5878</v>
      </c>
      <c r="E2205" s="58" t="s">
        <v>5879</v>
      </c>
      <c r="F2205" s="58" t="s">
        <v>5774</v>
      </c>
      <c r="G2205" s="51"/>
      <c r="H2205" s="48"/>
      <c r="I2205" s="48"/>
      <c r="J2205" s="48"/>
      <c r="K2205" s="48"/>
    </row>
    <row r="2206" spans="1:11" ht="42" x14ac:dyDescent="0.25">
      <c r="A2206" s="48">
        <f t="shared" ca="1" si="35"/>
        <v>2205</v>
      </c>
      <c r="B2206" s="52" t="s">
        <v>25</v>
      </c>
      <c r="C2206" s="52" t="s">
        <v>544</v>
      </c>
      <c r="D2206" s="56" t="s">
        <v>5880</v>
      </c>
      <c r="E2206" s="56" t="s">
        <v>5881</v>
      </c>
      <c r="F2206" s="56" t="s">
        <v>5882</v>
      </c>
      <c r="G2206" s="51"/>
      <c r="H2206" s="48"/>
      <c r="I2206" s="48"/>
      <c r="J2206" s="48"/>
      <c r="K2206" s="48"/>
    </row>
    <row r="2207" spans="1:11" ht="40.5" x14ac:dyDescent="0.25">
      <c r="A2207" s="48">
        <f t="shared" ca="1" si="35"/>
        <v>2206</v>
      </c>
      <c r="B2207" s="52" t="s">
        <v>25</v>
      </c>
      <c r="C2207" s="52" t="s">
        <v>544</v>
      </c>
      <c r="D2207" s="58" t="s">
        <v>5883</v>
      </c>
      <c r="E2207" s="58" t="s">
        <v>5884</v>
      </c>
      <c r="F2207" s="58" t="s">
        <v>5762</v>
      </c>
      <c r="G2207" s="51"/>
      <c r="H2207" s="48"/>
      <c r="I2207" s="48"/>
      <c r="J2207" s="48"/>
      <c r="K2207" s="48"/>
    </row>
    <row r="2208" spans="1:11" ht="42" x14ac:dyDescent="0.25">
      <c r="A2208" s="48">
        <f t="shared" ca="1" si="35"/>
        <v>2207</v>
      </c>
      <c r="B2208" s="52" t="s">
        <v>25</v>
      </c>
      <c r="C2208" s="52" t="s">
        <v>544</v>
      </c>
      <c r="D2208" s="56" t="s">
        <v>5885</v>
      </c>
      <c r="E2208" s="56" t="s">
        <v>5886</v>
      </c>
      <c r="F2208" s="56" t="s">
        <v>5774</v>
      </c>
      <c r="G2208" s="51"/>
      <c r="H2208" s="48"/>
      <c r="I2208" s="48"/>
      <c r="J2208" s="48"/>
      <c r="K2208" s="48"/>
    </row>
    <row r="2209" spans="1:11" ht="54" x14ac:dyDescent="0.25">
      <c r="A2209" s="48">
        <f t="shared" ca="1" si="35"/>
        <v>2208</v>
      </c>
      <c r="B2209" s="52" t="s">
        <v>25</v>
      </c>
      <c r="C2209" s="52" t="s">
        <v>544</v>
      </c>
      <c r="D2209" s="58" t="s">
        <v>5887</v>
      </c>
      <c r="E2209" s="58" t="s">
        <v>5888</v>
      </c>
      <c r="F2209" s="58" t="s">
        <v>5711</v>
      </c>
      <c r="G2209" s="51"/>
      <c r="H2209" s="48"/>
      <c r="I2209" s="48"/>
      <c r="J2209" s="48"/>
      <c r="K2209" s="48"/>
    </row>
    <row r="2210" spans="1:11" ht="52.5" x14ac:dyDescent="0.25">
      <c r="A2210" s="48">
        <f t="shared" ca="1" si="35"/>
        <v>2209</v>
      </c>
      <c r="B2210" s="52" t="s">
        <v>25</v>
      </c>
      <c r="C2210" s="52" t="s">
        <v>544</v>
      </c>
      <c r="D2210" s="56" t="s">
        <v>5889</v>
      </c>
      <c r="E2210" s="56" t="s">
        <v>5890</v>
      </c>
      <c r="F2210" s="56" t="s">
        <v>5857</v>
      </c>
      <c r="G2210" s="51"/>
      <c r="H2210" s="48"/>
      <c r="I2210" s="48"/>
      <c r="J2210" s="48"/>
      <c r="K2210" s="48"/>
    </row>
    <row r="2211" spans="1:11" ht="54" x14ac:dyDescent="0.25">
      <c r="A2211" s="48">
        <f t="shared" ca="1" si="35"/>
        <v>2210</v>
      </c>
      <c r="B2211" s="52" t="s">
        <v>25</v>
      </c>
      <c r="C2211" s="52" t="s">
        <v>544</v>
      </c>
      <c r="D2211" s="58" t="s">
        <v>5891</v>
      </c>
      <c r="E2211" s="58" t="s">
        <v>5892</v>
      </c>
      <c r="F2211" s="58" t="s">
        <v>5774</v>
      </c>
      <c r="G2211" s="51"/>
      <c r="H2211" s="48"/>
      <c r="I2211" s="48"/>
      <c r="J2211" s="48"/>
      <c r="K2211" s="48"/>
    </row>
    <row r="2212" spans="1:11" ht="52.5" x14ac:dyDescent="0.25">
      <c r="A2212" s="48">
        <f t="shared" ca="1" si="35"/>
        <v>2211</v>
      </c>
      <c r="B2212" s="52" t="s">
        <v>25</v>
      </c>
      <c r="C2212" s="52" t="s">
        <v>544</v>
      </c>
      <c r="D2212" s="56" t="s">
        <v>5893</v>
      </c>
      <c r="E2212" s="56" t="s">
        <v>5894</v>
      </c>
      <c r="F2212" s="56" t="s">
        <v>5762</v>
      </c>
      <c r="G2212" s="51"/>
      <c r="H2212" s="48"/>
      <c r="I2212" s="48"/>
      <c r="J2212" s="48"/>
      <c r="K2212" s="48"/>
    </row>
    <row r="2213" spans="1:11" ht="67.5" x14ac:dyDescent="0.25">
      <c r="A2213" s="48">
        <f t="shared" ca="1" si="35"/>
        <v>2212</v>
      </c>
      <c r="B2213" s="52" t="s">
        <v>25</v>
      </c>
      <c r="C2213" s="52" t="s">
        <v>544</v>
      </c>
      <c r="D2213" s="58" t="s">
        <v>5895</v>
      </c>
      <c r="E2213" s="58" t="s">
        <v>5896</v>
      </c>
      <c r="F2213" s="58" t="s">
        <v>5762</v>
      </c>
      <c r="G2213" s="51"/>
      <c r="H2213" s="48"/>
      <c r="I2213" s="48"/>
      <c r="J2213" s="48"/>
      <c r="K2213" s="48"/>
    </row>
    <row r="2214" spans="1:11" ht="63" x14ac:dyDescent="0.25">
      <c r="A2214" s="48">
        <f t="shared" ca="1" si="35"/>
        <v>2213</v>
      </c>
      <c r="B2214" s="52" t="s">
        <v>25</v>
      </c>
      <c r="C2214" s="52" t="s">
        <v>544</v>
      </c>
      <c r="D2214" s="56" t="s">
        <v>5897</v>
      </c>
      <c r="E2214" s="56" t="s">
        <v>5898</v>
      </c>
      <c r="F2214" s="56" t="s">
        <v>5774</v>
      </c>
      <c r="G2214" s="51"/>
      <c r="H2214" s="48"/>
      <c r="I2214" s="48"/>
      <c r="J2214" s="48"/>
      <c r="K2214" s="48"/>
    </row>
    <row r="2215" spans="1:11" ht="54" x14ac:dyDescent="0.25">
      <c r="A2215" s="48">
        <f t="shared" ca="1" si="35"/>
        <v>2214</v>
      </c>
      <c r="B2215" s="52" t="s">
        <v>25</v>
      </c>
      <c r="C2215" s="52" t="s">
        <v>544</v>
      </c>
      <c r="D2215" s="58" t="s">
        <v>5899</v>
      </c>
      <c r="E2215" s="58" t="s">
        <v>5900</v>
      </c>
      <c r="F2215" s="58" t="s">
        <v>5762</v>
      </c>
      <c r="G2215" s="51"/>
      <c r="H2215" s="48"/>
      <c r="I2215" s="48"/>
      <c r="J2215" s="48"/>
      <c r="K2215" s="48"/>
    </row>
    <row r="2216" spans="1:11" ht="63" x14ac:dyDescent="0.25">
      <c r="A2216" s="48">
        <f t="shared" ca="1" si="35"/>
        <v>2215</v>
      </c>
      <c r="B2216" s="52" t="s">
        <v>25</v>
      </c>
      <c r="C2216" s="52" t="s">
        <v>544</v>
      </c>
      <c r="D2216" s="56" t="s">
        <v>5901</v>
      </c>
      <c r="E2216" s="56" t="s">
        <v>5902</v>
      </c>
      <c r="F2216" s="56" t="s">
        <v>5762</v>
      </c>
      <c r="G2216" s="51"/>
      <c r="H2216" s="48"/>
      <c r="I2216" s="48"/>
      <c r="J2216" s="48"/>
      <c r="K2216" s="48"/>
    </row>
    <row r="2217" spans="1:11" ht="67.5" x14ac:dyDescent="0.25">
      <c r="A2217" s="48">
        <f t="shared" ca="1" si="35"/>
        <v>2216</v>
      </c>
      <c r="B2217" s="52" t="s">
        <v>25</v>
      </c>
      <c r="C2217" s="52" t="s">
        <v>544</v>
      </c>
      <c r="D2217" s="58" t="s">
        <v>5903</v>
      </c>
      <c r="E2217" s="58" t="s">
        <v>5904</v>
      </c>
      <c r="F2217" s="58" t="s">
        <v>5882</v>
      </c>
      <c r="G2217" s="51"/>
      <c r="H2217" s="48"/>
      <c r="I2217" s="48"/>
      <c r="J2217" s="48"/>
      <c r="K2217" s="48"/>
    </row>
    <row r="2218" spans="1:11" ht="63" x14ac:dyDescent="0.25">
      <c r="A2218" s="48">
        <f t="shared" ca="1" si="35"/>
        <v>2217</v>
      </c>
      <c r="B2218" s="52" t="s">
        <v>25</v>
      </c>
      <c r="C2218" s="52" t="s">
        <v>544</v>
      </c>
      <c r="D2218" s="56" t="s">
        <v>5905</v>
      </c>
      <c r="E2218" s="56" t="s">
        <v>5906</v>
      </c>
      <c r="F2218" s="56" t="s">
        <v>5882</v>
      </c>
      <c r="G2218" s="51"/>
      <c r="H2218" s="48"/>
      <c r="I2218" s="48"/>
      <c r="J2218" s="48"/>
      <c r="K2218" s="48"/>
    </row>
    <row r="2219" spans="1:11" ht="54" x14ac:dyDescent="0.25">
      <c r="A2219" s="48">
        <f t="shared" ca="1" si="35"/>
        <v>2218</v>
      </c>
      <c r="B2219" s="52" t="s">
        <v>25</v>
      </c>
      <c r="C2219" s="52" t="s">
        <v>544</v>
      </c>
      <c r="D2219" s="58" t="s">
        <v>5907</v>
      </c>
      <c r="E2219" s="58" t="s">
        <v>5908</v>
      </c>
      <c r="F2219" s="58" t="s">
        <v>5711</v>
      </c>
      <c r="G2219" s="51"/>
      <c r="H2219" s="48"/>
      <c r="I2219" s="48"/>
      <c r="J2219" s="48"/>
      <c r="K2219" s="48"/>
    </row>
    <row r="2220" spans="1:11" ht="52.5" x14ac:dyDescent="0.25">
      <c r="A2220" s="48">
        <f t="shared" ca="1" si="35"/>
        <v>2219</v>
      </c>
      <c r="B2220" s="52" t="s">
        <v>25</v>
      </c>
      <c r="C2220" s="52" t="s">
        <v>544</v>
      </c>
      <c r="D2220" s="56" t="s">
        <v>5909</v>
      </c>
      <c r="E2220" s="56" t="s">
        <v>5910</v>
      </c>
      <c r="F2220" s="56" t="s">
        <v>5711</v>
      </c>
      <c r="G2220" s="51"/>
      <c r="H2220" s="48"/>
      <c r="I2220" s="48"/>
      <c r="J2220" s="48"/>
      <c r="K2220" s="48"/>
    </row>
    <row r="2221" spans="1:11" ht="54" x14ac:dyDescent="0.25">
      <c r="A2221" s="48">
        <f t="shared" ca="1" si="35"/>
        <v>2220</v>
      </c>
      <c r="B2221" s="52" t="s">
        <v>25</v>
      </c>
      <c r="C2221" s="52" t="s">
        <v>544</v>
      </c>
      <c r="D2221" s="58" t="s">
        <v>5911</v>
      </c>
      <c r="E2221" s="58" t="s">
        <v>5912</v>
      </c>
      <c r="F2221" s="58" t="s">
        <v>5774</v>
      </c>
      <c r="G2221" s="51"/>
      <c r="H2221" s="48"/>
      <c r="I2221" s="48"/>
      <c r="J2221" s="48"/>
      <c r="K2221" s="48"/>
    </row>
    <row r="2222" spans="1:11" ht="52.5" x14ac:dyDescent="0.25">
      <c r="A2222" s="48">
        <f t="shared" ca="1" si="35"/>
        <v>2221</v>
      </c>
      <c r="B2222" s="52" t="s">
        <v>25</v>
      </c>
      <c r="C2222" s="52" t="s">
        <v>544</v>
      </c>
      <c r="D2222" s="56" t="s">
        <v>5913</v>
      </c>
      <c r="E2222" s="56" t="s">
        <v>5914</v>
      </c>
      <c r="F2222" s="56" t="s">
        <v>5774</v>
      </c>
      <c r="G2222" s="51"/>
      <c r="H2222" s="48"/>
      <c r="I2222" s="48"/>
      <c r="J2222" s="48"/>
      <c r="K2222" s="48"/>
    </row>
    <row r="2223" spans="1:11" ht="81" x14ac:dyDescent="0.25">
      <c r="A2223" s="48">
        <f t="shared" ca="1" si="35"/>
        <v>2222</v>
      </c>
      <c r="B2223" s="52" t="s">
        <v>25</v>
      </c>
      <c r="C2223" s="52" t="s">
        <v>544</v>
      </c>
      <c r="D2223" s="58" t="s">
        <v>5915</v>
      </c>
      <c r="E2223" s="58" t="s">
        <v>5916</v>
      </c>
      <c r="F2223" s="58" t="s">
        <v>5917</v>
      </c>
      <c r="G2223" s="51"/>
      <c r="H2223" s="48"/>
      <c r="I2223" s="48"/>
      <c r="J2223" s="48"/>
      <c r="K2223" s="48"/>
    </row>
    <row r="2224" spans="1:11" ht="52.5" x14ac:dyDescent="0.25">
      <c r="A2224" s="48">
        <f t="shared" ca="1" si="35"/>
        <v>2223</v>
      </c>
      <c r="B2224" s="52" t="s">
        <v>25</v>
      </c>
      <c r="C2224" s="52" t="s">
        <v>544</v>
      </c>
      <c r="D2224" s="56" t="s">
        <v>5918</v>
      </c>
      <c r="E2224" s="56" t="s">
        <v>5919</v>
      </c>
      <c r="F2224" s="56" t="s">
        <v>5917</v>
      </c>
      <c r="G2224" s="51"/>
      <c r="H2224" s="48"/>
      <c r="I2224" s="48"/>
      <c r="J2224" s="48"/>
      <c r="K2224" s="48"/>
    </row>
    <row r="2225" spans="1:11" ht="54" x14ac:dyDescent="0.25">
      <c r="A2225" s="48">
        <f t="shared" ca="1" si="35"/>
        <v>2224</v>
      </c>
      <c r="B2225" s="52" t="s">
        <v>25</v>
      </c>
      <c r="C2225" s="52" t="s">
        <v>544</v>
      </c>
      <c r="D2225" s="58" t="s">
        <v>5920</v>
      </c>
      <c r="E2225" s="58" t="s">
        <v>5921</v>
      </c>
      <c r="F2225" s="58" t="s">
        <v>5774</v>
      </c>
      <c r="G2225" s="51"/>
      <c r="H2225" s="48"/>
      <c r="I2225" s="48"/>
      <c r="J2225" s="48"/>
      <c r="K2225" s="48"/>
    </row>
    <row r="2226" spans="1:11" ht="42" x14ac:dyDescent="0.25">
      <c r="A2226" s="48">
        <f t="shared" ca="1" si="35"/>
        <v>2225</v>
      </c>
      <c r="B2226" s="52" t="s">
        <v>25</v>
      </c>
      <c r="C2226" s="52" t="s">
        <v>544</v>
      </c>
      <c r="D2226" s="56" t="s">
        <v>5922</v>
      </c>
      <c r="E2226" s="56" t="s">
        <v>5923</v>
      </c>
      <c r="F2226" s="56" t="s">
        <v>5774</v>
      </c>
      <c r="G2226" s="51"/>
      <c r="H2226" s="48"/>
      <c r="I2226" s="48"/>
      <c r="J2226" s="48"/>
      <c r="K2226" s="48"/>
    </row>
    <row r="2227" spans="1:11" ht="81" x14ac:dyDescent="0.25">
      <c r="A2227" s="48">
        <f t="shared" ca="1" si="35"/>
        <v>2226</v>
      </c>
      <c r="B2227" s="52" t="s">
        <v>25</v>
      </c>
      <c r="C2227" s="52" t="s">
        <v>544</v>
      </c>
      <c r="D2227" s="58" t="s">
        <v>5924</v>
      </c>
      <c r="E2227" s="58" t="s">
        <v>5925</v>
      </c>
      <c r="F2227" s="58" t="s">
        <v>5926</v>
      </c>
      <c r="G2227" s="51"/>
      <c r="H2227" s="48"/>
      <c r="I2227" s="48"/>
      <c r="J2227" s="48"/>
      <c r="K2227" s="48"/>
    </row>
    <row r="2228" spans="1:11" ht="39.75" customHeight="1" x14ac:dyDescent="0.25">
      <c r="A2228" s="48">
        <f t="shared" ca="1" si="35"/>
        <v>2227</v>
      </c>
      <c r="B2228" s="52" t="s">
        <v>25</v>
      </c>
      <c r="C2228" s="52" t="s">
        <v>1330</v>
      </c>
      <c r="D2228" s="56" t="s">
        <v>5927</v>
      </c>
      <c r="E2228" s="56" t="s">
        <v>5928</v>
      </c>
      <c r="F2228" s="56" t="s">
        <v>5929</v>
      </c>
      <c r="G2228" s="51" t="s">
        <v>279</v>
      </c>
      <c r="H2228" s="48"/>
      <c r="I2228" s="48"/>
      <c r="J2228" s="48"/>
      <c r="K2228" s="48"/>
    </row>
    <row r="2229" spans="1:11" ht="58.5" customHeight="1" x14ac:dyDescent="0.25">
      <c r="A2229" s="48">
        <f t="shared" ca="1" si="35"/>
        <v>2228</v>
      </c>
      <c r="B2229" s="52" t="s">
        <v>25</v>
      </c>
      <c r="C2229" s="52" t="s">
        <v>570</v>
      </c>
      <c r="D2229" s="56" t="s">
        <v>5930</v>
      </c>
      <c r="E2229" s="56" t="s">
        <v>5931</v>
      </c>
      <c r="F2229" s="56" t="s">
        <v>5774</v>
      </c>
      <c r="G2229" s="51"/>
      <c r="H2229" s="48"/>
      <c r="I2229" s="48"/>
      <c r="J2229" s="48"/>
      <c r="K2229" s="48"/>
    </row>
    <row r="2230" spans="1:11" ht="27" x14ac:dyDescent="0.25">
      <c r="A2230" s="48">
        <f t="shared" ref="A2230:A2293" ca="1" si="36">+CELL("fila",A2230)-1</f>
        <v>2229</v>
      </c>
      <c r="B2230" s="52" t="s">
        <v>25</v>
      </c>
      <c r="C2230" s="52" t="s">
        <v>570</v>
      </c>
      <c r="D2230" s="58" t="s">
        <v>5932</v>
      </c>
      <c r="E2230" s="58" t="s">
        <v>5933</v>
      </c>
      <c r="F2230" s="58" t="s">
        <v>5774</v>
      </c>
      <c r="G2230" s="51"/>
      <c r="H2230" s="48"/>
      <c r="I2230" s="48"/>
      <c r="J2230" s="48"/>
      <c r="K2230" s="48"/>
    </row>
    <row r="2231" spans="1:11" ht="48.75" customHeight="1" x14ac:dyDescent="0.25">
      <c r="A2231" s="48">
        <f t="shared" ca="1" si="36"/>
        <v>2230</v>
      </c>
      <c r="B2231" s="52" t="s">
        <v>25</v>
      </c>
      <c r="C2231" s="52" t="s">
        <v>591</v>
      </c>
      <c r="D2231" s="56" t="s">
        <v>5934</v>
      </c>
      <c r="E2231" s="56" t="s">
        <v>5935</v>
      </c>
      <c r="F2231" s="56" t="s">
        <v>5711</v>
      </c>
      <c r="G2231" s="51"/>
      <c r="H2231" s="48"/>
      <c r="I2231" s="48"/>
      <c r="J2231" s="48"/>
      <c r="K2231" s="48"/>
    </row>
    <row r="2232" spans="1:11" ht="81" x14ac:dyDescent="0.25">
      <c r="A2232" s="48">
        <f t="shared" ca="1" si="36"/>
        <v>2231</v>
      </c>
      <c r="B2232" s="52" t="s">
        <v>25</v>
      </c>
      <c r="C2232" s="52" t="s">
        <v>591</v>
      </c>
      <c r="D2232" s="58" t="s">
        <v>5936</v>
      </c>
      <c r="E2232" s="58" t="s">
        <v>5937</v>
      </c>
      <c r="F2232" s="58" t="s">
        <v>5938</v>
      </c>
      <c r="G2232" s="51"/>
      <c r="H2232" s="48"/>
      <c r="I2232" s="48"/>
      <c r="J2232" s="48"/>
      <c r="K2232" s="48"/>
    </row>
    <row r="2233" spans="1:11" ht="42" x14ac:dyDescent="0.25">
      <c r="A2233" s="48">
        <f t="shared" ca="1" si="36"/>
        <v>2232</v>
      </c>
      <c r="B2233" s="52" t="s">
        <v>25</v>
      </c>
      <c r="C2233" s="52" t="s">
        <v>591</v>
      </c>
      <c r="D2233" s="56" t="s">
        <v>5939</v>
      </c>
      <c r="E2233" s="56" t="s">
        <v>5940</v>
      </c>
      <c r="F2233" s="56" t="s">
        <v>5769</v>
      </c>
      <c r="G2233" s="51"/>
      <c r="H2233" s="48"/>
      <c r="I2233" s="48"/>
      <c r="J2233" s="48"/>
      <c r="K2233" s="48"/>
    </row>
    <row r="2234" spans="1:11" ht="40.5" x14ac:dyDescent="0.25">
      <c r="A2234" s="48">
        <f t="shared" ca="1" si="36"/>
        <v>2233</v>
      </c>
      <c r="B2234" s="52" t="s">
        <v>25</v>
      </c>
      <c r="C2234" s="52" t="s">
        <v>591</v>
      </c>
      <c r="D2234" s="58" t="s">
        <v>5941</v>
      </c>
      <c r="E2234" s="58" t="s">
        <v>5942</v>
      </c>
      <c r="F2234" s="58" t="s">
        <v>5774</v>
      </c>
      <c r="G2234" s="51" t="s">
        <v>279</v>
      </c>
      <c r="H2234" s="48"/>
      <c r="I2234" s="48"/>
      <c r="J2234" s="48"/>
      <c r="K2234" s="48"/>
    </row>
    <row r="2235" spans="1:11" ht="52.5" x14ac:dyDescent="0.25">
      <c r="A2235" s="48">
        <f t="shared" ca="1" si="36"/>
        <v>2234</v>
      </c>
      <c r="B2235" s="52" t="s">
        <v>25</v>
      </c>
      <c r="C2235" s="52" t="s">
        <v>591</v>
      </c>
      <c r="D2235" s="56" t="s">
        <v>5943</v>
      </c>
      <c r="E2235" s="56" t="s">
        <v>5944</v>
      </c>
      <c r="F2235" s="56" t="s">
        <v>5774</v>
      </c>
      <c r="G2235" s="51" t="s">
        <v>279</v>
      </c>
      <c r="H2235" s="48"/>
      <c r="I2235" s="48"/>
      <c r="J2235" s="48"/>
      <c r="K2235" s="48"/>
    </row>
    <row r="2236" spans="1:11" ht="54" x14ac:dyDescent="0.25">
      <c r="A2236" s="48">
        <f t="shared" ca="1" si="36"/>
        <v>2235</v>
      </c>
      <c r="B2236" s="52" t="s">
        <v>25</v>
      </c>
      <c r="C2236" s="52" t="s">
        <v>591</v>
      </c>
      <c r="D2236" s="58" t="s">
        <v>5945</v>
      </c>
      <c r="E2236" s="58" t="s">
        <v>5946</v>
      </c>
      <c r="F2236" s="58" t="s">
        <v>5774</v>
      </c>
      <c r="G2236" s="51"/>
      <c r="H2236" s="48"/>
      <c r="I2236" s="48"/>
      <c r="J2236" s="48"/>
      <c r="K2236" s="48"/>
    </row>
    <row r="2237" spans="1:11" ht="31.5" x14ac:dyDescent="0.25">
      <c r="A2237" s="48">
        <f t="shared" ca="1" si="36"/>
        <v>2236</v>
      </c>
      <c r="B2237" s="52" t="s">
        <v>25</v>
      </c>
      <c r="C2237" s="52" t="s">
        <v>591</v>
      </c>
      <c r="D2237" s="56" t="s">
        <v>5947</v>
      </c>
      <c r="E2237" s="56" t="s">
        <v>5948</v>
      </c>
      <c r="F2237" s="56" t="s">
        <v>5762</v>
      </c>
      <c r="G2237" s="51"/>
      <c r="H2237" s="48"/>
      <c r="I2237" s="48"/>
      <c r="J2237" s="48"/>
      <c r="K2237" s="48"/>
    </row>
    <row r="2238" spans="1:11" ht="31.5" x14ac:dyDescent="0.25">
      <c r="A2238" s="48">
        <f t="shared" ca="1" si="36"/>
        <v>2237</v>
      </c>
      <c r="B2238" s="52" t="s">
        <v>25</v>
      </c>
      <c r="C2238" s="52" t="s">
        <v>5498</v>
      </c>
      <c r="D2238" s="56" t="s">
        <v>5949</v>
      </c>
      <c r="E2238" s="56" t="s">
        <v>5950</v>
      </c>
      <c r="F2238" s="56" t="s">
        <v>5877</v>
      </c>
      <c r="G2238" s="51"/>
      <c r="H2238" s="48"/>
      <c r="I2238" s="48"/>
      <c r="J2238" s="48"/>
      <c r="K2238" s="48"/>
    </row>
    <row r="2239" spans="1:11" ht="62.25" customHeight="1" x14ac:dyDescent="0.25">
      <c r="A2239" s="48">
        <f t="shared" ca="1" si="36"/>
        <v>2238</v>
      </c>
      <c r="B2239" s="52" t="s">
        <v>25</v>
      </c>
      <c r="C2239" s="52" t="s">
        <v>1530</v>
      </c>
      <c r="D2239" s="56" t="s">
        <v>5951</v>
      </c>
      <c r="E2239" s="56" t="s">
        <v>5952</v>
      </c>
      <c r="F2239" s="71" t="s">
        <v>5762</v>
      </c>
      <c r="G2239" s="51"/>
      <c r="H2239" s="48"/>
      <c r="I2239" s="48"/>
      <c r="J2239" s="48"/>
      <c r="K2239" s="48"/>
    </row>
    <row r="2240" spans="1:11" ht="54" x14ac:dyDescent="0.25">
      <c r="A2240" s="48">
        <f t="shared" ca="1" si="36"/>
        <v>2239</v>
      </c>
      <c r="B2240" s="52" t="s">
        <v>25</v>
      </c>
      <c r="C2240" s="52" t="s">
        <v>1530</v>
      </c>
      <c r="D2240" s="58" t="s">
        <v>5953</v>
      </c>
      <c r="E2240" s="58" t="s">
        <v>3283</v>
      </c>
      <c r="F2240" s="58" t="s">
        <v>5774</v>
      </c>
      <c r="G2240" s="51"/>
      <c r="H2240" s="48"/>
      <c r="I2240" s="48"/>
      <c r="J2240" s="48"/>
      <c r="K2240" s="48"/>
    </row>
    <row r="2241" spans="1:11" ht="94.5" x14ac:dyDescent="0.25">
      <c r="A2241" s="48">
        <f t="shared" ca="1" si="36"/>
        <v>2240</v>
      </c>
      <c r="B2241" s="52" t="s">
        <v>25</v>
      </c>
      <c r="C2241" s="52" t="s">
        <v>1530</v>
      </c>
      <c r="D2241" s="56" t="s">
        <v>5954</v>
      </c>
      <c r="E2241" s="56" t="s">
        <v>5955</v>
      </c>
      <c r="F2241" s="56" t="s">
        <v>5956</v>
      </c>
      <c r="G2241" s="51"/>
      <c r="H2241" s="48"/>
      <c r="I2241" s="48"/>
      <c r="J2241" s="48"/>
      <c r="K2241" s="48"/>
    </row>
    <row r="2242" spans="1:11" ht="108" x14ac:dyDescent="0.25">
      <c r="A2242" s="48">
        <f t="shared" ca="1" si="36"/>
        <v>2241</v>
      </c>
      <c r="B2242" s="52" t="s">
        <v>25</v>
      </c>
      <c r="C2242" s="52" t="s">
        <v>1530</v>
      </c>
      <c r="D2242" s="58" t="s">
        <v>5957</v>
      </c>
      <c r="E2242" s="58" t="s">
        <v>5955</v>
      </c>
      <c r="F2242" s="58" t="s">
        <v>5958</v>
      </c>
      <c r="G2242" s="51"/>
      <c r="H2242" s="48"/>
      <c r="I2242" s="48"/>
      <c r="J2242" s="48"/>
      <c r="K2242" s="48"/>
    </row>
    <row r="2243" spans="1:11" ht="38.25" x14ac:dyDescent="0.25">
      <c r="A2243" s="48">
        <f t="shared" ca="1" si="36"/>
        <v>2242</v>
      </c>
      <c r="B2243" s="52" t="s">
        <v>25</v>
      </c>
      <c r="C2243" s="52" t="s">
        <v>1530</v>
      </c>
      <c r="D2243" s="56" t="s">
        <v>5959</v>
      </c>
      <c r="E2243" s="56" t="s">
        <v>5960</v>
      </c>
      <c r="F2243" s="56" t="s">
        <v>5929</v>
      </c>
      <c r="G2243" s="51"/>
      <c r="H2243" s="48"/>
      <c r="I2243" s="48"/>
      <c r="J2243" s="48"/>
      <c r="K2243" s="48"/>
    </row>
    <row r="2244" spans="1:11" ht="54" x14ac:dyDescent="0.25">
      <c r="A2244" s="48">
        <f t="shared" ca="1" si="36"/>
        <v>2243</v>
      </c>
      <c r="B2244" s="52" t="s">
        <v>25</v>
      </c>
      <c r="C2244" s="52" t="s">
        <v>1530</v>
      </c>
      <c r="D2244" s="58" t="s">
        <v>5961</v>
      </c>
      <c r="E2244" s="58" t="s">
        <v>5962</v>
      </c>
      <c r="F2244" s="58" t="s">
        <v>5963</v>
      </c>
      <c r="G2244" s="51"/>
      <c r="H2244" s="48"/>
      <c r="I2244" s="48"/>
      <c r="J2244" s="48"/>
      <c r="K2244" s="48"/>
    </row>
    <row r="2245" spans="1:11" ht="42" x14ac:dyDescent="0.25">
      <c r="A2245" s="48">
        <f t="shared" ca="1" si="36"/>
        <v>2244</v>
      </c>
      <c r="B2245" s="52" t="s">
        <v>25</v>
      </c>
      <c r="C2245" s="52" t="s">
        <v>1530</v>
      </c>
      <c r="D2245" s="56" t="s">
        <v>5964</v>
      </c>
      <c r="E2245" s="56" t="s">
        <v>5962</v>
      </c>
      <c r="F2245" s="56" t="s">
        <v>5762</v>
      </c>
      <c r="G2245" s="51"/>
      <c r="H2245" s="48"/>
      <c r="I2245" s="48"/>
      <c r="J2245" s="48"/>
      <c r="K2245" s="48"/>
    </row>
    <row r="2246" spans="1:11" ht="54" x14ac:dyDescent="0.25">
      <c r="A2246" s="48">
        <f t="shared" ca="1" si="36"/>
        <v>2245</v>
      </c>
      <c r="B2246" s="52" t="s">
        <v>25</v>
      </c>
      <c r="C2246" s="52" t="s">
        <v>1530</v>
      </c>
      <c r="D2246" s="58" t="s">
        <v>5965</v>
      </c>
      <c r="E2246" s="58" t="s">
        <v>5966</v>
      </c>
      <c r="F2246" s="58" t="s">
        <v>5967</v>
      </c>
      <c r="G2246" s="51"/>
      <c r="H2246" s="48"/>
      <c r="I2246" s="48"/>
      <c r="J2246" s="48"/>
      <c r="K2246" s="48"/>
    </row>
    <row r="2247" spans="1:11" ht="42" x14ac:dyDescent="0.25">
      <c r="A2247" s="48">
        <f t="shared" ca="1" si="36"/>
        <v>2246</v>
      </c>
      <c r="B2247" s="52" t="s">
        <v>25</v>
      </c>
      <c r="C2247" s="52" t="s">
        <v>1530</v>
      </c>
      <c r="D2247" s="56" t="s">
        <v>5968</v>
      </c>
      <c r="E2247" s="56" t="s">
        <v>5962</v>
      </c>
      <c r="F2247" s="56" t="s">
        <v>5762</v>
      </c>
      <c r="G2247" s="51"/>
      <c r="H2247" s="48"/>
      <c r="I2247" s="48"/>
      <c r="J2247" s="48"/>
      <c r="K2247" s="48"/>
    </row>
    <row r="2248" spans="1:11" ht="63" x14ac:dyDescent="0.25">
      <c r="A2248" s="48">
        <f t="shared" ca="1" si="36"/>
        <v>2247</v>
      </c>
      <c r="B2248" s="52" t="s">
        <v>25</v>
      </c>
      <c r="C2248" s="52" t="s">
        <v>1545</v>
      </c>
      <c r="D2248" s="56" t="s">
        <v>5969</v>
      </c>
      <c r="E2248" s="56" t="s">
        <v>5970</v>
      </c>
      <c r="F2248" s="56" t="s">
        <v>5877</v>
      </c>
      <c r="G2248" s="51"/>
      <c r="H2248" s="48"/>
      <c r="I2248" s="48"/>
      <c r="J2248" s="48"/>
      <c r="K2248" s="48"/>
    </row>
    <row r="2249" spans="1:11" ht="108" customHeight="1" x14ac:dyDescent="0.25">
      <c r="A2249" s="48">
        <f t="shared" ca="1" si="36"/>
        <v>2248</v>
      </c>
      <c r="B2249" s="52" t="s">
        <v>25</v>
      </c>
      <c r="C2249" s="52" t="s">
        <v>1565</v>
      </c>
      <c r="D2249" s="56" t="s">
        <v>5971</v>
      </c>
      <c r="E2249" s="56" t="s">
        <v>5972</v>
      </c>
      <c r="F2249" s="60" t="s">
        <v>5762</v>
      </c>
      <c r="G2249" s="51"/>
      <c r="H2249" s="48"/>
      <c r="I2249" s="48"/>
      <c r="J2249" s="48"/>
      <c r="K2249" s="48"/>
    </row>
    <row r="2250" spans="1:11" ht="105" x14ac:dyDescent="0.25">
      <c r="A2250" s="48">
        <f t="shared" ca="1" si="36"/>
        <v>2249</v>
      </c>
      <c r="B2250" s="52" t="s">
        <v>25</v>
      </c>
      <c r="C2250" s="52" t="s">
        <v>623</v>
      </c>
      <c r="D2250" s="56" t="s">
        <v>5973</v>
      </c>
      <c r="E2250" s="56" t="s">
        <v>5974</v>
      </c>
      <c r="F2250" s="48"/>
      <c r="G2250" s="51" t="s">
        <v>279</v>
      </c>
      <c r="H2250" s="48"/>
      <c r="I2250" s="48"/>
      <c r="J2250" s="48"/>
      <c r="K2250" s="48"/>
    </row>
    <row r="2251" spans="1:11" ht="121.5" x14ac:dyDescent="0.25">
      <c r="A2251" s="48">
        <f t="shared" ca="1" si="36"/>
        <v>2250</v>
      </c>
      <c r="B2251" s="52" t="s">
        <v>25</v>
      </c>
      <c r="C2251" s="52" t="s">
        <v>623</v>
      </c>
      <c r="D2251" s="58" t="s">
        <v>5975</v>
      </c>
      <c r="E2251" s="58" t="s">
        <v>5976</v>
      </c>
      <c r="F2251" s="48"/>
      <c r="G2251" s="51" t="s">
        <v>279</v>
      </c>
      <c r="H2251" s="48"/>
      <c r="I2251" s="48"/>
      <c r="J2251" s="48"/>
      <c r="K2251" s="48"/>
    </row>
    <row r="2252" spans="1:11" ht="127.5" customHeight="1" x14ac:dyDescent="0.25">
      <c r="A2252" s="48">
        <f t="shared" ca="1" si="36"/>
        <v>2251</v>
      </c>
      <c r="B2252" s="52" t="s">
        <v>25</v>
      </c>
      <c r="C2252" s="52" t="s">
        <v>623</v>
      </c>
      <c r="D2252" s="56" t="s">
        <v>5977</v>
      </c>
      <c r="E2252" s="56" t="s">
        <v>5978</v>
      </c>
      <c r="F2252" s="48"/>
      <c r="G2252" s="51" t="s">
        <v>279</v>
      </c>
      <c r="H2252" s="48"/>
      <c r="I2252" s="48"/>
      <c r="J2252" s="48"/>
      <c r="K2252" s="48"/>
    </row>
    <row r="2253" spans="1:11" ht="108" x14ac:dyDescent="0.25">
      <c r="A2253" s="48">
        <f t="shared" ca="1" si="36"/>
        <v>2252</v>
      </c>
      <c r="B2253" s="52" t="s">
        <v>25</v>
      </c>
      <c r="C2253" s="52" t="s">
        <v>623</v>
      </c>
      <c r="D2253" s="58" t="s">
        <v>5979</v>
      </c>
      <c r="E2253" s="58" t="s">
        <v>5980</v>
      </c>
      <c r="F2253" s="48"/>
      <c r="G2253" s="51" t="s">
        <v>279</v>
      </c>
      <c r="H2253" s="48"/>
      <c r="I2253" s="48"/>
      <c r="J2253" s="48"/>
      <c r="K2253" s="48"/>
    </row>
    <row r="2254" spans="1:11" ht="105" x14ac:dyDescent="0.25">
      <c r="A2254" s="48">
        <f t="shared" ca="1" si="36"/>
        <v>2253</v>
      </c>
      <c r="B2254" s="52" t="s">
        <v>25</v>
      </c>
      <c r="C2254" s="52" t="s">
        <v>623</v>
      </c>
      <c r="D2254" s="56" t="s">
        <v>5981</v>
      </c>
      <c r="E2254" s="56" t="s">
        <v>5982</v>
      </c>
      <c r="F2254" s="48"/>
      <c r="G2254" s="51" t="s">
        <v>279</v>
      </c>
      <c r="H2254" s="48"/>
      <c r="I2254" s="48"/>
      <c r="J2254" s="48"/>
      <c r="K2254" s="48"/>
    </row>
    <row r="2255" spans="1:11" ht="108" x14ac:dyDescent="0.25">
      <c r="A2255" s="48">
        <f t="shared" ca="1" si="36"/>
        <v>2254</v>
      </c>
      <c r="B2255" s="52" t="s">
        <v>25</v>
      </c>
      <c r="C2255" s="52" t="s">
        <v>623</v>
      </c>
      <c r="D2255" s="58" t="s">
        <v>5983</v>
      </c>
      <c r="E2255" s="58" t="s">
        <v>5984</v>
      </c>
      <c r="F2255" s="48"/>
      <c r="G2255" s="51" t="s">
        <v>279</v>
      </c>
      <c r="H2255" s="48"/>
      <c r="I2255" s="48"/>
      <c r="J2255" s="48"/>
      <c r="K2255" s="48"/>
    </row>
    <row r="2256" spans="1:11" ht="94.5" x14ac:dyDescent="0.25">
      <c r="A2256" s="48">
        <f t="shared" ca="1" si="36"/>
        <v>2255</v>
      </c>
      <c r="B2256" s="52" t="s">
        <v>25</v>
      </c>
      <c r="C2256" s="52" t="s">
        <v>623</v>
      </c>
      <c r="D2256" s="56" t="s">
        <v>5985</v>
      </c>
      <c r="E2256" s="56" t="s">
        <v>5986</v>
      </c>
      <c r="F2256" s="48"/>
      <c r="G2256" s="51" t="s">
        <v>279</v>
      </c>
      <c r="H2256" s="48"/>
      <c r="I2256" s="48"/>
      <c r="J2256" s="48"/>
      <c r="K2256" s="48"/>
    </row>
    <row r="2257" spans="1:11" ht="108" x14ac:dyDescent="0.25">
      <c r="A2257" s="48">
        <f t="shared" ca="1" si="36"/>
        <v>2256</v>
      </c>
      <c r="B2257" s="52" t="s">
        <v>25</v>
      </c>
      <c r="C2257" s="52" t="s">
        <v>623</v>
      </c>
      <c r="D2257" s="58" t="s">
        <v>5987</v>
      </c>
      <c r="E2257" s="58" t="s">
        <v>5988</v>
      </c>
      <c r="F2257" s="48"/>
      <c r="G2257" s="51" t="s">
        <v>279</v>
      </c>
      <c r="H2257" s="48"/>
      <c r="I2257" s="48"/>
      <c r="J2257" s="48"/>
      <c r="K2257" s="48"/>
    </row>
    <row r="2258" spans="1:11" ht="105" x14ac:dyDescent="0.25">
      <c r="A2258" s="48">
        <f t="shared" ca="1" si="36"/>
        <v>2257</v>
      </c>
      <c r="B2258" s="52" t="s">
        <v>25</v>
      </c>
      <c r="C2258" s="52" t="s">
        <v>623</v>
      </c>
      <c r="D2258" s="56" t="s">
        <v>5989</v>
      </c>
      <c r="E2258" s="56" t="s">
        <v>5990</v>
      </c>
      <c r="F2258" s="48"/>
      <c r="G2258" s="51" t="s">
        <v>279</v>
      </c>
      <c r="H2258" s="48"/>
      <c r="I2258" s="48"/>
      <c r="J2258" s="48"/>
      <c r="K2258" s="48"/>
    </row>
    <row r="2259" spans="1:11" ht="108" x14ac:dyDescent="0.25">
      <c r="A2259" s="48">
        <f t="shared" ca="1" si="36"/>
        <v>2258</v>
      </c>
      <c r="B2259" s="52" t="s">
        <v>25</v>
      </c>
      <c r="C2259" s="52" t="s">
        <v>623</v>
      </c>
      <c r="D2259" s="58" t="s">
        <v>5991</v>
      </c>
      <c r="E2259" s="58" t="s">
        <v>5992</v>
      </c>
      <c r="F2259" s="48"/>
      <c r="G2259" s="51" t="s">
        <v>279</v>
      </c>
      <c r="H2259" s="48"/>
      <c r="I2259" s="48"/>
      <c r="J2259" s="48"/>
      <c r="K2259" s="48"/>
    </row>
    <row r="2260" spans="1:11" ht="94.5" x14ac:dyDescent="0.25">
      <c r="A2260" s="48">
        <f t="shared" ca="1" si="36"/>
        <v>2259</v>
      </c>
      <c r="B2260" s="52" t="s">
        <v>25</v>
      </c>
      <c r="C2260" s="52" t="s">
        <v>623</v>
      </c>
      <c r="D2260" s="56" t="s">
        <v>5993</v>
      </c>
      <c r="E2260" s="56" t="s">
        <v>5994</v>
      </c>
      <c r="F2260" s="48"/>
      <c r="G2260" s="51" t="s">
        <v>279</v>
      </c>
      <c r="H2260" s="48"/>
      <c r="I2260" s="48"/>
      <c r="J2260" s="48"/>
      <c r="K2260" s="48"/>
    </row>
    <row r="2261" spans="1:11" ht="108" x14ac:dyDescent="0.25">
      <c r="A2261" s="48">
        <f t="shared" ca="1" si="36"/>
        <v>2260</v>
      </c>
      <c r="B2261" s="52" t="s">
        <v>25</v>
      </c>
      <c r="C2261" s="52" t="s">
        <v>623</v>
      </c>
      <c r="D2261" s="58" t="s">
        <v>5995</v>
      </c>
      <c r="E2261" s="58" t="s">
        <v>5996</v>
      </c>
      <c r="F2261" s="48"/>
      <c r="G2261" s="51" t="s">
        <v>279</v>
      </c>
      <c r="H2261" s="48"/>
      <c r="I2261" s="48"/>
      <c r="J2261" s="48"/>
      <c r="K2261" s="48"/>
    </row>
    <row r="2262" spans="1:11" ht="105" x14ac:dyDescent="0.25">
      <c r="A2262" s="48">
        <f t="shared" ca="1" si="36"/>
        <v>2261</v>
      </c>
      <c r="B2262" s="52" t="s">
        <v>25</v>
      </c>
      <c r="C2262" s="52" t="s">
        <v>623</v>
      </c>
      <c r="D2262" s="56" t="s">
        <v>5997</v>
      </c>
      <c r="E2262" s="56" t="s">
        <v>5998</v>
      </c>
      <c r="F2262" s="48"/>
      <c r="G2262" s="51" t="s">
        <v>279</v>
      </c>
      <c r="H2262" s="48"/>
      <c r="I2262" s="48"/>
      <c r="J2262" s="48"/>
      <c r="K2262" s="48"/>
    </row>
    <row r="2263" spans="1:11" ht="108" x14ac:dyDescent="0.25">
      <c r="A2263" s="48">
        <f t="shared" ca="1" si="36"/>
        <v>2262</v>
      </c>
      <c r="B2263" s="52" t="s">
        <v>25</v>
      </c>
      <c r="C2263" s="52" t="s">
        <v>623</v>
      </c>
      <c r="D2263" s="58" t="s">
        <v>5999</v>
      </c>
      <c r="E2263" s="58" t="s">
        <v>6000</v>
      </c>
      <c r="F2263" s="48"/>
      <c r="G2263" s="51" t="s">
        <v>279</v>
      </c>
      <c r="H2263" s="48"/>
      <c r="I2263" s="48"/>
      <c r="J2263" s="48"/>
      <c r="K2263" s="48"/>
    </row>
    <row r="2264" spans="1:11" ht="105" x14ac:dyDescent="0.25">
      <c r="A2264" s="48">
        <f t="shared" ca="1" si="36"/>
        <v>2263</v>
      </c>
      <c r="B2264" s="52" t="s">
        <v>25</v>
      </c>
      <c r="C2264" s="52" t="s">
        <v>623</v>
      </c>
      <c r="D2264" s="56" t="s">
        <v>6001</v>
      </c>
      <c r="E2264" s="56" t="s">
        <v>6002</v>
      </c>
      <c r="F2264" s="48"/>
      <c r="G2264" s="51" t="s">
        <v>279</v>
      </c>
      <c r="H2264" s="48"/>
      <c r="I2264" s="48"/>
      <c r="J2264" s="48"/>
      <c r="K2264" s="48"/>
    </row>
    <row r="2265" spans="1:11" ht="121.5" x14ac:dyDescent="0.25">
      <c r="A2265" s="48">
        <f t="shared" ca="1" si="36"/>
        <v>2264</v>
      </c>
      <c r="B2265" s="52" t="s">
        <v>25</v>
      </c>
      <c r="C2265" s="52" t="s">
        <v>623</v>
      </c>
      <c r="D2265" s="58" t="s">
        <v>6003</v>
      </c>
      <c r="E2265" s="58" t="s">
        <v>6004</v>
      </c>
      <c r="F2265" s="48"/>
      <c r="G2265" s="51" t="s">
        <v>279</v>
      </c>
      <c r="H2265" s="48"/>
      <c r="I2265" s="48"/>
      <c r="J2265" s="48"/>
      <c r="K2265" s="48"/>
    </row>
    <row r="2266" spans="1:11" ht="105" x14ac:dyDescent="0.25">
      <c r="A2266" s="48">
        <f t="shared" ca="1" si="36"/>
        <v>2265</v>
      </c>
      <c r="B2266" s="52" t="s">
        <v>25</v>
      </c>
      <c r="C2266" s="52" t="s">
        <v>623</v>
      </c>
      <c r="D2266" s="56" t="s">
        <v>6005</v>
      </c>
      <c r="E2266" s="56" t="s">
        <v>6006</v>
      </c>
      <c r="F2266" s="48"/>
      <c r="G2266" s="51" t="s">
        <v>279</v>
      </c>
      <c r="H2266" s="48"/>
      <c r="I2266" s="48"/>
      <c r="J2266" s="48"/>
      <c r="K2266" s="48"/>
    </row>
    <row r="2267" spans="1:11" ht="147" x14ac:dyDescent="0.25">
      <c r="A2267" s="48">
        <f t="shared" ca="1" si="36"/>
        <v>2266</v>
      </c>
      <c r="B2267" s="52" t="s">
        <v>25</v>
      </c>
      <c r="C2267" s="52" t="s">
        <v>3340</v>
      </c>
      <c r="D2267" s="56" t="s">
        <v>6007</v>
      </c>
      <c r="E2267" s="56" t="s">
        <v>6008</v>
      </c>
      <c r="F2267" s="56" t="s">
        <v>5711</v>
      </c>
      <c r="G2267" s="51" t="s">
        <v>279</v>
      </c>
      <c r="H2267" s="48"/>
      <c r="I2267" s="48"/>
      <c r="J2267" s="48"/>
      <c r="K2267" s="48"/>
    </row>
    <row r="2268" spans="1:11" ht="40.5" x14ac:dyDescent="0.25">
      <c r="A2268" s="48">
        <f t="shared" ca="1" si="36"/>
        <v>2267</v>
      </c>
      <c r="B2268" s="52" t="s">
        <v>25</v>
      </c>
      <c r="C2268" s="52" t="s">
        <v>3340</v>
      </c>
      <c r="D2268" s="58" t="s">
        <v>6009</v>
      </c>
      <c r="E2268" s="58" t="s">
        <v>6010</v>
      </c>
      <c r="F2268" s="58" t="s">
        <v>5711</v>
      </c>
      <c r="G2268" s="51" t="s">
        <v>279</v>
      </c>
      <c r="H2268" s="48"/>
      <c r="I2268" s="48"/>
      <c r="J2268" s="48"/>
      <c r="K2268" s="48"/>
    </row>
    <row r="2269" spans="1:11" ht="42" x14ac:dyDescent="0.25">
      <c r="A2269" s="48">
        <f t="shared" ca="1" si="36"/>
        <v>2268</v>
      </c>
      <c r="B2269" s="52" t="s">
        <v>25</v>
      </c>
      <c r="C2269" s="52" t="s">
        <v>3340</v>
      </c>
      <c r="D2269" s="56" t="s">
        <v>6011</v>
      </c>
      <c r="E2269" s="56" t="s">
        <v>6012</v>
      </c>
      <c r="F2269" s="56" t="s">
        <v>5711</v>
      </c>
      <c r="G2269" s="51" t="s">
        <v>279</v>
      </c>
      <c r="H2269" s="48"/>
      <c r="I2269" s="48"/>
      <c r="J2269" s="48"/>
      <c r="K2269" s="48"/>
    </row>
    <row r="2270" spans="1:11" ht="243" x14ac:dyDescent="0.25">
      <c r="A2270" s="48">
        <f t="shared" ca="1" si="36"/>
        <v>2269</v>
      </c>
      <c r="B2270" s="52" t="s">
        <v>25</v>
      </c>
      <c r="C2270" s="52" t="s">
        <v>3340</v>
      </c>
      <c r="D2270" s="58" t="s">
        <v>6013</v>
      </c>
      <c r="E2270" s="58" t="s">
        <v>6014</v>
      </c>
      <c r="F2270" s="58" t="s">
        <v>6015</v>
      </c>
      <c r="G2270" s="51" t="s">
        <v>279</v>
      </c>
      <c r="H2270" s="48"/>
      <c r="I2270" s="48"/>
      <c r="J2270" s="48"/>
      <c r="K2270" s="48"/>
    </row>
    <row r="2271" spans="1:11" ht="115.5" x14ac:dyDescent="0.25">
      <c r="A2271" s="48">
        <f t="shared" ca="1" si="36"/>
        <v>2270</v>
      </c>
      <c r="B2271" s="52" t="s">
        <v>25</v>
      </c>
      <c r="C2271" s="52" t="s">
        <v>3340</v>
      </c>
      <c r="D2271" s="56" t="s">
        <v>6016</v>
      </c>
      <c r="E2271" s="56" t="s">
        <v>6017</v>
      </c>
      <c r="F2271" s="56" t="s">
        <v>6018</v>
      </c>
      <c r="G2271" s="51" t="s">
        <v>279</v>
      </c>
      <c r="H2271" s="48"/>
      <c r="I2271" s="48"/>
      <c r="J2271" s="48"/>
      <c r="K2271" s="48"/>
    </row>
    <row r="2272" spans="1:11" ht="67.5" x14ac:dyDescent="0.25">
      <c r="A2272" s="48">
        <f t="shared" ca="1" si="36"/>
        <v>2271</v>
      </c>
      <c r="B2272" s="52" t="s">
        <v>25</v>
      </c>
      <c r="C2272" s="52" t="s">
        <v>3340</v>
      </c>
      <c r="D2272" s="58" t="s">
        <v>6019</v>
      </c>
      <c r="E2272" s="58" t="s">
        <v>6020</v>
      </c>
      <c r="F2272" s="58" t="s">
        <v>5711</v>
      </c>
      <c r="G2272" s="51" t="s">
        <v>279</v>
      </c>
      <c r="H2272" s="48"/>
      <c r="I2272" s="48"/>
      <c r="J2272" s="48"/>
      <c r="K2272" s="48"/>
    </row>
    <row r="2273" spans="1:11" ht="105" x14ac:dyDescent="0.25">
      <c r="A2273" s="48">
        <f t="shared" ca="1" si="36"/>
        <v>2272</v>
      </c>
      <c r="B2273" s="52" t="s">
        <v>25</v>
      </c>
      <c r="C2273" s="52" t="s">
        <v>3340</v>
      </c>
      <c r="D2273" s="56" t="s">
        <v>6021</v>
      </c>
      <c r="E2273" s="56" t="s">
        <v>6022</v>
      </c>
      <c r="F2273" s="56" t="s">
        <v>5711</v>
      </c>
      <c r="G2273" s="51" t="s">
        <v>279</v>
      </c>
      <c r="H2273" s="48"/>
      <c r="I2273" s="48"/>
      <c r="J2273" s="48"/>
      <c r="K2273" s="48"/>
    </row>
    <row r="2274" spans="1:11" ht="54" x14ac:dyDescent="0.25">
      <c r="A2274" s="48">
        <f t="shared" ca="1" si="36"/>
        <v>2273</v>
      </c>
      <c r="B2274" s="52" t="s">
        <v>25</v>
      </c>
      <c r="C2274" s="52" t="s">
        <v>3340</v>
      </c>
      <c r="D2274" s="58" t="s">
        <v>6023</v>
      </c>
      <c r="E2274" s="58" t="s">
        <v>6024</v>
      </c>
      <c r="F2274" s="58" t="s">
        <v>5711</v>
      </c>
      <c r="G2274" s="51" t="s">
        <v>279</v>
      </c>
      <c r="H2274" s="48"/>
      <c r="I2274" s="48"/>
      <c r="J2274" s="48"/>
      <c r="K2274" s="48"/>
    </row>
    <row r="2275" spans="1:11" ht="69" customHeight="1" x14ac:dyDescent="0.25">
      <c r="A2275" s="48">
        <f t="shared" ca="1" si="36"/>
        <v>2274</v>
      </c>
      <c r="B2275" s="52" t="s">
        <v>25</v>
      </c>
      <c r="C2275" s="52" t="s">
        <v>659</v>
      </c>
      <c r="D2275" s="56" t="s">
        <v>6025</v>
      </c>
      <c r="E2275" s="56" t="s">
        <v>6026</v>
      </c>
      <c r="F2275" s="56" t="s">
        <v>5877</v>
      </c>
      <c r="G2275" s="51"/>
      <c r="H2275" s="48"/>
      <c r="I2275" s="48"/>
      <c r="J2275" s="48"/>
      <c r="K2275" s="48"/>
    </row>
    <row r="2276" spans="1:11" ht="27" x14ac:dyDescent="0.25">
      <c r="A2276" s="48">
        <f t="shared" ca="1" si="36"/>
        <v>2275</v>
      </c>
      <c r="B2276" s="52" t="s">
        <v>25</v>
      </c>
      <c r="C2276" s="52" t="s">
        <v>659</v>
      </c>
      <c r="D2276" s="58" t="s">
        <v>6027</v>
      </c>
      <c r="E2276" s="58" t="s">
        <v>6026</v>
      </c>
      <c r="F2276" s="58" t="s">
        <v>5877</v>
      </c>
      <c r="G2276" s="51"/>
      <c r="H2276" s="48"/>
      <c r="I2276" s="48"/>
      <c r="J2276" s="48"/>
      <c r="K2276" s="48"/>
    </row>
    <row r="2277" spans="1:11" ht="127.5" customHeight="1" x14ac:dyDescent="0.25">
      <c r="A2277" s="48">
        <f t="shared" ca="1" si="36"/>
        <v>2276</v>
      </c>
      <c r="B2277" s="52" t="s">
        <v>25</v>
      </c>
      <c r="C2277" s="52" t="s">
        <v>6028</v>
      </c>
      <c r="D2277" s="56" t="s">
        <v>6029</v>
      </c>
      <c r="E2277" s="56" t="s">
        <v>6030</v>
      </c>
      <c r="F2277" s="48"/>
      <c r="G2277" s="51" t="s">
        <v>279</v>
      </c>
      <c r="H2277" s="48"/>
      <c r="I2277" s="48"/>
      <c r="J2277" s="48"/>
      <c r="K2277" s="48"/>
    </row>
    <row r="2278" spans="1:11" ht="80.25" customHeight="1" x14ac:dyDescent="0.25">
      <c r="A2278" s="48">
        <f t="shared" ca="1" si="36"/>
        <v>2277</v>
      </c>
      <c r="B2278" s="52" t="s">
        <v>25</v>
      </c>
      <c r="C2278" s="52" t="s">
        <v>6031</v>
      </c>
      <c r="D2278" s="56" t="s">
        <v>6032</v>
      </c>
      <c r="E2278" s="56" t="s">
        <v>6033</v>
      </c>
      <c r="F2278" s="48"/>
      <c r="G2278" s="51"/>
      <c r="H2278" s="48"/>
      <c r="I2278" s="48"/>
      <c r="J2278" s="48"/>
      <c r="K2278" s="48"/>
    </row>
    <row r="2279" spans="1:11" ht="54" x14ac:dyDescent="0.25">
      <c r="A2279" s="48">
        <f t="shared" ca="1" si="36"/>
        <v>2278</v>
      </c>
      <c r="B2279" s="52" t="s">
        <v>25</v>
      </c>
      <c r="C2279" s="52" t="s">
        <v>6031</v>
      </c>
      <c r="D2279" s="58" t="s">
        <v>6034</v>
      </c>
      <c r="E2279" s="58" t="s">
        <v>6035</v>
      </c>
      <c r="F2279" s="48"/>
      <c r="G2279" s="51"/>
      <c r="H2279" s="48"/>
      <c r="I2279" s="48"/>
      <c r="J2279" s="48"/>
      <c r="K2279" s="48"/>
    </row>
    <row r="2280" spans="1:11" ht="42" x14ac:dyDescent="0.25">
      <c r="A2280" s="48">
        <f t="shared" ca="1" si="36"/>
        <v>2279</v>
      </c>
      <c r="B2280" s="52" t="s">
        <v>25</v>
      </c>
      <c r="C2280" s="52" t="s">
        <v>6031</v>
      </c>
      <c r="D2280" s="56" t="s">
        <v>6036</v>
      </c>
      <c r="E2280" s="56" t="s">
        <v>6037</v>
      </c>
      <c r="F2280" s="48"/>
      <c r="G2280" s="51"/>
      <c r="H2280" s="48"/>
      <c r="I2280" s="48"/>
      <c r="J2280" s="48"/>
      <c r="K2280" s="48"/>
    </row>
    <row r="2281" spans="1:11" ht="54" x14ac:dyDescent="0.25">
      <c r="A2281" s="48">
        <f t="shared" ca="1" si="36"/>
        <v>2280</v>
      </c>
      <c r="B2281" s="52" t="s">
        <v>25</v>
      </c>
      <c r="C2281" s="52" t="s">
        <v>6031</v>
      </c>
      <c r="D2281" s="58" t="s">
        <v>6038</v>
      </c>
      <c r="E2281" s="58" t="s">
        <v>6039</v>
      </c>
      <c r="F2281" s="48"/>
      <c r="G2281" s="51"/>
      <c r="H2281" s="48"/>
      <c r="I2281" s="48"/>
      <c r="J2281" s="48"/>
      <c r="K2281" s="48"/>
    </row>
    <row r="2282" spans="1:11" ht="62.25" customHeight="1" x14ac:dyDescent="0.25">
      <c r="A2282" s="48">
        <f t="shared" ca="1" si="36"/>
        <v>2281</v>
      </c>
      <c r="B2282" s="52" t="s">
        <v>25</v>
      </c>
      <c r="C2282" s="52" t="s">
        <v>6031</v>
      </c>
      <c r="D2282" s="56" t="s">
        <v>6038</v>
      </c>
      <c r="E2282" s="56" t="s">
        <v>6039</v>
      </c>
      <c r="F2282" s="48"/>
      <c r="G2282" s="51"/>
      <c r="H2282" s="48"/>
      <c r="I2282" s="48"/>
      <c r="J2282" s="48"/>
      <c r="K2282" s="48"/>
    </row>
    <row r="2283" spans="1:11" ht="146.25" customHeight="1" x14ac:dyDescent="0.25">
      <c r="A2283" s="48">
        <f t="shared" ca="1" si="36"/>
        <v>2282</v>
      </c>
      <c r="B2283" s="52" t="s">
        <v>25</v>
      </c>
      <c r="C2283" s="52" t="s">
        <v>675</v>
      </c>
      <c r="D2283" s="56" t="s">
        <v>6040</v>
      </c>
      <c r="E2283" s="56" t="s">
        <v>6041</v>
      </c>
      <c r="F2283" s="56" t="s">
        <v>5711</v>
      </c>
      <c r="G2283" s="51"/>
      <c r="H2283" s="48"/>
      <c r="I2283" s="48"/>
      <c r="J2283" s="48"/>
      <c r="K2283" s="48"/>
    </row>
    <row r="2284" spans="1:11" ht="121.5" x14ac:dyDescent="0.25">
      <c r="A2284" s="48">
        <f t="shared" ca="1" si="36"/>
        <v>2283</v>
      </c>
      <c r="B2284" s="52" t="s">
        <v>25</v>
      </c>
      <c r="C2284" s="52" t="s">
        <v>675</v>
      </c>
      <c r="D2284" s="58" t="s">
        <v>6042</v>
      </c>
      <c r="E2284" s="58" t="s">
        <v>6043</v>
      </c>
      <c r="F2284" s="58" t="s">
        <v>5711</v>
      </c>
      <c r="G2284" s="51"/>
      <c r="H2284" s="48"/>
      <c r="I2284" s="48"/>
      <c r="J2284" s="48"/>
      <c r="K2284" s="48"/>
    </row>
    <row r="2285" spans="1:11" ht="157.5" x14ac:dyDescent="0.25">
      <c r="A2285" s="48">
        <f t="shared" ca="1" si="36"/>
        <v>2284</v>
      </c>
      <c r="B2285" s="52" t="s">
        <v>25</v>
      </c>
      <c r="C2285" s="52" t="s">
        <v>675</v>
      </c>
      <c r="D2285" s="56" t="s">
        <v>6044</v>
      </c>
      <c r="E2285" s="56" t="s">
        <v>6045</v>
      </c>
      <c r="F2285" s="56" t="s">
        <v>5730</v>
      </c>
      <c r="G2285" s="51"/>
      <c r="H2285" s="48"/>
      <c r="I2285" s="48"/>
      <c r="J2285" s="48"/>
      <c r="K2285" s="48"/>
    </row>
    <row r="2286" spans="1:11" ht="75" customHeight="1" x14ac:dyDescent="0.25">
      <c r="A2286" s="48">
        <f t="shared" ca="1" si="36"/>
        <v>2285</v>
      </c>
      <c r="B2286" s="52" t="s">
        <v>25</v>
      </c>
      <c r="C2286" s="52" t="s">
        <v>692</v>
      </c>
      <c r="D2286" s="56" t="s">
        <v>6046</v>
      </c>
      <c r="E2286" s="56" t="s">
        <v>6047</v>
      </c>
      <c r="F2286" s="56" t="s">
        <v>5711</v>
      </c>
      <c r="G2286" s="51"/>
      <c r="H2286" s="48"/>
      <c r="I2286" s="48"/>
      <c r="J2286" s="48"/>
      <c r="K2286" s="48"/>
    </row>
    <row r="2287" spans="1:11" ht="121.5" x14ac:dyDescent="0.25">
      <c r="A2287" s="48">
        <f t="shared" ca="1" si="36"/>
        <v>2286</v>
      </c>
      <c r="B2287" s="52" t="s">
        <v>25</v>
      </c>
      <c r="C2287" s="52" t="s">
        <v>692</v>
      </c>
      <c r="D2287" s="58" t="s">
        <v>6048</v>
      </c>
      <c r="E2287" s="58" t="s">
        <v>6049</v>
      </c>
      <c r="F2287" s="58" t="s">
        <v>5711</v>
      </c>
      <c r="G2287" s="51" t="s">
        <v>279</v>
      </c>
      <c r="H2287" s="48"/>
      <c r="I2287" s="48"/>
      <c r="J2287" s="48"/>
      <c r="K2287" s="48"/>
    </row>
    <row r="2288" spans="1:11" ht="94.5" x14ac:dyDescent="0.25">
      <c r="A2288" s="48">
        <f t="shared" ca="1" si="36"/>
        <v>2287</v>
      </c>
      <c r="B2288" s="52" t="s">
        <v>25</v>
      </c>
      <c r="C2288" s="52" t="s">
        <v>692</v>
      </c>
      <c r="D2288" s="56" t="s">
        <v>6050</v>
      </c>
      <c r="E2288" s="56" t="s">
        <v>6051</v>
      </c>
      <c r="F2288" s="56" t="s">
        <v>5711</v>
      </c>
      <c r="G2288" s="51"/>
      <c r="H2288" s="48"/>
      <c r="I2288" s="48"/>
      <c r="J2288" s="48"/>
      <c r="K2288" s="48"/>
    </row>
    <row r="2289" spans="1:11" ht="108" x14ac:dyDescent="0.25">
      <c r="A2289" s="48">
        <f t="shared" ca="1" si="36"/>
        <v>2288</v>
      </c>
      <c r="B2289" s="52" t="s">
        <v>25</v>
      </c>
      <c r="C2289" s="52" t="s">
        <v>692</v>
      </c>
      <c r="D2289" s="58" t="s">
        <v>6052</v>
      </c>
      <c r="E2289" s="58" t="s">
        <v>6053</v>
      </c>
      <c r="F2289" s="58" t="s">
        <v>5711</v>
      </c>
      <c r="G2289" s="51" t="s">
        <v>279</v>
      </c>
      <c r="H2289" s="48"/>
      <c r="I2289" s="48"/>
      <c r="J2289" s="48"/>
      <c r="K2289" s="48"/>
    </row>
    <row r="2290" spans="1:11" ht="94.5" x14ac:dyDescent="0.25">
      <c r="A2290" s="48">
        <f t="shared" ca="1" si="36"/>
        <v>2289</v>
      </c>
      <c r="B2290" s="52" t="s">
        <v>25</v>
      </c>
      <c r="C2290" s="52" t="s">
        <v>692</v>
      </c>
      <c r="D2290" s="56" t="s">
        <v>6054</v>
      </c>
      <c r="E2290" s="56" t="s">
        <v>6055</v>
      </c>
      <c r="F2290" s="56" t="s">
        <v>5711</v>
      </c>
      <c r="G2290" s="51" t="s">
        <v>279</v>
      </c>
      <c r="H2290" s="48"/>
      <c r="I2290" s="48"/>
      <c r="J2290" s="48"/>
      <c r="K2290" s="48"/>
    </row>
    <row r="2291" spans="1:11" ht="108" x14ac:dyDescent="0.25">
      <c r="A2291" s="48">
        <f t="shared" ca="1" si="36"/>
        <v>2290</v>
      </c>
      <c r="B2291" s="52" t="s">
        <v>25</v>
      </c>
      <c r="C2291" s="52" t="s">
        <v>692</v>
      </c>
      <c r="D2291" s="58" t="s">
        <v>6056</v>
      </c>
      <c r="E2291" s="58" t="s">
        <v>6057</v>
      </c>
      <c r="F2291" s="58" t="s">
        <v>5711</v>
      </c>
      <c r="G2291" s="51" t="s">
        <v>279</v>
      </c>
      <c r="H2291" s="48"/>
      <c r="I2291" s="48"/>
      <c r="J2291" s="48"/>
      <c r="K2291" s="48"/>
    </row>
    <row r="2292" spans="1:11" ht="105" x14ac:dyDescent="0.25">
      <c r="A2292" s="48">
        <f t="shared" ca="1" si="36"/>
        <v>2291</v>
      </c>
      <c r="B2292" s="52" t="s">
        <v>25</v>
      </c>
      <c r="C2292" s="52" t="s">
        <v>692</v>
      </c>
      <c r="D2292" s="56" t="s">
        <v>6058</v>
      </c>
      <c r="E2292" s="56" t="s">
        <v>6059</v>
      </c>
      <c r="F2292" s="56" t="s">
        <v>5711</v>
      </c>
      <c r="G2292" s="51" t="s">
        <v>279</v>
      </c>
      <c r="H2292" s="48"/>
      <c r="I2292" s="48"/>
      <c r="J2292" s="48"/>
      <c r="K2292" s="48"/>
    </row>
    <row r="2293" spans="1:11" ht="108" x14ac:dyDescent="0.25">
      <c r="A2293" s="48">
        <f t="shared" ca="1" si="36"/>
        <v>2292</v>
      </c>
      <c r="B2293" s="52" t="s">
        <v>25</v>
      </c>
      <c r="C2293" s="52" t="s">
        <v>692</v>
      </c>
      <c r="D2293" s="58" t="s">
        <v>6060</v>
      </c>
      <c r="E2293" s="58" t="s">
        <v>6061</v>
      </c>
      <c r="F2293" s="58" t="s">
        <v>5711</v>
      </c>
      <c r="G2293" s="51"/>
      <c r="H2293" s="48"/>
      <c r="I2293" s="48"/>
      <c r="J2293" s="48"/>
      <c r="K2293" s="48"/>
    </row>
    <row r="2294" spans="1:11" ht="105" x14ac:dyDescent="0.25">
      <c r="A2294" s="48">
        <f t="shared" ref="A2294:A2357" ca="1" si="37">+CELL("fila",A2294)-1</f>
        <v>2293</v>
      </c>
      <c r="B2294" s="52" t="s">
        <v>25</v>
      </c>
      <c r="C2294" s="52" t="s">
        <v>692</v>
      </c>
      <c r="D2294" s="56" t="s">
        <v>6062</v>
      </c>
      <c r="E2294" s="56" t="s">
        <v>6063</v>
      </c>
      <c r="F2294" s="56" t="s">
        <v>5711</v>
      </c>
      <c r="G2294" s="51"/>
      <c r="H2294" s="48"/>
      <c r="I2294" s="48"/>
      <c r="J2294" s="48"/>
      <c r="K2294" s="48"/>
    </row>
    <row r="2295" spans="1:11" ht="121.5" x14ac:dyDescent="0.25">
      <c r="A2295" s="48">
        <f t="shared" ca="1" si="37"/>
        <v>2294</v>
      </c>
      <c r="B2295" s="52" t="s">
        <v>25</v>
      </c>
      <c r="C2295" s="52" t="s">
        <v>692</v>
      </c>
      <c r="D2295" s="58" t="s">
        <v>6064</v>
      </c>
      <c r="E2295" s="58" t="s">
        <v>6065</v>
      </c>
      <c r="F2295" s="58" t="s">
        <v>5711</v>
      </c>
      <c r="G2295" s="51"/>
      <c r="H2295" s="48"/>
      <c r="I2295" s="48"/>
      <c r="J2295" s="48"/>
      <c r="K2295" s="48"/>
    </row>
    <row r="2296" spans="1:11" ht="94.5" x14ac:dyDescent="0.25">
      <c r="A2296" s="48">
        <f t="shared" ca="1" si="37"/>
        <v>2295</v>
      </c>
      <c r="B2296" s="52" t="s">
        <v>25</v>
      </c>
      <c r="C2296" s="52" t="s">
        <v>692</v>
      </c>
      <c r="D2296" s="56" t="s">
        <v>6066</v>
      </c>
      <c r="E2296" s="56" t="s">
        <v>6067</v>
      </c>
      <c r="F2296" s="56" t="s">
        <v>5781</v>
      </c>
      <c r="G2296" s="51"/>
      <c r="H2296" s="48"/>
      <c r="I2296" s="48"/>
      <c r="J2296" s="48"/>
      <c r="K2296" s="48"/>
    </row>
    <row r="2297" spans="1:11" ht="108" x14ac:dyDescent="0.25">
      <c r="A2297" s="48">
        <f t="shared" ca="1" si="37"/>
        <v>2296</v>
      </c>
      <c r="B2297" s="52" t="s">
        <v>25</v>
      </c>
      <c r="C2297" s="52" t="s">
        <v>692</v>
      </c>
      <c r="D2297" s="58" t="s">
        <v>6068</v>
      </c>
      <c r="E2297" s="58" t="s">
        <v>6069</v>
      </c>
      <c r="F2297" s="58" t="s">
        <v>5781</v>
      </c>
      <c r="G2297" s="51"/>
      <c r="H2297" s="48"/>
      <c r="I2297" s="48"/>
      <c r="J2297" s="48"/>
      <c r="K2297" s="48"/>
    </row>
    <row r="2298" spans="1:11" ht="94.5" x14ac:dyDescent="0.25">
      <c r="A2298" s="48">
        <f t="shared" ca="1" si="37"/>
        <v>2297</v>
      </c>
      <c r="B2298" s="52" t="s">
        <v>25</v>
      </c>
      <c r="C2298" s="52" t="s">
        <v>692</v>
      </c>
      <c r="D2298" s="56" t="s">
        <v>6070</v>
      </c>
      <c r="E2298" s="56" t="s">
        <v>6071</v>
      </c>
      <c r="F2298" s="56" t="s">
        <v>5781</v>
      </c>
      <c r="G2298" s="51"/>
      <c r="H2298" s="48"/>
      <c r="I2298" s="48"/>
      <c r="J2298" s="48"/>
      <c r="K2298" s="48"/>
    </row>
    <row r="2299" spans="1:11" ht="108" x14ac:dyDescent="0.25">
      <c r="A2299" s="48">
        <f t="shared" ca="1" si="37"/>
        <v>2298</v>
      </c>
      <c r="B2299" s="52" t="s">
        <v>25</v>
      </c>
      <c r="C2299" s="52" t="s">
        <v>692</v>
      </c>
      <c r="D2299" s="58" t="s">
        <v>6072</v>
      </c>
      <c r="E2299" s="58" t="s">
        <v>6073</v>
      </c>
      <c r="F2299" s="58" t="s">
        <v>5711</v>
      </c>
      <c r="G2299" s="51"/>
      <c r="H2299" s="48"/>
      <c r="I2299" s="48"/>
      <c r="J2299" s="48"/>
      <c r="K2299" s="48"/>
    </row>
    <row r="2300" spans="1:11" ht="105" x14ac:dyDescent="0.25">
      <c r="A2300" s="48">
        <f t="shared" ca="1" si="37"/>
        <v>2299</v>
      </c>
      <c r="B2300" s="52" t="s">
        <v>25</v>
      </c>
      <c r="C2300" s="52" t="s">
        <v>692</v>
      </c>
      <c r="D2300" s="56" t="s">
        <v>6074</v>
      </c>
      <c r="E2300" s="56" t="s">
        <v>6075</v>
      </c>
      <c r="F2300" s="56" t="s">
        <v>5781</v>
      </c>
      <c r="G2300" s="51" t="s">
        <v>279</v>
      </c>
      <c r="H2300" s="48"/>
      <c r="I2300" s="48"/>
      <c r="J2300" s="48"/>
      <c r="K2300" s="48"/>
    </row>
    <row r="2301" spans="1:11" ht="121.5" x14ac:dyDescent="0.25">
      <c r="A2301" s="48">
        <f t="shared" ca="1" si="37"/>
        <v>2300</v>
      </c>
      <c r="B2301" s="52" t="s">
        <v>25</v>
      </c>
      <c r="C2301" s="52" t="s">
        <v>692</v>
      </c>
      <c r="D2301" s="58" t="s">
        <v>6076</v>
      </c>
      <c r="E2301" s="58" t="s">
        <v>6077</v>
      </c>
      <c r="F2301" s="58" t="s">
        <v>5762</v>
      </c>
      <c r="G2301" s="51" t="s">
        <v>279</v>
      </c>
      <c r="H2301" s="48"/>
      <c r="I2301" s="48"/>
      <c r="J2301" s="48"/>
      <c r="K2301" s="48"/>
    </row>
    <row r="2302" spans="1:11" ht="105" x14ac:dyDescent="0.25">
      <c r="A2302" s="48">
        <f t="shared" ca="1" si="37"/>
        <v>2301</v>
      </c>
      <c r="B2302" s="52" t="s">
        <v>25</v>
      </c>
      <c r="C2302" s="52" t="s">
        <v>692</v>
      </c>
      <c r="D2302" s="56" t="s">
        <v>6078</v>
      </c>
      <c r="E2302" s="56" t="s">
        <v>6079</v>
      </c>
      <c r="F2302" s="56" t="s">
        <v>5762</v>
      </c>
      <c r="G2302" s="51" t="s">
        <v>279</v>
      </c>
      <c r="H2302" s="48"/>
      <c r="I2302" s="48"/>
      <c r="J2302" s="48"/>
      <c r="K2302" s="48"/>
    </row>
    <row r="2303" spans="1:11" ht="108" x14ac:dyDescent="0.25">
      <c r="A2303" s="48">
        <f t="shared" ca="1" si="37"/>
        <v>2302</v>
      </c>
      <c r="B2303" s="52" t="s">
        <v>25</v>
      </c>
      <c r="C2303" s="52" t="s">
        <v>692</v>
      </c>
      <c r="D2303" s="58" t="s">
        <v>6080</v>
      </c>
      <c r="E2303" s="58" t="s">
        <v>6081</v>
      </c>
      <c r="F2303" s="58" t="s">
        <v>5711</v>
      </c>
      <c r="G2303" s="51" t="s">
        <v>279</v>
      </c>
      <c r="H2303" s="48"/>
      <c r="I2303" s="48"/>
      <c r="J2303" s="48"/>
      <c r="K2303" s="48"/>
    </row>
    <row r="2304" spans="1:11" ht="152.25" customHeight="1" x14ac:dyDescent="0.25">
      <c r="A2304" s="48">
        <f t="shared" ca="1" si="37"/>
        <v>2303</v>
      </c>
      <c r="B2304" s="52" t="s">
        <v>25</v>
      </c>
      <c r="C2304" s="52" t="s">
        <v>692</v>
      </c>
      <c r="D2304" s="56" t="s">
        <v>6082</v>
      </c>
      <c r="E2304" s="56" t="s">
        <v>6083</v>
      </c>
      <c r="F2304" s="56" t="s">
        <v>5711</v>
      </c>
      <c r="G2304" s="51" t="s">
        <v>279</v>
      </c>
      <c r="H2304" s="48"/>
      <c r="I2304" s="48"/>
      <c r="J2304" s="48"/>
      <c r="K2304" s="48"/>
    </row>
    <row r="2305" spans="1:11" ht="108" x14ac:dyDescent="0.25">
      <c r="A2305" s="48">
        <f t="shared" ca="1" si="37"/>
        <v>2304</v>
      </c>
      <c r="B2305" s="52" t="s">
        <v>25</v>
      </c>
      <c r="C2305" s="52" t="s">
        <v>692</v>
      </c>
      <c r="D2305" s="58" t="s">
        <v>6084</v>
      </c>
      <c r="E2305" s="58" t="s">
        <v>6085</v>
      </c>
      <c r="F2305" s="58" t="s">
        <v>5711</v>
      </c>
      <c r="G2305" s="51" t="s">
        <v>279</v>
      </c>
      <c r="H2305" s="48"/>
      <c r="I2305" s="48"/>
      <c r="J2305" s="48"/>
      <c r="K2305" s="48"/>
    </row>
    <row r="2306" spans="1:11" ht="105" x14ac:dyDescent="0.25">
      <c r="A2306" s="48">
        <f t="shared" ca="1" si="37"/>
        <v>2305</v>
      </c>
      <c r="B2306" s="52" t="s">
        <v>25</v>
      </c>
      <c r="C2306" s="52" t="s">
        <v>692</v>
      </c>
      <c r="D2306" s="56" t="s">
        <v>6086</v>
      </c>
      <c r="E2306" s="56" t="s">
        <v>6087</v>
      </c>
      <c r="F2306" s="56" t="s">
        <v>5711</v>
      </c>
      <c r="G2306" s="51" t="s">
        <v>279</v>
      </c>
      <c r="H2306" s="48"/>
      <c r="I2306" s="48"/>
      <c r="J2306" s="48"/>
      <c r="K2306" s="48"/>
    </row>
    <row r="2307" spans="1:11" ht="108" x14ac:dyDescent="0.25">
      <c r="A2307" s="48">
        <f t="shared" ca="1" si="37"/>
        <v>2306</v>
      </c>
      <c r="B2307" s="52" t="s">
        <v>25</v>
      </c>
      <c r="C2307" s="52" t="s">
        <v>692</v>
      </c>
      <c r="D2307" s="58" t="s">
        <v>6088</v>
      </c>
      <c r="E2307" s="58" t="s">
        <v>6089</v>
      </c>
      <c r="F2307" s="58" t="s">
        <v>5781</v>
      </c>
      <c r="G2307" s="51" t="s">
        <v>279</v>
      </c>
      <c r="H2307" s="48"/>
      <c r="I2307" s="48"/>
      <c r="J2307" s="48"/>
      <c r="K2307" s="48"/>
    </row>
    <row r="2308" spans="1:11" ht="94.5" x14ac:dyDescent="0.25">
      <c r="A2308" s="48">
        <f t="shared" ca="1" si="37"/>
        <v>2307</v>
      </c>
      <c r="B2308" s="52" t="s">
        <v>25</v>
      </c>
      <c r="C2308" s="52" t="s">
        <v>692</v>
      </c>
      <c r="D2308" s="56" t="s">
        <v>6090</v>
      </c>
      <c r="E2308" s="56" t="s">
        <v>6091</v>
      </c>
      <c r="F2308" s="56" t="s">
        <v>5857</v>
      </c>
      <c r="G2308" s="51" t="s">
        <v>279</v>
      </c>
      <c r="H2308" s="48"/>
      <c r="I2308" s="48"/>
      <c r="J2308" s="48"/>
      <c r="K2308" s="48"/>
    </row>
    <row r="2309" spans="1:11" ht="121.5" x14ac:dyDescent="0.25">
      <c r="A2309" s="48">
        <f t="shared" ca="1" si="37"/>
        <v>2308</v>
      </c>
      <c r="B2309" s="52" t="s">
        <v>25</v>
      </c>
      <c r="C2309" s="52" t="s">
        <v>692</v>
      </c>
      <c r="D2309" s="58" t="s">
        <v>6092</v>
      </c>
      <c r="E2309" s="58" t="s">
        <v>6093</v>
      </c>
      <c r="F2309" s="58" t="s">
        <v>5857</v>
      </c>
      <c r="G2309" s="51" t="s">
        <v>279</v>
      </c>
      <c r="H2309" s="48"/>
      <c r="I2309" s="48"/>
      <c r="J2309" s="48"/>
      <c r="K2309" s="48"/>
    </row>
    <row r="2310" spans="1:11" ht="94.5" x14ac:dyDescent="0.25">
      <c r="A2310" s="48">
        <f t="shared" ca="1" si="37"/>
        <v>2309</v>
      </c>
      <c r="B2310" s="52" t="s">
        <v>25</v>
      </c>
      <c r="C2310" s="52" t="s">
        <v>692</v>
      </c>
      <c r="D2310" s="56" t="s">
        <v>6094</v>
      </c>
      <c r="E2310" s="56" t="s">
        <v>6095</v>
      </c>
      <c r="F2310" s="56" t="s">
        <v>5857</v>
      </c>
      <c r="G2310" s="51" t="s">
        <v>279</v>
      </c>
      <c r="H2310" s="48"/>
      <c r="I2310" s="48"/>
      <c r="J2310" s="48"/>
      <c r="K2310" s="48"/>
    </row>
    <row r="2311" spans="1:11" ht="108" x14ac:dyDescent="0.25">
      <c r="A2311" s="48">
        <f t="shared" ca="1" si="37"/>
        <v>2310</v>
      </c>
      <c r="B2311" s="52" t="s">
        <v>25</v>
      </c>
      <c r="C2311" s="52" t="s">
        <v>692</v>
      </c>
      <c r="D2311" s="58" t="s">
        <v>6096</v>
      </c>
      <c r="E2311" s="58" t="s">
        <v>6097</v>
      </c>
      <c r="F2311" s="58" t="s">
        <v>5857</v>
      </c>
      <c r="G2311" s="51" t="s">
        <v>279</v>
      </c>
      <c r="H2311" s="48"/>
      <c r="I2311" s="48"/>
      <c r="J2311" s="48"/>
      <c r="K2311" s="48"/>
    </row>
    <row r="2312" spans="1:11" ht="84" x14ac:dyDescent="0.25">
      <c r="A2312" s="48">
        <f t="shared" ca="1" si="37"/>
        <v>2311</v>
      </c>
      <c r="B2312" s="52" t="s">
        <v>25</v>
      </c>
      <c r="C2312" s="52" t="s">
        <v>692</v>
      </c>
      <c r="D2312" s="56" t="s">
        <v>6098</v>
      </c>
      <c r="E2312" s="56" t="s">
        <v>6099</v>
      </c>
      <c r="F2312" s="56" t="s">
        <v>5857</v>
      </c>
      <c r="G2312" s="51" t="s">
        <v>279</v>
      </c>
      <c r="H2312" s="48"/>
      <c r="I2312" s="48"/>
      <c r="J2312" s="48"/>
      <c r="K2312" s="48"/>
    </row>
    <row r="2313" spans="1:11" ht="108" x14ac:dyDescent="0.25">
      <c r="A2313" s="48">
        <f t="shared" ca="1" si="37"/>
        <v>2312</v>
      </c>
      <c r="B2313" s="52" t="s">
        <v>25</v>
      </c>
      <c r="C2313" s="52" t="s">
        <v>692</v>
      </c>
      <c r="D2313" s="58" t="s">
        <v>6100</v>
      </c>
      <c r="E2313" s="58" t="s">
        <v>6101</v>
      </c>
      <c r="F2313" s="58" t="s">
        <v>6102</v>
      </c>
      <c r="G2313" s="51" t="s">
        <v>279</v>
      </c>
      <c r="H2313" s="48"/>
      <c r="I2313" s="48"/>
      <c r="J2313" s="48"/>
      <c r="K2313" s="48"/>
    </row>
    <row r="2314" spans="1:11" ht="94.5" x14ac:dyDescent="0.25">
      <c r="A2314" s="48">
        <f t="shared" ca="1" si="37"/>
        <v>2313</v>
      </c>
      <c r="B2314" s="52" t="s">
        <v>25</v>
      </c>
      <c r="C2314" s="52" t="s">
        <v>692</v>
      </c>
      <c r="D2314" s="56" t="s">
        <v>6103</v>
      </c>
      <c r="E2314" s="56" t="s">
        <v>6104</v>
      </c>
      <c r="F2314" s="56" t="s">
        <v>5857</v>
      </c>
      <c r="G2314" s="51" t="s">
        <v>279</v>
      </c>
      <c r="H2314" s="48"/>
      <c r="I2314" s="48"/>
      <c r="J2314" s="48"/>
      <c r="K2314" s="48"/>
    </row>
    <row r="2315" spans="1:11" ht="121.5" x14ac:dyDescent="0.25">
      <c r="A2315" s="48">
        <f t="shared" ca="1" si="37"/>
        <v>2314</v>
      </c>
      <c r="B2315" s="52" t="s">
        <v>25</v>
      </c>
      <c r="C2315" s="52" t="s">
        <v>692</v>
      </c>
      <c r="D2315" s="58" t="s">
        <v>6105</v>
      </c>
      <c r="E2315" s="58" t="s">
        <v>6106</v>
      </c>
      <c r="F2315" s="58" t="s">
        <v>5857</v>
      </c>
      <c r="G2315" s="51" t="s">
        <v>279</v>
      </c>
      <c r="H2315" s="48"/>
      <c r="I2315" s="48"/>
      <c r="J2315" s="48"/>
      <c r="K2315" s="48"/>
    </row>
    <row r="2316" spans="1:11" ht="105" x14ac:dyDescent="0.25">
      <c r="A2316" s="48">
        <f t="shared" ca="1" si="37"/>
        <v>2315</v>
      </c>
      <c r="B2316" s="52" t="s">
        <v>25</v>
      </c>
      <c r="C2316" s="52" t="s">
        <v>692</v>
      </c>
      <c r="D2316" s="56" t="s">
        <v>6107</v>
      </c>
      <c r="E2316" s="56" t="s">
        <v>6108</v>
      </c>
      <c r="F2316" s="56" t="s">
        <v>5781</v>
      </c>
      <c r="G2316" s="51" t="s">
        <v>279</v>
      </c>
      <c r="H2316" s="48"/>
      <c r="I2316" s="48"/>
      <c r="J2316" s="48"/>
      <c r="K2316" s="48"/>
    </row>
    <row r="2317" spans="1:11" ht="108" x14ac:dyDescent="0.25">
      <c r="A2317" s="48">
        <f t="shared" ca="1" si="37"/>
        <v>2316</v>
      </c>
      <c r="B2317" s="52" t="s">
        <v>25</v>
      </c>
      <c r="C2317" s="52" t="s">
        <v>692</v>
      </c>
      <c r="D2317" s="58" t="s">
        <v>6109</v>
      </c>
      <c r="E2317" s="58" t="s">
        <v>6110</v>
      </c>
      <c r="F2317" s="58" t="s">
        <v>5711</v>
      </c>
      <c r="G2317" s="51" t="s">
        <v>279</v>
      </c>
      <c r="H2317" s="48"/>
      <c r="I2317" s="48"/>
      <c r="J2317" s="48"/>
      <c r="K2317" s="48"/>
    </row>
    <row r="2318" spans="1:11" ht="94.5" x14ac:dyDescent="0.25">
      <c r="A2318" s="48">
        <f t="shared" ca="1" si="37"/>
        <v>2317</v>
      </c>
      <c r="B2318" s="52" t="s">
        <v>25</v>
      </c>
      <c r="C2318" s="52" t="s">
        <v>692</v>
      </c>
      <c r="D2318" s="56" t="s">
        <v>6111</v>
      </c>
      <c r="E2318" s="56" t="s">
        <v>6112</v>
      </c>
      <c r="F2318" s="56" t="s">
        <v>5857</v>
      </c>
      <c r="G2318" s="51" t="s">
        <v>279</v>
      </c>
      <c r="H2318" s="48"/>
      <c r="I2318" s="48"/>
      <c r="J2318" s="48"/>
      <c r="K2318" s="48"/>
    </row>
    <row r="2319" spans="1:11" ht="108" x14ac:dyDescent="0.25">
      <c r="A2319" s="48">
        <f t="shared" ca="1" si="37"/>
        <v>2318</v>
      </c>
      <c r="B2319" s="52" t="s">
        <v>25</v>
      </c>
      <c r="C2319" s="52" t="s">
        <v>692</v>
      </c>
      <c r="D2319" s="58" t="s">
        <v>6113</v>
      </c>
      <c r="E2319" s="58" t="s">
        <v>6114</v>
      </c>
      <c r="F2319" s="58" t="s">
        <v>5774</v>
      </c>
      <c r="G2319" s="51" t="s">
        <v>279</v>
      </c>
      <c r="H2319" s="48"/>
      <c r="I2319" s="48"/>
      <c r="J2319" s="48"/>
      <c r="K2319" s="48"/>
    </row>
    <row r="2320" spans="1:11" ht="94.5" x14ac:dyDescent="0.25">
      <c r="A2320" s="48">
        <f t="shared" ca="1" si="37"/>
        <v>2319</v>
      </c>
      <c r="B2320" s="52" t="s">
        <v>25</v>
      </c>
      <c r="C2320" s="52" t="s">
        <v>692</v>
      </c>
      <c r="D2320" s="56" t="s">
        <v>6115</v>
      </c>
      <c r="E2320" s="56" t="s">
        <v>6116</v>
      </c>
      <c r="F2320" s="56" t="s">
        <v>5711</v>
      </c>
      <c r="G2320" s="51"/>
      <c r="H2320" s="48"/>
      <c r="I2320" s="48"/>
      <c r="J2320" s="48"/>
      <c r="K2320" s="48"/>
    </row>
    <row r="2321" spans="1:11" ht="108" x14ac:dyDescent="0.25">
      <c r="A2321" s="48">
        <f t="shared" ca="1" si="37"/>
        <v>2320</v>
      </c>
      <c r="B2321" s="52" t="s">
        <v>25</v>
      </c>
      <c r="C2321" s="52" t="s">
        <v>692</v>
      </c>
      <c r="D2321" s="58" t="s">
        <v>6117</v>
      </c>
      <c r="E2321" s="58" t="s">
        <v>6118</v>
      </c>
      <c r="F2321" s="58" t="s">
        <v>5711</v>
      </c>
      <c r="G2321" s="51"/>
      <c r="H2321" s="48"/>
      <c r="I2321" s="48"/>
      <c r="J2321" s="48"/>
      <c r="K2321" s="48"/>
    </row>
    <row r="2322" spans="1:11" ht="94.5" x14ac:dyDescent="0.25">
      <c r="A2322" s="48">
        <f t="shared" ca="1" si="37"/>
        <v>2321</v>
      </c>
      <c r="B2322" s="52" t="s">
        <v>25</v>
      </c>
      <c r="C2322" s="52" t="s">
        <v>692</v>
      </c>
      <c r="D2322" s="56" t="s">
        <v>6119</v>
      </c>
      <c r="E2322" s="56" t="s">
        <v>6120</v>
      </c>
      <c r="F2322" s="56" t="s">
        <v>5711</v>
      </c>
      <c r="G2322" s="51"/>
      <c r="H2322" s="48"/>
      <c r="I2322" s="48"/>
      <c r="J2322" s="48"/>
      <c r="K2322" s="48"/>
    </row>
    <row r="2323" spans="1:11" ht="108" x14ac:dyDescent="0.25">
      <c r="A2323" s="48">
        <f t="shared" ca="1" si="37"/>
        <v>2322</v>
      </c>
      <c r="B2323" s="52" t="s">
        <v>25</v>
      </c>
      <c r="C2323" s="52" t="s">
        <v>692</v>
      </c>
      <c r="D2323" s="58" t="s">
        <v>6121</v>
      </c>
      <c r="E2323" s="58" t="s">
        <v>6122</v>
      </c>
      <c r="F2323" s="58" t="s">
        <v>5711</v>
      </c>
      <c r="G2323" s="51"/>
      <c r="H2323" s="48"/>
      <c r="I2323" s="48"/>
      <c r="J2323" s="48"/>
      <c r="K2323" s="48"/>
    </row>
    <row r="2324" spans="1:11" ht="115.5" x14ac:dyDescent="0.25">
      <c r="A2324" s="48">
        <f t="shared" ca="1" si="37"/>
        <v>2323</v>
      </c>
      <c r="B2324" s="52" t="s">
        <v>25</v>
      </c>
      <c r="C2324" s="52" t="s">
        <v>692</v>
      </c>
      <c r="D2324" s="56" t="s">
        <v>6123</v>
      </c>
      <c r="E2324" s="56" t="s">
        <v>6124</v>
      </c>
      <c r="F2324" s="56" t="s">
        <v>5711</v>
      </c>
      <c r="G2324" s="51"/>
      <c r="H2324" s="48"/>
      <c r="I2324" s="48"/>
      <c r="J2324" s="48"/>
      <c r="K2324" s="48"/>
    </row>
    <row r="2325" spans="1:11" ht="108" x14ac:dyDescent="0.25">
      <c r="A2325" s="48">
        <f t="shared" ca="1" si="37"/>
        <v>2324</v>
      </c>
      <c r="B2325" s="52" t="s">
        <v>25</v>
      </c>
      <c r="C2325" s="52" t="s">
        <v>692</v>
      </c>
      <c r="D2325" s="58" t="s">
        <v>6125</v>
      </c>
      <c r="E2325" s="58" t="s">
        <v>6126</v>
      </c>
      <c r="F2325" s="58" t="s">
        <v>5711</v>
      </c>
      <c r="G2325" s="51"/>
      <c r="H2325" s="48"/>
      <c r="I2325" s="48"/>
      <c r="J2325" s="48"/>
      <c r="K2325" s="48"/>
    </row>
    <row r="2326" spans="1:11" ht="94.5" x14ac:dyDescent="0.25">
      <c r="A2326" s="48">
        <f t="shared" ca="1" si="37"/>
        <v>2325</v>
      </c>
      <c r="B2326" s="52" t="s">
        <v>25</v>
      </c>
      <c r="C2326" s="52" t="s">
        <v>692</v>
      </c>
      <c r="D2326" s="56" t="s">
        <v>6127</v>
      </c>
      <c r="E2326" s="56" t="s">
        <v>6128</v>
      </c>
      <c r="F2326" s="56" t="s">
        <v>5711</v>
      </c>
      <c r="G2326" s="51"/>
      <c r="H2326" s="48"/>
      <c r="I2326" s="48"/>
      <c r="J2326" s="48"/>
      <c r="K2326" s="48"/>
    </row>
    <row r="2327" spans="1:11" ht="108" x14ac:dyDescent="0.25">
      <c r="A2327" s="48">
        <f t="shared" ca="1" si="37"/>
        <v>2326</v>
      </c>
      <c r="B2327" s="52" t="s">
        <v>25</v>
      </c>
      <c r="C2327" s="52" t="s">
        <v>692</v>
      </c>
      <c r="D2327" s="58" t="s">
        <v>6129</v>
      </c>
      <c r="E2327" s="58" t="s">
        <v>6130</v>
      </c>
      <c r="F2327" s="58" t="s">
        <v>5711</v>
      </c>
      <c r="G2327" s="51"/>
      <c r="H2327" s="48"/>
      <c r="I2327" s="48"/>
      <c r="J2327" s="48"/>
      <c r="K2327" s="48"/>
    </row>
    <row r="2328" spans="1:11" ht="94.5" x14ac:dyDescent="0.25">
      <c r="A2328" s="48">
        <f t="shared" ca="1" si="37"/>
        <v>2327</v>
      </c>
      <c r="B2328" s="52" t="s">
        <v>25</v>
      </c>
      <c r="C2328" s="52" t="s">
        <v>692</v>
      </c>
      <c r="D2328" s="56" t="s">
        <v>6131</v>
      </c>
      <c r="E2328" s="56" t="s">
        <v>6132</v>
      </c>
      <c r="F2328" s="56" t="s">
        <v>5711</v>
      </c>
      <c r="G2328" s="51"/>
      <c r="H2328" s="48"/>
      <c r="I2328" s="48"/>
      <c r="J2328" s="48"/>
      <c r="K2328" s="48"/>
    </row>
    <row r="2329" spans="1:11" ht="108" x14ac:dyDescent="0.25">
      <c r="A2329" s="48">
        <f t="shared" ca="1" si="37"/>
        <v>2328</v>
      </c>
      <c r="B2329" s="52" t="s">
        <v>25</v>
      </c>
      <c r="C2329" s="52" t="s">
        <v>692</v>
      </c>
      <c r="D2329" s="58" t="s">
        <v>6133</v>
      </c>
      <c r="E2329" s="58" t="s">
        <v>6134</v>
      </c>
      <c r="F2329" s="58" t="s">
        <v>5711</v>
      </c>
      <c r="G2329" s="51"/>
      <c r="H2329" s="48"/>
      <c r="I2329" s="48"/>
      <c r="J2329" s="48"/>
      <c r="K2329" s="48"/>
    </row>
    <row r="2330" spans="1:11" ht="105" x14ac:dyDescent="0.25">
      <c r="A2330" s="48">
        <f t="shared" ca="1" si="37"/>
        <v>2329</v>
      </c>
      <c r="B2330" s="52" t="s">
        <v>25</v>
      </c>
      <c r="C2330" s="52" t="s">
        <v>692</v>
      </c>
      <c r="D2330" s="56" t="s">
        <v>6135</v>
      </c>
      <c r="E2330" s="56" t="s">
        <v>6136</v>
      </c>
      <c r="F2330" s="56" t="s">
        <v>5711</v>
      </c>
      <c r="G2330" s="51" t="s">
        <v>279</v>
      </c>
      <c r="H2330" s="48"/>
      <c r="I2330" s="48"/>
      <c r="J2330" s="48"/>
      <c r="K2330" s="48"/>
    </row>
    <row r="2331" spans="1:11" ht="108" x14ac:dyDescent="0.25">
      <c r="A2331" s="48">
        <f t="shared" ca="1" si="37"/>
        <v>2330</v>
      </c>
      <c r="B2331" s="52" t="s">
        <v>25</v>
      </c>
      <c r="C2331" s="52" t="s">
        <v>692</v>
      </c>
      <c r="D2331" s="58" t="s">
        <v>6137</v>
      </c>
      <c r="E2331" s="58" t="s">
        <v>6138</v>
      </c>
      <c r="F2331" s="58" t="s">
        <v>5711</v>
      </c>
      <c r="G2331" s="51" t="s">
        <v>279</v>
      </c>
      <c r="H2331" s="48"/>
      <c r="I2331" s="48"/>
      <c r="J2331" s="48"/>
      <c r="K2331" s="48"/>
    </row>
    <row r="2332" spans="1:11" ht="84" x14ac:dyDescent="0.25">
      <c r="A2332" s="48">
        <f t="shared" ca="1" si="37"/>
        <v>2331</v>
      </c>
      <c r="B2332" s="52" t="s">
        <v>25</v>
      </c>
      <c r="C2332" s="52" t="s">
        <v>692</v>
      </c>
      <c r="D2332" s="56" t="s">
        <v>6139</v>
      </c>
      <c r="E2332" s="56" t="s">
        <v>6140</v>
      </c>
      <c r="F2332" s="56" t="s">
        <v>5711</v>
      </c>
      <c r="G2332" s="51"/>
      <c r="H2332" s="48"/>
      <c r="I2332" s="48"/>
      <c r="J2332" s="48"/>
      <c r="K2332" s="48"/>
    </row>
    <row r="2333" spans="1:11" ht="108" x14ac:dyDescent="0.25">
      <c r="A2333" s="48">
        <f t="shared" ca="1" si="37"/>
        <v>2332</v>
      </c>
      <c r="B2333" s="52" t="s">
        <v>25</v>
      </c>
      <c r="C2333" s="52" t="s">
        <v>692</v>
      </c>
      <c r="D2333" s="58" t="s">
        <v>6141</v>
      </c>
      <c r="E2333" s="58" t="s">
        <v>6142</v>
      </c>
      <c r="F2333" s="58" t="s">
        <v>5711</v>
      </c>
      <c r="G2333" s="51"/>
      <c r="H2333" s="48"/>
      <c r="I2333" s="48"/>
      <c r="J2333" s="48"/>
      <c r="K2333" s="48"/>
    </row>
    <row r="2334" spans="1:11" ht="94.5" x14ac:dyDescent="0.25">
      <c r="A2334" s="48">
        <f t="shared" ca="1" si="37"/>
        <v>2333</v>
      </c>
      <c r="B2334" s="52" t="s">
        <v>25</v>
      </c>
      <c r="C2334" s="52" t="s">
        <v>692</v>
      </c>
      <c r="D2334" s="56" t="s">
        <v>6143</v>
      </c>
      <c r="E2334" s="56" t="s">
        <v>6144</v>
      </c>
      <c r="F2334" s="56" t="s">
        <v>5711</v>
      </c>
      <c r="G2334" s="51"/>
      <c r="H2334" s="48"/>
      <c r="I2334" s="48"/>
      <c r="J2334" s="48"/>
      <c r="K2334" s="48"/>
    </row>
    <row r="2335" spans="1:11" ht="108" x14ac:dyDescent="0.25">
      <c r="A2335" s="48">
        <f t="shared" ca="1" si="37"/>
        <v>2334</v>
      </c>
      <c r="B2335" s="52" t="s">
        <v>25</v>
      </c>
      <c r="C2335" s="52" t="s">
        <v>692</v>
      </c>
      <c r="D2335" s="58" t="s">
        <v>6145</v>
      </c>
      <c r="E2335" s="58" t="s">
        <v>6146</v>
      </c>
      <c r="F2335" s="58" t="s">
        <v>5711</v>
      </c>
      <c r="G2335" s="51"/>
      <c r="H2335" s="48"/>
      <c r="I2335" s="48"/>
      <c r="J2335" s="48"/>
      <c r="K2335" s="48"/>
    </row>
    <row r="2336" spans="1:11" ht="94.5" x14ac:dyDescent="0.25">
      <c r="A2336" s="48">
        <f t="shared" ca="1" si="37"/>
        <v>2335</v>
      </c>
      <c r="B2336" s="52" t="s">
        <v>25</v>
      </c>
      <c r="C2336" s="52" t="s">
        <v>692</v>
      </c>
      <c r="D2336" s="56" t="s">
        <v>6147</v>
      </c>
      <c r="E2336" s="56" t="s">
        <v>6148</v>
      </c>
      <c r="F2336" s="56" t="s">
        <v>5711</v>
      </c>
      <c r="G2336" s="51"/>
      <c r="H2336" s="48"/>
      <c r="I2336" s="48"/>
      <c r="J2336" s="48"/>
      <c r="K2336" s="48"/>
    </row>
    <row r="2337" spans="1:11" ht="108" x14ac:dyDescent="0.25">
      <c r="A2337" s="48">
        <f t="shared" ca="1" si="37"/>
        <v>2336</v>
      </c>
      <c r="B2337" s="52" t="s">
        <v>25</v>
      </c>
      <c r="C2337" s="52" t="s">
        <v>692</v>
      </c>
      <c r="D2337" s="58" t="s">
        <v>6149</v>
      </c>
      <c r="E2337" s="58" t="s">
        <v>6150</v>
      </c>
      <c r="F2337" s="58" t="s">
        <v>5711</v>
      </c>
      <c r="G2337" s="51"/>
      <c r="H2337" s="48"/>
      <c r="I2337" s="48"/>
      <c r="J2337" s="48"/>
      <c r="K2337" s="48"/>
    </row>
    <row r="2338" spans="1:11" ht="105" x14ac:dyDescent="0.25">
      <c r="A2338" s="48">
        <f t="shared" ca="1" si="37"/>
        <v>2337</v>
      </c>
      <c r="B2338" s="52" t="s">
        <v>25</v>
      </c>
      <c r="C2338" s="52" t="s">
        <v>692</v>
      </c>
      <c r="D2338" s="56" t="s">
        <v>6151</v>
      </c>
      <c r="E2338" s="56" t="s">
        <v>6152</v>
      </c>
      <c r="F2338" s="56" t="s">
        <v>6153</v>
      </c>
      <c r="G2338" s="51"/>
      <c r="H2338" s="48"/>
      <c r="I2338" s="48"/>
      <c r="J2338" s="48"/>
      <c r="K2338" s="48"/>
    </row>
    <row r="2339" spans="1:11" ht="121.5" x14ac:dyDescent="0.25">
      <c r="A2339" s="48">
        <f t="shared" ca="1" si="37"/>
        <v>2338</v>
      </c>
      <c r="B2339" s="52" t="s">
        <v>25</v>
      </c>
      <c r="C2339" s="52" t="s">
        <v>692</v>
      </c>
      <c r="D2339" s="58" t="s">
        <v>6154</v>
      </c>
      <c r="E2339" s="58" t="s">
        <v>6155</v>
      </c>
      <c r="F2339" s="58" t="s">
        <v>5781</v>
      </c>
      <c r="G2339" s="51" t="s">
        <v>279</v>
      </c>
      <c r="H2339" s="48"/>
      <c r="I2339" s="48"/>
      <c r="J2339" s="48"/>
      <c r="K2339" s="48"/>
    </row>
    <row r="2340" spans="1:11" ht="105" x14ac:dyDescent="0.25">
      <c r="A2340" s="48">
        <f t="shared" ca="1" si="37"/>
        <v>2339</v>
      </c>
      <c r="B2340" s="52" t="s">
        <v>25</v>
      </c>
      <c r="C2340" s="52" t="s">
        <v>692</v>
      </c>
      <c r="D2340" s="56" t="s">
        <v>6156</v>
      </c>
      <c r="E2340" s="56" t="s">
        <v>6157</v>
      </c>
      <c r="F2340" s="56" t="s">
        <v>6158</v>
      </c>
      <c r="G2340" s="51"/>
      <c r="H2340" s="48"/>
      <c r="I2340" s="48"/>
      <c r="J2340" s="48"/>
      <c r="K2340" s="48"/>
    </row>
    <row r="2341" spans="1:11" ht="108" x14ac:dyDescent="0.25">
      <c r="A2341" s="48">
        <f t="shared" ca="1" si="37"/>
        <v>2340</v>
      </c>
      <c r="B2341" s="52" t="s">
        <v>25</v>
      </c>
      <c r="C2341" s="52" t="s">
        <v>692</v>
      </c>
      <c r="D2341" s="58" t="s">
        <v>6159</v>
      </c>
      <c r="E2341" s="58" t="s">
        <v>6160</v>
      </c>
      <c r="F2341" s="58" t="s">
        <v>5711</v>
      </c>
      <c r="G2341" s="51" t="s">
        <v>279</v>
      </c>
      <c r="H2341" s="48"/>
      <c r="I2341" s="48"/>
      <c r="J2341" s="48"/>
      <c r="K2341" s="48"/>
    </row>
    <row r="2342" spans="1:11" ht="94.5" x14ac:dyDescent="0.25">
      <c r="A2342" s="48">
        <f t="shared" ca="1" si="37"/>
        <v>2341</v>
      </c>
      <c r="B2342" s="52" t="s">
        <v>25</v>
      </c>
      <c r="C2342" s="52" t="s">
        <v>692</v>
      </c>
      <c r="D2342" s="56" t="s">
        <v>6161</v>
      </c>
      <c r="E2342" s="56" t="s">
        <v>6162</v>
      </c>
      <c r="F2342" s="56" t="s">
        <v>5711</v>
      </c>
      <c r="G2342" s="51"/>
      <c r="H2342" s="48"/>
      <c r="I2342" s="48"/>
      <c r="J2342" s="48"/>
      <c r="K2342" s="48"/>
    </row>
    <row r="2343" spans="1:11" ht="121.5" x14ac:dyDescent="0.25">
      <c r="A2343" s="48">
        <f t="shared" ca="1" si="37"/>
        <v>2342</v>
      </c>
      <c r="B2343" s="52" t="s">
        <v>25</v>
      </c>
      <c r="C2343" s="52" t="s">
        <v>692</v>
      </c>
      <c r="D2343" s="58" t="s">
        <v>6163</v>
      </c>
      <c r="E2343" s="58" t="s">
        <v>6164</v>
      </c>
      <c r="F2343" s="58" t="s">
        <v>5781</v>
      </c>
      <c r="G2343" s="51" t="s">
        <v>279</v>
      </c>
      <c r="H2343" s="48"/>
      <c r="I2343" s="48"/>
      <c r="J2343" s="48"/>
      <c r="K2343" s="48"/>
    </row>
    <row r="2344" spans="1:11" ht="105" x14ac:dyDescent="0.25">
      <c r="A2344" s="48">
        <f t="shared" ca="1" si="37"/>
        <v>2343</v>
      </c>
      <c r="B2344" s="52" t="s">
        <v>25</v>
      </c>
      <c r="C2344" s="52" t="s">
        <v>692</v>
      </c>
      <c r="D2344" s="56" t="s">
        <v>6165</v>
      </c>
      <c r="E2344" s="56" t="s">
        <v>6166</v>
      </c>
      <c r="F2344" s="56" t="s">
        <v>5781</v>
      </c>
      <c r="G2344" s="51" t="s">
        <v>279</v>
      </c>
      <c r="H2344" s="48"/>
      <c r="I2344" s="48"/>
      <c r="J2344" s="48"/>
      <c r="K2344" s="48"/>
    </row>
    <row r="2345" spans="1:11" ht="108" x14ac:dyDescent="0.25">
      <c r="A2345" s="48">
        <f t="shared" ca="1" si="37"/>
        <v>2344</v>
      </c>
      <c r="B2345" s="52" t="s">
        <v>25</v>
      </c>
      <c r="C2345" s="52" t="s">
        <v>692</v>
      </c>
      <c r="D2345" s="58" t="s">
        <v>6167</v>
      </c>
      <c r="E2345" s="58" t="s">
        <v>6168</v>
      </c>
      <c r="F2345" s="58" t="s">
        <v>6169</v>
      </c>
      <c r="G2345" s="51" t="s">
        <v>279</v>
      </c>
      <c r="H2345" s="48"/>
      <c r="I2345" s="48"/>
      <c r="J2345" s="48"/>
      <c r="K2345" s="48"/>
    </row>
    <row r="2346" spans="1:11" ht="105" x14ac:dyDescent="0.25">
      <c r="A2346" s="48">
        <f t="shared" ca="1" si="37"/>
        <v>2345</v>
      </c>
      <c r="B2346" s="52" t="s">
        <v>25</v>
      </c>
      <c r="C2346" s="52" t="s">
        <v>692</v>
      </c>
      <c r="D2346" s="56" t="s">
        <v>6170</v>
      </c>
      <c r="E2346" s="56" t="s">
        <v>6171</v>
      </c>
      <c r="F2346" s="56" t="s">
        <v>6172</v>
      </c>
      <c r="G2346" s="51"/>
      <c r="H2346" s="48"/>
      <c r="I2346" s="48"/>
      <c r="J2346" s="48"/>
      <c r="K2346" s="48"/>
    </row>
    <row r="2347" spans="1:11" ht="108" x14ac:dyDescent="0.25">
      <c r="A2347" s="48">
        <f t="shared" ca="1" si="37"/>
        <v>2346</v>
      </c>
      <c r="B2347" s="52" t="s">
        <v>25</v>
      </c>
      <c r="C2347" s="52" t="s">
        <v>692</v>
      </c>
      <c r="D2347" s="58" t="s">
        <v>6173</v>
      </c>
      <c r="E2347" s="58" t="s">
        <v>6174</v>
      </c>
      <c r="F2347" s="58" t="s">
        <v>6175</v>
      </c>
      <c r="G2347" s="51"/>
      <c r="H2347" s="48"/>
      <c r="I2347" s="48"/>
      <c r="J2347" s="48"/>
      <c r="K2347" s="48"/>
    </row>
    <row r="2348" spans="1:11" ht="105" x14ac:dyDescent="0.25">
      <c r="A2348" s="48">
        <f t="shared" ca="1" si="37"/>
        <v>2347</v>
      </c>
      <c r="B2348" s="52" t="s">
        <v>25</v>
      </c>
      <c r="C2348" s="52" t="s">
        <v>692</v>
      </c>
      <c r="D2348" s="56" t="s">
        <v>6176</v>
      </c>
      <c r="E2348" s="56" t="s">
        <v>6177</v>
      </c>
      <c r="F2348" s="56" t="s">
        <v>5781</v>
      </c>
      <c r="G2348" s="51" t="s">
        <v>279</v>
      </c>
      <c r="H2348" s="48"/>
      <c r="I2348" s="48"/>
      <c r="J2348" s="48"/>
      <c r="K2348" s="48"/>
    </row>
    <row r="2349" spans="1:11" ht="108" x14ac:dyDescent="0.25">
      <c r="A2349" s="48">
        <f t="shared" ca="1" si="37"/>
        <v>2348</v>
      </c>
      <c r="B2349" s="52" t="s">
        <v>25</v>
      </c>
      <c r="C2349" s="52" t="s">
        <v>692</v>
      </c>
      <c r="D2349" s="58" t="s">
        <v>6178</v>
      </c>
      <c r="E2349" s="58" t="s">
        <v>6179</v>
      </c>
      <c r="F2349" s="58" t="s">
        <v>5781</v>
      </c>
      <c r="G2349" s="51" t="s">
        <v>279</v>
      </c>
      <c r="H2349" s="48"/>
      <c r="I2349" s="48"/>
      <c r="J2349" s="48"/>
      <c r="K2349" s="48"/>
    </row>
    <row r="2350" spans="1:11" ht="115.5" x14ac:dyDescent="0.25">
      <c r="A2350" s="48">
        <f t="shared" ca="1" si="37"/>
        <v>2349</v>
      </c>
      <c r="B2350" s="52" t="s">
        <v>25</v>
      </c>
      <c r="C2350" s="52" t="s">
        <v>692</v>
      </c>
      <c r="D2350" s="56" t="s">
        <v>6180</v>
      </c>
      <c r="E2350" s="56" t="s">
        <v>6181</v>
      </c>
      <c r="F2350" s="56" t="s">
        <v>6182</v>
      </c>
      <c r="G2350" s="51" t="s">
        <v>279</v>
      </c>
      <c r="H2350" s="48"/>
      <c r="I2350" s="48"/>
      <c r="J2350" s="48"/>
      <c r="K2350" s="48"/>
    </row>
    <row r="2351" spans="1:11" ht="121.5" x14ac:dyDescent="0.25">
      <c r="A2351" s="48">
        <f t="shared" ca="1" si="37"/>
        <v>2350</v>
      </c>
      <c r="B2351" s="52" t="s">
        <v>25</v>
      </c>
      <c r="C2351" s="52" t="s">
        <v>692</v>
      </c>
      <c r="D2351" s="58" t="s">
        <v>6183</v>
      </c>
      <c r="E2351" s="58" t="s">
        <v>6184</v>
      </c>
      <c r="F2351" s="58" t="s">
        <v>6185</v>
      </c>
      <c r="G2351" s="51" t="s">
        <v>279</v>
      </c>
      <c r="H2351" s="48"/>
      <c r="I2351" s="48"/>
      <c r="J2351" s="48"/>
      <c r="K2351" s="48"/>
    </row>
    <row r="2352" spans="1:11" ht="115.5" x14ac:dyDescent="0.25">
      <c r="A2352" s="48">
        <f t="shared" ca="1" si="37"/>
        <v>2351</v>
      </c>
      <c r="B2352" s="52" t="s">
        <v>25</v>
      </c>
      <c r="C2352" s="52" t="s">
        <v>692</v>
      </c>
      <c r="D2352" s="56" t="s">
        <v>6186</v>
      </c>
      <c r="E2352" s="56" t="s">
        <v>6187</v>
      </c>
      <c r="F2352" s="56" t="s">
        <v>6188</v>
      </c>
      <c r="G2352" s="51" t="s">
        <v>279</v>
      </c>
      <c r="H2352" s="48"/>
      <c r="I2352" s="48"/>
      <c r="J2352" s="48"/>
      <c r="K2352" s="48"/>
    </row>
    <row r="2353" spans="1:11" ht="94.5" x14ac:dyDescent="0.25">
      <c r="A2353" s="48">
        <f t="shared" ca="1" si="37"/>
        <v>2352</v>
      </c>
      <c r="B2353" s="52" t="s">
        <v>25</v>
      </c>
      <c r="C2353" s="52" t="s">
        <v>692</v>
      </c>
      <c r="D2353" s="58" t="s">
        <v>6189</v>
      </c>
      <c r="E2353" s="58" t="s">
        <v>6190</v>
      </c>
      <c r="F2353" s="58" t="s">
        <v>6191</v>
      </c>
      <c r="G2353" s="51" t="s">
        <v>279</v>
      </c>
      <c r="H2353" s="48"/>
      <c r="I2353" s="48"/>
      <c r="J2353" s="48"/>
      <c r="K2353" s="48"/>
    </row>
    <row r="2354" spans="1:11" ht="84" x14ac:dyDescent="0.25">
      <c r="A2354" s="48">
        <f t="shared" ca="1" si="37"/>
        <v>2353</v>
      </c>
      <c r="B2354" s="52" t="s">
        <v>25</v>
      </c>
      <c r="C2354" s="52" t="s">
        <v>692</v>
      </c>
      <c r="D2354" s="56" t="s">
        <v>6192</v>
      </c>
      <c r="E2354" s="56" t="s">
        <v>6193</v>
      </c>
      <c r="F2354" s="56" t="s">
        <v>6194</v>
      </c>
      <c r="G2354" s="51" t="s">
        <v>279</v>
      </c>
      <c r="H2354" s="48"/>
      <c r="I2354" s="48"/>
      <c r="J2354" s="48"/>
      <c r="K2354" s="48"/>
    </row>
    <row r="2355" spans="1:11" ht="94.5" x14ac:dyDescent="0.25">
      <c r="A2355" s="48">
        <f t="shared" ca="1" si="37"/>
        <v>2354</v>
      </c>
      <c r="B2355" s="52" t="s">
        <v>25</v>
      </c>
      <c r="C2355" s="52" t="s">
        <v>692</v>
      </c>
      <c r="D2355" s="58" t="s">
        <v>6195</v>
      </c>
      <c r="E2355" s="58" t="s">
        <v>6196</v>
      </c>
      <c r="F2355" s="58" t="s">
        <v>6197</v>
      </c>
      <c r="G2355" s="51" t="s">
        <v>279</v>
      </c>
      <c r="H2355" s="48"/>
      <c r="I2355" s="48"/>
      <c r="J2355" s="48"/>
      <c r="K2355" s="48"/>
    </row>
    <row r="2356" spans="1:11" ht="84" x14ac:dyDescent="0.25">
      <c r="A2356" s="48">
        <f t="shared" ca="1" si="37"/>
        <v>2355</v>
      </c>
      <c r="B2356" s="52" t="s">
        <v>25</v>
      </c>
      <c r="C2356" s="52" t="s">
        <v>692</v>
      </c>
      <c r="D2356" s="56" t="s">
        <v>6198</v>
      </c>
      <c r="E2356" s="56" t="s">
        <v>6199</v>
      </c>
      <c r="F2356" s="56" t="s">
        <v>6200</v>
      </c>
      <c r="G2356" s="51" t="s">
        <v>279</v>
      </c>
      <c r="H2356" s="48"/>
      <c r="I2356" s="48"/>
      <c r="J2356" s="48"/>
      <c r="K2356" s="48"/>
    </row>
    <row r="2357" spans="1:11" ht="108" x14ac:dyDescent="0.25">
      <c r="A2357" s="48">
        <f t="shared" ca="1" si="37"/>
        <v>2356</v>
      </c>
      <c r="B2357" s="52" t="s">
        <v>25</v>
      </c>
      <c r="C2357" s="52" t="s">
        <v>692</v>
      </c>
      <c r="D2357" s="58" t="s">
        <v>6201</v>
      </c>
      <c r="E2357" s="58" t="s">
        <v>6202</v>
      </c>
      <c r="F2357" s="58" t="s">
        <v>6203</v>
      </c>
      <c r="G2357" s="51" t="s">
        <v>279</v>
      </c>
      <c r="H2357" s="48"/>
      <c r="I2357" s="48"/>
      <c r="J2357" s="48"/>
      <c r="K2357" s="48"/>
    </row>
    <row r="2358" spans="1:11" ht="105" x14ac:dyDescent="0.25">
      <c r="A2358" s="48">
        <f t="shared" ref="A2358:A2421" ca="1" si="38">+CELL("fila",A2358)-1</f>
        <v>2357</v>
      </c>
      <c r="B2358" s="52" t="s">
        <v>25</v>
      </c>
      <c r="C2358" s="52" t="s">
        <v>692</v>
      </c>
      <c r="D2358" s="56" t="s">
        <v>6204</v>
      </c>
      <c r="E2358" s="56" t="s">
        <v>6205</v>
      </c>
      <c r="F2358" s="56" t="s">
        <v>6206</v>
      </c>
      <c r="G2358" s="51" t="s">
        <v>279</v>
      </c>
      <c r="H2358" s="48"/>
      <c r="I2358" s="48"/>
      <c r="J2358" s="48"/>
      <c r="K2358" s="48"/>
    </row>
    <row r="2359" spans="1:11" ht="108" x14ac:dyDescent="0.25">
      <c r="A2359" s="48">
        <f t="shared" ca="1" si="38"/>
        <v>2358</v>
      </c>
      <c r="B2359" s="52" t="s">
        <v>25</v>
      </c>
      <c r="C2359" s="52" t="s">
        <v>692</v>
      </c>
      <c r="D2359" s="58" t="s">
        <v>6207</v>
      </c>
      <c r="E2359" s="58" t="s">
        <v>6208</v>
      </c>
      <c r="F2359" s="58" t="s">
        <v>6209</v>
      </c>
      <c r="G2359" s="51" t="s">
        <v>279</v>
      </c>
      <c r="H2359" s="48"/>
      <c r="I2359" s="48"/>
      <c r="J2359" s="48"/>
      <c r="K2359" s="48"/>
    </row>
    <row r="2360" spans="1:11" ht="105" x14ac:dyDescent="0.25">
      <c r="A2360" s="48">
        <f t="shared" ca="1" si="38"/>
        <v>2359</v>
      </c>
      <c r="B2360" s="52" t="s">
        <v>25</v>
      </c>
      <c r="C2360" s="52" t="s">
        <v>692</v>
      </c>
      <c r="D2360" s="56" t="s">
        <v>6210</v>
      </c>
      <c r="E2360" s="56" t="s">
        <v>6211</v>
      </c>
      <c r="F2360" s="56" t="s">
        <v>6212</v>
      </c>
      <c r="G2360" s="51" t="s">
        <v>279</v>
      </c>
      <c r="H2360" s="48"/>
      <c r="I2360" s="48"/>
      <c r="J2360" s="48"/>
      <c r="K2360" s="48"/>
    </row>
    <row r="2361" spans="1:11" ht="94.5" x14ac:dyDescent="0.25">
      <c r="A2361" s="48">
        <f t="shared" ca="1" si="38"/>
        <v>2360</v>
      </c>
      <c r="B2361" s="52" t="s">
        <v>25</v>
      </c>
      <c r="C2361" s="52" t="s">
        <v>692</v>
      </c>
      <c r="D2361" s="58" t="s">
        <v>6213</v>
      </c>
      <c r="E2361" s="58" t="s">
        <v>6214</v>
      </c>
      <c r="F2361" s="58" t="s">
        <v>6215</v>
      </c>
      <c r="G2361" s="51" t="s">
        <v>279</v>
      </c>
      <c r="H2361" s="48"/>
      <c r="I2361" s="48"/>
      <c r="J2361" s="48"/>
      <c r="K2361" s="48"/>
    </row>
    <row r="2362" spans="1:11" ht="105" x14ac:dyDescent="0.25">
      <c r="A2362" s="48">
        <f t="shared" ca="1" si="38"/>
        <v>2361</v>
      </c>
      <c r="B2362" s="52" t="s">
        <v>25</v>
      </c>
      <c r="C2362" s="52" t="s">
        <v>692</v>
      </c>
      <c r="D2362" s="56" t="s">
        <v>6216</v>
      </c>
      <c r="E2362" s="56" t="s">
        <v>6217</v>
      </c>
      <c r="F2362" s="56" t="s">
        <v>5781</v>
      </c>
      <c r="G2362" s="51" t="s">
        <v>279</v>
      </c>
      <c r="H2362" s="48"/>
      <c r="I2362" s="48"/>
      <c r="J2362" s="48"/>
      <c r="K2362" s="48"/>
    </row>
    <row r="2363" spans="1:11" ht="108" x14ac:dyDescent="0.25">
      <c r="A2363" s="48">
        <f t="shared" ca="1" si="38"/>
        <v>2362</v>
      </c>
      <c r="B2363" s="52" t="s">
        <v>25</v>
      </c>
      <c r="C2363" s="52" t="s">
        <v>692</v>
      </c>
      <c r="D2363" s="58" t="s">
        <v>6218</v>
      </c>
      <c r="E2363" s="58" t="s">
        <v>6219</v>
      </c>
      <c r="F2363" s="58" t="s">
        <v>6220</v>
      </c>
      <c r="G2363" s="51" t="s">
        <v>279</v>
      </c>
      <c r="H2363" s="48"/>
      <c r="I2363" s="48"/>
      <c r="J2363" s="48"/>
      <c r="K2363" s="48"/>
    </row>
    <row r="2364" spans="1:11" ht="105" x14ac:dyDescent="0.25">
      <c r="A2364" s="48">
        <f t="shared" ca="1" si="38"/>
        <v>2363</v>
      </c>
      <c r="B2364" s="52" t="s">
        <v>25</v>
      </c>
      <c r="C2364" s="52" t="s">
        <v>692</v>
      </c>
      <c r="D2364" s="56" t="s">
        <v>6221</v>
      </c>
      <c r="E2364" s="56" t="s">
        <v>6222</v>
      </c>
      <c r="F2364" s="56" t="s">
        <v>6223</v>
      </c>
      <c r="G2364" s="51" t="s">
        <v>279</v>
      </c>
      <c r="H2364" s="48"/>
      <c r="I2364" s="48"/>
      <c r="J2364" s="48"/>
      <c r="K2364" s="48"/>
    </row>
    <row r="2365" spans="1:11" ht="94.5" x14ac:dyDescent="0.25">
      <c r="A2365" s="48">
        <f t="shared" ca="1" si="38"/>
        <v>2364</v>
      </c>
      <c r="B2365" s="52" t="s">
        <v>25</v>
      </c>
      <c r="C2365" s="52" t="s">
        <v>692</v>
      </c>
      <c r="D2365" s="58" t="s">
        <v>6224</v>
      </c>
      <c r="E2365" s="58" t="s">
        <v>6225</v>
      </c>
      <c r="F2365" s="58" t="s">
        <v>6226</v>
      </c>
      <c r="G2365" s="51" t="s">
        <v>279</v>
      </c>
      <c r="H2365" s="48"/>
      <c r="I2365" s="48"/>
      <c r="J2365" s="48"/>
      <c r="K2365" s="48"/>
    </row>
    <row r="2366" spans="1:11" ht="84" x14ac:dyDescent="0.25">
      <c r="A2366" s="48">
        <f t="shared" ca="1" si="38"/>
        <v>2365</v>
      </c>
      <c r="B2366" s="52" t="s">
        <v>25</v>
      </c>
      <c r="C2366" s="52" t="s">
        <v>692</v>
      </c>
      <c r="D2366" s="56" t="s">
        <v>6227</v>
      </c>
      <c r="E2366" s="56" t="s">
        <v>6228</v>
      </c>
      <c r="F2366" s="56" t="s">
        <v>6229</v>
      </c>
      <c r="G2366" s="51" t="s">
        <v>279</v>
      </c>
      <c r="H2366" s="48"/>
      <c r="I2366" s="48"/>
      <c r="J2366" s="48"/>
      <c r="K2366" s="48"/>
    </row>
    <row r="2367" spans="1:11" ht="108" x14ac:dyDescent="0.25">
      <c r="A2367" s="48">
        <f t="shared" ca="1" si="38"/>
        <v>2366</v>
      </c>
      <c r="B2367" s="52" t="s">
        <v>25</v>
      </c>
      <c r="C2367" s="52" t="s">
        <v>692</v>
      </c>
      <c r="D2367" s="58" t="s">
        <v>6230</v>
      </c>
      <c r="E2367" s="58" t="s">
        <v>6231</v>
      </c>
      <c r="F2367" s="58" t="s">
        <v>6232</v>
      </c>
      <c r="G2367" s="51" t="s">
        <v>279</v>
      </c>
      <c r="H2367" s="48"/>
      <c r="I2367" s="48"/>
      <c r="J2367" s="48"/>
      <c r="K2367" s="48"/>
    </row>
    <row r="2368" spans="1:11" ht="94.5" x14ac:dyDescent="0.25">
      <c r="A2368" s="48">
        <f t="shared" ca="1" si="38"/>
        <v>2367</v>
      </c>
      <c r="B2368" s="52" t="s">
        <v>25</v>
      </c>
      <c r="C2368" s="52" t="s">
        <v>692</v>
      </c>
      <c r="D2368" s="56" t="s">
        <v>6233</v>
      </c>
      <c r="E2368" s="56" t="s">
        <v>6234</v>
      </c>
      <c r="F2368" s="56" t="s">
        <v>6235</v>
      </c>
      <c r="G2368" s="51" t="s">
        <v>279</v>
      </c>
      <c r="H2368" s="48"/>
      <c r="I2368" s="48"/>
      <c r="J2368" s="48"/>
      <c r="K2368" s="48"/>
    </row>
    <row r="2369" spans="1:11" ht="94.5" x14ac:dyDescent="0.25">
      <c r="A2369" s="48">
        <f t="shared" ca="1" si="38"/>
        <v>2368</v>
      </c>
      <c r="B2369" s="52" t="s">
        <v>25</v>
      </c>
      <c r="C2369" s="52" t="s">
        <v>692</v>
      </c>
      <c r="D2369" s="58" t="s">
        <v>6236</v>
      </c>
      <c r="E2369" s="58" t="s">
        <v>6237</v>
      </c>
      <c r="F2369" s="58" t="s">
        <v>6238</v>
      </c>
      <c r="G2369" s="51" t="s">
        <v>279</v>
      </c>
      <c r="H2369" s="48"/>
      <c r="I2369" s="48"/>
      <c r="J2369" s="48"/>
      <c r="K2369" s="48"/>
    </row>
    <row r="2370" spans="1:11" ht="94.5" x14ac:dyDescent="0.25">
      <c r="A2370" s="48">
        <f t="shared" ca="1" si="38"/>
        <v>2369</v>
      </c>
      <c r="B2370" s="52" t="s">
        <v>25</v>
      </c>
      <c r="C2370" s="52" t="s">
        <v>692</v>
      </c>
      <c r="D2370" s="56" t="s">
        <v>6239</v>
      </c>
      <c r="E2370" s="56" t="s">
        <v>6240</v>
      </c>
      <c r="F2370" s="56" t="s">
        <v>6241</v>
      </c>
      <c r="G2370" s="51" t="s">
        <v>279</v>
      </c>
      <c r="H2370" s="48"/>
      <c r="I2370" s="48"/>
      <c r="J2370" s="48"/>
      <c r="K2370" s="48"/>
    </row>
    <row r="2371" spans="1:11" ht="121.5" x14ac:dyDescent="0.25">
      <c r="A2371" s="48">
        <f t="shared" ca="1" si="38"/>
        <v>2370</v>
      </c>
      <c r="B2371" s="52" t="s">
        <v>25</v>
      </c>
      <c r="C2371" s="52" t="s">
        <v>692</v>
      </c>
      <c r="D2371" s="58" t="s">
        <v>6242</v>
      </c>
      <c r="E2371" s="58" t="s">
        <v>6243</v>
      </c>
      <c r="F2371" s="58" t="s">
        <v>6244</v>
      </c>
      <c r="G2371" s="51" t="s">
        <v>279</v>
      </c>
      <c r="H2371" s="48"/>
      <c r="I2371" s="48"/>
      <c r="J2371" s="48"/>
      <c r="K2371" s="48"/>
    </row>
    <row r="2372" spans="1:11" ht="94.5" x14ac:dyDescent="0.25">
      <c r="A2372" s="48">
        <f t="shared" ca="1" si="38"/>
        <v>2371</v>
      </c>
      <c r="B2372" s="52" t="s">
        <v>25</v>
      </c>
      <c r="C2372" s="52" t="s">
        <v>692</v>
      </c>
      <c r="D2372" s="56" t="s">
        <v>6245</v>
      </c>
      <c r="E2372" s="56" t="s">
        <v>6246</v>
      </c>
      <c r="F2372" s="56" t="s">
        <v>6247</v>
      </c>
      <c r="G2372" s="51" t="s">
        <v>279</v>
      </c>
      <c r="H2372" s="48"/>
      <c r="I2372" s="48"/>
      <c r="J2372" s="48"/>
      <c r="K2372" s="48"/>
    </row>
    <row r="2373" spans="1:11" ht="94.5" x14ac:dyDescent="0.25">
      <c r="A2373" s="48">
        <f t="shared" ca="1" si="38"/>
        <v>2372</v>
      </c>
      <c r="B2373" s="52" t="s">
        <v>25</v>
      </c>
      <c r="C2373" s="52" t="s">
        <v>692</v>
      </c>
      <c r="D2373" s="58" t="s">
        <v>6248</v>
      </c>
      <c r="E2373" s="58" t="s">
        <v>6249</v>
      </c>
      <c r="F2373" s="58" t="s">
        <v>6250</v>
      </c>
      <c r="G2373" s="51" t="s">
        <v>279</v>
      </c>
      <c r="H2373" s="48"/>
      <c r="I2373" s="48"/>
      <c r="J2373" s="48"/>
      <c r="K2373" s="48"/>
    </row>
    <row r="2374" spans="1:11" ht="105" x14ac:dyDescent="0.25">
      <c r="A2374" s="48">
        <f t="shared" ca="1" si="38"/>
        <v>2373</v>
      </c>
      <c r="B2374" s="52" t="s">
        <v>25</v>
      </c>
      <c r="C2374" s="52" t="s">
        <v>692</v>
      </c>
      <c r="D2374" s="56" t="s">
        <v>6251</v>
      </c>
      <c r="E2374" s="56" t="s">
        <v>6252</v>
      </c>
      <c r="F2374" s="56" t="s">
        <v>6253</v>
      </c>
      <c r="G2374" s="51" t="s">
        <v>279</v>
      </c>
      <c r="H2374" s="48"/>
      <c r="I2374" s="48"/>
      <c r="J2374" s="48"/>
      <c r="K2374" s="48"/>
    </row>
    <row r="2375" spans="1:11" ht="108" x14ac:dyDescent="0.25">
      <c r="A2375" s="48">
        <f t="shared" ca="1" si="38"/>
        <v>2374</v>
      </c>
      <c r="B2375" s="52" t="s">
        <v>25</v>
      </c>
      <c r="C2375" s="52" t="s">
        <v>692</v>
      </c>
      <c r="D2375" s="58" t="s">
        <v>6254</v>
      </c>
      <c r="E2375" s="58" t="s">
        <v>6255</v>
      </c>
      <c r="F2375" s="58" t="s">
        <v>6256</v>
      </c>
      <c r="G2375" s="51" t="s">
        <v>279</v>
      </c>
      <c r="H2375" s="48"/>
      <c r="I2375" s="48"/>
      <c r="J2375" s="48"/>
      <c r="K2375" s="48"/>
    </row>
    <row r="2376" spans="1:11" ht="94.5" x14ac:dyDescent="0.25">
      <c r="A2376" s="48">
        <f t="shared" ca="1" si="38"/>
        <v>2375</v>
      </c>
      <c r="B2376" s="52" t="s">
        <v>25</v>
      </c>
      <c r="C2376" s="52" t="s">
        <v>692</v>
      </c>
      <c r="D2376" s="56" t="s">
        <v>6257</v>
      </c>
      <c r="E2376" s="56" t="s">
        <v>6258</v>
      </c>
      <c r="F2376" s="56" t="s">
        <v>6259</v>
      </c>
      <c r="G2376" s="51" t="s">
        <v>279</v>
      </c>
      <c r="H2376" s="48"/>
      <c r="I2376" s="48"/>
      <c r="J2376" s="48"/>
      <c r="K2376" s="48"/>
    </row>
    <row r="2377" spans="1:11" ht="108" x14ac:dyDescent="0.25">
      <c r="A2377" s="48">
        <f t="shared" ca="1" si="38"/>
        <v>2376</v>
      </c>
      <c r="B2377" s="52" t="s">
        <v>25</v>
      </c>
      <c r="C2377" s="52" t="s">
        <v>692</v>
      </c>
      <c r="D2377" s="58" t="s">
        <v>6260</v>
      </c>
      <c r="E2377" s="58" t="s">
        <v>6261</v>
      </c>
      <c r="F2377" s="58" t="s">
        <v>6262</v>
      </c>
      <c r="G2377" s="51" t="s">
        <v>279</v>
      </c>
      <c r="H2377" s="48"/>
      <c r="I2377" s="48"/>
      <c r="J2377" s="48"/>
      <c r="K2377" s="48"/>
    </row>
    <row r="2378" spans="1:11" ht="105" x14ac:dyDescent="0.25">
      <c r="A2378" s="48">
        <f t="shared" ca="1" si="38"/>
        <v>2377</v>
      </c>
      <c r="B2378" s="52" t="s">
        <v>25</v>
      </c>
      <c r="C2378" s="52" t="s">
        <v>692</v>
      </c>
      <c r="D2378" s="56" t="s">
        <v>6263</v>
      </c>
      <c r="E2378" s="56" t="s">
        <v>6264</v>
      </c>
      <c r="F2378" s="56" t="s">
        <v>6265</v>
      </c>
      <c r="G2378" s="51" t="s">
        <v>279</v>
      </c>
      <c r="H2378" s="48"/>
      <c r="I2378" s="48"/>
      <c r="J2378" s="48"/>
      <c r="K2378" s="48"/>
    </row>
    <row r="2379" spans="1:11" ht="75.75" customHeight="1" x14ac:dyDescent="0.25">
      <c r="A2379" s="48">
        <f t="shared" ca="1" si="38"/>
        <v>2378</v>
      </c>
      <c r="B2379" s="52" t="s">
        <v>25</v>
      </c>
      <c r="C2379" s="52" t="s">
        <v>761</v>
      </c>
      <c r="D2379" s="56" t="s">
        <v>6266</v>
      </c>
      <c r="E2379" s="56" t="s">
        <v>6267</v>
      </c>
      <c r="F2379" s="56" t="s">
        <v>5711</v>
      </c>
      <c r="G2379" s="51"/>
      <c r="H2379" s="48"/>
      <c r="I2379" s="48"/>
      <c r="J2379" s="48"/>
      <c r="K2379" s="48"/>
    </row>
    <row r="2380" spans="1:11" ht="108" x14ac:dyDescent="0.25">
      <c r="A2380" s="48">
        <f t="shared" ca="1" si="38"/>
        <v>2379</v>
      </c>
      <c r="B2380" s="52" t="s">
        <v>25</v>
      </c>
      <c r="C2380" s="52" t="s">
        <v>761</v>
      </c>
      <c r="D2380" s="58" t="s">
        <v>6268</v>
      </c>
      <c r="E2380" s="58" t="s">
        <v>6269</v>
      </c>
      <c r="F2380" s="58" t="s">
        <v>5711</v>
      </c>
      <c r="G2380" s="51"/>
      <c r="H2380" s="48"/>
      <c r="I2380" s="48"/>
      <c r="J2380" s="48"/>
      <c r="K2380" s="48"/>
    </row>
    <row r="2381" spans="1:11" ht="94.5" x14ac:dyDescent="0.25">
      <c r="A2381" s="48">
        <f t="shared" ca="1" si="38"/>
        <v>2380</v>
      </c>
      <c r="B2381" s="52" t="s">
        <v>25</v>
      </c>
      <c r="C2381" s="52" t="s">
        <v>761</v>
      </c>
      <c r="D2381" s="56" t="s">
        <v>6270</v>
      </c>
      <c r="E2381" s="56" t="s">
        <v>6271</v>
      </c>
      <c r="F2381" s="56" t="s">
        <v>5711</v>
      </c>
      <c r="G2381" s="51"/>
      <c r="H2381" s="48"/>
      <c r="I2381" s="48"/>
      <c r="J2381" s="48"/>
      <c r="K2381" s="48"/>
    </row>
    <row r="2382" spans="1:11" ht="108" x14ac:dyDescent="0.25">
      <c r="A2382" s="48">
        <f t="shared" ca="1" si="38"/>
        <v>2381</v>
      </c>
      <c r="B2382" s="52" t="s">
        <v>25</v>
      </c>
      <c r="C2382" s="52" t="s">
        <v>761</v>
      </c>
      <c r="D2382" s="58" t="s">
        <v>6272</v>
      </c>
      <c r="E2382" s="58" t="s">
        <v>6273</v>
      </c>
      <c r="F2382" s="58" t="s">
        <v>5711</v>
      </c>
      <c r="G2382" s="51"/>
      <c r="H2382" s="48"/>
      <c r="I2382" s="48"/>
      <c r="J2382" s="48"/>
      <c r="K2382" s="48"/>
    </row>
    <row r="2383" spans="1:11" ht="84" x14ac:dyDescent="0.25">
      <c r="A2383" s="48">
        <f t="shared" ca="1" si="38"/>
        <v>2382</v>
      </c>
      <c r="B2383" s="52" t="s">
        <v>25</v>
      </c>
      <c r="C2383" s="52" t="s">
        <v>761</v>
      </c>
      <c r="D2383" s="56" t="s">
        <v>6274</v>
      </c>
      <c r="E2383" s="56" t="s">
        <v>6275</v>
      </c>
      <c r="F2383" s="56" t="s">
        <v>5711</v>
      </c>
      <c r="G2383" s="51"/>
      <c r="H2383" s="48"/>
      <c r="I2383" s="48"/>
      <c r="J2383" s="48"/>
      <c r="K2383" s="48"/>
    </row>
    <row r="2384" spans="1:11" ht="94.5" x14ac:dyDescent="0.25">
      <c r="A2384" s="48">
        <f t="shared" ca="1" si="38"/>
        <v>2383</v>
      </c>
      <c r="B2384" s="52" t="s">
        <v>25</v>
      </c>
      <c r="C2384" s="52" t="s">
        <v>761</v>
      </c>
      <c r="D2384" s="58" t="s">
        <v>6276</v>
      </c>
      <c r="E2384" s="58" t="s">
        <v>6277</v>
      </c>
      <c r="F2384" s="58" t="s">
        <v>5711</v>
      </c>
      <c r="G2384" s="51"/>
      <c r="H2384" s="48"/>
      <c r="I2384" s="48"/>
      <c r="J2384" s="48"/>
      <c r="K2384" s="48"/>
    </row>
    <row r="2385" spans="1:11" ht="84" x14ac:dyDescent="0.25">
      <c r="A2385" s="48">
        <f t="shared" ca="1" si="38"/>
        <v>2384</v>
      </c>
      <c r="B2385" s="52" t="s">
        <v>25</v>
      </c>
      <c r="C2385" s="52" t="s">
        <v>761</v>
      </c>
      <c r="D2385" s="56" t="s">
        <v>6278</v>
      </c>
      <c r="E2385" s="56" t="s">
        <v>6279</v>
      </c>
      <c r="F2385" s="56" t="s">
        <v>5711</v>
      </c>
      <c r="G2385" s="51"/>
      <c r="H2385" s="48"/>
      <c r="I2385" s="48"/>
      <c r="J2385" s="48"/>
      <c r="K2385" s="48"/>
    </row>
    <row r="2386" spans="1:11" ht="108" x14ac:dyDescent="0.25">
      <c r="A2386" s="48">
        <f t="shared" ca="1" si="38"/>
        <v>2385</v>
      </c>
      <c r="B2386" s="52" t="s">
        <v>25</v>
      </c>
      <c r="C2386" s="52" t="s">
        <v>761</v>
      </c>
      <c r="D2386" s="58" t="s">
        <v>6280</v>
      </c>
      <c r="E2386" s="58" t="s">
        <v>6281</v>
      </c>
      <c r="F2386" s="58" t="s">
        <v>5711</v>
      </c>
      <c r="G2386" s="51"/>
      <c r="H2386" s="48"/>
      <c r="I2386" s="48"/>
      <c r="J2386" s="48"/>
      <c r="K2386" s="48"/>
    </row>
    <row r="2387" spans="1:11" ht="84" x14ac:dyDescent="0.25">
      <c r="A2387" s="48">
        <f t="shared" ca="1" si="38"/>
        <v>2386</v>
      </c>
      <c r="B2387" s="52" t="s">
        <v>25</v>
      </c>
      <c r="C2387" s="52" t="s">
        <v>761</v>
      </c>
      <c r="D2387" s="56" t="s">
        <v>6282</v>
      </c>
      <c r="E2387" s="56" t="s">
        <v>6283</v>
      </c>
      <c r="F2387" s="56" t="s">
        <v>5711</v>
      </c>
      <c r="G2387" s="51"/>
      <c r="H2387" s="48"/>
      <c r="I2387" s="48"/>
      <c r="J2387" s="48"/>
      <c r="K2387" s="48"/>
    </row>
    <row r="2388" spans="1:11" ht="121.5" x14ac:dyDescent="0.25">
      <c r="A2388" s="48">
        <f t="shared" ca="1" si="38"/>
        <v>2387</v>
      </c>
      <c r="B2388" s="52" t="s">
        <v>25</v>
      </c>
      <c r="C2388" s="52" t="s">
        <v>761</v>
      </c>
      <c r="D2388" s="58" t="s">
        <v>6284</v>
      </c>
      <c r="E2388" s="58" t="s">
        <v>6285</v>
      </c>
      <c r="F2388" s="58" t="s">
        <v>5711</v>
      </c>
      <c r="G2388" s="51"/>
      <c r="H2388" s="48"/>
      <c r="I2388" s="48"/>
      <c r="J2388" s="48"/>
      <c r="K2388" s="48"/>
    </row>
    <row r="2389" spans="1:11" ht="84" x14ac:dyDescent="0.25">
      <c r="A2389" s="48">
        <f t="shared" ca="1" si="38"/>
        <v>2388</v>
      </c>
      <c r="B2389" s="52" t="s">
        <v>25</v>
      </c>
      <c r="C2389" s="52" t="s">
        <v>761</v>
      </c>
      <c r="D2389" s="56" t="s">
        <v>6286</v>
      </c>
      <c r="E2389" s="56" t="s">
        <v>6287</v>
      </c>
      <c r="F2389" s="56" t="s">
        <v>5711</v>
      </c>
      <c r="G2389" s="51"/>
      <c r="H2389" s="48"/>
      <c r="I2389" s="48"/>
      <c r="J2389" s="48"/>
      <c r="K2389" s="48"/>
    </row>
    <row r="2390" spans="1:11" ht="108" x14ac:dyDescent="0.25">
      <c r="A2390" s="48">
        <f t="shared" ca="1" si="38"/>
        <v>2389</v>
      </c>
      <c r="B2390" s="52" t="s">
        <v>25</v>
      </c>
      <c r="C2390" s="52" t="s">
        <v>761</v>
      </c>
      <c r="D2390" s="58" t="s">
        <v>6288</v>
      </c>
      <c r="E2390" s="58" t="s">
        <v>6289</v>
      </c>
      <c r="F2390" s="58" t="s">
        <v>5711</v>
      </c>
      <c r="G2390" s="51"/>
      <c r="H2390" s="48"/>
      <c r="I2390" s="48"/>
      <c r="J2390" s="48"/>
      <c r="K2390" s="48"/>
    </row>
    <row r="2391" spans="1:11" ht="84" x14ac:dyDescent="0.25">
      <c r="A2391" s="48">
        <f t="shared" ca="1" si="38"/>
        <v>2390</v>
      </c>
      <c r="B2391" s="52" t="s">
        <v>25</v>
      </c>
      <c r="C2391" s="52" t="s">
        <v>761</v>
      </c>
      <c r="D2391" s="56" t="s">
        <v>6290</v>
      </c>
      <c r="E2391" s="56" t="s">
        <v>6291</v>
      </c>
      <c r="F2391" s="56" t="s">
        <v>5711</v>
      </c>
      <c r="G2391" s="51"/>
      <c r="H2391" s="48"/>
      <c r="I2391" s="48"/>
      <c r="J2391" s="48"/>
      <c r="K2391" s="48"/>
    </row>
    <row r="2392" spans="1:11" ht="108" x14ac:dyDescent="0.25">
      <c r="A2392" s="48">
        <f t="shared" ca="1" si="38"/>
        <v>2391</v>
      </c>
      <c r="B2392" s="52" t="s">
        <v>25</v>
      </c>
      <c r="C2392" s="52" t="s">
        <v>761</v>
      </c>
      <c r="D2392" s="58" t="s">
        <v>6292</v>
      </c>
      <c r="E2392" s="58" t="s">
        <v>6293</v>
      </c>
      <c r="F2392" s="58" t="s">
        <v>5711</v>
      </c>
      <c r="G2392" s="51"/>
      <c r="H2392" s="48"/>
      <c r="I2392" s="48"/>
      <c r="J2392" s="48"/>
      <c r="K2392" s="48"/>
    </row>
    <row r="2393" spans="1:11" ht="94.5" x14ac:dyDescent="0.25">
      <c r="A2393" s="48">
        <f t="shared" ca="1" si="38"/>
        <v>2392</v>
      </c>
      <c r="B2393" s="52" t="s">
        <v>25</v>
      </c>
      <c r="C2393" s="52" t="s">
        <v>761</v>
      </c>
      <c r="D2393" s="56" t="s">
        <v>6294</v>
      </c>
      <c r="E2393" s="56" t="s">
        <v>6295</v>
      </c>
      <c r="F2393" s="56" t="s">
        <v>5711</v>
      </c>
      <c r="G2393" s="51"/>
      <c r="H2393" s="48"/>
      <c r="I2393" s="48"/>
      <c r="J2393" s="48"/>
      <c r="K2393" s="48"/>
    </row>
    <row r="2394" spans="1:11" ht="94.5" x14ac:dyDescent="0.25">
      <c r="A2394" s="48">
        <f t="shared" ca="1" si="38"/>
        <v>2393</v>
      </c>
      <c r="B2394" s="52" t="s">
        <v>25</v>
      </c>
      <c r="C2394" s="52" t="s">
        <v>761</v>
      </c>
      <c r="D2394" s="58" t="s">
        <v>6296</v>
      </c>
      <c r="E2394" s="58" t="s">
        <v>6297</v>
      </c>
      <c r="F2394" s="58" t="s">
        <v>5711</v>
      </c>
      <c r="G2394" s="51"/>
      <c r="H2394" s="48"/>
      <c r="I2394" s="48"/>
      <c r="J2394" s="48"/>
      <c r="K2394" s="48"/>
    </row>
    <row r="2395" spans="1:11" ht="94.5" x14ac:dyDescent="0.25">
      <c r="A2395" s="48">
        <f t="shared" ca="1" si="38"/>
        <v>2394</v>
      </c>
      <c r="B2395" s="52" t="s">
        <v>25</v>
      </c>
      <c r="C2395" s="52" t="s">
        <v>761</v>
      </c>
      <c r="D2395" s="56" t="s">
        <v>6298</v>
      </c>
      <c r="E2395" s="56" t="s">
        <v>6299</v>
      </c>
      <c r="F2395" s="56" t="s">
        <v>5711</v>
      </c>
      <c r="G2395" s="51"/>
      <c r="H2395" s="48"/>
      <c r="I2395" s="48"/>
      <c r="J2395" s="48"/>
      <c r="K2395" s="48"/>
    </row>
    <row r="2396" spans="1:11" ht="108" x14ac:dyDescent="0.25">
      <c r="A2396" s="48">
        <f t="shared" ca="1" si="38"/>
        <v>2395</v>
      </c>
      <c r="B2396" s="52" t="s">
        <v>25</v>
      </c>
      <c r="C2396" s="52" t="s">
        <v>761</v>
      </c>
      <c r="D2396" s="58" t="s">
        <v>6300</v>
      </c>
      <c r="E2396" s="58" t="s">
        <v>6301</v>
      </c>
      <c r="F2396" s="58" t="s">
        <v>5711</v>
      </c>
      <c r="G2396" s="51"/>
      <c r="H2396" s="48"/>
      <c r="I2396" s="48"/>
      <c r="J2396" s="48"/>
      <c r="K2396" s="48"/>
    </row>
    <row r="2397" spans="1:11" ht="73.5" x14ac:dyDescent="0.25">
      <c r="A2397" s="48">
        <f t="shared" ca="1" si="38"/>
        <v>2396</v>
      </c>
      <c r="B2397" s="52" t="s">
        <v>25</v>
      </c>
      <c r="C2397" s="52" t="s">
        <v>761</v>
      </c>
      <c r="D2397" s="56" t="s">
        <v>6302</v>
      </c>
      <c r="E2397" s="56" t="s">
        <v>6303</v>
      </c>
      <c r="F2397" s="56" t="s">
        <v>6304</v>
      </c>
      <c r="G2397" s="51"/>
      <c r="H2397" s="48"/>
      <c r="I2397" s="48"/>
      <c r="J2397" s="48"/>
      <c r="K2397" s="48"/>
    </row>
    <row r="2398" spans="1:11" ht="94.5" x14ac:dyDescent="0.25">
      <c r="A2398" s="48">
        <f t="shared" ca="1" si="38"/>
        <v>2397</v>
      </c>
      <c r="B2398" s="52" t="s">
        <v>25</v>
      </c>
      <c r="C2398" s="52" t="s">
        <v>761</v>
      </c>
      <c r="D2398" s="58" t="s">
        <v>6305</v>
      </c>
      <c r="E2398" s="58" t="s">
        <v>6307</v>
      </c>
      <c r="F2398" s="58" t="s">
        <v>6308</v>
      </c>
      <c r="G2398" s="51"/>
      <c r="H2398" s="48"/>
      <c r="I2398" s="48"/>
      <c r="J2398" s="48"/>
      <c r="K2398" s="48"/>
    </row>
    <row r="2399" spans="1:11" ht="73.5" x14ac:dyDescent="0.25">
      <c r="A2399" s="48">
        <f t="shared" ca="1" si="38"/>
        <v>2398</v>
      </c>
      <c r="B2399" s="52" t="s">
        <v>25</v>
      </c>
      <c r="C2399" s="52" t="s">
        <v>761</v>
      </c>
      <c r="D2399" s="56" t="s">
        <v>6309</v>
      </c>
      <c r="E2399" s="56" t="s">
        <v>6310</v>
      </c>
      <c r="F2399" s="56" t="s">
        <v>6311</v>
      </c>
      <c r="G2399" s="51"/>
      <c r="H2399" s="48"/>
      <c r="I2399" s="48"/>
      <c r="J2399" s="48"/>
      <c r="K2399" s="48"/>
    </row>
    <row r="2400" spans="1:11" ht="108" x14ac:dyDescent="0.25">
      <c r="A2400" s="48">
        <f t="shared" ca="1" si="38"/>
        <v>2399</v>
      </c>
      <c r="B2400" s="52" t="s">
        <v>25</v>
      </c>
      <c r="C2400" s="52" t="s">
        <v>761</v>
      </c>
      <c r="D2400" s="58" t="s">
        <v>6312</v>
      </c>
      <c r="E2400" s="58" t="s">
        <v>6313</v>
      </c>
      <c r="F2400" s="58" t="s">
        <v>6314</v>
      </c>
      <c r="G2400" s="51"/>
      <c r="H2400" s="48"/>
      <c r="I2400" s="48"/>
      <c r="J2400" s="48"/>
      <c r="K2400" s="48"/>
    </row>
    <row r="2401" spans="1:11" ht="84" x14ac:dyDescent="0.25">
      <c r="A2401" s="48">
        <f t="shared" ca="1" si="38"/>
        <v>2400</v>
      </c>
      <c r="B2401" s="52" t="s">
        <v>25</v>
      </c>
      <c r="C2401" s="52" t="s">
        <v>761</v>
      </c>
      <c r="D2401" s="56" t="s">
        <v>6315</v>
      </c>
      <c r="E2401" s="56" t="s">
        <v>6316</v>
      </c>
      <c r="F2401" s="56" t="s">
        <v>6317</v>
      </c>
      <c r="G2401" s="51"/>
      <c r="H2401" s="48"/>
      <c r="I2401" s="48"/>
      <c r="J2401" s="48"/>
      <c r="K2401" s="48"/>
    </row>
    <row r="2402" spans="1:11" ht="81" x14ac:dyDescent="0.25">
      <c r="A2402" s="48">
        <f t="shared" ca="1" si="38"/>
        <v>2401</v>
      </c>
      <c r="B2402" s="52" t="s">
        <v>25</v>
      </c>
      <c r="C2402" s="52" t="s">
        <v>761</v>
      </c>
      <c r="D2402" s="58" t="s">
        <v>6318</v>
      </c>
      <c r="E2402" s="58" t="s">
        <v>6319</v>
      </c>
      <c r="F2402" s="58" t="s">
        <v>5762</v>
      </c>
      <c r="G2402" s="51"/>
      <c r="H2402" s="48"/>
      <c r="I2402" s="48"/>
      <c r="J2402" s="48"/>
      <c r="K2402" s="48"/>
    </row>
    <row r="2403" spans="1:11" ht="57" customHeight="1" x14ac:dyDescent="0.25">
      <c r="A2403" s="48">
        <f t="shared" ca="1" si="38"/>
        <v>2402</v>
      </c>
      <c r="B2403" s="52" t="s">
        <v>25</v>
      </c>
      <c r="C2403" s="52" t="s">
        <v>2602</v>
      </c>
      <c r="D2403" s="56" t="s">
        <v>6320</v>
      </c>
      <c r="E2403" s="56" t="s">
        <v>6321</v>
      </c>
      <c r="F2403" s="56" t="s">
        <v>5711</v>
      </c>
      <c r="G2403" s="51"/>
      <c r="H2403" s="48"/>
      <c r="I2403" s="48"/>
      <c r="J2403" s="48"/>
      <c r="K2403" s="48"/>
    </row>
    <row r="2404" spans="1:11" ht="54" x14ac:dyDescent="0.25">
      <c r="A2404" s="48">
        <f t="shared" ca="1" si="38"/>
        <v>2403</v>
      </c>
      <c r="B2404" s="52" t="s">
        <v>25</v>
      </c>
      <c r="C2404" s="52" t="s">
        <v>2602</v>
      </c>
      <c r="D2404" s="58" t="s">
        <v>6322</v>
      </c>
      <c r="E2404" s="58" t="s">
        <v>6323</v>
      </c>
      <c r="F2404" s="58" t="s">
        <v>5711</v>
      </c>
      <c r="G2404" s="51"/>
      <c r="H2404" s="48"/>
      <c r="I2404" s="48"/>
      <c r="J2404" s="48"/>
      <c r="K2404" s="48"/>
    </row>
    <row r="2405" spans="1:11" ht="42" x14ac:dyDescent="0.25">
      <c r="A2405" s="48">
        <f t="shared" ca="1" si="38"/>
        <v>2404</v>
      </c>
      <c r="B2405" s="52" t="s">
        <v>25</v>
      </c>
      <c r="C2405" s="52" t="s">
        <v>2602</v>
      </c>
      <c r="D2405" s="56" t="s">
        <v>6324</v>
      </c>
      <c r="E2405" s="56" t="s">
        <v>6323</v>
      </c>
      <c r="F2405" s="56" t="s">
        <v>5711</v>
      </c>
      <c r="G2405" s="51"/>
      <c r="H2405" s="48"/>
      <c r="I2405" s="48"/>
      <c r="J2405" s="48"/>
      <c r="K2405" s="48"/>
    </row>
    <row r="2406" spans="1:11" ht="54" x14ac:dyDescent="0.25">
      <c r="A2406" s="48">
        <f t="shared" ca="1" si="38"/>
        <v>2405</v>
      </c>
      <c r="B2406" s="52" t="s">
        <v>25</v>
      </c>
      <c r="C2406" s="52" t="s">
        <v>2602</v>
      </c>
      <c r="D2406" s="58" t="s">
        <v>6325</v>
      </c>
      <c r="E2406" s="58" t="s">
        <v>6326</v>
      </c>
      <c r="F2406" s="58" t="s">
        <v>5857</v>
      </c>
      <c r="G2406" s="51"/>
      <c r="H2406" s="48"/>
      <c r="I2406" s="48"/>
      <c r="J2406" s="48"/>
      <c r="K2406" s="48"/>
    </row>
    <row r="2407" spans="1:11" ht="42" x14ac:dyDescent="0.25">
      <c r="A2407" s="48">
        <f t="shared" ca="1" si="38"/>
        <v>2406</v>
      </c>
      <c r="B2407" s="52" t="s">
        <v>25</v>
      </c>
      <c r="C2407" s="52" t="s">
        <v>2602</v>
      </c>
      <c r="D2407" s="56" t="s">
        <v>6327</v>
      </c>
      <c r="E2407" s="56" t="s">
        <v>6328</v>
      </c>
      <c r="F2407" s="56" t="s">
        <v>5781</v>
      </c>
      <c r="G2407" s="51"/>
      <c r="H2407" s="48"/>
      <c r="I2407" s="48"/>
      <c r="J2407" s="48"/>
      <c r="K2407" s="48"/>
    </row>
    <row r="2408" spans="1:11" ht="67.5" x14ac:dyDescent="0.25">
      <c r="A2408" s="48">
        <f t="shared" ca="1" si="38"/>
        <v>2407</v>
      </c>
      <c r="B2408" s="52" t="s">
        <v>25</v>
      </c>
      <c r="C2408" s="52" t="s">
        <v>2602</v>
      </c>
      <c r="D2408" s="58" t="s">
        <v>6329</v>
      </c>
      <c r="E2408" s="58" t="s">
        <v>6330</v>
      </c>
      <c r="F2408" s="58" t="s">
        <v>5711</v>
      </c>
      <c r="G2408" s="51"/>
      <c r="H2408" s="48"/>
      <c r="I2408" s="48"/>
      <c r="J2408" s="48"/>
      <c r="K2408" s="48"/>
    </row>
    <row r="2409" spans="1:11" ht="42" x14ac:dyDescent="0.25">
      <c r="A2409" s="48">
        <f t="shared" ca="1" si="38"/>
        <v>2408</v>
      </c>
      <c r="B2409" s="52" t="s">
        <v>25</v>
      </c>
      <c r="C2409" s="52" t="s">
        <v>2602</v>
      </c>
      <c r="D2409" s="56" t="s">
        <v>6331</v>
      </c>
      <c r="E2409" s="56" t="s">
        <v>6332</v>
      </c>
      <c r="F2409" s="56" t="s">
        <v>5711</v>
      </c>
      <c r="G2409" s="51"/>
      <c r="H2409" s="48"/>
      <c r="I2409" s="48"/>
      <c r="J2409" s="48"/>
      <c r="K2409" s="48"/>
    </row>
    <row r="2410" spans="1:11" ht="40.5" x14ac:dyDescent="0.25">
      <c r="A2410" s="48">
        <f t="shared" ca="1" si="38"/>
        <v>2409</v>
      </c>
      <c r="B2410" s="52" t="s">
        <v>25</v>
      </c>
      <c r="C2410" s="52" t="s">
        <v>2602</v>
      </c>
      <c r="D2410" s="58" t="s">
        <v>6333</v>
      </c>
      <c r="E2410" s="58" t="s">
        <v>6334</v>
      </c>
      <c r="F2410" s="58" t="s">
        <v>5711</v>
      </c>
      <c r="G2410" s="51"/>
      <c r="H2410" s="48"/>
      <c r="I2410" s="48"/>
      <c r="J2410" s="48"/>
      <c r="K2410" s="48"/>
    </row>
    <row r="2411" spans="1:11" ht="42" x14ac:dyDescent="0.25">
      <c r="A2411" s="48">
        <f t="shared" ca="1" si="38"/>
        <v>2410</v>
      </c>
      <c r="B2411" s="52" t="s">
        <v>25</v>
      </c>
      <c r="C2411" s="52" t="s">
        <v>2602</v>
      </c>
      <c r="D2411" s="56" t="s">
        <v>6335</v>
      </c>
      <c r="E2411" s="56" t="s">
        <v>6336</v>
      </c>
      <c r="F2411" s="56" t="s">
        <v>5711</v>
      </c>
      <c r="G2411" s="51"/>
      <c r="H2411" s="48"/>
      <c r="I2411" s="48"/>
      <c r="J2411" s="48"/>
      <c r="K2411" s="48"/>
    </row>
    <row r="2412" spans="1:11" ht="54" x14ac:dyDescent="0.25">
      <c r="A2412" s="48">
        <f t="shared" ca="1" si="38"/>
        <v>2411</v>
      </c>
      <c r="B2412" s="52" t="s">
        <v>25</v>
      </c>
      <c r="C2412" s="52" t="s">
        <v>2602</v>
      </c>
      <c r="D2412" s="58" t="s">
        <v>6337</v>
      </c>
      <c r="E2412" s="58" t="s">
        <v>6338</v>
      </c>
      <c r="F2412" s="58" t="s">
        <v>6339</v>
      </c>
      <c r="G2412" s="51"/>
      <c r="H2412" s="48"/>
      <c r="I2412" s="48"/>
      <c r="J2412" s="48"/>
      <c r="K2412" s="48"/>
    </row>
    <row r="2413" spans="1:11" ht="52.5" x14ac:dyDescent="0.25">
      <c r="A2413" s="48">
        <f t="shared" ca="1" si="38"/>
        <v>2412</v>
      </c>
      <c r="B2413" s="52" t="s">
        <v>25</v>
      </c>
      <c r="C2413" s="52" t="s">
        <v>2602</v>
      </c>
      <c r="D2413" s="56" t="s">
        <v>6340</v>
      </c>
      <c r="E2413" s="56" t="s">
        <v>6341</v>
      </c>
      <c r="F2413" s="56" t="s">
        <v>5711</v>
      </c>
      <c r="G2413" s="51"/>
      <c r="H2413" s="48"/>
      <c r="I2413" s="48"/>
      <c r="J2413" s="48"/>
      <c r="K2413" s="48"/>
    </row>
    <row r="2414" spans="1:11" ht="54" x14ac:dyDescent="0.25">
      <c r="A2414" s="48">
        <f t="shared" ca="1" si="38"/>
        <v>2413</v>
      </c>
      <c r="B2414" s="52" t="s">
        <v>25</v>
      </c>
      <c r="C2414" s="52" t="s">
        <v>2602</v>
      </c>
      <c r="D2414" s="58" t="s">
        <v>6342</v>
      </c>
      <c r="E2414" s="58" t="s">
        <v>6343</v>
      </c>
      <c r="F2414" s="58" t="s">
        <v>6344</v>
      </c>
      <c r="G2414" s="51"/>
      <c r="H2414" s="48"/>
      <c r="I2414" s="48"/>
      <c r="J2414" s="48"/>
      <c r="K2414" s="48"/>
    </row>
    <row r="2415" spans="1:11" ht="31.5" x14ac:dyDescent="0.25">
      <c r="A2415" s="48">
        <f t="shared" ca="1" si="38"/>
        <v>2414</v>
      </c>
      <c r="B2415" s="52" t="s">
        <v>25</v>
      </c>
      <c r="C2415" s="52" t="s">
        <v>2602</v>
      </c>
      <c r="D2415" s="56" t="s">
        <v>6345</v>
      </c>
      <c r="E2415" s="56" t="s">
        <v>6346</v>
      </c>
      <c r="F2415" s="56" t="s">
        <v>5711</v>
      </c>
      <c r="G2415" s="51"/>
      <c r="H2415" s="48"/>
      <c r="I2415" s="48"/>
      <c r="J2415" s="48"/>
      <c r="K2415" s="48"/>
    </row>
    <row r="2416" spans="1:11" ht="54" x14ac:dyDescent="0.25">
      <c r="A2416" s="48">
        <f t="shared" ca="1" si="38"/>
        <v>2415</v>
      </c>
      <c r="B2416" s="52" t="s">
        <v>25</v>
      </c>
      <c r="C2416" s="52" t="s">
        <v>2602</v>
      </c>
      <c r="D2416" s="58" t="s">
        <v>6347</v>
      </c>
      <c r="E2416" s="58" t="s">
        <v>6348</v>
      </c>
      <c r="F2416" s="58" t="s">
        <v>6349</v>
      </c>
      <c r="G2416" s="51"/>
      <c r="H2416" s="48"/>
      <c r="I2416" s="48"/>
      <c r="J2416" s="48"/>
      <c r="K2416" s="48"/>
    </row>
    <row r="2417" spans="1:11" ht="52.5" x14ac:dyDescent="0.25">
      <c r="A2417" s="48">
        <f t="shared" ca="1" si="38"/>
        <v>2416</v>
      </c>
      <c r="B2417" s="52" t="s">
        <v>25</v>
      </c>
      <c r="C2417" s="52" t="s">
        <v>2602</v>
      </c>
      <c r="D2417" s="56" t="s">
        <v>6350</v>
      </c>
      <c r="E2417" s="56" t="s">
        <v>6351</v>
      </c>
      <c r="F2417" s="56" t="s">
        <v>6352</v>
      </c>
      <c r="G2417" s="51"/>
      <c r="H2417" s="48"/>
      <c r="I2417" s="48"/>
      <c r="J2417" s="48"/>
      <c r="K2417" s="48"/>
    </row>
    <row r="2418" spans="1:11" ht="40.5" x14ac:dyDescent="0.25">
      <c r="A2418" s="48">
        <f t="shared" ca="1" si="38"/>
        <v>2417</v>
      </c>
      <c r="B2418" s="52" t="s">
        <v>25</v>
      </c>
      <c r="C2418" s="52" t="s">
        <v>2602</v>
      </c>
      <c r="D2418" s="58" t="s">
        <v>6353</v>
      </c>
      <c r="E2418" s="58" t="s">
        <v>2642</v>
      </c>
      <c r="F2418" s="58" t="s">
        <v>6354</v>
      </c>
      <c r="G2418" s="51"/>
      <c r="H2418" s="48"/>
      <c r="I2418" s="48"/>
      <c r="J2418" s="48"/>
      <c r="K2418" s="48"/>
    </row>
    <row r="2419" spans="1:11" ht="63" x14ac:dyDescent="0.25">
      <c r="A2419" s="48">
        <f t="shared" ca="1" si="38"/>
        <v>2418</v>
      </c>
      <c r="B2419" s="52" t="s">
        <v>25</v>
      </c>
      <c r="C2419" s="52" t="s">
        <v>2602</v>
      </c>
      <c r="D2419" s="56" t="s">
        <v>6355</v>
      </c>
      <c r="E2419" s="56" t="s">
        <v>6348</v>
      </c>
      <c r="F2419" s="56" t="s">
        <v>6356</v>
      </c>
      <c r="G2419" s="51"/>
      <c r="H2419" s="48"/>
      <c r="I2419" s="48"/>
      <c r="J2419" s="48"/>
      <c r="K2419" s="48"/>
    </row>
    <row r="2420" spans="1:11" ht="40.5" x14ac:dyDescent="0.25">
      <c r="A2420" s="48">
        <f t="shared" ca="1" si="38"/>
        <v>2419</v>
      </c>
      <c r="B2420" s="52" t="s">
        <v>25</v>
      </c>
      <c r="C2420" s="52" t="s">
        <v>2602</v>
      </c>
      <c r="D2420" s="58" t="s">
        <v>6357</v>
      </c>
      <c r="E2420" s="58" t="s">
        <v>6358</v>
      </c>
      <c r="F2420" s="58" t="s">
        <v>5781</v>
      </c>
      <c r="G2420" s="51"/>
      <c r="H2420" s="48"/>
      <c r="I2420" s="48"/>
      <c r="J2420" s="48"/>
      <c r="K2420" s="48"/>
    </row>
    <row r="2421" spans="1:11" ht="94.5" x14ac:dyDescent="0.25">
      <c r="A2421" s="48">
        <f t="shared" ca="1" si="38"/>
        <v>2420</v>
      </c>
      <c r="B2421" s="52" t="s">
        <v>25</v>
      </c>
      <c r="C2421" s="52" t="s">
        <v>2602</v>
      </c>
      <c r="D2421" s="56" t="s">
        <v>6359</v>
      </c>
      <c r="E2421" s="56" t="s">
        <v>6358</v>
      </c>
      <c r="F2421" s="56" t="s">
        <v>6360</v>
      </c>
      <c r="G2421" s="51"/>
      <c r="H2421" s="48"/>
      <c r="I2421" s="48"/>
      <c r="J2421" s="48"/>
      <c r="K2421" s="48"/>
    </row>
    <row r="2422" spans="1:11" ht="42" x14ac:dyDescent="0.25">
      <c r="A2422" s="48">
        <f t="shared" ref="A2422:A2485" ca="1" si="39">+CELL("fila",A2422)-1</f>
        <v>2421</v>
      </c>
      <c r="B2422" s="52" t="s">
        <v>25</v>
      </c>
      <c r="C2422" s="52" t="s">
        <v>764</v>
      </c>
      <c r="D2422" s="56" t="s">
        <v>6361</v>
      </c>
      <c r="E2422" s="56" t="s">
        <v>6362</v>
      </c>
      <c r="F2422" s="56" t="s">
        <v>5781</v>
      </c>
      <c r="G2422" s="51"/>
      <c r="H2422" s="48"/>
      <c r="I2422" s="48"/>
      <c r="J2422" s="48"/>
      <c r="K2422" s="48"/>
    </row>
    <row r="2423" spans="1:11" ht="40.5" x14ac:dyDescent="0.25">
      <c r="A2423" s="48">
        <f t="shared" ca="1" si="39"/>
        <v>2422</v>
      </c>
      <c r="B2423" s="52" t="s">
        <v>25</v>
      </c>
      <c r="C2423" s="52" t="s">
        <v>764</v>
      </c>
      <c r="D2423" s="58" t="s">
        <v>6363</v>
      </c>
      <c r="E2423" s="58" t="s">
        <v>2533</v>
      </c>
      <c r="F2423" s="58" t="s">
        <v>5781</v>
      </c>
      <c r="G2423" s="51"/>
      <c r="H2423" s="48"/>
      <c r="I2423" s="48"/>
      <c r="J2423" s="48"/>
      <c r="K2423" s="48"/>
    </row>
    <row r="2424" spans="1:11" ht="52.5" x14ac:dyDescent="0.25">
      <c r="A2424" s="48">
        <f t="shared" ca="1" si="39"/>
        <v>2423</v>
      </c>
      <c r="B2424" s="52" t="s">
        <v>25</v>
      </c>
      <c r="C2424" s="52" t="s">
        <v>764</v>
      </c>
      <c r="D2424" s="56" t="s">
        <v>6364</v>
      </c>
      <c r="E2424" s="56" t="s">
        <v>6306</v>
      </c>
      <c r="F2424" s="56" t="s">
        <v>5882</v>
      </c>
      <c r="G2424" s="51"/>
      <c r="H2424" s="48"/>
      <c r="I2424" s="48"/>
      <c r="J2424" s="48"/>
      <c r="K2424" s="48"/>
    </row>
    <row r="2425" spans="1:11" ht="81" x14ac:dyDescent="0.25">
      <c r="A2425" s="48">
        <f t="shared" ca="1" si="39"/>
        <v>2424</v>
      </c>
      <c r="B2425" s="52" t="s">
        <v>25</v>
      </c>
      <c r="C2425" s="52" t="s">
        <v>764</v>
      </c>
      <c r="D2425" s="58" t="s">
        <v>6365</v>
      </c>
      <c r="E2425" s="58" t="s">
        <v>2680</v>
      </c>
      <c r="F2425" s="58" t="s">
        <v>6366</v>
      </c>
      <c r="G2425" s="51"/>
      <c r="H2425" s="48"/>
      <c r="I2425" s="48"/>
      <c r="J2425" s="48"/>
      <c r="K2425" s="48"/>
    </row>
    <row r="2426" spans="1:11" ht="52.5" x14ac:dyDescent="0.25">
      <c r="A2426" s="48">
        <f t="shared" ca="1" si="39"/>
        <v>2425</v>
      </c>
      <c r="B2426" s="52" t="s">
        <v>25</v>
      </c>
      <c r="C2426" s="52" t="s">
        <v>764</v>
      </c>
      <c r="D2426" s="56" t="s">
        <v>6367</v>
      </c>
      <c r="E2426" s="56" t="s">
        <v>2563</v>
      </c>
      <c r="F2426" s="56" t="s">
        <v>5882</v>
      </c>
      <c r="G2426" s="51"/>
      <c r="H2426" s="48"/>
      <c r="I2426" s="48"/>
      <c r="J2426" s="48"/>
      <c r="K2426" s="48"/>
    </row>
    <row r="2427" spans="1:11" ht="27" x14ac:dyDescent="0.25">
      <c r="A2427" s="48">
        <f t="shared" ca="1" si="39"/>
        <v>2426</v>
      </c>
      <c r="B2427" s="52" t="s">
        <v>25</v>
      </c>
      <c r="C2427" s="52" t="s">
        <v>764</v>
      </c>
      <c r="D2427" s="58" t="s">
        <v>6368</v>
      </c>
      <c r="E2427" s="58" t="s">
        <v>2690</v>
      </c>
      <c r="F2427" s="58" t="s">
        <v>5762</v>
      </c>
      <c r="G2427" s="51"/>
      <c r="H2427" s="48"/>
      <c r="I2427" s="48"/>
      <c r="J2427" s="48"/>
      <c r="K2427" s="48"/>
    </row>
    <row r="2428" spans="1:11" ht="34.5" x14ac:dyDescent="0.25">
      <c r="A2428" s="48">
        <f t="shared" ca="1" si="39"/>
        <v>2427</v>
      </c>
      <c r="B2428" s="52" t="s">
        <v>25</v>
      </c>
      <c r="C2428" s="52" t="s">
        <v>770</v>
      </c>
      <c r="D2428" s="67" t="s">
        <v>6369</v>
      </c>
      <c r="E2428" s="56" t="s">
        <v>6370</v>
      </c>
      <c r="F2428" s="48"/>
      <c r="G2428" s="51"/>
      <c r="H2428" s="48"/>
      <c r="I2428" s="48"/>
      <c r="J2428" s="48"/>
      <c r="K2428" s="48"/>
    </row>
    <row r="2429" spans="1:11" ht="135" x14ac:dyDescent="0.25">
      <c r="A2429" s="48">
        <f t="shared" ca="1" si="39"/>
        <v>2428</v>
      </c>
      <c r="B2429" s="52" t="s">
        <v>25</v>
      </c>
      <c r="C2429" s="52" t="s">
        <v>770</v>
      </c>
      <c r="D2429" s="58" t="s">
        <v>6371</v>
      </c>
      <c r="E2429" s="62" t="s">
        <v>6372</v>
      </c>
      <c r="F2429" s="48"/>
      <c r="G2429" s="51" t="s">
        <v>279</v>
      </c>
      <c r="H2429" s="48"/>
      <c r="I2429" s="48"/>
      <c r="J2429" s="48"/>
      <c r="K2429" s="48"/>
    </row>
    <row r="2430" spans="1:11" ht="48" x14ac:dyDescent="0.25">
      <c r="A2430" s="48">
        <f t="shared" ca="1" si="39"/>
        <v>2429</v>
      </c>
      <c r="B2430" s="52" t="s">
        <v>25</v>
      </c>
      <c r="C2430" s="52" t="s">
        <v>770</v>
      </c>
      <c r="D2430" s="58" t="s">
        <v>6373</v>
      </c>
      <c r="E2430" s="56" t="s">
        <v>6374</v>
      </c>
      <c r="F2430" s="48"/>
      <c r="G2430" s="51"/>
      <c r="H2430" s="48"/>
      <c r="I2430" s="48"/>
      <c r="J2430" s="48"/>
      <c r="K2430" s="48"/>
    </row>
    <row r="2431" spans="1:11" ht="54" x14ac:dyDescent="0.25">
      <c r="A2431" s="48">
        <f t="shared" ca="1" si="39"/>
        <v>2430</v>
      </c>
      <c r="B2431" s="52" t="s">
        <v>25</v>
      </c>
      <c r="C2431" s="52" t="s">
        <v>770</v>
      </c>
      <c r="D2431" s="58" t="s">
        <v>6375</v>
      </c>
      <c r="E2431" s="58" t="s">
        <v>6376</v>
      </c>
      <c r="F2431" s="48"/>
      <c r="G2431" s="51" t="s">
        <v>279</v>
      </c>
      <c r="H2431" s="48"/>
      <c r="I2431" s="48"/>
      <c r="J2431" s="48"/>
      <c r="K2431" s="48"/>
    </row>
    <row r="2432" spans="1:11" ht="45" x14ac:dyDescent="0.25">
      <c r="A2432" s="48">
        <f t="shared" ca="1" si="39"/>
        <v>2431</v>
      </c>
      <c r="B2432" s="52" t="s">
        <v>25</v>
      </c>
      <c r="C2432" s="52" t="s">
        <v>770</v>
      </c>
      <c r="D2432" s="67" t="s">
        <v>6377</v>
      </c>
      <c r="E2432" s="56" t="s">
        <v>6378</v>
      </c>
      <c r="F2432" s="48"/>
      <c r="G2432" s="51"/>
      <c r="H2432" s="48"/>
      <c r="I2432" s="48"/>
      <c r="J2432" s="48"/>
      <c r="K2432" s="48"/>
    </row>
    <row r="2433" spans="1:11" ht="81" x14ac:dyDescent="0.25">
      <c r="A2433" s="48">
        <f t="shared" ca="1" si="39"/>
        <v>2432</v>
      </c>
      <c r="B2433" s="52" t="s">
        <v>25</v>
      </c>
      <c r="C2433" s="52" t="s">
        <v>770</v>
      </c>
      <c r="D2433" s="58" t="s">
        <v>6379</v>
      </c>
      <c r="E2433" s="58" t="s">
        <v>6380</v>
      </c>
      <c r="F2433" s="48"/>
      <c r="G2433" s="51" t="s">
        <v>279</v>
      </c>
      <c r="H2433" s="48"/>
      <c r="I2433" s="48"/>
      <c r="J2433" s="48"/>
      <c r="K2433" s="48"/>
    </row>
    <row r="2434" spans="1:11" ht="24" x14ac:dyDescent="0.25">
      <c r="A2434" s="48">
        <f t="shared" ca="1" si="39"/>
        <v>2433</v>
      </c>
      <c r="B2434" s="52" t="s">
        <v>25</v>
      </c>
      <c r="C2434" s="52" t="s">
        <v>770</v>
      </c>
      <c r="D2434" s="58" t="s">
        <v>6381</v>
      </c>
      <c r="E2434" s="56" t="s">
        <v>6382</v>
      </c>
      <c r="F2434" s="48"/>
      <c r="G2434" s="51"/>
      <c r="H2434" s="48"/>
      <c r="I2434" s="48"/>
      <c r="J2434" s="48"/>
      <c r="K2434" s="48"/>
    </row>
    <row r="2435" spans="1:11" ht="40.5" x14ac:dyDescent="0.25">
      <c r="A2435" s="48">
        <f t="shared" ca="1" si="39"/>
        <v>2434</v>
      </c>
      <c r="B2435" s="52" t="s">
        <v>25</v>
      </c>
      <c r="C2435" s="52" t="s">
        <v>770</v>
      </c>
      <c r="D2435" s="58" t="s">
        <v>6383</v>
      </c>
      <c r="E2435" s="58" t="s">
        <v>6384</v>
      </c>
      <c r="F2435" s="48"/>
      <c r="G2435" s="51"/>
      <c r="H2435" s="48"/>
      <c r="I2435" s="48"/>
      <c r="J2435" s="48"/>
      <c r="K2435" s="48"/>
    </row>
    <row r="2436" spans="1:11" ht="55.5" x14ac:dyDescent="0.25">
      <c r="A2436" s="48">
        <f t="shared" ca="1" si="39"/>
        <v>2435</v>
      </c>
      <c r="B2436" s="52" t="s">
        <v>25</v>
      </c>
      <c r="C2436" s="52" t="s">
        <v>770</v>
      </c>
      <c r="D2436" s="67" t="s">
        <v>6385</v>
      </c>
      <c r="E2436" s="56" t="s">
        <v>6386</v>
      </c>
      <c r="F2436" s="48"/>
      <c r="G2436" s="51"/>
      <c r="H2436" s="48"/>
      <c r="I2436" s="48"/>
      <c r="J2436" s="48"/>
      <c r="K2436" s="48"/>
    </row>
    <row r="2437" spans="1:11" ht="81" x14ac:dyDescent="0.25">
      <c r="A2437" s="48">
        <f t="shared" ca="1" si="39"/>
        <v>2436</v>
      </c>
      <c r="B2437" s="52" t="s">
        <v>25</v>
      </c>
      <c r="C2437" s="52" t="s">
        <v>770</v>
      </c>
      <c r="D2437" s="58" t="s">
        <v>6387</v>
      </c>
      <c r="E2437" s="58" t="s">
        <v>6388</v>
      </c>
      <c r="F2437" s="48"/>
      <c r="G2437" s="51"/>
      <c r="H2437" s="48"/>
      <c r="I2437" s="48"/>
      <c r="J2437" s="48"/>
      <c r="K2437" s="48"/>
    </row>
    <row r="2438" spans="1:11" ht="45" x14ac:dyDescent="0.25">
      <c r="A2438" s="48">
        <f t="shared" ca="1" si="39"/>
        <v>2437</v>
      </c>
      <c r="B2438" s="52" t="s">
        <v>25</v>
      </c>
      <c r="C2438" s="52" t="s">
        <v>770</v>
      </c>
      <c r="D2438" s="67" t="s">
        <v>6389</v>
      </c>
      <c r="E2438" s="56" t="s">
        <v>6390</v>
      </c>
      <c r="F2438" s="48"/>
      <c r="G2438" s="51" t="s">
        <v>279</v>
      </c>
      <c r="H2438" s="48"/>
      <c r="I2438" s="48"/>
      <c r="J2438" s="48"/>
      <c r="K2438" s="48"/>
    </row>
    <row r="2439" spans="1:11" ht="54" x14ac:dyDescent="0.25">
      <c r="A2439" s="48">
        <f t="shared" ca="1" si="39"/>
        <v>2438</v>
      </c>
      <c r="B2439" s="52" t="s">
        <v>25</v>
      </c>
      <c r="C2439" s="52" t="s">
        <v>770</v>
      </c>
      <c r="D2439" s="58" t="s">
        <v>6391</v>
      </c>
      <c r="E2439" s="58" t="s">
        <v>6392</v>
      </c>
      <c r="F2439" s="48"/>
      <c r="G2439" s="51"/>
      <c r="H2439" s="48"/>
      <c r="I2439" s="48"/>
      <c r="J2439" s="48"/>
      <c r="K2439" s="48"/>
    </row>
    <row r="2440" spans="1:11" ht="79.5" x14ac:dyDescent="0.25">
      <c r="A2440" s="48">
        <f t="shared" ca="1" si="39"/>
        <v>2439</v>
      </c>
      <c r="B2440" s="52" t="s">
        <v>25</v>
      </c>
      <c r="C2440" s="52" t="s">
        <v>770</v>
      </c>
      <c r="D2440" s="67" t="s">
        <v>6393</v>
      </c>
      <c r="E2440" s="56" t="s">
        <v>5405</v>
      </c>
      <c r="F2440" s="48"/>
      <c r="G2440" s="51"/>
      <c r="H2440" s="48"/>
      <c r="I2440" s="48"/>
      <c r="J2440" s="48"/>
      <c r="K2440" s="48"/>
    </row>
    <row r="2441" spans="1:11" ht="40.5" x14ac:dyDescent="0.25">
      <c r="A2441" s="48">
        <f t="shared" ca="1" si="39"/>
        <v>2440</v>
      </c>
      <c r="B2441" s="52" t="s">
        <v>25</v>
      </c>
      <c r="C2441" s="52" t="s">
        <v>770</v>
      </c>
      <c r="D2441" s="58" t="s">
        <v>6394</v>
      </c>
      <c r="E2441" s="58" t="s">
        <v>6395</v>
      </c>
      <c r="F2441" s="48"/>
      <c r="G2441" s="51"/>
      <c r="H2441" s="48"/>
      <c r="I2441" s="48"/>
      <c r="J2441" s="48"/>
      <c r="K2441" s="48"/>
    </row>
    <row r="2442" spans="1:11" ht="66" x14ac:dyDescent="0.25">
      <c r="A2442" s="48">
        <f t="shared" ca="1" si="39"/>
        <v>2441</v>
      </c>
      <c r="B2442" s="52" t="s">
        <v>25</v>
      </c>
      <c r="C2442" s="52" t="s">
        <v>770</v>
      </c>
      <c r="D2442" s="58" t="s">
        <v>6396</v>
      </c>
      <c r="E2442" s="56" t="s">
        <v>6397</v>
      </c>
      <c r="F2442" s="48"/>
      <c r="G2442" s="51"/>
      <c r="H2442" s="48"/>
      <c r="I2442" s="48"/>
      <c r="J2442" s="48"/>
      <c r="K2442" s="48"/>
    </row>
    <row r="2443" spans="1:11" ht="135" x14ac:dyDescent="0.25">
      <c r="A2443" s="48">
        <f t="shared" ca="1" si="39"/>
        <v>2442</v>
      </c>
      <c r="B2443" s="52" t="s">
        <v>25</v>
      </c>
      <c r="C2443" s="52" t="s">
        <v>770</v>
      </c>
      <c r="D2443" s="58" t="s">
        <v>6398</v>
      </c>
      <c r="E2443" s="58" t="s">
        <v>6399</v>
      </c>
      <c r="F2443" s="48"/>
      <c r="G2443" s="51"/>
      <c r="H2443" s="48"/>
      <c r="I2443" s="48"/>
      <c r="J2443" s="48"/>
      <c r="K2443" s="48"/>
    </row>
    <row r="2444" spans="1:11" ht="45" x14ac:dyDescent="0.25">
      <c r="A2444" s="48">
        <f t="shared" ca="1" si="39"/>
        <v>2443</v>
      </c>
      <c r="B2444" s="52" t="s">
        <v>25</v>
      </c>
      <c r="C2444" s="52" t="s">
        <v>770</v>
      </c>
      <c r="D2444" s="58" t="s">
        <v>6400</v>
      </c>
      <c r="E2444" s="66" t="s">
        <v>6401</v>
      </c>
      <c r="F2444" s="48"/>
      <c r="G2444" s="51"/>
      <c r="H2444" s="48"/>
      <c r="I2444" s="48"/>
      <c r="J2444" s="48"/>
      <c r="K2444" s="48"/>
    </row>
    <row r="2445" spans="1:11" ht="81" x14ac:dyDescent="0.25">
      <c r="A2445" s="48">
        <f t="shared" ca="1" si="39"/>
        <v>2444</v>
      </c>
      <c r="B2445" s="52" t="s">
        <v>25</v>
      </c>
      <c r="C2445" s="52" t="s">
        <v>770</v>
      </c>
      <c r="D2445" s="58" t="s">
        <v>6402</v>
      </c>
      <c r="E2445" s="58" t="s">
        <v>6403</v>
      </c>
      <c r="F2445" s="48"/>
      <c r="G2445" s="51"/>
      <c r="H2445" s="48"/>
      <c r="I2445" s="48"/>
      <c r="J2445" s="48"/>
      <c r="K2445" s="48"/>
    </row>
    <row r="2446" spans="1:11" ht="34.5" x14ac:dyDescent="0.25">
      <c r="A2446" s="48">
        <f t="shared" ca="1" si="39"/>
        <v>2445</v>
      </c>
      <c r="B2446" s="52" t="s">
        <v>25</v>
      </c>
      <c r="C2446" s="52" t="s">
        <v>770</v>
      </c>
      <c r="D2446" s="58" t="s">
        <v>6404</v>
      </c>
      <c r="E2446" s="56" t="s">
        <v>6405</v>
      </c>
      <c r="F2446" s="48"/>
      <c r="G2446" s="51"/>
      <c r="H2446" s="48"/>
      <c r="I2446" s="48"/>
      <c r="J2446" s="48"/>
      <c r="K2446" s="48"/>
    </row>
    <row r="2447" spans="1:11" ht="27" x14ac:dyDescent="0.25">
      <c r="A2447" s="48">
        <f t="shared" ca="1" si="39"/>
        <v>2446</v>
      </c>
      <c r="B2447" s="52" t="s">
        <v>25</v>
      </c>
      <c r="C2447" s="52" t="s">
        <v>770</v>
      </c>
      <c r="D2447" s="58" t="s">
        <v>6406</v>
      </c>
      <c r="E2447" s="58" t="s">
        <v>6407</v>
      </c>
      <c r="F2447" s="48"/>
      <c r="G2447" s="51"/>
      <c r="H2447" s="48"/>
      <c r="I2447" s="48"/>
      <c r="J2447" s="48"/>
      <c r="K2447" s="48"/>
    </row>
    <row r="2448" spans="1:11" ht="34.5" x14ac:dyDescent="0.25">
      <c r="A2448" s="48">
        <f t="shared" ca="1" si="39"/>
        <v>2447</v>
      </c>
      <c r="B2448" s="52" t="s">
        <v>25</v>
      </c>
      <c r="C2448" s="52" t="s">
        <v>770</v>
      </c>
      <c r="D2448" s="67" t="s">
        <v>6408</v>
      </c>
      <c r="E2448" s="56" t="s">
        <v>6409</v>
      </c>
      <c r="F2448" s="48"/>
      <c r="G2448" s="51"/>
      <c r="H2448" s="48"/>
      <c r="I2448" s="48"/>
      <c r="J2448" s="48"/>
      <c r="K2448" s="48"/>
    </row>
    <row r="2449" spans="1:11" ht="54" x14ac:dyDescent="0.25">
      <c r="A2449" s="48">
        <f t="shared" ca="1" si="39"/>
        <v>2448</v>
      </c>
      <c r="B2449" s="52" t="s">
        <v>25</v>
      </c>
      <c r="C2449" s="52" t="s">
        <v>770</v>
      </c>
      <c r="D2449" s="58" t="s">
        <v>6410</v>
      </c>
      <c r="E2449" s="58" t="s">
        <v>6411</v>
      </c>
      <c r="F2449" s="48"/>
      <c r="G2449" s="51" t="s">
        <v>279</v>
      </c>
      <c r="H2449" s="48"/>
      <c r="I2449" s="48"/>
      <c r="J2449" s="48"/>
      <c r="K2449" s="48"/>
    </row>
    <row r="2450" spans="1:11" ht="34.5" x14ac:dyDescent="0.25">
      <c r="A2450" s="48">
        <f t="shared" ca="1" si="39"/>
        <v>2449</v>
      </c>
      <c r="B2450" s="52" t="s">
        <v>25</v>
      </c>
      <c r="C2450" s="52" t="s">
        <v>770</v>
      </c>
      <c r="D2450" s="58" t="s">
        <v>6412</v>
      </c>
      <c r="E2450" s="56" t="s">
        <v>6413</v>
      </c>
      <c r="F2450" s="48"/>
      <c r="G2450" s="51"/>
      <c r="H2450" s="48"/>
      <c r="I2450" s="48"/>
      <c r="J2450" s="48"/>
      <c r="K2450" s="48"/>
    </row>
    <row r="2451" spans="1:11" ht="54" x14ac:dyDescent="0.25">
      <c r="A2451" s="48">
        <f t="shared" ca="1" si="39"/>
        <v>2450</v>
      </c>
      <c r="B2451" s="52" t="s">
        <v>25</v>
      </c>
      <c r="C2451" s="52" t="s">
        <v>770</v>
      </c>
      <c r="D2451" s="58" t="s">
        <v>6414</v>
      </c>
      <c r="E2451" s="58" t="s">
        <v>6415</v>
      </c>
      <c r="F2451" s="48"/>
      <c r="G2451" s="51"/>
      <c r="H2451" s="48"/>
      <c r="I2451" s="48"/>
      <c r="J2451" s="48"/>
      <c r="K2451" s="48"/>
    </row>
    <row r="2452" spans="1:11" ht="55.5" x14ac:dyDescent="0.25">
      <c r="A2452" s="48">
        <f t="shared" ca="1" si="39"/>
        <v>2451</v>
      </c>
      <c r="B2452" s="52" t="s">
        <v>25</v>
      </c>
      <c r="C2452" s="52" t="s">
        <v>770</v>
      </c>
      <c r="D2452" s="58" t="s">
        <v>6416</v>
      </c>
      <c r="E2452" s="56" t="s">
        <v>6417</v>
      </c>
      <c r="F2452" s="48"/>
      <c r="G2452" s="51"/>
      <c r="H2452" s="48"/>
      <c r="I2452" s="48"/>
      <c r="J2452" s="48"/>
      <c r="K2452" s="48"/>
    </row>
    <row r="2453" spans="1:11" ht="67.5" x14ac:dyDescent="0.25">
      <c r="A2453" s="48">
        <f t="shared" ca="1" si="39"/>
        <v>2452</v>
      </c>
      <c r="B2453" s="52" t="s">
        <v>25</v>
      </c>
      <c r="C2453" s="52" t="s">
        <v>770</v>
      </c>
      <c r="D2453" s="58" t="s">
        <v>6418</v>
      </c>
      <c r="E2453" s="58" t="s">
        <v>6419</v>
      </c>
      <c r="F2453" s="48"/>
      <c r="G2453" s="51"/>
      <c r="H2453" s="48"/>
      <c r="I2453" s="48"/>
      <c r="J2453" s="48"/>
      <c r="K2453" s="48"/>
    </row>
    <row r="2454" spans="1:11" ht="66" x14ac:dyDescent="0.25">
      <c r="A2454" s="48">
        <f t="shared" ca="1" si="39"/>
        <v>2453</v>
      </c>
      <c r="B2454" s="52" t="s">
        <v>25</v>
      </c>
      <c r="C2454" s="52" t="s">
        <v>770</v>
      </c>
      <c r="D2454" s="58" t="s">
        <v>6420</v>
      </c>
      <c r="E2454" s="56" t="s">
        <v>2811</v>
      </c>
      <c r="F2454" s="48"/>
      <c r="G2454" s="51"/>
      <c r="H2454" s="48"/>
      <c r="I2454" s="48"/>
      <c r="J2454" s="48"/>
      <c r="K2454" s="48"/>
    </row>
    <row r="2455" spans="1:11" ht="81" x14ac:dyDescent="0.25">
      <c r="A2455" s="48">
        <f t="shared" ca="1" si="39"/>
        <v>2454</v>
      </c>
      <c r="B2455" s="52" t="s">
        <v>25</v>
      </c>
      <c r="C2455" s="52" t="s">
        <v>770</v>
      </c>
      <c r="D2455" s="58" t="s">
        <v>6421</v>
      </c>
      <c r="E2455" s="58" t="s">
        <v>2811</v>
      </c>
      <c r="F2455" s="48"/>
      <c r="G2455" s="51"/>
      <c r="H2455" s="48"/>
      <c r="I2455" s="48"/>
      <c r="J2455" s="48"/>
      <c r="K2455" s="48"/>
    </row>
    <row r="2456" spans="1:11" ht="66" x14ac:dyDescent="0.25">
      <c r="A2456" s="48">
        <f t="shared" ca="1" si="39"/>
        <v>2455</v>
      </c>
      <c r="B2456" s="52" t="s">
        <v>25</v>
      </c>
      <c r="C2456" s="52" t="s">
        <v>770</v>
      </c>
      <c r="D2456" s="67" t="s">
        <v>6422</v>
      </c>
      <c r="E2456" s="56" t="s">
        <v>2811</v>
      </c>
      <c r="F2456" s="48"/>
      <c r="G2456" s="51"/>
      <c r="H2456" s="48"/>
      <c r="I2456" s="48"/>
      <c r="J2456" s="48"/>
      <c r="K2456" s="48"/>
    </row>
    <row r="2457" spans="1:11" ht="67.5" x14ac:dyDescent="0.25">
      <c r="A2457" s="48">
        <f t="shared" ca="1" si="39"/>
        <v>2456</v>
      </c>
      <c r="B2457" s="52" t="s">
        <v>25</v>
      </c>
      <c r="C2457" s="52" t="s">
        <v>770</v>
      </c>
      <c r="D2457" s="58" t="s">
        <v>6423</v>
      </c>
      <c r="E2457" s="58" t="s">
        <v>6424</v>
      </c>
      <c r="F2457" s="48"/>
      <c r="G2457" s="51" t="s">
        <v>279</v>
      </c>
      <c r="H2457" s="48"/>
      <c r="I2457" s="48"/>
      <c r="J2457" s="48"/>
      <c r="K2457" s="48"/>
    </row>
    <row r="2458" spans="1:11" ht="66" x14ac:dyDescent="0.25">
      <c r="A2458" s="48">
        <f t="shared" ca="1" si="39"/>
        <v>2457</v>
      </c>
      <c r="B2458" s="52" t="s">
        <v>25</v>
      </c>
      <c r="C2458" s="52" t="s">
        <v>770</v>
      </c>
      <c r="D2458" s="67" t="s">
        <v>6425</v>
      </c>
      <c r="E2458" s="56" t="s">
        <v>6426</v>
      </c>
      <c r="F2458" s="48"/>
      <c r="G2458" s="51"/>
      <c r="H2458" s="48"/>
      <c r="I2458" s="48"/>
      <c r="J2458" s="48"/>
      <c r="K2458" s="48"/>
    </row>
    <row r="2459" spans="1:11" ht="54" x14ac:dyDescent="0.25">
      <c r="A2459" s="48">
        <f t="shared" ca="1" si="39"/>
        <v>2458</v>
      </c>
      <c r="B2459" s="52" t="s">
        <v>25</v>
      </c>
      <c r="C2459" s="52" t="s">
        <v>770</v>
      </c>
      <c r="D2459" s="58" t="s">
        <v>6427</v>
      </c>
      <c r="E2459" s="58" t="s">
        <v>6428</v>
      </c>
      <c r="F2459" s="48"/>
      <c r="G2459" s="51"/>
      <c r="H2459" s="48"/>
      <c r="I2459" s="48"/>
      <c r="J2459" s="48"/>
      <c r="K2459" s="48"/>
    </row>
    <row r="2460" spans="1:11" ht="34.5" x14ac:dyDescent="0.25">
      <c r="A2460" s="48">
        <f t="shared" ca="1" si="39"/>
        <v>2459</v>
      </c>
      <c r="B2460" s="52" t="s">
        <v>25</v>
      </c>
      <c r="C2460" s="52" t="s">
        <v>770</v>
      </c>
      <c r="D2460" s="58" t="s">
        <v>6429</v>
      </c>
      <c r="E2460" s="56" t="s">
        <v>6430</v>
      </c>
      <c r="F2460" s="48"/>
      <c r="G2460" s="51"/>
      <c r="H2460" s="48"/>
      <c r="I2460" s="48"/>
      <c r="J2460" s="48"/>
      <c r="K2460" s="48"/>
    </row>
    <row r="2461" spans="1:11" ht="54" x14ac:dyDescent="0.25">
      <c r="A2461" s="48">
        <f t="shared" ca="1" si="39"/>
        <v>2460</v>
      </c>
      <c r="B2461" s="52" t="s">
        <v>25</v>
      </c>
      <c r="C2461" s="52" t="s">
        <v>770</v>
      </c>
      <c r="D2461" s="58" t="s">
        <v>6431</v>
      </c>
      <c r="E2461" s="58" t="s">
        <v>6432</v>
      </c>
      <c r="F2461" s="48"/>
      <c r="G2461" s="51"/>
      <c r="H2461" s="48"/>
      <c r="I2461" s="48"/>
      <c r="J2461" s="48"/>
      <c r="K2461" s="48"/>
    </row>
    <row r="2462" spans="1:11" ht="63" x14ac:dyDescent="0.25">
      <c r="A2462" s="48">
        <f t="shared" ca="1" si="39"/>
        <v>2461</v>
      </c>
      <c r="B2462" s="52" t="s">
        <v>6434</v>
      </c>
      <c r="C2462" s="52" t="s">
        <v>477</v>
      </c>
      <c r="D2462" s="56" t="s">
        <v>6457</v>
      </c>
      <c r="E2462" s="56" t="s">
        <v>6458</v>
      </c>
      <c r="F2462" s="56" t="s">
        <v>6459</v>
      </c>
      <c r="G2462" s="51" t="s">
        <v>279</v>
      </c>
      <c r="H2462" s="48"/>
      <c r="I2462" s="48"/>
      <c r="J2462" s="48"/>
      <c r="K2462" s="48"/>
    </row>
    <row r="2463" spans="1:11" ht="94.5" x14ac:dyDescent="0.25">
      <c r="A2463" s="48">
        <f t="shared" ca="1" si="39"/>
        <v>2462</v>
      </c>
      <c r="B2463" s="52" t="s">
        <v>6434</v>
      </c>
      <c r="C2463" s="52" t="s">
        <v>477</v>
      </c>
      <c r="D2463" s="58" t="s">
        <v>6460</v>
      </c>
      <c r="E2463" s="58" t="s">
        <v>6461</v>
      </c>
      <c r="F2463" s="58" t="s">
        <v>6462</v>
      </c>
      <c r="G2463" s="51" t="s">
        <v>279</v>
      </c>
      <c r="H2463" s="48"/>
      <c r="I2463" s="48"/>
      <c r="J2463" s="48"/>
      <c r="K2463" s="48"/>
    </row>
    <row r="2464" spans="1:11" ht="84" x14ac:dyDescent="0.25">
      <c r="A2464" s="48">
        <f t="shared" ca="1" si="39"/>
        <v>2463</v>
      </c>
      <c r="B2464" s="52" t="s">
        <v>6434</v>
      </c>
      <c r="C2464" s="52" t="s">
        <v>477</v>
      </c>
      <c r="D2464" s="56" t="s">
        <v>6460</v>
      </c>
      <c r="E2464" s="56" t="s">
        <v>6463</v>
      </c>
      <c r="F2464" s="56" t="s">
        <v>6462</v>
      </c>
      <c r="G2464" s="51" t="s">
        <v>279</v>
      </c>
      <c r="H2464" s="48"/>
      <c r="I2464" s="48"/>
      <c r="J2464" s="48"/>
      <c r="K2464" s="48"/>
    </row>
    <row r="2465" spans="1:11" ht="81" x14ac:dyDescent="0.25">
      <c r="A2465" s="48">
        <f t="shared" ca="1" si="39"/>
        <v>2464</v>
      </c>
      <c r="B2465" s="52" t="s">
        <v>6434</v>
      </c>
      <c r="C2465" s="52" t="s">
        <v>477</v>
      </c>
      <c r="D2465" s="58" t="s">
        <v>6464</v>
      </c>
      <c r="E2465" s="58" t="s">
        <v>6465</v>
      </c>
      <c r="F2465" s="58" t="s">
        <v>6466</v>
      </c>
      <c r="G2465" s="51" t="s">
        <v>279</v>
      </c>
      <c r="H2465" s="48"/>
      <c r="I2465" s="48"/>
      <c r="J2465" s="48"/>
      <c r="K2465" s="48"/>
    </row>
    <row r="2466" spans="1:11" ht="73.5" x14ac:dyDescent="0.25">
      <c r="A2466" s="48">
        <f t="shared" ca="1" si="39"/>
        <v>2465</v>
      </c>
      <c r="B2466" s="52" t="s">
        <v>6434</v>
      </c>
      <c r="C2466" s="52" t="s">
        <v>477</v>
      </c>
      <c r="D2466" s="56" t="s">
        <v>6467</v>
      </c>
      <c r="E2466" s="56" t="s">
        <v>6468</v>
      </c>
      <c r="F2466" s="56" t="s">
        <v>6469</v>
      </c>
      <c r="G2466" s="51" t="s">
        <v>279</v>
      </c>
      <c r="H2466" s="48"/>
      <c r="I2466" s="48"/>
      <c r="J2466" s="48"/>
      <c r="K2466" s="48"/>
    </row>
    <row r="2467" spans="1:11" ht="94.5" x14ac:dyDescent="0.25">
      <c r="A2467" s="48">
        <f t="shared" ca="1" si="39"/>
        <v>2466</v>
      </c>
      <c r="B2467" s="52" t="s">
        <v>6434</v>
      </c>
      <c r="C2467" s="52" t="s">
        <v>477</v>
      </c>
      <c r="D2467" s="58" t="s">
        <v>6470</v>
      </c>
      <c r="E2467" s="58" t="s">
        <v>6471</v>
      </c>
      <c r="F2467" s="58" t="s">
        <v>6472</v>
      </c>
      <c r="G2467" s="51" t="s">
        <v>279</v>
      </c>
      <c r="H2467" s="48"/>
      <c r="I2467" s="48"/>
      <c r="J2467" s="48"/>
      <c r="K2467" s="48"/>
    </row>
    <row r="2468" spans="1:11" ht="84" x14ac:dyDescent="0.25">
      <c r="A2468" s="48">
        <f t="shared" ca="1" si="39"/>
        <v>2467</v>
      </c>
      <c r="B2468" s="52" t="s">
        <v>6434</v>
      </c>
      <c r="C2468" s="52" t="s">
        <v>477</v>
      </c>
      <c r="D2468" s="56" t="s">
        <v>6473</v>
      </c>
      <c r="E2468" s="56" t="s">
        <v>6474</v>
      </c>
      <c r="F2468" s="56" t="s">
        <v>6475</v>
      </c>
      <c r="G2468" s="51" t="s">
        <v>279</v>
      </c>
      <c r="H2468" s="48"/>
      <c r="I2468" s="48"/>
      <c r="J2468" s="48"/>
      <c r="K2468" s="48"/>
    </row>
    <row r="2469" spans="1:11" ht="121.5" x14ac:dyDescent="0.25">
      <c r="A2469" s="48">
        <f t="shared" ca="1" si="39"/>
        <v>2468</v>
      </c>
      <c r="B2469" s="52" t="s">
        <v>6434</v>
      </c>
      <c r="C2469" s="52" t="s">
        <v>477</v>
      </c>
      <c r="D2469" s="58" t="s">
        <v>6476</v>
      </c>
      <c r="E2469" s="58" t="s">
        <v>6477</v>
      </c>
      <c r="F2469" s="58" t="s">
        <v>6478</v>
      </c>
      <c r="G2469" s="51" t="s">
        <v>279</v>
      </c>
      <c r="H2469" s="48"/>
      <c r="I2469" s="48"/>
      <c r="J2469" s="48"/>
      <c r="K2469" s="48"/>
    </row>
    <row r="2470" spans="1:11" ht="73.5" x14ac:dyDescent="0.25">
      <c r="A2470" s="48">
        <f t="shared" ca="1" si="39"/>
        <v>2469</v>
      </c>
      <c r="B2470" s="52" t="s">
        <v>6434</v>
      </c>
      <c r="C2470" s="52" t="s">
        <v>477</v>
      </c>
      <c r="D2470" s="56" t="s">
        <v>6479</v>
      </c>
      <c r="E2470" s="56" t="s">
        <v>6480</v>
      </c>
      <c r="F2470" s="56" t="s">
        <v>6481</v>
      </c>
      <c r="G2470" s="51" t="s">
        <v>279</v>
      </c>
      <c r="H2470" s="48"/>
      <c r="I2470" s="48"/>
      <c r="J2470" s="48"/>
      <c r="K2470" s="48"/>
    </row>
    <row r="2471" spans="1:11" ht="67.5" x14ac:dyDescent="0.25">
      <c r="A2471" s="48">
        <f t="shared" ca="1" si="39"/>
        <v>2470</v>
      </c>
      <c r="B2471" s="52" t="s">
        <v>6434</v>
      </c>
      <c r="C2471" s="52" t="s">
        <v>477</v>
      </c>
      <c r="D2471" s="58" t="s">
        <v>6482</v>
      </c>
      <c r="E2471" s="58" t="s">
        <v>6483</v>
      </c>
      <c r="F2471" s="58" t="s">
        <v>6484</v>
      </c>
      <c r="G2471" s="51" t="s">
        <v>279</v>
      </c>
      <c r="H2471" s="48"/>
      <c r="I2471" s="48"/>
      <c r="J2471" s="48"/>
      <c r="K2471" s="48"/>
    </row>
    <row r="2472" spans="1:11" ht="63" x14ac:dyDescent="0.25">
      <c r="A2472" s="48">
        <f t="shared" ca="1" si="39"/>
        <v>2471</v>
      </c>
      <c r="B2472" s="52" t="s">
        <v>6434</v>
      </c>
      <c r="C2472" s="52" t="s">
        <v>477</v>
      </c>
      <c r="D2472" s="56" t="s">
        <v>6485</v>
      </c>
      <c r="E2472" s="56" t="s">
        <v>6486</v>
      </c>
      <c r="F2472" s="56" t="s">
        <v>6487</v>
      </c>
      <c r="G2472" s="51" t="s">
        <v>279</v>
      </c>
      <c r="H2472" s="48"/>
      <c r="I2472" s="48"/>
      <c r="J2472" s="48"/>
      <c r="K2472" s="48"/>
    </row>
    <row r="2473" spans="1:11" ht="67.5" x14ac:dyDescent="0.25">
      <c r="A2473" s="48">
        <f t="shared" ca="1" si="39"/>
        <v>2472</v>
      </c>
      <c r="B2473" s="52" t="s">
        <v>6434</v>
      </c>
      <c r="C2473" s="52" t="s">
        <v>477</v>
      </c>
      <c r="D2473" s="58" t="s">
        <v>6488</v>
      </c>
      <c r="E2473" s="58" t="s">
        <v>6489</v>
      </c>
      <c r="F2473" s="58" t="s">
        <v>6490</v>
      </c>
      <c r="G2473" s="51" t="s">
        <v>279</v>
      </c>
      <c r="H2473" s="48"/>
      <c r="I2473" s="48"/>
      <c r="J2473" s="48"/>
      <c r="K2473" s="48"/>
    </row>
    <row r="2474" spans="1:11" ht="63" x14ac:dyDescent="0.25">
      <c r="A2474" s="48">
        <f t="shared" ca="1" si="39"/>
        <v>2473</v>
      </c>
      <c r="B2474" s="52" t="s">
        <v>6434</v>
      </c>
      <c r="C2474" s="52" t="s">
        <v>477</v>
      </c>
      <c r="D2474" s="56" t="s">
        <v>6491</v>
      </c>
      <c r="E2474" s="56" t="s">
        <v>6492</v>
      </c>
      <c r="F2474" s="56" t="s">
        <v>6493</v>
      </c>
      <c r="G2474" s="51" t="s">
        <v>279</v>
      </c>
      <c r="H2474" s="48"/>
      <c r="I2474" s="48"/>
      <c r="J2474" s="48"/>
      <c r="K2474" s="48"/>
    </row>
    <row r="2475" spans="1:11" ht="135" x14ac:dyDescent="0.25">
      <c r="A2475" s="48">
        <f t="shared" ca="1" si="39"/>
        <v>2474</v>
      </c>
      <c r="B2475" s="52" t="s">
        <v>6434</v>
      </c>
      <c r="C2475" s="52" t="s">
        <v>477</v>
      </c>
      <c r="D2475" s="58" t="s">
        <v>6494</v>
      </c>
      <c r="E2475" s="58" t="s">
        <v>6495</v>
      </c>
      <c r="F2475" s="58" t="s">
        <v>6496</v>
      </c>
      <c r="G2475" s="51" t="s">
        <v>279</v>
      </c>
      <c r="H2475" s="48"/>
      <c r="I2475" s="48"/>
      <c r="J2475" s="48"/>
      <c r="K2475" s="48"/>
    </row>
    <row r="2476" spans="1:11" ht="136.5" x14ac:dyDescent="0.25">
      <c r="A2476" s="48">
        <f t="shared" ca="1" si="39"/>
        <v>2475</v>
      </c>
      <c r="B2476" s="52" t="s">
        <v>6434</v>
      </c>
      <c r="C2476" s="52" t="s">
        <v>477</v>
      </c>
      <c r="D2476" s="56" t="s">
        <v>6497</v>
      </c>
      <c r="E2476" s="56" t="s">
        <v>6498</v>
      </c>
      <c r="F2476" s="56" t="s">
        <v>6499</v>
      </c>
      <c r="G2476" s="51" t="s">
        <v>279</v>
      </c>
      <c r="H2476" s="48"/>
      <c r="I2476" s="48"/>
      <c r="J2476" s="48"/>
      <c r="K2476" s="48"/>
    </row>
    <row r="2477" spans="1:11" ht="81" x14ac:dyDescent="0.25">
      <c r="A2477" s="48">
        <f t="shared" ca="1" si="39"/>
        <v>2476</v>
      </c>
      <c r="B2477" s="52" t="s">
        <v>6434</v>
      </c>
      <c r="C2477" s="52" t="s">
        <v>477</v>
      </c>
      <c r="D2477" s="58" t="s">
        <v>6500</v>
      </c>
      <c r="E2477" s="58" t="s">
        <v>6501</v>
      </c>
      <c r="F2477" s="58" t="s">
        <v>6502</v>
      </c>
      <c r="G2477" s="51" t="s">
        <v>279</v>
      </c>
      <c r="H2477" s="48"/>
      <c r="I2477" s="48"/>
      <c r="J2477" s="48"/>
      <c r="K2477" s="48"/>
    </row>
    <row r="2478" spans="1:11" ht="63" x14ac:dyDescent="0.25">
      <c r="A2478" s="48">
        <f t="shared" ca="1" si="39"/>
        <v>2477</v>
      </c>
      <c r="B2478" s="52" t="s">
        <v>6434</v>
      </c>
      <c r="C2478" s="52" t="s">
        <v>477</v>
      </c>
      <c r="D2478" s="56" t="s">
        <v>6503</v>
      </c>
      <c r="E2478" s="56" t="s">
        <v>6504</v>
      </c>
      <c r="F2478" s="56" t="s">
        <v>6505</v>
      </c>
      <c r="G2478" s="51" t="s">
        <v>279</v>
      </c>
      <c r="H2478" s="48"/>
      <c r="I2478" s="48"/>
      <c r="J2478" s="48"/>
      <c r="K2478" s="48"/>
    </row>
    <row r="2479" spans="1:11" ht="81" x14ac:dyDescent="0.25">
      <c r="A2479" s="48">
        <f t="shared" ca="1" si="39"/>
        <v>2478</v>
      </c>
      <c r="B2479" s="52" t="s">
        <v>6434</v>
      </c>
      <c r="C2479" s="52" t="s">
        <v>477</v>
      </c>
      <c r="D2479" s="58" t="s">
        <v>6506</v>
      </c>
      <c r="E2479" s="58" t="s">
        <v>6507</v>
      </c>
      <c r="F2479" s="58" t="s">
        <v>6508</v>
      </c>
      <c r="G2479" s="51" t="s">
        <v>279</v>
      </c>
      <c r="H2479" s="48"/>
      <c r="I2479" s="48"/>
      <c r="J2479" s="48"/>
      <c r="K2479" s="48"/>
    </row>
    <row r="2480" spans="1:11" ht="84" x14ac:dyDescent="0.25">
      <c r="A2480" s="48">
        <f t="shared" ca="1" si="39"/>
        <v>2479</v>
      </c>
      <c r="B2480" s="52" t="s">
        <v>6434</v>
      </c>
      <c r="C2480" s="52" t="s">
        <v>477</v>
      </c>
      <c r="D2480" s="56" t="s">
        <v>6509</v>
      </c>
      <c r="E2480" s="56" t="s">
        <v>6510</v>
      </c>
      <c r="F2480" s="56" t="s">
        <v>6508</v>
      </c>
      <c r="G2480" s="51" t="s">
        <v>279</v>
      </c>
      <c r="H2480" s="48"/>
      <c r="I2480" s="48"/>
      <c r="J2480" s="48"/>
      <c r="K2480" s="48"/>
    </row>
    <row r="2481" spans="1:11" ht="121.5" x14ac:dyDescent="0.25">
      <c r="A2481" s="48">
        <f t="shared" ca="1" si="39"/>
        <v>2480</v>
      </c>
      <c r="B2481" s="52" t="s">
        <v>6434</v>
      </c>
      <c r="C2481" s="52" t="s">
        <v>477</v>
      </c>
      <c r="D2481" s="58" t="s">
        <v>6511</v>
      </c>
      <c r="E2481" s="58" t="s">
        <v>6512</v>
      </c>
      <c r="F2481" s="58" t="s">
        <v>6513</v>
      </c>
      <c r="G2481" s="51" t="s">
        <v>279</v>
      </c>
      <c r="H2481" s="48"/>
      <c r="I2481" s="48"/>
      <c r="J2481" s="48"/>
      <c r="K2481" s="48"/>
    </row>
    <row r="2482" spans="1:11" ht="94.5" x14ac:dyDescent="0.25">
      <c r="A2482" s="48">
        <f t="shared" ca="1" si="39"/>
        <v>2481</v>
      </c>
      <c r="B2482" s="52" t="s">
        <v>6434</v>
      </c>
      <c r="C2482" s="52" t="s">
        <v>477</v>
      </c>
      <c r="D2482" s="56" t="s">
        <v>6514</v>
      </c>
      <c r="E2482" s="56" t="s">
        <v>6515</v>
      </c>
      <c r="F2482" s="56" t="s">
        <v>6516</v>
      </c>
      <c r="G2482" s="51" t="s">
        <v>279</v>
      </c>
      <c r="H2482" s="48"/>
      <c r="I2482" s="48"/>
      <c r="J2482" s="48"/>
      <c r="K2482" s="48"/>
    </row>
    <row r="2483" spans="1:11" ht="67.5" x14ac:dyDescent="0.25">
      <c r="A2483" s="48">
        <f t="shared" ca="1" si="39"/>
        <v>2482</v>
      </c>
      <c r="B2483" s="52" t="s">
        <v>6434</v>
      </c>
      <c r="C2483" s="52" t="s">
        <v>477</v>
      </c>
      <c r="D2483" s="58" t="s">
        <v>6517</v>
      </c>
      <c r="E2483" s="58" t="s">
        <v>6518</v>
      </c>
      <c r="F2483" s="58" t="s">
        <v>6519</v>
      </c>
      <c r="G2483" s="51" t="s">
        <v>279</v>
      </c>
      <c r="H2483" s="48"/>
      <c r="I2483" s="48"/>
      <c r="J2483" s="48"/>
      <c r="K2483" s="48"/>
    </row>
    <row r="2484" spans="1:11" ht="84" x14ac:dyDescent="0.25">
      <c r="A2484" s="48">
        <f t="shared" ca="1" si="39"/>
        <v>2483</v>
      </c>
      <c r="B2484" s="52" t="s">
        <v>6434</v>
      </c>
      <c r="C2484" s="52" t="s">
        <v>477</v>
      </c>
      <c r="D2484" s="56" t="s">
        <v>6520</v>
      </c>
      <c r="E2484" s="56" t="s">
        <v>6521</v>
      </c>
      <c r="F2484" s="56" t="s">
        <v>6522</v>
      </c>
      <c r="G2484" s="51" t="s">
        <v>279</v>
      </c>
      <c r="H2484" s="48"/>
      <c r="I2484" s="48"/>
      <c r="J2484" s="48"/>
      <c r="K2484" s="48"/>
    </row>
    <row r="2485" spans="1:11" ht="67.5" x14ac:dyDescent="0.25">
      <c r="A2485" s="48">
        <f t="shared" ca="1" si="39"/>
        <v>2484</v>
      </c>
      <c r="B2485" s="52" t="s">
        <v>6434</v>
      </c>
      <c r="C2485" s="52" t="s">
        <v>477</v>
      </c>
      <c r="D2485" s="58" t="s">
        <v>6523</v>
      </c>
      <c r="E2485" s="58" t="s">
        <v>6524</v>
      </c>
      <c r="F2485" s="58" t="s">
        <v>6525</v>
      </c>
      <c r="G2485" s="51" t="s">
        <v>279</v>
      </c>
      <c r="H2485" s="48"/>
      <c r="I2485" s="48"/>
      <c r="J2485" s="48"/>
      <c r="K2485" s="48"/>
    </row>
    <row r="2486" spans="1:11" ht="73.5" x14ac:dyDescent="0.25">
      <c r="A2486" s="48">
        <f t="shared" ref="A2486:A2549" ca="1" si="40">+CELL("fila",A2486)-1</f>
        <v>2485</v>
      </c>
      <c r="B2486" s="52" t="s">
        <v>6434</v>
      </c>
      <c r="C2486" s="52" t="s">
        <v>477</v>
      </c>
      <c r="D2486" s="56" t="s">
        <v>6526</v>
      </c>
      <c r="E2486" s="56" t="s">
        <v>6527</v>
      </c>
      <c r="F2486" s="56" t="s">
        <v>6487</v>
      </c>
      <c r="G2486" s="51" t="s">
        <v>279</v>
      </c>
      <c r="H2486" s="48"/>
      <c r="I2486" s="48"/>
      <c r="J2486" s="48"/>
      <c r="K2486" s="48"/>
    </row>
    <row r="2487" spans="1:11" ht="67.5" x14ac:dyDescent="0.25">
      <c r="A2487" s="48">
        <f t="shared" ca="1" si="40"/>
        <v>2486</v>
      </c>
      <c r="B2487" s="52" t="s">
        <v>6434</v>
      </c>
      <c r="C2487" s="52" t="s">
        <v>477</v>
      </c>
      <c r="D2487" s="58" t="s">
        <v>6528</v>
      </c>
      <c r="E2487" s="58" t="s">
        <v>6529</v>
      </c>
      <c r="F2487" s="58" t="s">
        <v>6530</v>
      </c>
      <c r="G2487" s="51" t="s">
        <v>279</v>
      </c>
      <c r="H2487" s="48"/>
      <c r="I2487" s="48"/>
      <c r="J2487" s="48"/>
      <c r="K2487" s="48"/>
    </row>
    <row r="2488" spans="1:11" ht="52.5" x14ac:dyDescent="0.25">
      <c r="A2488" s="48">
        <f t="shared" ca="1" si="40"/>
        <v>2487</v>
      </c>
      <c r="B2488" s="52" t="s">
        <v>6434</v>
      </c>
      <c r="C2488" s="52" t="s">
        <v>477</v>
      </c>
      <c r="D2488" s="56" t="s">
        <v>6531</v>
      </c>
      <c r="E2488" s="56" t="s">
        <v>6532</v>
      </c>
      <c r="F2488" s="56" t="s">
        <v>6533</v>
      </c>
      <c r="G2488" s="51" t="s">
        <v>279</v>
      </c>
      <c r="H2488" s="48"/>
      <c r="I2488" s="48"/>
      <c r="J2488" s="48"/>
      <c r="K2488" s="48"/>
    </row>
    <row r="2489" spans="1:11" ht="54" x14ac:dyDescent="0.25">
      <c r="A2489" s="48">
        <f t="shared" ca="1" si="40"/>
        <v>2488</v>
      </c>
      <c r="B2489" s="52" t="s">
        <v>6434</v>
      </c>
      <c r="C2489" s="52" t="s">
        <v>477</v>
      </c>
      <c r="D2489" s="58" t="s">
        <v>6534</v>
      </c>
      <c r="E2489" s="58" t="s">
        <v>6535</v>
      </c>
      <c r="F2489" s="58" t="s">
        <v>6536</v>
      </c>
      <c r="G2489" s="51" t="s">
        <v>279</v>
      </c>
      <c r="H2489" s="48"/>
      <c r="I2489" s="48"/>
      <c r="J2489" s="48"/>
      <c r="K2489" s="48"/>
    </row>
    <row r="2490" spans="1:11" ht="73.5" x14ac:dyDescent="0.25">
      <c r="A2490" s="48">
        <f t="shared" ca="1" si="40"/>
        <v>2489</v>
      </c>
      <c r="B2490" s="52" t="s">
        <v>6434</v>
      </c>
      <c r="C2490" s="52" t="s">
        <v>477</v>
      </c>
      <c r="D2490" s="56" t="s">
        <v>6537</v>
      </c>
      <c r="E2490" s="56" t="s">
        <v>6538</v>
      </c>
      <c r="F2490" s="56" t="s">
        <v>6539</v>
      </c>
      <c r="G2490" s="51" t="s">
        <v>279</v>
      </c>
      <c r="H2490" s="48"/>
      <c r="I2490" s="48"/>
      <c r="J2490" s="48"/>
      <c r="K2490" s="48"/>
    </row>
    <row r="2491" spans="1:11" ht="67.5" x14ac:dyDescent="0.25">
      <c r="A2491" s="48">
        <f t="shared" ca="1" si="40"/>
        <v>2490</v>
      </c>
      <c r="B2491" s="52" t="s">
        <v>6434</v>
      </c>
      <c r="C2491" s="52" t="s">
        <v>477</v>
      </c>
      <c r="D2491" s="58" t="s">
        <v>6540</v>
      </c>
      <c r="E2491" s="58" t="s">
        <v>6541</v>
      </c>
      <c r="F2491" s="58" t="s">
        <v>6533</v>
      </c>
      <c r="G2491" s="51" t="s">
        <v>279</v>
      </c>
      <c r="H2491" s="48"/>
      <c r="I2491" s="48"/>
      <c r="J2491" s="48"/>
      <c r="K2491" s="48"/>
    </row>
    <row r="2492" spans="1:11" ht="63" x14ac:dyDescent="0.25">
      <c r="A2492" s="48">
        <f t="shared" ca="1" si="40"/>
        <v>2491</v>
      </c>
      <c r="B2492" s="52" t="s">
        <v>6434</v>
      </c>
      <c r="C2492" s="52" t="s">
        <v>477</v>
      </c>
      <c r="D2492" s="56" t="s">
        <v>6542</v>
      </c>
      <c r="E2492" s="56" t="s">
        <v>6543</v>
      </c>
      <c r="F2492" s="56" t="s">
        <v>6533</v>
      </c>
      <c r="G2492" s="51" t="s">
        <v>279</v>
      </c>
      <c r="H2492" s="48"/>
      <c r="I2492" s="48"/>
      <c r="J2492" s="48"/>
      <c r="K2492" s="48"/>
    </row>
    <row r="2493" spans="1:11" ht="67.5" x14ac:dyDescent="0.25">
      <c r="A2493" s="48">
        <f t="shared" ca="1" si="40"/>
        <v>2492</v>
      </c>
      <c r="B2493" s="52" t="s">
        <v>6434</v>
      </c>
      <c r="C2493" s="52" t="s">
        <v>477</v>
      </c>
      <c r="D2493" s="58" t="s">
        <v>6544</v>
      </c>
      <c r="E2493" s="58" t="s">
        <v>6545</v>
      </c>
      <c r="F2493" s="58" t="s">
        <v>6546</v>
      </c>
      <c r="G2493" s="51" t="s">
        <v>279</v>
      </c>
      <c r="H2493" s="48"/>
      <c r="I2493" s="48"/>
      <c r="J2493" s="48"/>
      <c r="K2493" s="48"/>
    </row>
    <row r="2494" spans="1:11" ht="42" x14ac:dyDescent="0.25">
      <c r="A2494" s="48">
        <f t="shared" ca="1" si="40"/>
        <v>2493</v>
      </c>
      <c r="B2494" s="52" t="s">
        <v>6434</v>
      </c>
      <c r="C2494" s="52" t="s">
        <v>477</v>
      </c>
      <c r="D2494" s="56" t="s">
        <v>6547</v>
      </c>
      <c r="E2494" s="56" t="s">
        <v>6548</v>
      </c>
      <c r="F2494" s="56" t="s">
        <v>6549</v>
      </c>
      <c r="G2494" s="51" t="s">
        <v>279</v>
      </c>
      <c r="H2494" s="48"/>
      <c r="I2494" s="48"/>
      <c r="J2494" s="48"/>
      <c r="K2494" s="48"/>
    </row>
    <row r="2495" spans="1:11" ht="54" x14ac:dyDescent="0.25">
      <c r="A2495" s="48">
        <f t="shared" ca="1" si="40"/>
        <v>2494</v>
      </c>
      <c r="B2495" s="52" t="s">
        <v>6434</v>
      </c>
      <c r="C2495" s="52" t="s">
        <v>477</v>
      </c>
      <c r="D2495" s="58" t="s">
        <v>6550</v>
      </c>
      <c r="E2495" s="58" t="s">
        <v>6551</v>
      </c>
      <c r="F2495" s="58" t="s">
        <v>6487</v>
      </c>
      <c r="G2495" s="51" t="s">
        <v>279</v>
      </c>
      <c r="H2495" s="48"/>
      <c r="I2495" s="48"/>
      <c r="J2495" s="48"/>
      <c r="K2495" s="48"/>
    </row>
    <row r="2496" spans="1:11" ht="73.5" x14ac:dyDescent="0.25">
      <c r="A2496" s="48">
        <f t="shared" ca="1" si="40"/>
        <v>2495</v>
      </c>
      <c r="B2496" s="52" t="s">
        <v>6434</v>
      </c>
      <c r="C2496" s="52" t="s">
        <v>477</v>
      </c>
      <c r="D2496" s="56" t="s">
        <v>6552</v>
      </c>
      <c r="E2496" s="56" t="s">
        <v>6553</v>
      </c>
      <c r="F2496" s="56" t="s">
        <v>6554</v>
      </c>
      <c r="G2496" s="51" t="s">
        <v>279</v>
      </c>
      <c r="H2496" s="48"/>
      <c r="I2496" s="48"/>
      <c r="J2496" s="48"/>
      <c r="K2496" s="48"/>
    </row>
    <row r="2497" spans="1:11" ht="67.5" x14ac:dyDescent="0.25">
      <c r="A2497" s="48">
        <f t="shared" ca="1" si="40"/>
        <v>2496</v>
      </c>
      <c r="B2497" s="52" t="s">
        <v>6434</v>
      </c>
      <c r="C2497" s="52" t="s">
        <v>477</v>
      </c>
      <c r="D2497" s="58" t="s">
        <v>6555</v>
      </c>
      <c r="E2497" s="58" t="s">
        <v>6556</v>
      </c>
      <c r="F2497" s="58" t="s">
        <v>6557</v>
      </c>
      <c r="G2497" s="51" t="s">
        <v>279</v>
      </c>
      <c r="H2497" s="48"/>
      <c r="I2497" s="48"/>
      <c r="J2497" s="48"/>
      <c r="K2497" s="48"/>
    </row>
    <row r="2498" spans="1:11" ht="73.5" x14ac:dyDescent="0.25">
      <c r="A2498" s="48">
        <f t="shared" ca="1" si="40"/>
        <v>2497</v>
      </c>
      <c r="B2498" s="52" t="s">
        <v>6434</v>
      </c>
      <c r="C2498" s="52" t="s">
        <v>477</v>
      </c>
      <c r="D2498" s="56" t="s">
        <v>6558</v>
      </c>
      <c r="E2498" s="56" t="s">
        <v>6559</v>
      </c>
      <c r="F2498" s="56" t="s">
        <v>6560</v>
      </c>
      <c r="G2498" s="51" t="s">
        <v>279</v>
      </c>
      <c r="H2498" s="48"/>
      <c r="I2498" s="48"/>
      <c r="J2498" s="48"/>
      <c r="K2498" s="48"/>
    </row>
    <row r="2499" spans="1:11" ht="67.5" x14ac:dyDescent="0.25">
      <c r="A2499" s="48">
        <f t="shared" ca="1" si="40"/>
        <v>2498</v>
      </c>
      <c r="B2499" s="52" t="s">
        <v>6434</v>
      </c>
      <c r="C2499" s="52" t="s">
        <v>477</v>
      </c>
      <c r="D2499" s="58" t="s">
        <v>6561</v>
      </c>
      <c r="E2499" s="58" t="s">
        <v>6562</v>
      </c>
      <c r="F2499" s="58" t="s">
        <v>6549</v>
      </c>
      <c r="G2499" s="51" t="s">
        <v>279</v>
      </c>
      <c r="H2499" s="48"/>
      <c r="I2499" s="48"/>
      <c r="J2499" s="48"/>
      <c r="K2499" s="48"/>
    </row>
    <row r="2500" spans="1:11" ht="63" x14ac:dyDescent="0.25">
      <c r="A2500" s="48">
        <f t="shared" ca="1" si="40"/>
        <v>2499</v>
      </c>
      <c r="B2500" s="52" t="s">
        <v>6434</v>
      </c>
      <c r="C2500" s="52" t="s">
        <v>477</v>
      </c>
      <c r="D2500" s="56" t="s">
        <v>6563</v>
      </c>
      <c r="E2500" s="56" t="s">
        <v>6559</v>
      </c>
      <c r="F2500" s="56" t="s">
        <v>6549</v>
      </c>
      <c r="G2500" s="51" t="s">
        <v>279</v>
      </c>
      <c r="H2500" s="48"/>
      <c r="I2500" s="48"/>
      <c r="J2500" s="48"/>
      <c r="K2500" s="48"/>
    </row>
    <row r="2501" spans="1:11" ht="67.5" x14ac:dyDescent="0.25">
      <c r="A2501" s="48">
        <f t="shared" ca="1" si="40"/>
        <v>2500</v>
      </c>
      <c r="B2501" s="52" t="s">
        <v>6434</v>
      </c>
      <c r="C2501" s="52" t="s">
        <v>477</v>
      </c>
      <c r="D2501" s="58" t="s">
        <v>6564</v>
      </c>
      <c r="E2501" s="58" t="s">
        <v>6565</v>
      </c>
      <c r="F2501" s="58" t="s">
        <v>6566</v>
      </c>
      <c r="G2501" s="51" t="s">
        <v>279</v>
      </c>
      <c r="H2501" s="48"/>
      <c r="I2501" s="48"/>
      <c r="J2501" s="48"/>
      <c r="K2501" s="48"/>
    </row>
    <row r="2502" spans="1:11" ht="63" x14ac:dyDescent="0.25">
      <c r="A2502" s="48">
        <f t="shared" ca="1" si="40"/>
        <v>2501</v>
      </c>
      <c r="B2502" s="52" t="s">
        <v>6434</v>
      </c>
      <c r="C2502" s="52" t="s">
        <v>477</v>
      </c>
      <c r="D2502" s="56" t="s">
        <v>6567</v>
      </c>
      <c r="E2502" s="56" t="s">
        <v>6568</v>
      </c>
      <c r="F2502" s="56" t="s">
        <v>6569</v>
      </c>
      <c r="G2502" s="51" t="s">
        <v>279</v>
      </c>
      <c r="H2502" s="48"/>
      <c r="I2502" s="48"/>
      <c r="J2502" s="48"/>
      <c r="K2502" s="48"/>
    </row>
    <row r="2503" spans="1:11" ht="81" x14ac:dyDescent="0.25">
      <c r="A2503" s="48">
        <f t="shared" ca="1" si="40"/>
        <v>2502</v>
      </c>
      <c r="B2503" s="52" t="s">
        <v>6434</v>
      </c>
      <c r="C2503" s="52" t="s">
        <v>477</v>
      </c>
      <c r="D2503" s="58" t="s">
        <v>6570</v>
      </c>
      <c r="E2503" s="58" t="s">
        <v>6571</v>
      </c>
      <c r="F2503" s="58" t="s">
        <v>6572</v>
      </c>
      <c r="G2503" s="51" t="s">
        <v>279</v>
      </c>
      <c r="H2503" s="48"/>
      <c r="I2503" s="48"/>
      <c r="J2503" s="48"/>
      <c r="K2503" s="48"/>
    </row>
    <row r="2504" spans="1:11" ht="84" x14ac:dyDescent="0.25">
      <c r="A2504" s="48">
        <f t="shared" ca="1" si="40"/>
        <v>2503</v>
      </c>
      <c r="B2504" s="52" t="s">
        <v>6434</v>
      </c>
      <c r="C2504" s="52" t="s">
        <v>477</v>
      </c>
      <c r="D2504" s="56" t="s">
        <v>6573</v>
      </c>
      <c r="E2504" s="56" t="s">
        <v>6574</v>
      </c>
      <c r="F2504" s="56" t="s">
        <v>6575</v>
      </c>
      <c r="G2504" s="51" t="s">
        <v>279</v>
      </c>
      <c r="H2504" s="48"/>
      <c r="I2504" s="48"/>
      <c r="J2504" s="48"/>
      <c r="K2504" s="48"/>
    </row>
    <row r="2505" spans="1:11" ht="67.5" x14ac:dyDescent="0.25">
      <c r="A2505" s="48">
        <f t="shared" ca="1" si="40"/>
        <v>2504</v>
      </c>
      <c r="B2505" s="52" t="s">
        <v>6434</v>
      </c>
      <c r="C2505" s="52" t="s">
        <v>477</v>
      </c>
      <c r="D2505" s="58" t="s">
        <v>6576</v>
      </c>
      <c r="E2505" s="58" t="s">
        <v>6577</v>
      </c>
      <c r="F2505" s="58" t="s">
        <v>6578</v>
      </c>
      <c r="G2505" s="51" t="s">
        <v>279</v>
      </c>
      <c r="H2505" s="48"/>
      <c r="I2505" s="48"/>
      <c r="J2505" s="48"/>
      <c r="K2505" s="48"/>
    </row>
    <row r="2506" spans="1:11" ht="52.5" x14ac:dyDescent="0.25">
      <c r="A2506" s="48">
        <f t="shared" ca="1" si="40"/>
        <v>2505</v>
      </c>
      <c r="B2506" s="52" t="s">
        <v>6434</v>
      </c>
      <c r="C2506" s="52" t="s">
        <v>477</v>
      </c>
      <c r="D2506" s="56" t="s">
        <v>6579</v>
      </c>
      <c r="E2506" s="56" t="s">
        <v>6580</v>
      </c>
      <c r="F2506" s="56" t="s">
        <v>6549</v>
      </c>
      <c r="G2506" s="51" t="s">
        <v>279</v>
      </c>
      <c r="H2506" s="48"/>
      <c r="I2506" s="48"/>
      <c r="J2506" s="48"/>
      <c r="K2506" s="48"/>
    </row>
    <row r="2507" spans="1:11" ht="67.5" x14ac:dyDescent="0.25">
      <c r="A2507" s="48">
        <f t="shared" ca="1" si="40"/>
        <v>2506</v>
      </c>
      <c r="B2507" s="52" t="s">
        <v>6434</v>
      </c>
      <c r="C2507" s="52" t="s">
        <v>477</v>
      </c>
      <c r="D2507" s="58" t="s">
        <v>6581</v>
      </c>
      <c r="E2507" s="58" t="s">
        <v>6582</v>
      </c>
      <c r="F2507" s="58" t="s">
        <v>6583</v>
      </c>
      <c r="G2507" s="51" t="s">
        <v>279</v>
      </c>
      <c r="H2507" s="48"/>
      <c r="I2507" s="48"/>
      <c r="J2507" s="48"/>
      <c r="K2507" s="48"/>
    </row>
    <row r="2508" spans="1:11" ht="73.5" x14ac:dyDescent="0.25">
      <c r="A2508" s="48">
        <f t="shared" ca="1" si="40"/>
        <v>2507</v>
      </c>
      <c r="B2508" s="52" t="s">
        <v>6434</v>
      </c>
      <c r="C2508" s="52" t="s">
        <v>477</v>
      </c>
      <c r="D2508" s="56" t="s">
        <v>6584</v>
      </c>
      <c r="E2508" s="56" t="s">
        <v>6585</v>
      </c>
      <c r="F2508" s="56" t="s">
        <v>6586</v>
      </c>
      <c r="G2508" s="51" t="s">
        <v>279</v>
      </c>
      <c r="H2508" s="48"/>
      <c r="I2508" s="48"/>
      <c r="J2508" s="48"/>
      <c r="K2508" s="48"/>
    </row>
    <row r="2509" spans="1:11" ht="54" x14ac:dyDescent="0.25">
      <c r="A2509" s="48">
        <f t="shared" ca="1" si="40"/>
        <v>2508</v>
      </c>
      <c r="B2509" s="52" t="s">
        <v>6434</v>
      </c>
      <c r="C2509" s="52" t="s">
        <v>477</v>
      </c>
      <c r="D2509" s="58" t="s">
        <v>6587</v>
      </c>
      <c r="E2509" s="58" t="s">
        <v>6588</v>
      </c>
      <c r="F2509" s="60" t="s">
        <v>6589</v>
      </c>
      <c r="G2509" s="51" t="s">
        <v>279</v>
      </c>
      <c r="H2509" s="48"/>
      <c r="I2509" s="48"/>
      <c r="J2509" s="48"/>
      <c r="K2509" s="48"/>
    </row>
    <row r="2510" spans="1:11" ht="63" x14ac:dyDescent="0.25">
      <c r="A2510" s="48">
        <f t="shared" ca="1" si="40"/>
        <v>2509</v>
      </c>
      <c r="B2510" s="52" t="s">
        <v>6434</v>
      </c>
      <c r="C2510" s="52" t="s">
        <v>477</v>
      </c>
      <c r="D2510" s="56" t="s">
        <v>6590</v>
      </c>
      <c r="E2510" s="56" t="s">
        <v>6591</v>
      </c>
      <c r="F2510" s="56" t="s">
        <v>6569</v>
      </c>
      <c r="G2510" s="51" t="s">
        <v>279</v>
      </c>
      <c r="H2510" s="48"/>
      <c r="I2510" s="48"/>
      <c r="J2510" s="48"/>
      <c r="K2510" s="48"/>
    </row>
    <row r="2511" spans="1:11" ht="54" x14ac:dyDescent="0.25">
      <c r="A2511" s="48">
        <f t="shared" ca="1" si="40"/>
        <v>2510</v>
      </c>
      <c r="B2511" s="52" t="s">
        <v>6434</v>
      </c>
      <c r="C2511" s="52" t="s">
        <v>477</v>
      </c>
      <c r="D2511" s="58" t="s">
        <v>6592</v>
      </c>
      <c r="E2511" s="58" t="s">
        <v>6593</v>
      </c>
      <c r="F2511" s="58" t="s">
        <v>6549</v>
      </c>
      <c r="G2511" s="51" t="s">
        <v>279</v>
      </c>
      <c r="H2511" s="48"/>
      <c r="I2511" s="48"/>
      <c r="J2511" s="48"/>
      <c r="K2511" s="48"/>
    </row>
    <row r="2512" spans="1:11" ht="84" x14ac:dyDescent="0.25">
      <c r="A2512" s="48">
        <f t="shared" ca="1" si="40"/>
        <v>2511</v>
      </c>
      <c r="B2512" s="52" t="s">
        <v>6434</v>
      </c>
      <c r="C2512" s="52" t="s">
        <v>477</v>
      </c>
      <c r="D2512" s="56" t="s">
        <v>6594</v>
      </c>
      <c r="E2512" s="56" t="s">
        <v>6595</v>
      </c>
      <c r="F2512" s="56" t="s">
        <v>6596</v>
      </c>
      <c r="G2512" s="51" t="s">
        <v>279</v>
      </c>
      <c r="H2512" s="48"/>
      <c r="I2512" s="48"/>
      <c r="J2512" s="48"/>
      <c r="K2512" s="48"/>
    </row>
    <row r="2513" spans="1:11" ht="67.5" x14ac:dyDescent="0.25">
      <c r="A2513" s="48">
        <f t="shared" ca="1" si="40"/>
        <v>2512</v>
      </c>
      <c r="B2513" s="52" t="s">
        <v>6434</v>
      </c>
      <c r="C2513" s="52" t="s">
        <v>477</v>
      </c>
      <c r="D2513" s="58" t="s">
        <v>6597</v>
      </c>
      <c r="E2513" s="58" t="s">
        <v>6598</v>
      </c>
      <c r="F2513" s="58" t="s">
        <v>6549</v>
      </c>
      <c r="G2513" s="51" t="s">
        <v>279</v>
      </c>
      <c r="H2513" s="48"/>
      <c r="I2513" s="48"/>
      <c r="J2513" s="48"/>
      <c r="K2513" s="48"/>
    </row>
    <row r="2514" spans="1:11" ht="63" x14ac:dyDescent="0.25">
      <c r="A2514" s="48">
        <f t="shared" ca="1" si="40"/>
        <v>2513</v>
      </c>
      <c r="B2514" s="52" t="s">
        <v>6434</v>
      </c>
      <c r="C2514" s="52" t="s">
        <v>477</v>
      </c>
      <c r="D2514" s="56" t="s">
        <v>6599</v>
      </c>
      <c r="E2514" s="56" t="s">
        <v>6600</v>
      </c>
      <c r="F2514" s="56" t="s">
        <v>6569</v>
      </c>
      <c r="G2514" s="51" t="s">
        <v>279</v>
      </c>
      <c r="H2514" s="48"/>
      <c r="I2514" s="48"/>
      <c r="J2514" s="48"/>
      <c r="K2514" s="48"/>
    </row>
    <row r="2515" spans="1:11" ht="67.5" x14ac:dyDescent="0.25">
      <c r="A2515" s="48">
        <f t="shared" ca="1" si="40"/>
        <v>2514</v>
      </c>
      <c r="B2515" s="52" t="s">
        <v>6434</v>
      </c>
      <c r="C2515" s="52" t="s">
        <v>477</v>
      </c>
      <c r="D2515" s="58" t="s">
        <v>6601</v>
      </c>
      <c r="E2515" s="58" t="s">
        <v>6602</v>
      </c>
      <c r="F2515" s="58" t="s">
        <v>6603</v>
      </c>
      <c r="G2515" s="51" t="s">
        <v>279</v>
      </c>
      <c r="H2515" s="48"/>
      <c r="I2515" s="48"/>
      <c r="J2515" s="48"/>
      <c r="K2515" s="48"/>
    </row>
    <row r="2516" spans="1:11" ht="52.5" x14ac:dyDescent="0.25">
      <c r="A2516" s="48">
        <f t="shared" ca="1" si="40"/>
        <v>2515</v>
      </c>
      <c r="B2516" s="52" t="s">
        <v>6434</v>
      </c>
      <c r="C2516" s="52" t="s">
        <v>477</v>
      </c>
      <c r="D2516" s="56" t="s">
        <v>6604</v>
      </c>
      <c r="E2516" s="56" t="s">
        <v>6605</v>
      </c>
      <c r="F2516" s="56" t="s">
        <v>6589</v>
      </c>
      <c r="G2516" s="51" t="s">
        <v>279</v>
      </c>
      <c r="H2516" s="48"/>
      <c r="I2516" s="48"/>
      <c r="J2516" s="48"/>
      <c r="K2516" s="48"/>
    </row>
    <row r="2517" spans="1:11" ht="67.5" x14ac:dyDescent="0.25">
      <c r="A2517" s="48">
        <f t="shared" ca="1" si="40"/>
        <v>2516</v>
      </c>
      <c r="B2517" s="52" t="s">
        <v>6434</v>
      </c>
      <c r="C2517" s="52" t="s">
        <v>477</v>
      </c>
      <c r="D2517" s="58" t="s">
        <v>6606</v>
      </c>
      <c r="E2517" s="58" t="s">
        <v>6607</v>
      </c>
      <c r="F2517" s="58" t="s">
        <v>6519</v>
      </c>
      <c r="G2517" s="51" t="s">
        <v>279</v>
      </c>
      <c r="H2517" s="48"/>
      <c r="I2517" s="48"/>
      <c r="J2517" s="48"/>
      <c r="K2517" s="48"/>
    </row>
    <row r="2518" spans="1:11" ht="63" x14ac:dyDescent="0.25">
      <c r="A2518" s="48">
        <f t="shared" ca="1" si="40"/>
        <v>2517</v>
      </c>
      <c r="B2518" s="52" t="s">
        <v>6434</v>
      </c>
      <c r="C2518" s="52" t="s">
        <v>477</v>
      </c>
      <c r="D2518" s="56" t="s">
        <v>6608</v>
      </c>
      <c r="E2518" s="56" t="s">
        <v>6609</v>
      </c>
      <c r="F2518" s="56" t="s">
        <v>6610</v>
      </c>
      <c r="G2518" s="51"/>
      <c r="H2518" s="48"/>
      <c r="I2518" s="48"/>
      <c r="J2518" s="48"/>
      <c r="K2518" s="48"/>
    </row>
    <row r="2519" spans="1:11" ht="67.5" x14ac:dyDescent="0.25">
      <c r="A2519" s="48">
        <f t="shared" ca="1" si="40"/>
        <v>2518</v>
      </c>
      <c r="B2519" s="52" t="s">
        <v>6434</v>
      </c>
      <c r="C2519" s="52" t="s">
        <v>477</v>
      </c>
      <c r="D2519" s="58" t="s">
        <v>6611</v>
      </c>
      <c r="E2519" s="58" t="s">
        <v>6612</v>
      </c>
      <c r="F2519" s="58" t="s">
        <v>6603</v>
      </c>
      <c r="G2519" s="51" t="s">
        <v>279</v>
      </c>
      <c r="H2519" s="48"/>
      <c r="I2519" s="48"/>
      <c r="J2519" s="48"/>
      <c r="K2519" s="48"/>
    </row>
    <row r="2520" spans="1:11" ht="52.5" x14ac:dyDescent="0.25">
      <c r="A2520" s="48">
        <f t="shared" ca="1" si="40"/>
        <v>2519</v>
      </c>
      <c r="B2520" s="52" t="s">
        <v>6434</v>
      </c>
      <c r="C2520" s="52" t="s">
        <v>477</v>
      </c>
      <c r="D2520" s="56" t="s">
        <v>6604</v>
      </c>
      <c r="E2520" s="56" t="s">
        <v>6605</v>
      </c>
      <c r="F2520" s="56" t="s">
        <v>6589</v>
      </c>
      <c r="G2520" s="51" t="s">
        <v>279</v>
      </c>
      <c r="H2520" s="48"/>
      <c r="I2520" s="48"/>
      <c r="J2520" s="48"/>
      <c r="K2520" s="48"/>
    </row>
    <row r="2521" spans="1:11" ht="67.5" x14ac:dyDescent="0.25">
      <c r="A2521" s="48">
        <f t="shared" ca="1" si="40"/>
        <v>2520</v>
      </c>
      <c r="B2521" s="52" t="s">
        <v>6434</v>
      </c>
      <c r="C2521" s="52" t="s">
        <v>477</v>
      </c>
      <c r="D2521" s="58" t="s">
        <v>6613</v>
      </c>
      <c r="E2521" s="58" t="s">
        <v>6614</v>
      </c>
      <c r="F2521" s="58" t="s">
        <v>6615</v>
      </c>
      <c r="G2521" s="51"/>
      <c r="H2521" s="48"/>
      <c r="I2521" s="48"/>
      <c r="J2521" s="48"/>
      <c r="K2521" s="48"/>
    </row>
    <row r="2522" spans="1:11" ht="63" x14ac:dyDescent="0.25">
      <c r="A2522" s="48">
        <f t="shared" ca="1" si="40"/>
        <v>2521</v>
      </c>
      <c r="B2522" s="52" t="s">
        <v>6434</v>
      </c>
      <c r="C2522" s="52" t="s">
        <v>477</v>
      </c>
      <c r="D2522" s="56" t="s">
        <v>6616</v>
      </c>
      <c r="E2522" s="56" t="s">
        <v>6617</v>
      </c>
      <c r="F2522" s="56" t="s">
        <v>6618</v>
      </c>
      <c r="G2522" s="51" t="s">
        <v>279</v>
      </c>
      <c r="H2522" s="48"/>
      <c r="I2522" s="48"/>
      <c r="J2522" s="48"/>
      <c r="K2522" s="48"/>
    </row>
    <row r="2523" spans="1:11" ht="40.5" x14ac:dyDescent="0.25">
      <c r="A2523" s="48">
        <f t="shared" ca="1" si="40"/>
        <v>2522</v>
      </c>
      <c r="B2523" s="52" t="s">
        <v>6434</v>
      </c>
      <c r="C2523" s="52" t="s">
        <v>477</v>
      </c>
      <c r="D2523" s="58" t="s">
        <v>6619</v>
      </c>
      <c r="E2523" s="58" t="s">
        <v>6620</v>
      </c>
      <c r="F2523" s="58" t="s">
        <v>6610</v>
      </c>
      <c r="G2523" s="51" t="s">
        <v>279</v>
      </c>
      <c r="H2523" s="48"/>
      <c r="I2523" s="48"/>
      <c r="J2523" s="48"/>
      <c r="K2523" s="48"/>
    </row>
    <row r="2524" spans="1:11" ht="63" x14ac:dyDescent="0.25">
      <c r="A2524" s="48">
        <f t="shared" ca="1" si="40"/>
        <v>2523</v>
      </c>
      <c r="B2524" s="52" t="s">
        <v>6434</v>
      </c>
      <c r="C2524" s="52" t="s">
        <v>477</v>
      </c>
      <c r="D2524" s="56" t="s">
        <v>6621</v>
      </c>
      <c r="E2524" s="56" t="s">
        <v>6622</v>
      </c>
      <c r="F2524" s="56" t="s">
        <v>6623</v>
      </c>
      <c r="G2524" s="51" t="s">
        <v>279</v>
      </c>
      <c r="H2524" s="48"/>
      <c r="I2524" s="48"/>
      <c r="J2524" s="48"/>
      <c r="K2524" s="48"/>
    </row>
    <row r="2525" spans="1:11" ht="81" x14ac:dyDescent="0.25">
      <c r="A2525" s="48">
        <f t="shared" ca="1" si="40"/>
        <v>2524</v>
      </c>
      <c r="B2525" s="52" t="s">
        <v>6434</v>
      </c>
      <c r="C2525" s="52" t="s">
        <v>477</v>
      </c>
      <c r="D2525" s="58" t="s">
        <v>6624</v>
      </c>
      <c r="E2525" s="58" t="s">
        <v>6625</v>
      </c>
      <c r="F2525" s="58" t="s">
        <v>6626</v>
      </c>
      <c r="G2525" s="51" t="s">
        <v>279</v>
      </c>
      <c r="H2525" s="48"/>
      <c r="I2525" s="48"/>
      <c r="J2525" s="48"/>
      <c r="K2525" s="48"/>
    </row>
    <row r="2526" spans="1:11" ht="94.5" x14ac:dyDescent="0.25">
      <c r="A2526" s="48">
        <f t="shared" ca="1" si="40"/>
        <v>2525</v>
      </c>
      <c r="B2526" s="52" t="s">
        <v>6434</v>
      </c>
      <c r="C2526" s="52" t="s">
        <v>477</v>
      </c>
      <c r="D2526" s="56" t="s">
        <v>6627</v>
      </c>
      <c r="E2526" s="56" t="s">
        <v>6628</v>
      </c>
      <c r="F2526" s="56" t="s">
        <v>6629</v>
      </c>
      <c r="G2526" s="51" t="s">
        <v>279</v>
      </c>
      <c r="H2526" s="48"/>
      <c r="I2526" s="48"/>
      <c r="J2526" s="48"/>
      <c r="K2526" s="48"/>
    </row>
    <row r="2527" spans="1:11" ht="67.5" x14ac:dyDescent="0.25">
      <c r="A2527" s="48">
        <f t="shared" ca="1" si="40"/>
        <v>2526</v>
      </c>
      <c r="B2527" s="52" t="s">
        <v>6434</v>
      </c>
      <c r="C2527" s="52" t="s">
        <v>477</v>
      </c>
      <c r="D2527" s="58" t="s">
        <v>6630</v>
      </c>
      <c r="E2527" s="58" t="s">
        <v>6631</v>
      </c>
      <c r="F2527" s="58" t="s">
        <v>6589</v>
      </c>
      <c r="G2527" s="51" t="s">
        <v>279</v>
      </c>
      <c r="H2527" s="48"/>
      <c r="I2527" s="48"/>
      <c r="J2527" s="48"/>
      <c r="K2527" s="48"/>
    </row>
    <row r="2528" spans="1:11" ht="63" x14ac:dyDescent="0.25">
      <c r="A2528" s="48">
        <f t="shared" ca="1" si="40"/>
        <v>2527</v>
      </c>
      <c r="B2528" s="52" t="s">
        <v>6434</v>
      </c>
      <c r="C2528" s="52" t="s">
        <v>477</v>
      </c>
      <c r="D2528" s="56" t="s">
        <v>6632</v>
      </c>
      <c r="E2528" s="56" t="s">
        <v>6633</v>
      </c>
      <c r="F2528" s="56" t="s">
        <v>6615</v>
      </c>
      <c r="G2528" s="51" t="s">
        <v>279</v>
      </c>
      <c r="H2528" s="48"/>
      <c r="I2528" s="48"/>
      <c r="J2528" s="48"/>
      <c r="K2528" s="48"/>
    </row>
    <row r="2529" spans="1:11" ht="54" x14ac:dyDescent="0.25">
      <c r="A2529" s="48">
        <f t="shared" ca="1" si="40"/>
        <v>2528</v>
      </c>
      <c r="B2529" s="52" t="s">
        <v>6434</v>
      </c>
      <c r="C2529" s="52" t="s">
        <v>477</v>
      </c>
      <c r="D2529" s="58" t="s">
        <v>6634</v>
      </c>
      <c r="E2529" s="58" t="s">
        <v>6635</v>
      </c>
      <c r="F2529" s="58" t="s">
        <v>6636</v>
      </c>
      <c r="G2529" s="51" t="s">
        <v>279</v>
      </c>
      <c r="H2529" s="48"/>
      <c r="I2529" s="48"/>
      <c r="J2529" s="48"/>
      <c r="K2529" s="48"/>
    </row>
    <row r="2530" spans="1:11" ht="42" x14ac:dyDescent="0.25">
      <c r="A2530" s="48">
        <f t="shared" ca="1" si="40"/>
        <v>2529</v>
      </c>
      <c r="B2530" s="52" t="s">
        <v>6434</v>
      </c>
      <c r="C2530" s="52" t="s">
        <v>477</v>
      </c>
      <c r="D2530" s="56" t="s">
        <v>6637</v>
      </c>
      <c r="E2530" s="56" t="s">
        <v>6638</v>
      </c>
      <c r="F2530" s="56" t="s">
        <v>6639</v>
      </c>
      <c r="G2530" s="51"/>
      <c r="H2530" s="48"/>
      <c r="I2530" s="48"/>
      <c r="J2530" s="48"/>
      <c r="K2530" s="48"/>
    </row>
    <row r="2531" spans="1:11" ht="54" x14ac:dyDescent="0.25">
      <c r="A2531" s="48">
        <f t="shared" ca="1" si="40"/>
        <v>2530</v>
      </c>
      <c r="B2531" s="52" t="s">
        <v>6434</v>
      </c>
      <c r="C2531" s="52" t="s">
        <v>477</v>
      </c>
      <c r="D2531" s="58" t="s">
        <v>6640</v>
      </c>
      <c r="E2531" s="58" t="s">
        <v>6641</v>
      </c>
      <c r="F2531" s="58" t="s">
        <v>6615</v>
      </c>
      <c r="G2531" s="51" t="s">
        <v>279</v>
      </c>
      <c r="H2531" s="48"/>
      <c r="I2531" s="48"/>
      <c r="J2531" s="48"/>
      <c r="K2531" s="48"/>
    </row>
    <row r="2532" spans="1:11" ht="52.5" x14ac:dyDescent="0.25">
      <c r="A2532" s="48">
        <f t="shared" ca="1" si="40"/>
        <v>2531</v>
      </c>
      <c r="B2532" s="52" t="s">
        <v>6434</v>
      </c>
      <c r="C2532" s="52" t="s">
        <v>477</v>
      </c>
      <c r="D2532" s="56" t="s">
        <v>6642</v>
      </c>
      <c r="E2532" s="56" t="s">
        <v>6643</v>
      </c>
      <c r="F2532" s="56" t="s">
        <v>6644</v>
      </c>
      <c r="G2532" s="51" t="s">
        <v>279</v>
      </c>
      <c r="H2532" s="48"/>
      <c r="I2532" s="48"/>
      <c r="J2532" s="48"/>
      <c r="K2532" s="48"/>
    </row>
    <row r="2533" spans="1:11" ht="63" x14ac:dyDescent="0.25">
      <c r="A2533" s="48">
        <f t="shared" ca="1" si="40"/>
        <v>2532</v>
      </c>
      <c r="B2533" s="52" t="s">
        <v>6434</v>
      </c>
      <c r="C2533" s="52" t="s">
        <v>503</v>
      </c>
      <c r="D2533" s="56" t="s">
        <v>6645</v>
      </c>
      <c r="E2533" s="56" t="s">
        <v>6646</v>
      </c>
      <c r="F2533" s="56" t="s">
        <v>6487</v>
      </c>
      <c r="G2533" s="51" t="s">
        <v>279</v>
      </c>
      <c r="H2533" s="48"/>
      <c r="I2533" s="48"/>
      <c r="J2533" s="48"/>
      <c r="K2533" s="48"/>
    </row>
    <row r="2534" spans="1:11" ht="54" x14ac:dyDescent="0.25">
      <c r="A2534" s="48">
        <f t="shared" ca="1" si="40"/>
        <v>2533</v>
      </c>
      <c r="B2534" s="52" t="s">
        <v>6434</v>
      </c>
      <c r="C2534" s="52" t="s">
        <v>503</v>
      </c>
      <c r="D2534" s="58" t="s">
        <v>6647</v>
      </c>
      <c r="E2534" s="58" t="s">
        <v>6648</v>
      </c>
      <c r="F2534" s="58" t="s">
        <v>6649</v>
      </c>
      <c r="G2534" s="51" t="s">
        <v>279</v>
      </c>
      <c r="H2534" s="48"/>
      <c r="I2534" s="48"/>
      <c r="J2534" s="48"/>
      <c r="K2534" s="48"/>
    </row>
    <row r="2535" spans="1:11" ht="63" x14ac:dyDescent="0.25">
      <c r="A2535" s="48">
        <f t="shared" ca="1" si="40"/>
        <v>2534</v>
      </c>
      <c r="B2535" s="52" t="s">
        <v>6434</v>
      </c>
      <c r="C2535" s="52" t="s">
        <v>503</v>
      </c>
      <c r="D2535" s="56" t="s">
        <v>6650</v>
      </c>
      <c r="E2535" s="56" t="s">
        <v>6651</v>
      </c>
      <c r="F2535" s="56" t="s">
        <v>6578</v>
      </c>
      <c r="G2535" s="51" t="s">
        <v>279</v>
      </c>
      <c r="H2535" s="48"/>
      <c r="I2535" s="48"/>
      <c r="J2535" s="48"/>
      <c r="K2535" s="48"/>
    </row>
    <row r="2536" spans="1:11" ht="40.5" x14ac:dyDescent="0.25">
      <c r="A2536" s="48">
        <f t="shared" ca="1" si="40"/>
        <v>2535</v>
      </c>
      <c r="B2536" s="52" t="s">
        <v>6434</v>
      </c>
      <c r="C2536" s="52" t="s">
        <v>503</v>
      </c>
      <c r="D2536" s="58" t="s">
        <v>6652</v>
      </c>
      <c r="E2536" s="58" t="s">
        <v>6653</v>
      </c>
      <c r="F2536" s="58" t="s">
        <v>6654</v>
      </c>
      <c r="G2536" s="51" t="s">
        <v>279</v>
      </c>
      <c r="H2536" s="48"/>
      <c r="I2536" s="48"/>
      <c r="J2536" s="48"/>
      <c r="K2536" s="48"/>
    </row>
    <row r="2537" spans="1:11" ht="105.75" customHeight="1" x14ac:dyDescent="0.25">
      <c r="A2537" s="48">
        <f t="shared" ca="1" si="40"/>
        <v>2536</v>
      </c>
      <c r="B2537" s="52" t="s">
        <v>6434</v>
      </c>
      <c r="C2537" s="52" t="s">
        <v>544</v>
      </c>
      <c r="D2537" s="56" t="s">
        <v>6655</v>
      </c>
      <c r="E2537" s="56" t="s">
        <v>6656</v>
      </c>
      <c r="F2537" s="56" t="s">
        <v>6657</v>
      </c>
      <c r="G2537" s="51" t="s">
        <v>279</v>
      </c>
      <c r="H2537" s="48"/>
      <c r="I2537" s="48"/>
      <c r="J2537" s="48"/>
      <c r="K2537" s="48"/>
    </row>
    <row r="2538" spans="1:11" ht="67.5" x14ac:dyDescent="0.25">
      <c r="A2538" s="48">
        <f t="shared" ca="1" si="40"/>
        <v>2537</v>
      </c>
      <c r="B2538" s="52" t="s">
        <v>6434</v>
      </c>
      <c r="C2538" s="52" t="s">
        <v>544</v>
      </c>
      <c r="D2538" s="58" t="s">
        <v>6658</v>
      </c>
      <c r="E2538" s="58" t="s">
        <v>6659</v>
      </c>
      <c r="F2538" s="58" t="s">
        <v>6549</v>
      </c>
      <c r="G2538" s="51"/>
      <c r="H2538" s="48"/>
      <c r="I2538" s="48"/>
      <c r="J2538" s="48"/>
      <c r="K2538" s="48"/>
    </row>
    <row r="2539" spans="1:11" ht="63" x14ac:dyDescent="0.25">
      <c r="A2539" s="48">
        <f t="shared" ca="1" si="40"/>
        <v>2538</v>
      </c>
      <c r="B2539" s="52" t="s">
        <v>6434</v>
      </c>
      <c r="C2539" s="52" t="s">
        <v>544</v>
      </c>
      <c r="D2539" s="56" t="s">
        <v>6660</v>
      </c>
      <c r="E2539" s="56" t="s">
        <v>6661</v>
      </c>
      <c r="F2539" s="56" t="s">
        <v>6662</v>
      </c>
      <c r="G2539" s="51"/>
      <c r="H2539" s="48"/>
      <c r="I2539" s="48"/>
      <c r="J2539" s="48"/>
      <c r="K2539" s="48"/>
    </row>
    <row r="2540" spans="1:11" ht="81" x14ac:dyDescent="0.25">
      <c r="A2540" s="48">
        <f t="shared" ca="1" si="40"/>
        <v>2539</v>
      </c>
      <c r="B2540" s="52" t="s">
        <v>6434</v>
      </c>
      <c r="C2540" s="52" t="s">
        <v>544</v>
      </c>
      <c r="D2540" s="58" t="s">
        <v>6663</v>
      </c>
      <c r="E2540" s="58" t="s">
        <v>6664</v>
      </c>
      <c r="F2540" s="58" t="s">
        <v>6665</v>
      </c>
      <c r="G2540" s="51"/>
      <c r="H2540" s="48"/>
      <c r="I2540" s="48"/>
      <c r="J2540" s="48"/>
      <c r="K2540" s="48"/>
    </row>
    <row r="2541" spans="1:11" ht="63" x14ac:dyDescent="0.25">
      <c r="A2541" s="48">
        <f t="shared" ca="1" si="40"/>
        <v>2540</v>
      </c>
      <c r="B2541" s="52" t="s">
        <v>6434</v>
      </c>
      <c r="C2541" s="52" t="s">
        <v>544</v>
      </c>
      <c r="D2541" s="56" t="s">
        <v>6666</v>
      </c>
      <c r="E2541" s="56" t="s">
        <v>6667</v>
      </c>
      <c r="F2541" s="56" t="s">
        <v>6487</v>
      </c>
      <c r="G2541" s="51"/>
      <c r="H2541" s="48"/>
      <c r="I2541" s="48"/>
      <c r="J2541" s="48"/>
      <c r="K2541" s="48"/>
    </row>
    <row r="2542" spans="1:11" ht="67.5" x14ac:dyDescent="0.25">
      <c r="A2542" s="48">
        <f t="shared" ca="1" si="40"/>
        <v>2541</v>
      </c>
      <c r="B2542" s="52" t="s">
        <v>6434</v>
      </c>
      <c r="C2542" s="52" t="s">
        <v>544</v>
      </c>
      <c r="D2542" s="58" t="s">
        <v>6668</v>
      </c>
      <c r="E2542" s="58" t="s">
        <v>6669</v>
      </c>
      <c r="F2542" s="58" t="s">
        <v>6487</v>
      </c>
      <c r="G2542" s="51"/>
      <c r="H2542" s="48"/>
      <c r="I2542" s="48"/>
      <c r="J2542" s="48"/>
      <c r="K2542" s="48"/>
    </row>
    <row r="2543" spans="1:11" ht="42" x14ac:dyDescent="0.25">
      <c r="A2543" s="48">
        <f t="shared" ca="1" si="40"/>
        <v>2542</v>
      </c>
      <c r="B2543" s="52" t="s">
        <v>6434</v>
      </c>
      <c r="C2543" s="52" t="s">
        <v>544</v>
      </c>
      <c r="D2543" s="56" t="s">
        <v>6670</v>
      </c>
      <c r="E2543" s="56" t="s">
        <v>6671</v>
      </c>
      <c r="F2543" s="56" t="s">
        <v>6487</v>
      </c>
      <c r="G2543" s="51"/>
      <c r="H2543" s="48"/>
      <c r="I2543" s="48"/>
      <c r="J2543" s="48"/>
      <c r="K2543" s="48"/>
    </row>
    <row r="2544" spans="1:11" ht="67.5" x14ac:dyDescent="0.25">
      <c r="A2544" s="48">
        <f t="shared" ca="1" si="40"/>
        <v>2543</v>
      </c>
      <c r="B2544" s="52" t="s">
        <v>6434</v>
      </c>
      <c r="C2544" s="52" t="s">
        <v>544</v>
      </c>
      <c r="D2544" s="58" t="s">
        <v>6672</v>
      </c>
      <c r="E2544" s="58" t="s">
        <v>6673</v>
      </c>
      <c r="F2544" s="58" t="s">
        <v>6487</v>
      </c>
      <c r="G2544" s="51"/>
      <c r="H2544" s="48"/>
      <c r="I2544" s="48"/>
      <c r="J2544" s="48"/>
      <c r="K2544" s="48"/>
    </row>
    <row r="2545" spans="1:11" ht="73.5" x14ac:dyDescent="0.25">
      <c r="A2545" s="48">
        <f t="shared" ca="1" si="40"/>
        <v>2544</v>
      </c>
      <c r="B2545" s="52" t="s">
        <v>6434</v>
      </c>
      <c r="C2545" s="52" t="s">
        <v>544</v>
      </c>
      <c r="D2545" s="56" t="s">
        <v>6674</v>
      </c>
      <c r="E2545" s="56" t="s">
        <v>6675</v>
      </c>
      <c r="F2545" s="56" t="s">
        <v>6487</v>
      </c>
      <c r="G2545" s="51"/>
      <c r="H2545" s="48"/>
      <c r="I2545" s="48"/>
      <c r="J2545" s="48"/>
      <c r="K2545" s="48"/>
    </row>
    <row r="2546" spans="1:11" ht="54" x14ac:dyDescent="0.25">
      <c r="A2546" s="48">
        <f t="shared" ca="1" si="40"/>
        <v>2545</v>
      </c>
      <c r="B2546" s="52" t="s">
        <v>6434</v>
      </c>
      <c r="C2546" s="52" t="s">
        <v>544</v>
      </c>
      <c r="D2546" s="58" t="s">
        <v>6676</v>
      </c>
      <c r="E2546" s="58" t="s">
        <v>6677</v>
      </c>
      <c r="F2546" s="58" t="s">
        <v>6589</v>
      </c>
      <c r="G2546" s="51"/>
      <c r="H2546" s="48"/>
      <c r="I2546" s="48"/>
      <c r="J2546" s="48"/>
      <c r="K2546" s="48"/>
    </row>
    <row r="2547" spans="1:11" ht="63" x14ac:dyDescent="0.25">
      <c r="A2547" s="48">
        <f t="shared" ca="1" si="40"/>
        <v>2546</v>
      </c>
      <c r="B2547" s="52" t="s">
        <v>6434</v>
      </c>
      <c r="C2547" s="52" t="s">
        <v>544</v>
      </c>
      <c r="D2547" s="56" t="s">
        <v>6678</v>
      </c>
      <c r="E2547" s="56" t="s">
        <v>6679</v>
      </c>
      <c r="F2547" s="56" t="s">
        <v>6589</v>
      </c>
      <c r="G2547" s="51"/>
      <c r="H2547" s="48"/>
      <c r="I2547" s="48"/>
      <c r="J2547" s="48"/>
      <c r="K2547" s="48"/>
    </row>
    <row r="2548" spans="1:11" ht="54" x14ac:dyDescent="0.25">
      <c r="A2548" s="48">
        <f t="shared" ca="1" si="40"/>
        <v>2547</v>
      </c>
      <c r="B2548" s="52" t="s">
        <v>6434</v>
      </c>
      <c r="C2548" s="52" t="s">
        <v>544</v>
      </c>
      <c r="D2548" s="58" t="s">
        <v>6680</v>
      </c>
      <c r="E2548" s="58" t="s">
        <v>6681</v>
      </c>
      <c r="F2548" s="58" t="s">
        <v>6682</v>
      </c>
      <c r="G2548" s="51"/>
      <c r="H2548" s="48"/>
      <c r="I2548" s="48"/>
      <c r="J2548" s="48"/>
      <c r="K2548" s="48"/>
    </row>
    <row r="2549" spans="1:11" ht="52.5" x14ac:dyDescent="0.25">
      <c r="A2549" s="48">
        <f t="shared" ca="1" si="40"/>
        <v>2548</v>
      </c>
      <c r="B2549" s="52" t="s">
        <v>6434</v>
      </c>
      <c r="C2549" s="52" t="s">
        <v>544</v>
      </c>
      <c r="D2549" s="56" t="s">
        <v>6683</v>
      </c>
      <c r="E2549" s="56" t="s">
        <v>6684</v>
      </c>
      <c r="F2549" s="56" t="s">
        <v>6685</v>
      </c>
      <c r="G2549" s="51"/>
      <c r="H2549" s="48"/>
      <c r="I2549" s="48"/>
      <c r="J2549" s="48"/>
      <c r="K2549" s="48"/>
    </row>
    <row r="2550" spans="1:11" ht="67.5" x14ac:dyDescent="0.25">
      <c r="A2550" s="48">
        <f t="shared" ref="A2550:A2613" ca="1" si="41">+CELL("fila",A2550)-1</f>
        <v>2549</v>
      </c>
      <c r="B2550" s="52" t="s">
        <v>6434</v>
      </c>
      <c r="C2550" s="52" t="s">
        <v>544</v>
      </c>
      <c r="D2550" s="58" t="s">
        <v>6686</v>
      </c>
      <c r="E2550" s="58" t="s">
        <v>6687</v>
      </c>
      <c r="F2550" s="58" t="s">
        <v>6688</v>
      </c>
      <c r="G2550" s="51"/>
      <c r="H2550" s="48"/>
      <c r="I2550" s="48"/>
      <c r="J2550" s="48"/>
      <c r="K2550" s="48"/>
    </row>
    <row r="2551" spans="1:11" ht="52.5" x14ac:dyDescent="0.25">
      <c r="A2551" s="48">
        <f t="shared" ca="1" si="41"/>
        <v>2550</v>
      </c>
      <c r="B2551" s="52" t="s">
        <v>6434</v>
      </c>
      <c r="C2551" s="52" t="s">
        <v>544</v>
      </c>
      <c r="D2551" s="56" t="s">
        <v>6689</v>
      </c>
      <c r="E2551" s="56" t="s">
        <v>6690</v>
      </c>
      <c r="F2551" s="56" t="s">
        <v>6688</v>
      </c>
      <c r="G2551" s="51"/>
      <c r="H2551" s="48"/>
      <c r="I2551" s="48"/>
      <c r="J2551" s="48"/>
      <c r="K2551" s="48"/>
    </row>
    <row r="2552" spans="1:11" ht="79.5" customHeight="1" x14ac:dyDescent="0.25">
      <c r="A2552" s="48">
        <f t="shared" ca="1" si="41"/>
        <v>2551</v>
      </c>
      <c r="B2552" s="52" t="s">
        <v>6434</v>
      </c>
      <c r="C2552" s="52" t="s">
        <v>591</v>
      </c>
      <c r="D2552" s="56" t="s">
        <v>6691</v>
      </c>
      <c r="E2552" s="56" t="s">
        <v>6692</v>
      </c>
      <c r="F2552" s="56" t="s">
        <v>6693</v>
      </c>
      <c r="G2552" s="51"/>
      <c r="H2552" s="48"/>
      <c r="I2552" s="48"/>
      <c r="J2552" s="48"/>
      <c r="K2552" s="48"/>
    </row>
    <row r="2553" spans="1:11" ht="40.5" x14ac:dyDescent="0.25">
      <c r="A2553" s="48">
        <f t="shared" ca="1" si="41"/>
        <v>2552</v>
      </c>
      <c r="B2553" s="52" t="s">
        <v>6434</v>
      </c>
      <c r="C2553" s="52" t="s">
        <v>591</v>
      </c>
      <c r="D2553" s="58" t="s">
        <v>6694</v>
      </c>
      <c r="E2553" s="58" t="s">
        <v>6695</v>
      </c>
      <c r="F2553" s="58" t="s">
        <v>6693</v>
      </c>
      <c r="G2553" s="51" t="s">
        <v>279</v>
      </c>
      <c r="H2553" s="48"/>
      <c r="I2553" s="48"/>
      <c r="J2553" s="48"/>
      <c r="K2553" s="48"/>
    </row>
    <row r="2554" spans="1:11" ht="52.5" x14ac:dyDescent="0.25">
      <c r="A2554" s="48">
        <f t="shared" ca="1" si="41"/>
        <v>2553</v>
      </c>
      <c r="B2554" s="52" t="s">
        <v>6434</v>
      </c>
      <c r="C2554" s="52" t="s">
        <v>591</v>
      </c>
      <c r="D2554" s="56" t="s">
        <v>6696</v>
      </c>
      <c r="E2554" s="56" t="s">
        <v>6697</v>
      </c>
      <c r="F2554" s="56" t="s">
        <v>6693</v>
      </c>
      <c r="G2554" s="51"/>
      <c r="H2554" s="48"/>
      <c r="I2554" s="48"/>
      <c r="J2554" s="48"/>
      <c r="K2554" s="48"/>
    </row>
    <row r="2555" spans="1:11" ht="63" x14ac:dyDescent="0.25">
      <c r="A2555" s="48">
        <f t="shared" ca="1" si="41"/>
        <v>2554</v>
      </c>
      <c r="B2555" s="52" t="s">
        <v>6434</v>
      </c>
      <c r="C2555" s="52" t="s">
        <v>617</v>
      </c>
      <c r="D2555" s="56" t="s">
        <v>6698</v>
      </c>
      <c r="E2555" s="56" t="s">
        <v>6699</v>
      </c>
      <c r="F2555" s="56" t="s">
        <v>6700</v>
      </c>
      <c r="G2555" s="51"/>
      <c r="H2555" s="48"/>
      <c r="I2555" s="48"/>
      <c r="J2555" s="48"/>
      <c r="K2555" s="48"/>
    </row>
    <row r="2556" spans="1:11" ht="81" x14ac:dyDescent="0.25">
      <c r="A2556" s="48">
        <f t="shared" ca="1" si="41"/>
        <v>2555</v>
      </c>
      <c r="B2556" s="52" t="s">
        <v>6434</v>
      </c>
      <c r="C2556" s="52" t="s">
        <v>617</v>
      </c>
      <c r="D2556" s="58" t="s">
        <v>6701</v>
      </c>
      <c r="E2556" s="58" t="s">
        <v>6702</v>
      </c>
      <c r="F2556" s="58" t="s">
        <v>6549</v>
      </c>
      <c r="G2556" s="51"/>
      <c r="H2556" s="48"/>
      <c r="I2556" s="48"/>
      <c r="J2556" s="48"/>
      <c r="K2556" s="48"/>
    </row>
    <row r="2557" spans="1:11" ht="73.5" x14ac:dyDescent="0.25">
      <c r="A2557" s="48">
        <f t="shared" ca="1" si="41"/>
        <v>2556</v>
      </c>
      <c r="B2557" s="52" t="s">
        <v>6434</v>
      </c>
      <c r="C2557" s="52" t="s">
        <v>617</v>
      </c>
      <c r="D2557" s="56" t="s">
        <v>6703</v>
      </c>
      <c r="E2557" s="56" t="s">
        <v>1695</v>
      </c>
      <c r="F2557" s="56" t="s">
        <v>6704</v>
      </c>
      <c r="G2557" s="51"/>
      <c r="H2557" s="48"/>
      <c r="I2557" s="48"/>
      <c r="J2557" s="48"/>
      <c r="K2557" s="48"/>
    </row>
    <row r="2558" spans="1:11" ht="67.5" x14ac:dyDescent="0.25">
      <c r="A2558" s="48">
        <f t="shared" ca="1" si="41"/>
        <v>2557</v>
      </c>
      <c r="B2558" s="52" t="s">
        <v>6434</v>
      </c>
      <c r="C2558" s="52" t="s">
        <v>617</v>
      </c>
      <c r="D2558" s="58" t="s">
        <v>6705</v>
      </c>
      <c r="E2558" s="58" t="s">
        <v>6706</v>
      </c>
      <c r="F2558" s="58" t="s">
        <v>6707</v>
      </c>
      <c r="G2558" s="51"/>
      <c r="H2558" s="48"/>
      <c r="I2558" s="48"/>
      <c r="J2558" s="48"/>
      <c r="K2558" s="48"/>
    </row>
    <row r="2559" spans="1:11" ht="115.5" x14ac:dyDescent="0.25">
      <c r="A2559" s="48">
        <f t="shared" ca="1" si="41"/>
        <v>2558</v>
      </c>
      <c r="B2559" s="52" t="s">
        <v>6434</v>
      </c>
      <c r="C2559" s="52" t="s">
        <v>623</v>
      </c>
      <c r="D2559" s="56" t="s">
        <v>6708</v>
      </c>
      <c r="E2559" s="56" t="s">
        <v>6709</v>
      </c>
      <c r="F2559" s="48"/>
      <c r="G2559" s="51" t="s">
        <v>279</v>
      </c>
      <c r="H2559" s="48"/>
      <c r="I2559" s="48"/>
      <c r="J2559" s="48"/>
      <c r="K2559" s="48"/>
    </row>
    <row r="2560" spans="1:11" ht="121.5" x14ac:dyDescent="0.25">
      <c r="A2560" s="48">
        <f t="shared" ca="1" si="41"/>
        <v>2559</v>
      </c>
      <c r="B2560" s="52" t="s">
        <v>6434</v>
      </c>
      <c r="C2560" s="52" t="s">
        <v>623</v>
      </c>
      <c r="D2560" s="58" t="s">
        <v>6710</v>
      </c>
      <c r="E2560" s="58" t="s">
        <v>6711</v>
      </c>
      <c r="F2560" s="48"/>
      <c r="G2560" s="51" t="s">
        <v>279</v>
      </c>
      <c r="H2560" s="48"/>
      <c r="I2560" s="48"/>
      <c r="J2560" s="48"/>
      <c r="K2560" s="48"/>
    </row>
    <row r="2561" spans="1:11" ht="105" x14ac:dyDescent="0.25">
      <c r="A2561" s="48">
        <f t="shared" ca="1" si="41"/>
        <v>2560</v>
      </c>
      <c r="B2561" s="52" t="s">
        <v>6434</v>
      </c>
      <c r="C2561" s="52" t="s">
        <v>623</v>
      </c>
      <c r="D2561" s="56" t="s">
        <v>6712</v>
      </c>
      <c r="E2561" s="56" t="s">
        <v>6713</v>
      </c>
      <c r="F2561" s="48"/>
      <c r="G2561" s="51" t="s">
        <v>279</v>
      </c>
      <c r="H2561" s="48"/>
      <c r="I2561" s="48"/>
      <c r="J2561" s="48"/>
      <c r="K2561" s="48"/>
    </row>
    <row r="2562" spans="1:11" ht="121.5" x14ac:dyDescent="0.25">
      <c r="A2562" s="48">
        <f t="shared" ca="1" si="41"/>
        <v>2561</v>
      </c>
      <c r="B2562" s="52" t="s">
        <v>6434</v>
      </c>
      <c r="C2562" s="52" t="s">
        <v>623</v>
      </c>
      <c r="D2562" s="58" t="s">
        <v>6714</v>
      </c>
      <c r="E2562" s="58" t="s">
        <v>6715</v>
      </c>
      <c r="F2562" s="48"/>
      <c r="G2562" s="51" t="s">
        <v>279</v>
      </c>
      <c r="H2562" s="48"/>
      <c r="I2562" s="48"/>
      <c r="J2562" s="48"/>
      <c r="K2562" s="48"/>
    </row>
    <row r="2563" spans="1:11" ht="134.25" customHeight="1" x14ac:dyDescent="0.25">
      <c r="A2563" s="48">
        <f t="shared" ca="1" si="41"/>
        <v>2562</v>
      </c>
      <c r="B2563" s="52" t="s">
        <v>6434</v>
      </c>
      <c r="C2563" s="52" t="s">
        <v>692</v>
      </c>
      <c r="D2563" s="56" t="s">
        <v>6716</v>
      </c>
      <c r="E2563" s="56" t="s">
        <v>6717</v>
      </c>
      <c r="F2563" s="56" t="s">
        <v>6487</v>
      </c>
      <c r="G2563" s="51" t="s">
        <v>279</v>
      </c>
      <c r="H2563" s="48"/>
      <c r="I2563" s="48"/>
      <c r="J2563" s="48"/>
      <c r="K2563" s="48"/>
    </row>
    <row r="2564" spans="1:11" ht="121.5" x14ac:dyDescent="0.25">
      <c r="A2564" s="48">
        <f t="shared" ca="1" si="41"/>
        <v>2563</v>
      </c>
      <c r="B2564" s="52" t="s">
        <v>6434</v>
      </c>
      <c r="C2564" s="52" t="s">
        <v>692</v>
      </c>
      <c r="D2564" s="58" t="s">
        <v>6718</v>
      </c>
      <c r="E2564" s="58" t="s">
        <v>6719</v>
      </c>
      <c r="F2564" s="58" t="s">
        <v>6487</v>
      </c>
      <c r="G2564" s="51" t="s">
        <v>279</v>
      </c>
      <c r="H2564" s="48"/>
      <c r="I2564" s="48"/>
      <c r="J2564" s="48"/>
      <c r="K2564" s="48"/>
    </row>
    <row r="2565" spans="1:11" ht="105" x14ac:dyDescent="0.25">
      <c r="A2565" s="48">
        <f t="shared" ca="1" si="41"/>
        <v>2564</v>
      </c>
      <c r="B2565" s="52" t="s">
        <v>6434</v>
      </c>
      <c r="C2565" s="52" t="s">
        <v>692</v>
      </c>
      <c r="D2565" s="56" t="s">
        <v>6720</v>
      </c>
      <c r="E2565" s="56" t="s">
        <v>6721</v>
      </c>
      <c r="F2565" s="56" t="s">
        <v>6722</v>
      </c>
      <c r="G2565" s="51" t="s">
        <v>279</v>
      </c>
      <c r="H2565" s="48"/>
      <c r="I2565" s="48"/>
      <c r="J2565" s="48"/>
      <c r="K2565" s="48"/>
    </row>
    <row r="2566" spans="1:11" ht="135" x14ac:dyDescent="0.25">
      <c r="A2566" s="48">
        <f t="shared" ca="1" si="41"/>
        <v>2565</v>
      </c>
      <c r="B2566" s="52" t="s">
        <v>6434</v>
      </c>
      <c r="C2566" s="52" t="s">
        <v>692</v>
      </c>
      <c r="D2566" s="58" t="s">
        <v>6723</v>
      </c>
      <c r="E2566" s="58" t="s">
        <v>6724</v>
      </c>
      <c r="F2566" s="58" t="s">
        <v>6725</v>
      </c>
      <c r="G2566" s="51" t="s">
        <v>279</v>
      </c>
      <c r="H2566" s="48"/>
      <c r="I2566" s="48"/>
      <c r="J2566" s="48"/>
      <c r="K2566" s="48"/>
    </row>
    <row r="2567" spans="1:11" ht="94.5" x14ac:dyDescent="0.25">
      <c r="A2567" s="48">
        <f t="shared" ca="1" si="41"/>
        <v>2566</v>
      </c>
      <c r="B2567" s="52" t="s">
        <v>6434</v>
      </c>
      <c r="C2567" s="52" t="s">
        <v>692</v>
      </c>
      <c r="D2567" s="56" t="s">
        <v>6726</v>
      </c>
      <c r="E2567" s="56" t="s">
        <v>6727</v>
      </c>
      <c r="F2567" s="56" t="s">
        <v>6557</v>
      </c>
      <c r="G2567" s="51"/>
      <c r="H2567" s="48"/>
      <c r="I2567" s="48"/>
      <c r="J2567" s="48"/>
      <c r="K2567" s="48"/>
    </row>
    <row r="2568" spans="1:11" ht="108" x14ac:dyDescent="0.25">
      <c r="A2568" s="48">
        <f t="shared" ca="1" si="41"/>
        <v>2567</v>
      </c>
      <c r="B2568" s="52" t="s">
        <v>6434</v>
      </c>
      <c r="C2568" s="52" t="s">
        <v>692</v>
      </c>
      <c r="D2568" s="58" t="s">
        <v>6728</v>
      </c>
      <c r="E2568" s="58" t="s">
        <v>6729</v>
      </c>
      <c r="F2568" s="58" t="s">
        <v>6610</v>
      </c>
      <c r="G2568" s="51"/>
      <c r="H2568" s="48"/>
      <c r="I2568" s="48"/>
      <c r="J2568" s="48"/>
      <c r="K2568" s="48"/>
    </row>
    <row r="2569" spans="1:11" ht="105" x14ac:dyDescent="0.25">
      <c r="A2569" s="48">
        <f t="shared" ca="1" si="41"/>
        <v>2568</v>
      </c>
      <c r="B2569" s="52" t="s">
        <v>6434</v>
      </c>
      <c r="C2569" s="52" t="s">
        <v>692</v>
      </c>
      <c r="D2569" s="56" t="s">
        <v>6730</v>
      </c>
      <c r="E2569" s="56" t="s">
        <v>6731</v>
      </c>
      <c r="F2569" s="56" t="s">
        <v>6732</v>
      </c>
      <c r="G2569" s="51"/>
      <c r="H2569" s="48"/>
      <c r="I2569" s="48"/>
      <c r="J2569" s="48"/>
      <c r="K2569" s="48"/>
    </row>
    <row r="2570" spans="1:11" ht="108" x14ac:dyDescent="0.25">
      <c r="A2570" s="48">
        <f t="shared" ca="1" si="41"/>
        <v>2569</v>
      </c>
      <c r="B2570" s="52" t="s">
        <v>6434</v>
      </c>
      <c r="C2570" s="52" t="s">
        <v>692</v>
      </c>
      <c r="D2570" s="58" t="s">
        <v>6733</v>
      </c>
      <c r="E2570" s="58" t="s">
        <v>6734</v>
      </c>
      <c r="F2570" s="58" t="s">
        <v>6735</v>
      </c>
      <c r="G2570" s="51" t="s">
        <v>279</v>
      </c>
      <c r="H2570" s="48"/>
      <c r="I2570" s="48"/>
      <c r="J2570" s="48"/>
      <c r="K2570" s="48"/>
    </row>
    <row r="2571" spans="1:11" ht="105" x14ac:dyDescent="0.25">
      <c r="A2571" s="48">
        <f t="shared" ca="1" si="41"/>
        <v>2570</v>
      </c>
      <c r="B2571" s="52" t="s">
        <v>6434</v>
      </c>
      <c r="C2571" s="52" t="s">
        <v>692</v>
      </c>
      <c r="D2571" s="56" t="s">
        <v>6736</v>
      </c>
      <c r="E2571" s="56" t="s">
        <v>6737</v>
      </c>
      <c r="F2571" s="56" t="s">
        <v>6525</v>
      </c>
      <c r="G2571" s="51" t="s">
        <v>279</v>
      </c>
      <c r="H2571" s="48"/>
      <c r="I2571" s="48"/>
      <c r="J2571" s="48"/>
      <c r="K2571" s="48"/>
    </row>
    <row r="2572" spans="1:11" ht="108" x14ac:dyDescent="0.25">
      <c r="A2572" s="48">
        <f t="shared" ca="1" si="41"/>
        <v>2571</v>
      </c>
      <c r="B2572" s="52" t="s">
        <v>6434</v>
      </c>
      <c r="C2572" s="52" t="s">
        <v>692</v>
      </c>
      <c r="D2572" s="58" t="s">
        <v>6738</v>
      </c>
      <c r="E2572" s="58" t="s">
        <v>6739</v>
      </c>
      <c r="F2572" s="58" t="s">
        <v>6740</v>
      </c>
      <c r="G2572" s="51"/>
      <c r="H2572" s="48"/>
      <c r="I2572" s="48"/>
      <c r="J2572" s="48"/>
      <c r="K2572" s="48"/>
    </row>
    <row r="2573" spans="1:11" ht="94.5" x14ac:dyDescent="0.25">
      <c r="A2573" s="48">
        <f t="shared" ca="1" si="41"/>
        <v>2572</v>
      </c>
      <c r="B2573" s="52" t="s">
        <v>6434</v>
      </c>
      <c r="C2573" s="52" t="s">
        <v>692</v>
      </c>
      <c r="D2573" s="56" t="s">
        <v>6741</v>
      </c>
      <c r="E2573" s="56" t="s">
        <v>6742</v>
      </c>
      <c r="F2573" s="56" t="s">
        <v>6743</v>
      </c>
      <c r="G2573" s="51"/>
      <c r="H2573" s="48"/>
      <c r="I2573" s="48"/>
      <c r="J2573" s="48"/>
      <c r="K2573" s="48"/>
    </row>
    <row r="2574" spans="1:11" ht="108" x14ac:dyDescent="0.25">
      <c r="A2574" s="48">
        <f t="shared" ca="1" si="41"/>
        <v>2573</v>
      </c>
      <c r="B2574" s="52" t="s">
        <v>6434</v>
      </c>
      <c r="C2574" s="52" t="s">
        <v>692</v>
      </c>
      <c r="D2574" s="58" t="s">
        <v>6744</v>
      </c>
      <c r="E2574" s="58" t="s">
        <v>6745</v>
      </c>
      <c r="F2574" s="58" t="s">
        <v>6746</v>
      </c>
      <c r="G2574" s="51" t="s">
        <v>279</v>
      </c>
      <c r="H2574" s="48"/>
      <c r="I2574" s="48"/>
      <c r="J2574" s="48"/>
      <c r="K2574" s="48"/>
    </row>
    <row r="2575" spans="1:11" ht="105" x14ac:dyDescent="0.25">
      <c r="A2575" s="48">
        <f t="shared" ca="1" si="41"/>
        <v>2574</v>
      </c>
      <c r="B2575" s="52" t="s">
        <v>6434</v>
      </c>
      <c r="C2575" s="52" t="s">
        <v>692</v>
      </c>
      <c r="D2575" s="56" t="s">
        <v>6747</v>
      </c>
      <c r="E2575" s="56" t="s">
        <v>6748</v>
      </c>
      <c r="F2575" s="56" t="s">
        <v>6749</v>
      </c>
      <c r="G2575" s="51" t="s">
        <v>279</v>
      </c>
      <c r="H2575" s="48"/>
      <c r="I2575" s="48"/>
      <c r="J2575" s="48"/>
      <c r="K2575" s="48"/>
    </row>
    <row r="2576" spans="1:11" ht="108" x14ac:dyDescent="0.25">
      <c r="A2576" s="48">
        <f t="shared" ca="1" si="41"/>
        <v>2575</v>
      </c>
      <c r="B2576" s="52" t="s">
        <v>6434</v>
      </c>
      <c r="C2576" s="52" t="s">
        <v>692</v>
      </c>
      <c r="D2576" s="58" t="s">
        <v>6750</v>
      </c>
      <c r="E2576" s="58" t="s">
        <v>6751</v>
      </c>
      <c r="F2576" s="58" t="s">
        <v>6752</v>
      </c>
      <c r="G2576" s="51" t="s">
        <v>279</v>
      </c>
      <c r="H2576" s="48"/>
      <c r="I2576" s="48"/>
      <c r="J2576" s="48"/>
      <c r="K2576" s="48"/>
    </row>
    <row r="2577" spans="1:11" ht="105" x14ac:dyDescent="0.25">
      <c r="A2577" s="48">
        <f t="shared" ca="1" si="41"/>
        <v>2576</v>
      </c>
      <c r="B2577" s="52" t="s">
        <v>6434</v>
      </c>
      <c r="C2577" s="52" t="s">
        <v>692</v>
      </c>
      <c r="D2577" s="56" t="s">
        <v>6753</v>
      </c>
      <c r="E2577" s="56" t="s">
        <v>6754</v>
      </c>
      <c r="F2577" s="56" t="s">
        <v>6755</v>
      </c>
      <c r="G2577" s="51" t="s">
        <v>279</v>
      </c>
      <c r="H2577" s="48"/>
      <c r="I2577" s="48"/>
      <c r="J2577" s="48"/>
      <c r="K2577" s="48"/>
    </row>
    <row r="2578" spans="1:11" ht="108" x14ac:dyDescent="0.25">
      <c r="A2578" s="48">
        <f t="shared" ca="1" si="41"/>
        <v>2577</v>
      </c>
      <c r="B2578" s="52" t="s">
        <v>6434</v>
      </c>
      <c r="C2578" s="52" t="s">
        <v>692</v>
      </c>
      <c r="D2578" s="58" t="s">
        <v>6756</v>
      </c>
      <c r="E2578" s="58" t="s">
        <v>6757</v>
      </c>
      <c r="F2578" s="58" t="s">
        <v>6755</v>
      </c>
      <c r="G2578" s="51" t="s">
        <v>279</v>
      </c>
      <c r="H2578" s="48"/>
      <c r="I2578" s="48"/>
      <c r="J2578" s="48"/>
      <c r="K2578" s="48"/>
    </row>
    <row r="2579" spans="1:11" ht="84" x14ac:dyDescent="0.25">
      <c r="A2579" s="48">
        <f t="shared" ca="1" si="41"/>
        <v>2578</v>
      </c>
      <c r="B2579" s="52" t="s">
        <v>6434</v>
      </c>
      <c r="C2579" s="52" t="s">
        <v>692</v>
      </c>
      <c r="D2579" s="56" t="s">
        <v>6758</v>
      </c>
      <c r="E2579" s="56" t="s">
        <v>6759</v>
      </c>
      <c r="F2579" s="56" t="s">
        <v>6749</v>
      </c>
      <c r="G2579" s="51" t="s">
        <v>279</v>
      </c>
      <c r="H2579" s="48"/>
      <c r="I2579" s="48"/>
      <c r="J2579" s="48"/>
      <c r="K2579" s="48"/>
    </row>
    <row r="2580" spans="1:11" ht="108" x14ac:dyDescent="0.25">
      <c r="A2580" s="48">
        <f t="shared" ca="1" si="41"/>
        <v>2579</v>
      </c>
      <c r="B2580" s="52" t="s">
        <v>6434</v>
      </c>
      <c r="C2580" s="52" t="s">
        <v>692</v>
      </c>
      <c r="D2580" s="58" t="s">
        <v>6760</v>
      </c>
      <c r="E2580" s="58" t="s">
        <v>6761</v>
      </c>
      <c r="F2580" s="58" t="s">
        <v>6762</v>
      </c>
      <c r="G2580" s="51" t="s">
        <v>279</v>
      </c>
      <c r="H2580" s="48"/>
      <c r="I2580" s="48"/>
      <c r="J2580" s="48"/>
      <c r="K2580" s="48"/>
    </row>
    <row r="2581" spans="1:11" ht="105" x14ac:dyDescent="0.25">
      <c r="A2581" s="48">
        <f t="shared" ca="1" si="41"/>
        <v>2580</v>
      </c>
      <c r="B2581" s="52" t="s">
        <v>6434</v>
      </c>
      <c r="C2581" s="52" t="s">
        <v>692</v>
      </c>
      <c r="D2581" s="56" t="s">
        <v>6763</v>
      </c>
      <c r="E2581" s="56" t="s">
        <v>6764</v>
      </c>
      <c r="F2581" s="56" t="s">
        <v>6765</v>
      </c>
      <c r="G2581" s="51" t="s">
        <v>279</v>
      </c>
      <c r="H2581" s="48"/>
      <c r="I2581" s="48"/>
      <c r="J2581" s="48"/>
      <c r="K2581" s="48"/>
    </row>
    <row r="2582" spans="1:11" ht="108" x14ac:dyDescent="0.25">
      <c r="A2582" s="48">
        <f t="shared" ca="1" si="41"/>
        <v>2581</v>
      </c>
      <c r="B2582" s="52" t="s">
        <v>6434</v>
      </c>
      <c r="C2582" s="52" t="s">
        <v>692</v>
      </c>
      <c r="D2582" s="58" t="s">
        <v>6766</v>
      </c>
      <c r="E2582" s="58" t="s">
        <v>6767</v>
      </c>
      <c r="F2582" s="58" t="s">
        <v>6755</v>
      </c>
      <c r="G2582" s="51" t="s">
        <v>279</v>
      </c>
      <c r="H2582" s="48"/>
      <c r="I2582" s="48"/>
      <c r="J2582" s="48"/>
      <c r="K2582" s="48"/>
    </row>
    <row r="2583" spans="1:11" ht="115.5" x14ac:dyDescent="0.25">
      <c r="A2583" s="48">
        <f t="shared" ca="1" si="41"/>
        <v>2582</v>
      </c>
      <c r="B2583" s="52" t="s">
        <v>6434</v>
      </c>
      <c r="C2583" s="52" t="s">
        <v>692</v>
      </c>
      <c r="D2583" s="56" t="s">
        <v>6768</v>
      </c>
      <c r="E2583" s="56" t="s">
        <v>6769</v>
      </c>
      <c r="F2583" s="56" t="s">
        <v>6770</v>
      </c>
      <c r="G2583" s="51" t="s">
        <v>279</v>
      </c>
      <c r="H2583" s="48"/>
      <c r="I2583" s="48"/>
      <c r="J2583" s="48"/>
      <c r="K2583" s="48"/>
    </row>
    <row r="2584" spans="1:11" ht="108" x14ac:dyDescent="0.25">
      <c r="A2584" s="48">
        <f t="shared" ca="1" si="41"/>
        <v>2583</v>
      </c>
      <c r="B2584" s="52" t="s">
        <v>6434</v>
      </c>
      <c r="C2584" s="52" t="s">
        <v>692</v>
      </c>
      <c r="D2584" s="58" t="s">
        <v>6771</v>
      </c>
      <c r="E2584" s="58" t="s">
        <v>6772</v>
      </c>
      <c r="F2584" s="58" t="s">
        <v>6773</v>
      </c>
      <c r="G2584" s="51" t="s">
        <v>279</v>
      </c>
      <c r="H2584" s="48"/>
      <c r="I2584" s="48"/>
      <c r="J2584" s="48"/>
      <c r="K2584" s="48"/>
    </row>
    <row r="2585" spans="1:11" ht="94.5" x14ac:dyDescent="0.25">
      <c r="A2585" s="48">
        <f t="shared" ca="1" si="41"/>
        <v>2584</v>
      </c>
      <c r="B2585" s="52" t="s">
        <v>6434</v>
      </c>
      <c r="C2585" s="52" t="s">
        <v>692</v>
      </c>
      <c r="D2585" s="56" t="s">
        <v>6774</v>
      </c>
      <c r="E2585" s="56" t="s">
        <v>6775</v>
      </c>
      <c r="F2585" s="56" t="s">
        <v>6776</v>
      </c>
      <c r="G2585" s="51" t="s">
        <v>279</v>
      </c>
      <c r="H2585" s="48"/>
      <c r="I2585" s="48"/>
      <c r="J2585" s="48"/>
      <c r="K2585" s="48"/>
    </row>
    <row r="2586" spans="1:11" ht="108" x14ac:dyDescent="0.25">
      <c r="A2586" s="48">
        <f t="shared" ca="1" si="41"/>
        <v>2585</v>
      </c>
      <c r="B2586" s="52" t="s">
        <v>6434</v>
      </c>
      <c r="C2586" s="52" t="s">
        <v>692</v>
      </c>
      <c r="D2586" s="58" t="s">
        <v>6777</v>
      </c>
      <c r="E2586" s="58" t="s">
        <v>6778</v>
      </c>
      <c r="F2586" s="58" t="s">
        <v>6519</v>
      </c>
      <c r="G2586" s="51" t="s">
        <v>279</v>
      </c>
      <c r="H2586" s="48"/>
      <c r="I2586" s="48"/>
      <c r="J2586" s="48"/>
      <c r="K2586" s="48"/>
    </row>
    <row r="2587" spans="1:11" ht="94.5" x14ac:dyDescent="0.25">
      <c r="A2587" s="48">
        <f t="shared" ca="1" si="41"/>
        <v>2586</v>
      </c>
      <c r="B2587" s="52" t="s">
        <v>6434</v>
      </c>
      <c r="C2587" s="52" t="s">
        <v>692</v>
      </c>
      <c r="D2587" s="67" t="s">
        <v>6779</v>
      </c>
      <c r="E2587" s="56" t="s">
        <v>6780</v>
      </c>
      <c r="F2587" s="56" t="s">
        <v>6781</v>
      </c>
      <c r="G2587" s="51" t="s">
        <v>279</v>
      </c>
      <c r="H2587" s="48"/>
      <c r="I2587" s="48"/>
      <c r="J2587" s="48"/>
      <c r="K2587" s="48"/>
    </row>
    <row r="2588" spans="1:11" ht="108" x14ac:dyDescent="0.25">
      <c r="A2588" s="48">
        <f t="shared" ca="1" si="41"/>
        <v>2587</v>
      </c>
      <c r="B2588" s="52" t="s">
        <v>6434</v>
      </c>
      <c r="C2588" s="52" t="s">
        <v>692</v>
      </c>
      <c r="D2588" s="58" t="s">
        <v>6782</v>
      </c>
      <c r="E2588" s="58" t="s">
        <v>6783</v>
      </c>
      <c r="F2588" s="58" t="s">
        <v>6784</v>
      </c>
      <c r="G2588" s="51" t="s">
        <v>279</v>
      </c>
      <c r="H2588" s="48"/>
      <c r="I2588" s="48"/>
      <c r="J2588" s="48"/>
      <c r="K2588" s="48"/>
    </row>
    <row r="2589" spans="1:11" ht="94.5" x14ac:dyDescent="0.25">
      <c r="A2589" s="48">
        <f t="shared" ca="1" si="41"/>
        <v>2588</v>
      </c>
      <c r="B2589" s="52" t="s">
        <v>6434</v>
      </c>
      <c r="C2589" s="52" t="s">
        <v>692</v>
      </c>
      <c r="D2589" s="56" t="s">
        <v>6785</v>
      </c>
      <c r="E2589" s="56" t="s">
        <v>6786</v>
      </c>
      <c r="F2589" s="56" t="s">
        <v>6787</v>
      </c>
      <c r="G2589" s="51" t="s">
        <v>279</v>
      </c>
      <c r="H2589" s="48"/>
      <c r="I2589" s="48"/>
      <c r="J2589" s="48"/>
      <c r="K2589" s="48"/>
    </row>
    <row r="2590" spans="1:11" ht="94.5" x14ac:dyDescent="0.25">
      <c r="A2590" s="48">
        <f t="shared" ca="1" si="41"/>
        <v>2589</v>
      </c>
      <c r="B2590" s="52" t="s">
        <v>6434</v>
      </c>
      <c r="C2590" s="52" t="s">
        <v>692</v>
      </c>
      <c r="D2590" s="58" t="s">
        <v>6788</v>
      </c>
      <c r="E2590" s="58" t="s">
        <v>6789</v>
      </c>
      <c r="F2590" s="58" t="s">
        <v>6790</v>
      </c>
      <c r="G2590" s="51"/>
      <c r="H2590" s="48"/>
      <c r="I2590" s="48"/>
      <c r="J2590" s="48"/>
      <c r="K2590" s="48"/>
    </row>
    <row r="2591" spans="1:11" ht="94.5" x14ac:dyDescent="0.25">
      <c r="A2591" s="48">
        <f t="shared" ca="1" si="41"/>
        <v>2590</v>
      </c>
      <c r="B2591" s="52" t="s">
        <v>6434</v>
      </c>
      <c r="C2591" s="52" t="s">
        <v>692</v>
      </c>
      <c r="D2591" s="56" t="s">
        <v>6791</v>
      </c>
      <c r="E2591" s="56" t="s">
        <v>6792</v>
      </c>
      <c r="F2591" s="56" t="s">
        <v>6793</v>
      </c>
      <c r="G2591" s="51"/>
      <c r="H2591" s="48"/>
      <c r="I2591" s="48"/>
      <c r="J2591" s="48"/>
      <c r="K2591" s="48"/>
    </row>
    <row r="2592" spans="1:11" ht="108" x14ac:dyDescent="0.25">
      <c r="A2592" s="48">
        <f t="shared" ca="1" si="41"/>
        <v>2591</v>
      </c>
      <c r="B2592" s="52" t="s">
        <v>6434</v>
      </c>
      <c r="C2592" s="52" t="s">
        <v>692</v>
      </c>
      <c r="D2592" s="58" t="s">
        <v>6794</v>
      </c>
      <c r="E2592" s="58" t="s">
        <v>6795</v>
      </c>
      <c r="F2592" s="58" t="s">
        <v>6796</v>
      </c>
      <c r="G2592" s="51" t="s">
        <v>279</v>
      </c>
      <c r="H2592" s="48"/>
      <c r="I2592" s="48"/>
      <c r="J2592" s="48"/>
      <c r="K2592" s="48"/>
    </row>
    <row r="2593" spans="1:11" ht="105" x14ac:dyDescent="0.25">
      <c r="A2593" s="48">
        <f t="shared" ca="1" si="41"/>
        <v>2592</v>
      </c>
      <c r="B2593" s="52" t="s">
        <v>6434</v>
      </c>
      <c r="C2593" s="52" t="s">
        <v>692</v>
      </c>
      <c r="D2593" s="56" t="s">
        <v>6797</v>
      </c>
      <c r="E2593" s="56" t="s">
        <v>6798</v>
      </c>
      <c r="F2593" s="56" t="s">
        <v>6799</v>
      </c>
      <c r="G2593" s="51"/>
      <c r="H2593" s="48"/>
      <c r="I2593" s="48"/>
      <c r="J2593" s="48"/>
      <c r="K2593" s="48"/>
    </row>
    <row r="2594" spans="1:11" ht="108" x14ac:dyDescent="0.25">
      <c r="A2594" s="48">
        <f t="shared" ca="1" si="41"/>
        <v>2593</v>
      </c>
      <c r="B2594" s="52" t="s">
        <v>6434</v>
      </c>
      <c r="C2594" s="52" t="s">
        <v>692</v>
      </c>
      <c r="D2594" s="58" t="s">
        <v>6800</v>
      </c>
      <c r="E2594" s="58" t="s">
        <v>6801</v>
      </c>
      <c r="F2594" s="58" t="s">
        <v>6802</v>
      </c>
      <c r="G2594" s="51"/>
      <c r="H2594" s="48"/>
      <c r="I2594" s="48"/>
      <c r="J2594" s="48"/>
      <c r="K2594" s="48"/>
    </row>
    <row r="2595" spans="1:11" ht="105" x14ac:dyDescent="0.25">
      <c r="A2595" s="48">
        <f t="shared" ca="1" si="41"/>
        <v>2594</v>
      </c>
      <c r="B2595" s="52" t="s">
        <v>6434</v>
      </c>
      <c r="C2595" s="52" t="s">
        <v>692</v>
      </c>
      <c r="D2595" s="56" t="s">
        <v>6803</v>
      </c>
      <c r="E2595" s="56" t="s">
        <v>6804</v>
      </c>
      <c r="F2595" s="56" t="s">
        <v>6805</v>
      </c>
      <c r="G2595" s="51"/>
      <c r="H2595" s="48"/>
      <c r="I2595" s="48"/>
      <c r="J2595" s="48"/>
      <c r="K2595" s="48"/>
    </row>
    <row r="2596" spans="1:11" ht="103.5" customHeight="1" x14ac:dyDescent="0.25">
      <c r="A2596" s="48">
        <f t="shared" ca="1" si="41"/>
        <v>2595</v>
      </c>
      <c r="B2596" s="52" t="s">
        <v>6434</v>
      </c>
      <c r="C2596" s="52" t="s">
        <v>761</v>
      </c>
      <c r="D2596" s="56" t="s">
        <v>6806</v>
      </c>
      <c r="E2596" s="56" t="s">
        <v>6807</v>
      </c>
      <c r="F2596" s="56" t="s">
        <v>6808</v>
      </c>
      <c r="G2596" s="51"/>
      <c r="H2596" s="48"/>
      <c r="I2596" s="48"/>
      <c r="J2596" s="48"/>
      <c r="K2596" s="48"/>
    </row>
    <row r="2597" spans="1:11" ht="108" x14ac:dyDescent="0.25">
      <c r="A2597" s="48">
        <f t="shared" ca="1" si="41"/>
        <v>2596</v>
      </c>
      <c r="B2597" s="52" t="s">
        <v>6434</v>
      </c>
      <c r="C2597" s="52" t="s">
        <v>761</v>
      </c>
      <c r="D2597" s="58" t="s">
        <v>6809</v>
      </c>
      <c r="E2597" s="58" t="s">
        <v>6810</v>
      </c>
      <c r="F2597" s="58" t="s">
        <v>6808</v>
      </c>
      <c r="G2597" s="51"/>
      <c r="H2597" s="48"/>
      <c r="I2597" s="48"/>
      <c r="J2597" s="48"/>
      <c r="K2597" s="48"/>
    </row>
    <row r="2598" spans="1:11" ht="84" x14ac:dyDescent="0.25">
      <c r="A2598" s="48">
        <f t="shared" ca="1" si="41"/>
        <v>2597</v>
      </c>
      <c r="B2598" s="52" t="s">
        <v>6434</v>
      </c>
      <c r="C2598" s="52" t="s">
        <v>761</v>
      </c>
      <c r="D2598" s="56" t="s">
        <v>6811</v>
      </c>
      <c r="E2598" s="56" t="s">
        <v>6812</v>
      </c>
      <c r="F2598" s="56" t="s">
        <v>6808</v>
      </c>
      <c r="G2598" s="51"/>
      <c r="H2598" s="48"/>
      <c r="I2598" s="48"/>
      <c r="J2598" s="48"/>
      <c r="K2598" s="48"/>
    </row>
    <row r="2599" spans="1:11" ht="94.5" x14ac:dyDescent="0.25">
      <c r="A2599" s="48">
        <f t="shared" ca="1" si="41"/>
        <v>2598</v>
      </c>
      <c r="B2599" s="52" t="s">
        <v>6434</v>
      </c>
      <c r="C2599" s="52" t="s">
        <v>761</v>
      </c>
      <c r="D2599" s="58" t="s">
        <v>6813</v>
      </c>
      <c r="E2599" s="58" t="s">
        <v>6814</v>
      </c>
      <c r="F2599" s="58" t="s">
        <v>6549</v>
      </c>
      <c r="G2599" s="51"/>
      <c r="H2599" s="48"/>
      <c r="I2599" s="48"/>
      <c r="J2599" s="48"/>
      <c r="K2599" s="48"/>
    </row>
    <row r="2600" spans="1:11" ht="73.5" x14ac:dyDescent="0.25">
      <c r="A2600" s="48">
        <f t="shared" ca="1" si="41"/>
        <v>2599</v>
      </c>
      <c r="B2600" s="52" t="s">
        <v>6434</v>
      </c>
      <c r="C2600" s="52" t="s">
        <v>764</v>
      </c>
      <c r="D2600" s="56" t="s">
        <v>6815</v>
      </c>
      <c r="E2600" s="56" t="s">
        <v>6816</v>
      </c>
      <c r="F2600" s="56" t="s">
        <v>6817</v>
      </c>
      <c r="G2600" s="51"/>
      <c r="H2600" s="48"/>
      <c r="I2600" s="48"/>
      <c r="J2600" s="48"/>
      <c r="K2600" s="48"/>
    </row>
    <row r="2601" spans="1:11" ht="94.5" x14ac:dyDescent="0.25">
      <c r="A2601" s="48">
        <f t="shared" ca="1" si="41"/>
        <v>2600</v>
      </c>
      <c r="B2601" s="52" t="s">
        <v>6434</v>
      </c>
      <c r="C2601" s="52" t="s">
        <v>764</v>
      </c>
      <c r="D2601" s="58" t="s">
        <v>6818</v>
      </c>
      <c r="E2601" s="58" t="s">
        <v>2563</v>
      </c>
      <c r="F2601" s="58" t="s">
        <v>6819</v>
      </c>
      <c r="G2601" s="51"/>
      <c r="H2601" s="48"/>
      <c r="I2601" s="48"/>
      <c r="J2601" s="48"/>
      <c r="K2601" s="48"/>
    </row>
    <row r="2602" spans="1:11" ht="76.5" x14ac:dyDescent="0.25">
      <c r="A2602" s="48">
        <f t="shared" ca="1" si="41"/>
        <v>2601</v>
      </c>
      <c r="B2602" s="52" t="s">
        <v>6434</v>
      </c>
      <c r="C2602" s="52" t="s">
        <v>770</v>
      </c>
      <c r="D2602" s="58" t="s">
        <v>6820</v>
      </c>
      <c r="E2602" s="66" t="s">
        <v>2863</v>
      </c>
      <c r="F2602" s="48"/>
      <c r="G2602" s="51"/>
      <c r="H2602" s="48"/>
      <c r="I2602" s="48"/>
      <c r="J2602" s="48"/>
      <c r="K2602" s="48"/>
    </row>
    <row r="2603" spans="1:11" ht="54" x14ac:dyDescent="0.25">
      <c r="A2603" s="48">
        <f t="shared" ca="1" si="41"/>
        <v>2602</v>
      </c>
      <c r="B2603" s="52" t="s">
        <v>6434</v>
      </c>
      <c r="C2603" s="52" t="s">
        <v>770</v>
      </c>
      <c r="D2603" s="58" t="s">
        <v>6821</v>
      </c>
      <c r="E2603" s="58" t="s">
        <v>2847</v>
      </c>
      <c r="F2603" s="48"/>
      <c r="G2603" s="51"/>
      <c r="H2603" s="48"/>
      <c r="I2603" s="48"/>
      <c r="J2603" s="48"/>
      <c r="K2603" s="48"/>
    </row>
    <row r="2604" spans="1:11" ht="58.5" x14ac:dyDescent="0.25">
      <c r="A2604" s="48">
        <f t="shared" ca="1" si="41"/>
        <v>2603</v>
      </c>
      <c r="B2604" s="52" t="s">
        <v>6434</v>
      </c>
      <c r="C2604" s="52" t="s">
        <v>770</v>
      </c>
      <c r="D2604" s="58" t="s">
        <v>6822</v>
      </c>
      <c r="E2604" s="56" t="s">
        <v>6823</v>
      </c>
      <c r="F2604" s="48"/>
      <c r="G2604" s="51"/>
      <c r="H2604" s="48"/>
      <c r="I2604" s="48"/>
      <c r="J2604" s="48"/>
      <c r="K2604" s="48"/>
    </row>
    <row r="2605" spans="1:11" ht="54" x14ac:dyDescent="0.25">
      <c r="A2605" s="48">
        <f t="shared" ca="1" si="41"/>
        <v>2604</v>
      </c>
      <c r="B2605" s="52" t="s">
        <v>6434</v>
      </c>
      <c r="C2605" s="52" t="s">
        <v>770</v>
      </c>
      <c r="D2605" s="58" t="s">
        <v>6824</v>
      </c>
      <c r="E2605" s="58" t="s">
        <v>861</v>
      </c>
      <c r="F2605" s="48"/>
      <c r="G2605" s="51"/>
      <c r="H2605" s="48"/>
      <c r="I2605" s="48"/>
      <c r="J2605" s="48"/>
      <c r="K2605" s="48"/>
    </row>
    <row r="2606" spans="1:11" ht="45" x14ac:dyDescent="0.25">
      <c r="A2606" s="48">
        <f t="shared" ca="1" si="41"/>
        <v>2605</v>
      </c>
      <c r="B2606" s="52" t="s">
        <v>6434</v>
      </c>
      <c r="C2606" s="52" t="s">
        <v>770</v>
      </c>
      <c r="D2606" s="67" t="s">
        <v>6825</v>
      </c>
      <c r="E2606" s="56" t="s">
        <v>6826</v>
      </c>
      <c r="F2606" s="48"/>
      <c r="G2606" s="51"/>
      <c r="H2606" s="48"/>
      <c r="I2606" s="48"/>
      <c r="J2606" s="48"/>
      <c r="K2606" s="48"/>
    </row>
    <row r="2607" spans="1:11" ht="40.5" x14ac:dyDescent="0.25">
      <c r="A2607" s="48">
        <f t="shared" ca="1" si="41"/>
        <v>2606</v>
      </c>
      <c r="B2607" s="52" t="s">
        <v>6434</v>
      </c>
      <c r="C2607" s="52" t="s">
        <v>770</v>
      </c>
      <c r="D2607" s="58" t="s">
        <v>6827</v>
      </c>
      <c r="E2607" s="58" t="s">
        <v>6828</v>
      </c>
      <c r="F2607" s="48"/>
      <c r="G2607" s="51"/>
      <c r="H2607" s="48"/>
      <c r="I2607" s="48"/>
      <c r="J2607" s="48"/>
      <c r="K2607" s="48"/>
    </row>
    <row r="2608" spans="1:11" ht="55.5" x14ac:dyDescent="0.25">
      <c r="A2608" s="48">
        <f t="shared" ca="1" si="41"/>
        <v>2607</v>
      </c>
      <c r="B2608" s="52" t="s">
        <v>6434</v>
      </c>
      <c r="C2608" s="52" t="s">
        <v>770</v>
      </c>
      <c r="D2608" s="58" t="s">
        <v>6829</v>
      </c>
      <c r="E2608" s="56" t="s">
        <v>6830</v>
      </c>
      <c r="F2608" s="48"/>
      <c r="G2608" s="51"/>
      <c r="H2608" s="48"/>
      <c r="I2608" s="48"/>
      <c r="J2608" s="48"/>
      <c r="K2608" s="48"/>
    </row>
    <row r="2609" spans="1:11" ht="73.5" x14ac:dyDescent="0.25">
      <c r="A2609" s="48">
        <f t="shared" ca="1" si="41"/>
        <v>2608</v>
      </c>
      <c r="B2609" s="52" t="s">
        <v>6831</v>
      </c>
      <c r="C2609" s="52" t="s">
        <v>477</v>
      </c>
      <c r="D2609" s="56" t="s">
        <v>6849</v>
      </c>
      <c r="E2609" s="56" t="s">
        <v>6850</v>
      </c>
      <c r="F2609" s="56" t="s">
        <v>6851</v>
      </c>
      <c r="G2609" s="51" t="s">
        <v>279</v>
      </c>
      <c r="H2609" s="48"/>
      <c r="I2609" s="48"/>
      <c r="J2609" s="48"/>
      <c r="K2609" s="48"/>
    </row>
    <row r="2610" spans="1:11" ht="84" customHeight="1" x14ac:dyDescent="0.25">
      <c r="A2610" s="48">
        <f t="shared" ca="1" si="41"/>
        <v>2609</v>
      </c>
      <c r="B2610" s="52" t="s">
        <v>6831</v>
      </c>
      <c r="C2610" s="52" t="s">
        <v>544</v>
      </c>
      <c r="D2610" s="56" t="s">
        <v>6852</v>
      </c>
      <c r="E2610" s="56" t="s">
        <v>6853</v>
      </c>
      <c r="F2610" s="56" t="s">
        <v>6854</v>
      </c>
      <c r="G2610" s="51"/>
      <c r="H2610" s="48"/>
      <c r="I2610" s="48"/>
      <c r="J2610" s="48"/>
      <c r="K2610" s="48"/>
    </row>
    <row r="2611" spans="1:11" ht="105" x14ac:dyDescent="0.25">
      <c r="A2611" s="48">
        <f t="shared" ca="1" si="41"/>
        <v>2610</v>
      </c>
      <c r="B2611" s="52" t="s">
        <v>6831</v>
      </c>
      <c r="C2611" s="52" t="s">
        <v>623</v>
      </c>
      <c r="D2611" s="56" t="s">
        <v>6855</v>
      </c>
      <c r="E2611" s="56" t="s">
        <v>6856</v>
      </c>
      <c r="F2611" s="48"/>
      <c r="G2611" s="51" t="s">
        <v>279</v>
      </c>
      <c r="H2611" s="48"/>
      <c r="I2611" s="48"/>
      <c r="J2611" s="48"/>
      <c r="K2611" s="48"/>
    </row>
    <row r="2612" spans="1:11" ht="121.5" x14ac:dyDescent="0.25">
      <c r="A2612" s="48">
        <f t="shared" ca="1" si="41"/>
        <v>2611</v>
      </c>
      <c r="B2612" s="52" t="s">
        <v>6831</v>
      </c>
      <c r="C2612" s="52" t="s">
        <v>623</v>
      </c>
      <c r="D2612" s="58" t="s">
        <v>6857</v>
      </c>
      <c r="E2612" s="58" t="s">
        <v>6858</v>
      </c>
      <c r="F2612" s="48"/>
      <c r="G2612" s="51" t="s">
        <v>279</v>
      </c>
      <c r="H2612" s="48"/>
      <c r="I2612" s="48"/>
      <c r="J2612" s="48"/>
      <c r="K2612" s="48"/>
    </row>
    <row r="2613" spans="1:11" ht="115.5" x14ac:dyDescent="0.25">
      <c r="A2613" s="48">
        <f t="shared" ca="1" si="41"/>
        <v>2612</v>
      </c>
      <c r="B2613" s="52" t="s">
        <v>6831</v>
      </c>
      <c r="C2613" s="52" t="s">
        <v>623</v>
      </c>
      <c r="D2613" s="56" t="s">
        <v>6859</v>
      </c>
      <c r="E2613" s="56" t="s">
        <v>6860</v>
      </c>
      <c r="F2613" s="48"/>
      <c r="G2613" s="51" t="s">
        <v>279</v>
      </c>
      <c r="H2613" s="48"/>
      <c r="I2613" s="48"/>
      <c r="J2613" s="48"/>
      <c r="K2613" s="48"/>
    </row>
    <row r="2614" spans="1:11" ht="121.5" x14ac:dyDescent="0.25">
      <c r="A2614" s="48">
        <f t="shared" ref="A2614:A2677" ca="1" si="42">+CELL("fila",A2614)-1</f>
        <v>2613</v>
      </c>
      <c r="B2614" s="52" t="s">
        <v>6831</v>
      </c>
      <c r="C2614" s="52" t="s">
        <v>623</v>
      </c>
      <c r="D2614" s="58" t="s">
        <v>6861</v>
      </c>
      <c r="E2614" s="58" t="s">
        <v>6862</v>
      </c>
      <c r="F2614" s="48"/>
      <c r="G2614" s="51" t="s">
        <v>279</v>
      </c>
      <c r="H2614" s="48"/>
      <c r="I2614" s="48"/>
      <c r="J2614" s="48"/>
      <c r="K2614" s="48"/>
    </row>
    <row r="2615" spans="1:11" ht="105" x14ac:dyDescent="0.25">
      <c r="A2615" s="48">
        <f t="shared" ca="1" si="42"/>
        <v>2614</v>
      </c>
      <c r="B2615" s="52" t="s">
        <v>6831</v>
      </c>
      <c r="C2615" s="52" t="s">
        <v>623</v>
      </c>
      <c r="D2615" s="56" t="s">
        <v>6863</v>
      </c>
      <c r="E2615" s="56" t="s">
        <v>6864</v>
      </c>
      <c r="F2615" s="48"/>
      <c r="G2615" s="51" t="s">
        <v>279</v>
      </c>
      <c r="H2615" s="48"/>
      <c r="I2615" s="48"/>
      <c r="J2615" s="48"/>
      <c r="K2615" s="48"/>
    </row>
    <row r="2616" spans="1:11" ht="189" x14ac:dyDescent="0.25">
      <c r="A2616" s="48">
        <f t="shared" ca="1" si="42"/>
        <v>2615</v>
      </c>
      <c r="B2616" s="52" t="s">
        <v>6831</v>
      </c>
      <c r="C2616" s="52" t="s">
        <v>623</v>
      </c>
      <c r="D2616" s="58" t="s">
        <v>6865</v>
      </c>
      <c r="E2616" s="58" t="s">
        <v>6866</v>
      </c>
      <c r="F2616" s="48"/>
      <c r="G2616" s="51" t="s">
        <v>279</v>
      </c>
      <c r="H2616" s="48"/>
      <c r="I2616" s="48"/>
      <c r="J2616" s="48"/>
      <c r="K2616" s="48"/>
    </row>
    <row r="2617" spans="1:11" ht="105" x14ac:dyDescent="0.25">
      <c r="A2617" s="48">
        <f t="shared" ca="1" si="42"/>
        <v>2616</v>
      </c>
      <c r="B2617" s="52" t="s">
        <v>6831</v>
      </c>
      <c r="C2617" s="52" t="s">
        <v>623</v>
      </c>
      <c r="D2617" s="56" t="s">
        <v>6863</v>
      </c>
      <c r="E2617" s="56" t="s">
        <v>6864</v>
      </c>
      <c r="F2617" s="48"/>
      <c r="G2617" s="51" t="s">
        <v>279</v>
      </c>
      <c r="H2617" s="48"/>
      <c r="I2617" s="48"/>
      <c r="J2617" s="48"/>
      <c r="K2617" s="48"/>
    </row>
    <row r="2618" spans="1:11" ht="121.5" x14ac:dyDescent="0.25">
      <c r="A2618" s="48">
        <f t="shared" ca="1" si="42"/>
        <v>2617</v>
      </c>
      <c r="B2618" s="52" t="s">
        <v>6831</v>
      </c>
      <c r="C2618" s="52" t="s">
        <v>623</v>
      </c>
      <c r="D2618" s="58" t="s">
        <v>6867</v>
      </c>
      <c r="E2618" s="58" t="s">
        <v>6868</v>
      </c>
      <c r="F2618" s="48"/>
      <c r="G2618" s="51" t="s">
        <v>279</v>
      </c>
      <c r="H2618" s="48"/>
      <c r="I2618" s="48"/>
      <c r="J2618" s="48"/>
      <c r="K2618" s="48"/>
    </row>
    <row r="2619" spans="1:11" ht="105" x14ac:dyDescent="0.25">
      <c r="A2619" s="48">
        <f t="shared" ca="1" si="42"/>
        <v>2618</v>
      </c>
      <c r="B2619" s="52" t="s">
        <v>6831</v>
      </c>
      <c r="C2619" s="52" t="s">
        <v>623</v>
      </c>
      <c r="D2619" s="56" t="s">
        <v>6869</v>
      </c>
      <c r="E2619" s="56" t="s">
        <v>6870</v>
      </c>
      <c r="F2619" s="48"/>
      <c r="G2619" s="51" t="s">
        <v>279</v>
      </c>
      <c r="H2619" s="48"/>
      <c r="I2619" s="48"/>
      <c r="J2619" s="48"/>
      <c r="K2619" s="48"/>
    </row>
    <row r="2620" spans="1:11" ht="108" x14ac:dyDescent="0.25">
      <c r="A2620" s="48">
        <f t="shared" ca="1" si="42"/>
        <v>2619</v>
      </c>
      <c r="B2620" s="52" t="s">
        <v>6831</v>
      </c>
      <c r="C2620" s="52" t="s">
        <v>623</v>
      </c>
      <c r="D2620" s="58" t="s">
        <v>6871</v>
      </c>
      <c r="E2620" s="58" t="s">
        <v>6872</v>
      </c>
      <c r="F2620" s="48"/>
      <c r="G2620" s="51" t="s">
        <v>279</v>
      </c>
      <c r="H2620" s="48"/>
      <c r="I2620" s="48"/>
      <c r="J2620" s="48"/>
      <c r="K2620" s="48"/>
    </row>
    <row r="2621" spans="1:11" ht="105" x14ac:dyDescent="0.25">
      <c r="A2621" s="48">
        <f t="shared" ca="1" si="42"/>
        <v>2620</v>
      </c>
      <c r="B2621" s="52" t="s">
        <v>6831</v>
      </c>
      <c r="C2621" s="52" t="s">
        <v>623</v>
      </c>
      <c r="D2621" s="56" t="s">
        <v>6871</v>
      </c>
      <c r="E2621" s="56" t="s">
        <v>6873</v>
      </c>
      <c r="F2621" s="48"/>
      <c r="G2621" s="51" t="s">
        <v>279</v>
      </c>
      <c r="H2621" s="48"/>
      <c r="I2621" s="48"/>
      <c r="J2621" s="48"/>
      <c r="K2621" s="48"/>
    </row>
    <row r="2622" spans="1:11" ht="121.5" x14ac:dyDescent="0.25">
      <c r="A2622" s="48">
        <f t="shared" ca="1" si="42"/>
        <v>2621</v>
      </c>
      <c r="B2622" s="52" t="s">
        <v>6831</v>
      </c>
      <c r="C2622" s="52" t="s">
        <v>623</v>
      </c>
      <c r="D2622" s="58" t="s">
        <v>6871</v>
      </c>
      <c r="E2622" s="58" t="s">
        <v>6874</v>
      </c>
      <c r="F2622" s="48"/>
      <c r="G2622" s="51" t="s">
        <v>279</v>
      </c>
      <c r="H2622" s="48"/>
      <c r="I2622" s="48"/>
      <c r="J2622" s="48"/>
      <c r="K2622" s="48"/>
    </row>
    <row r="2623" spans="1:11" ht="115.5" x14ac:dyDescent="0.25">
      <c r="A2623" s="48">
        <f t="shared" ca="1" si="42"/>
        <v>2622</v>
      </c>
      <c r="B2623" s="52" t="s">
        <v>6831</v>
      </c>
      <c r="C2623" s="52" t="s">
        <v>623</v>
      </c>
      <c r="D2623" s="56" t="s">
        <v>6875</v>
      </c>
      <c r="E2623" s="56" t="s">
        <v>6876</v>
      </c>
      <c r="F2623" s="48"/>
      <c r="G2623" s="51" t="s">
        <v>279</v>
      </c>
      <c r="H2623" s="48"/>
      <c r="I2623" s="48"/>
      <c r="J2623" s="48"/>
      <c r="K2623" s="48"/>
    </row>
    <row r="2624" spans="1:11" ht="135" x14ac:dyDescent="0.25">
      <c r="A2624" s="48">
        <f t="shared" ca="1" si="42"/>
        <v>2623</v>
      </c>
      <c r="B2624" s="52" t="s">
        <v>6831</v>
      </c>
      <c r="C2624" s="52" t="s">
        <v>623</v>
      </c>
      <c r="D2624" s="58" t="s">
        <v>6877</v>
      </c>
      <c r="E2624" s="58" t="s">
        <v>6878</v>
      </c>
      <c r="F2624" s="48"/>
      <c r="G2624" s="51" t="s">
        <v>279</v>
      </c>
      <c r="H2624" s="48"/>
      <c r="I2624" s="48"/>
      <c r="J2624" s="48"/>
      <c r="K2624" s="48"/>
    </row>
    <row r="2625" spans="1:11" ht="94.5" x14ac:dyDescent="0.25">
      <c r="A2625" s="48">
        <f t="shared" ca="1" si="42"/>
        <v>2624</v>
      </c>
      <c r="B2625" s="52" t="s">
        <v>6831</v>
      </c>
      <c r="C2625" s="52" t="s">
        <v>623</v>
      </c>
      <c r="D2625" s="56" t="s">
        <v>6879</v>
      </c>
      <c r="E2625" s="56" t="s">
        <v>6880</v>
      </c>
      <c r="F2625" s="48"/>
      <c r="G2625" s="51" t="s">
        <v>279</v>
      </c>
      <c r="H2625" s="48"/>
      <c r="I2625" s="48"/>
      <c r="J2625" s="48"/>
      <c r="K2625" s="48"/>
    </row>
    <row r="2626" spans="1:11" ht="108" x14ac:dyDescent="0.25">
      <c r="A2626" s="48">
        <f t="shared" ca="1" si="42"/>
        <v>2625</v>
      </c>
      <c r="B2626" s="52" t="s">
        <v>6831</v>
      </c>
      <c r="C2626" s="52" t="s">
        <v>623</v>
      </c>
      <c r="D2626" s="58" t="s">
        <v>6881</v>
      </c>
      <c r="E2626" s="58" t="s">
        <v>6882</v>
      </c>
      <c r="F2626" s="48"/>
      <c r="G2626" s="51" t="s">
        <v>279</v>
      </c>
      <c r="H2626" s="48"/>
      <c r="I2626" s="48"/>
      <c r="J2626" s="48"/>
      <c r="K2626" s="48"/>
    </row>
    <row r="2627" spans="1:11" ht="94.5" x14ac:dyDescent="0.25">
      <c r="A2627" s="48">
        <f t="shared" ca="1" si="42"/>
        <v>2626</v>
      </c>
      <c r="B2627" s="52" t="s">
        <v>6831</v>
      </c>
      <c r="C2627" s="52" t="s">
        <v>623</v>
      </c>
      <c r="D2627" s="56" t="s">
        <v>6881</v>
      </c>
      <c r="E2627" s="56" t="s">
        <v>6883</v>
      </c>
      <c r="F2627" s="48"/>
      <c r="G2627" s="51" t="s">
        <v>279</v>
      </c>
      <c r="H2627" s="48"/>
      <c r="I2627" s="48"/>
      <c r="J2627" s="48"/>
      <c r="K2627" s="48"/>
    </row>
    <row r="2628" spans="1:11" ht="108" x14ac:dyDescent="0.25">
      <c r="A2628" s="48">
        <f t="shared" ca="1" si="42"/>
        <v>2627</v>
      </c>
      <c r="B2628" s="52" t="s">
        <v>6831</v>
      </c>
      <c r="C2628" s="52" t="s">
        <v>623</v>
      </c>
      <c r="D2628" s="58" t="s">
        <v>6884</v>
      </c>
      <c r="E2628" s="58" t="s">
        <v>6885</v>
      </c>
      <c r="F2628" s="48"/>
      <c r="G2628" s="51" t="s">
        <v>279</v>
      </c>
      <c r="H2628" s="48"/>
      <c r="I2628" s="48"/>
      <c r="J2628" s="48"/>
      <c r="K2628" s="48"/>
    </row>
    <row r="2629" spans="1:11" ht="105" x14ac:dyDescent="0.25">
      <c r="A2629" s="48">
        <f t="shared" ca="1" si="42"/>
        <v>2628</v>
      </c>
      <c r="B2629" s="52" t="s">
        <v>6831</v>
      </c>
      <c r="C2629" s="52" t="s">
        <v>623</v>
      </c>
      <c r="D2629" s="56" t="s">
        <v>6886</v>
      </c>
      <c r="E2629" s="56" t="s">
        <v>6887</v>
      </c>
      <c r="F2629" s="48"/>
      <c r="G2629" s="51" t="s">
        <v>279</v>
      </c>
      <c r="H2629" s="48"/>
      <c r="I2629" s="48"/>
      <c r="J2629" s="48"/>
      <c r="K2629" s="48"/>
    </row>
    <row r="2630" spans="1:11" ht="108" x14ac:dyDescent="0.25">
      <c r="A2630" s="48">
        <f t="shared" ca="1" si="42"/>
        <v>2629</v>
      </c>
      <c r="B2630" s="52" t="s">
        <v>6831</v>
      </c>
      <c r="C2630" s="52" t="s">
        <v>623</v>
      </c>
      <c r="D2630" s="58" t="s">
        <v>6888</v>
      </c>
      <c r="E2630" s="58" t="s">
        <v>6889</v>
      </c>
      <c r="F2630" s="48"/>
      <c r="G2630" s="51" t="s">
        <v>279</v>
      </c>
      <c r="H2630" s="48"/>
      <c r="I2630" s="48"/>
      <c r="J2630" s="48"/>
      <c r="K2630" s="48"/>
    </row>
    <row r="2631" spans="1:11" ht="94.5" x14ac:dyDescent="0.25">
      <c r="A2631" s="48">
        <f t="shared" ca="1" si="42"/>
        <v>2630</v>
      </c>
      <c r="B2631" s="52" t="s">
        <v>6831</v>
      </c>
      <c r="C2631" s="52" t="s">
        <v>623</v>
      </c>
      <c r="D2631" s="56" t="s">
        <v>6890</v>
      </c>
      <c r="E2631" s="56" t="s">
        <v>6891</v>
      </c>
      <c r="F2631" s="48"/>
      <c r="G2631" s="51" t="s">
        <v>279</v>
      </c>
      <c r="H2631" s="48"/>
      <c r="I2631" s="48"/>
      <c r="J2631" s="48"/>
      <c r="K2631" s="48"/>
    </row>
    <row r="2632" spans="1:11" ht="94.5" x14ac:dyDescent="0.25">
      <c r="A2632" s="48">
        <f t="shared" ca="1" si="42"/>
        <v>2631</v>
      </c>
      <c r="B2632" s="52" t="s">
        <v>6831</v>
      </c>
      <c r="C2632" s="52" t="s">
        <v>623</v>
      </c>
      <c r="D2632" s="58" t="s">
        <v>6892</v>
      </c>
      <c r="E2632" s="58" t="s">
        <v>6893</v>
      </c>
      <c r="F2632" s="48"/>
      <c r="G2632" s="51" t="s">
        <v>279</v>
      </c>
      <c r="H2632" s="48"/>
      <c r="I2632" s="48"/>
      <c r="J2632" s="48"/>
      <c r="K2632" s="48"/>
    </row>
    <row r="2633" spans="1:11" ht="105" x14ac:dyDescent="0.25">
      <c r="A2633" s="48">
        <f t="shared" ca="1" si="42"/>
        <v>2632</v>
      </c>
      <c r="B2633" s="52" t="s">
        <v>6831</v>
      </c>
      <c r="C2633" s="52" t="s">
        <v>623</v>
      </c>
      <c r="D2633" s="56" t="s">
        <v>6894</v>
      </c>
      <c r="E2633" s="56" t="s">
        <v>6895</v>
      </c>
      <c r="F2633" s="48"/>
      <c r="G2633" s="51" t="s">
        <v>279</v>
      </c>
      <c r="H2633" s="48"/>
      <c r="I2633" s="48"/>
      <c r="J2633" s="48"/>
      <c r="K2633" s="48"/>
    </row>
    <row r="2634" spans="1:11" ht="121.5" x14ac:dyDescent="0.25">
      <c r="A2634" s="48">
        <f t="shared" ca="1" si="42"/>
        <v>2633</v>
      </c>
      <c r="B2634" s="52" t="s">
        <v>6831</v>
      </c>
      <c r="C2634" s="52" t="s">
        <v>623</v>
      </c>
      <c r="D2634" s="58" t="s">
        <v>6896</v>
      </c>
      <c r="E2634" s="58" t="s">
        <v>6897</v>
      </c>
      <c r="F2634" s="48"/>
      <c r="G2634" s="51" t="s">
        <v>279</v>
      </c>
      <c r="H2634" s="48"/>
      <c r="I2634" s="48"/>
      <c r="J2634" s="48"/>
      <c r="K2634" s="48"/>
    </row>
    <row r="2635" spans="1:11" ht="105" x14ac:dyDescent="0.25">
      <c r="A2635" s="48">
        <f t="shared" ca="1" si="42"/>
        <v>2634</v>
      </c>
      <c r="B2635" s="52" t="s">
        <v>6831</v>
      </c>
      <c r="C2635" s="52" t="s">
        <v>623</v>
      </c>
      <c r="D2635" s="56" t="s">
        <v>6898</v>
      </c>
      <c r="E2635" s="56" t="s">
        <v>6899</v>
      </c>
      <c r="F2635" s="48"/>
      <c r="G2635" s="51" t="s">
        <v>279</v>
      </c>
      <c r="H2635" s="48"/>
      <c r="I2635" s="48"/>
      <c r="J2635" s="48"/>
      <c r="K2635" s="48"/>
    </row>
    <row r="2636" spans="1:11" ht="108" x14ac:dyDescent="0.25">
      <c r="A2636" s="48">
        <f t="shared" ca="1" si="42"/>
        <v>2635</v>
      </c>
      <c r="B2636" s="52" t="s">
        <v>6831</v>
      </c>
      <c r="C2636" s="52" t="s">
        <v>623</v>
      </c>
      <c r="D2636" s="58" t="s">
        <v>6900</v>
      </c>
      <c r="E2636" s="58" t="s">
        <v>6901</v>
      </c>
      <c r="F2636" s="48"/>
      <c r="G2636" s="51" t="s">
        <v>279</v>
      </c>
      <c r="H2636" s="48"/>
      <c r="I2636" s="48"/>
      <c r="J2636" s="48"/>
      <c r="K2636" s="48"/>
    </row>
    <row r="2637" spans="1:11" ht="105" x14ac:dyDescent="0.25">
      <c r="A2637" s="48">
        <f t="shared" ca="1" si="42"/>
        <v>2636</v>
      </c>
      <c r="B2637" s="52" t="s">
        <v>6831</v>
      </c>
      <c r="C2637" s="52" t="s">
        <v>623</v>
      </c>
      <c r="D2637" s="56" t="s">
        <v>6902</v>
      </c>
      <c r="E2637" s="56" t="s">
        <v>6903</v>
      </c>
      <c r="F2637" s="48"/>
      <c r="G2637" s="51" t="s">
        <v>279</v>
      </c>
      <c r="H2637" s="48"/>
      <c r="I2637" s="48"/>
      <c r="J2637" s="48"/>
      <c r="K2637" s="48"/>
    </row>
    <row r="2638" spans="1:11" ht="108" x14ac:dyDescent="0.25">
      <c r="A2638" s="48">
        <f t="shared" ca="1" si="42"/>
        <v>2637</v>
      </c>
      <c r="B2638" s="52" t="s">
        <v>6831</v>
      </c>
      <c r="C2638" s="52" t="s">
        <v>623</v>
      </c>
      <c r="D2638" s="58" t="s">
        <v>6904</v>
      </c>
      <c r="E2638" s="58" t="s">
        <v>6903</v>
      </c>
      <c r="F2638" s="48"/>
      <c r="G2638" s="51" t="s">
        <v>279</v>
      </c>
      <c r="H2638" s="48"/>
      <c r="I2638" s="48"/>
      <c r="J2638" s="48"/>
      <c r="K2638" s="48"/>
    </row>
    <row r="2639" spans="1:11" ht="105" x14ac:dyDescent="0.25">
      <c r="A2639" s="48">
        <f t="shared" ca="1" si="42"/>
        <v>2638</v>
      </c>
      <c r="B2639" s="52" t="s">
        <v>6831</v>
      </c>
      <c r="C2639" s="52" t="s">
        <v>623</v>
      </c>
      <c r="D2639" s="56" t="s">
        <v>6904</v>
      </c>
      <c r="E2639" s="56" t="s">
        <v>6905</v>
      </c>
      <c r="F2639" s="48"/>
      <c r="G2639" s="51" t="s">
        <v>279</v>
      </c>
      <c r="H2639" s="48"/>
      <c r="I2639" s="48"/>
      <c r="J2639" s="48"/>
      <c r="K2639" s="48"/>
    </row>
    <row r="2640" spans="1:11" ht="108" x14ac:dyDescent="0.25">
      <c r="A2640" s="48">
        <f t="shared" ca="1" si="42"/>
        <v>2639</v>
      </c>
      <c r="B2640" s="52" t="s">
        <v>6831</v>
      </c>
      <c r="C2640" s="52" t="s">
        <v>623</v>
      </c>
      <c r="D2640" s="59" t="s">
        <v>6906</v>
      </c>
      <c r="E2640" s="58" t="s">
        <v>6907</v>
      </c>
      <c r="F2640" s="48"/>
      <c r="G2640" s="51" t="s">
        <v>279</v>
      </c>
      <c r="H2640" s="48"/>
      <c r="I2640" s="48"/>
      <c r="J2640" s="48"/>
      <c r="K2640" s="48"/>
    </row>
    <row r="2641" spans="1:11" ht="105" x14ac:dyDescent="0.25">
      <c r="A2641" s="48">
        <f t="shared" ca="1" si="42"/>
        <v>2640</v>
      </c>
      <c r="B2641" s="52" t="s">
        <v>6831</v>
      </c>
      <c r="C2641" s="52" t="s">
        <v>623</v>
      </c>
      <c r="D2641" s="56" t="s">
        <v>6908</v>
      </c>
      <c r="E2641" s="56" t="s">
        <v>6909</v>
      </c>
      <c r="F2641" s="48"/>
      <c r="G2641" s="51" t="s">
        <v>279</v>
      </c>
      <c r="H2641" s="48"/>
      <c r="I2641" s="48"/>
      <c r="J2641" s="48"/>
      <c r="K2641" s="48"/>
    </row>
    <row r="2642" spans="1:11" ht="94.5" x14ac:dyDescent="0.25">
      <c r="A2642" s="48">
        <f t="shared" ca="1" si="42"/>
        <v>2641</v>
      </c>
      <c r="B2642" s="52" t="s">
        <v>6831</v>
      </c>
      <c r="C2642" s="52" t="s">
        <v>623</v>
      </c>
      <c r="D2642" s="58" t="s">
        <v>6910</v>
      </c>
      <c r="E2642" s="58" t="s">
        <v>6911</v>
      </c>
      <c r="F2642" s="48"/>
      <c r="G2642" s="51" t="s">
        <v>279</v>
      </c>
      <c r="H2642" s="48"/>
      <c r="I2642" s="48"/>
      <c r="J2642" s="48"/>
      <c r="K2642" s="48"/>
    </row>
    <row r="2643" spans="1:11" ht="105" x14ac:dyDescent="0.25">
      <c r="A2643" s="48">
        <f t="shared" ca="1" si="42"/>
        <v>2642</v>
      </c>
      <c r="B2643" s="52" t="s">
        <v>6831</v>
      </c>
      <c r="C2643" s="52" t="s">
        <v>623</v>
      </c>
      <c r="D2643" s="56" t="s">
        <v>6912</v>
      </c>
      <c r="E2643" s="56" t="s">
        <v>6913</v>
      </c>
      <c r="F2643" s="48"/>
      <c r="G2643" s="51" t="s">
        <v>279</v>
      </c>
      <c r="H2643" s="48"/>
      <c r="I2643" s="48"/>
      <c r="J2643" s="48"/>
      <c r="K2643" s="48"/>
    </row>
    <row r="2644" spans="1:11" ht="108" x14ac:dyDescent="0.25">
      <c r="A2644" s="48">
        <f t="shared" ca="1" si="42"/>
        <v>2643</v>
      </c>
      <c r="B2644" s="52" t="s">
        <v>6831</v>
      </c>
      <c r="C2644" s="52" t="s">
        <v>623</v>
      </c>
      <c r="D2644" s="58" t="s">
        <v>6914</v>
      </c>
      <c r="E2644" s="58" t="s">
        <v>6915</v>
      </c>
      <c r="F2644" s="48"/>
      <c r="G2644" s="51" t="s">
        <v>279</v>
      </c>
      <c r="H2644" s="48"/>
      <c r="I2644" s="48"/>
      <c r="J2644" s="48"/>
      <c r="K2644" s="48"/>
    </row>
    <row r="2645" spans="1:11" ht="38.25" x14ac:dyDescent="0.25">
      <c r="A2645" s="48">
        <f t="shared" ca="1" si="42"/>
        <v>2644</v>
      </c>
      <c r="B2645" s="52" t="s">
        <v>6831</v>
      </c>
      <c r="C2645" s="52" t="s">
        <v>764</v>
      </c>
      <c r="D2645" s="56" t="s">
        <v>6916</v>
      </c>
      <c r="E2645" s="56" t="s">
        <v>6917</v>
      </c>
      <c r="F2645" s="56" t="s">
        <v>6918</v>
      </c>
      <c r="G2645" s="51"/>
      <c r="H2645" s="48"/>
      <c r="I2645" s="48"/>
      <c r="J2645" s="48"/>
      <c r="K2645" s="48"/>
    </row>
    <row r="2646" spans="1:11" ht="58.5" x14ac:dyDescent="0.25">
      <c r="A2646" s="48">
        <f t="shared" ca="1" si="42"/>
        <v>2645</v>
      </c>
      <c r="B2646" s="52" t="s">
        <v>6831</v>
      </c>
      <c r="C2646" s="52" t="s">
        <v>770</v>
      </c>
      <c r="D2646" s="58" t="s">
        <v>6919</v>
      </c>
      <c r="E2646" s="56" t="s">
        <v>6920</v>
      </c>
      <c r="F2646" s="48"/>
      <c r="G2646" s="51" t="s">
        <v>279</v>
      </c>
      <c r="H2646" s="48"/>
      <c r="I2646" s="48"/>
      <c r="J2646" s="48"/>
      <c r="K2646" s="48"/>
    </row>
    <row r="2647" spans="1:11" ht="73.5" x14ac:dyDescent="0.25">
      <c r="A2647" s="48">
        <f t="shared" ca="1" si="42"/>
        <v>2646</v>
      </c>
      <c r="B2647" s="52" t="s">
        <v>9</v>
      </c>
      <c r="C2647" s="52" t="s">
        <v>477</v>
      </c>
      <c r="D2647" s="56" t="s">
        <v>7062</v>
      </c>
      <c r="E2647" s="56" t="s">
        <v>7063</v>
      </c>
      <c r="F2647" s="56" t="s">
        <v>7064</v>
      </c>
      <c r="G2647" s="51" t="s">
        <v>279</v>
      </c>
      <c r="H2647" s="48"/>
      <c r="I2647" s="48"/>
      <c r="J2647" s="48"/>
      <c r="K2647" s="48"/>
    </row>
    <row r="2648" spans="1:11" ht="67.5" x14ac:dyDescent="0.25">
      <c r="A2648" s="48">
        <f t="shared" ca="1" si="42"/>
        <v>2647</v>
      </c>
      <c r="B2648" s="52" t="s">
        <v>9</v>
      </c>
      <c r="C2648" s="52" t="s">
        <v>477</v>
      </c>
      <c r="D2648" s="58" t="s">
        <v>7065</v>
      </c>
      <c r="E2648" s="58" t="s">
        <v>7066</v>
      </c>
      <c r="F2648" s="58" t="s">
        <v>7067</v>
      </c>
      <c r="G2648" s="51" t="s">
        <v>279</v>
      </c>
      <c r="H2648" s="48"/>
      <c r="I2648" s="48"/>
      <c r="J2648" s="48"/>
      <c r="K2648" s="48"/>
    </row>
    <row r="2649" spans="1:11" ht="63" x14ac:dyDescent="0.25">
      <c r="A2649" s="48">
        <f t="shared" ca="1" si="42"/>
        <v>2648</v>
      </c>
      <c r="B2649" s="52" t="s">
        <v>9</v>
      </c>
      <c r="C2649" s="52" t="s">
        <v>477</v>
      </c>
      <c r="D2649" s="56" t="s">
        <v>7068</v>
      </c>
      <c r="E2649" s="56" t="s">
        <v>7069</v>
      </c>
      <c r="F2649" s="56" t="s">
        <v>7064</v>
      </c>
      <c r="G2649" s="51" t="s">
        <v>279</v>
      </c>
      <c r="H2649" s="48"/>
      <c r="I2649" s="48"/>
      <c r="J2649" s="48"/>
      <c r="K2649" s="48"/>
    </row>
    <row r="2650" spans="1:11" ht="67.5" x14ac:dyDescent="0.25">
      <c r="A2650" s="48">
        <f t="shared" ca="1" si="42"/>
        <v>2649</v>
      </c>
      <c r="B2650" s="52" t="s">
        <v>9</v>
      </c>
      <c r="C2650" s="52" t="s">
        <v>477</v>
      </c>
      <c r="D2650" s="58" t="s">
        <v>7070</v>
      </c>
      <c r="E2650" s="58" t="s">
        <v>7071</v>
      </c>
      <c r="F2650" s="58" t="s">
        <v>7072</v>
      </c>
      <c r="G2650" s="51" t="s">
        <v>279</v>
      </c>
      <c r="H2650" s="48"/>
      <c r="I2650" s="48"/>
      <c r="J2650" s="48"/>
      <c r="K2650" s="48"/>
    </row>
    <row r="2651" spans="1:11" ht="84" x14ac:dyDescent="0.25">
      <c r="A2651" s="48">
        <f t="shared" ca="1" si="42"/>
        <v>2650</v>
      </c>
      <c r="B2651" s="52" t="s">
        <v>9</v>
      </c>
      <c r="C2651" s="52" t="s">
        <v>477</v>
      </c>
      <c r="D2651" s="56" t="s">
        <v>7073</v>
      </c>
      <c r="E2651" s="56" t="s">
        <v>7074</v>
      </c>
      <c r="F2651" s="56" t="s">
        <v>7075</v>
      </c>
      <c r="G2651" s="51" t="s">
        <v>279</v>
      </c>
      <c r="H2651" s="48"/>
      <c r="I2651" s="48"/>
      <c r="J2651" s="48"/>
      <c r="K2651" s="48"/>
    </row>
    <row r="2652" spans="1:11" ht="67.5" x14ac:dyDescent="0.25">
      <c r="A2652" s="48">
        <f t="shared" ca="1" si="42"/>
        <v>2651</v>
      </c>
      <c r="B2652" s="52" t="s">
        <v>9</v>
      </c>
      <c r="C2652" s="52" t="s">
        <v>477</v>
      </c>
      <c r="D2652" s="58" t="s">
        <v>7076</v>
      </c>
      <c r="E2652" s="58" t="s">
        <v>7077</v>
      </c>
      <c r="F2652" s="58" t="s">
        <v>7078</v>
      </c>
      <c r="G2652" s="51" t="s">
        <v>279</v>
      </c>
      <c r="H2652" s="48"/>
      <c r="I2652" s="48"/>
      <c r="J2652" s="48"/>
      <c r="K2652" s="48"/>
    </row>
    <row r="2653" spans="1:11" ht="73.5" x14ac:dyDescent="0.25">
      <c r="A2653" s="48">
        <f t="shared" ca="1" si="42"/>
        <v>2652</v>
      </c>
      <c r="B2653" s="52" t="s">
        <v>9</v>
      </c>
      <c r="C2653" s="52" t="s">
        <v>477</v>
      </c>
      <c r="D2653" s="56" t="s">
        <v>7079</v>
      </c>
      <c r="E2653" s="56" t="s">
        <v>7080</v>
      </c>
      <c r="F2653" s="56" t="s">
        <v>7067</v>
      </c>
      <c r="G2653" s="51" t="s">
        <v>279</v>
      </c>
      <c r="H2653" s="48"/>
      <c r="I2653" s="48"/>
      <c r="J2653" s="48"/>
      <c r="K2653" s="48"/>
    </row>
    <row r="2654" spans="1:11" ht="54" x14ac:dyDescent="0.25">
      <c r="A2654" s="48">
        <f t="shared" ca="1" si="42"/>
        <v>2653</v>
      </c>
      <c r="B2654" s="52" t="s">
        <v>9</v>
      </c>
      <c r="C2654" s="52" t="s">
        <v>477</v>
      </c>
      <c r="D2654" s="58" t="s">
        <v>7081</v>
      </c>
      <c r="E2654" s="58" t="s">
        <v>7082</v>
      </c>
      <c r="F2654" s="58" t="s">
        <v>7083</v>
      </c>
      <c r="G2654" s="51" t="s">
        <v>279</v>
      </c>
      <c r="H2654" s="48"/>
      <c r="I2654" s="48"/>
      <c r="J2654" s="48"/>
      <c r="K2654" s="48"/>
    </row>
    <row r="2655" spans="1:11" ht="63" x14ac:dyDescent="0.25">
      <c r="A2655" s="48">
        <f t="shared" ca="1" si="42"/>
        <v>2654</v>
      </c>
      <c r="B2655" s="52" t="s">
        <v>9</v>
      </c>
      <c r="C2655" s="52" t="s">
        <v>477</v>
      </c>
      <c r="D2655" s="56" t="s">
        <v>7084</v>
      </c>
      <c r="E2655" s="56" t="s">
        <v>7085</v>
      </c>
      <c r="F2655" s="56" t="s">
        <v>7067</v>
      </c>
      <c r="G2655" s="51" t="s">
        <v>279</v>
      </c>
      <c r="H2655" s="48"/>
      <c r="I2655" s="48"/>
      <c r="J2655" s="48"/>
      <c r="K2655" s="48"/>
    </row>
    <row r="2656" spans="1:11" ht="67.5" x14ac:dyDescent="0.25">
      <c r="A2656" s="48">
        <f t="shared" ca="1" si="42"/>
        <v>2655</v>
      </c>
      <c r="B2656" s="52" t="s">
        <v>9</v>
      </c>
      <c r="C2656" s="52" t="s">
        <v>477</v>
      </c>
      <c r="D2656" s="58" t="s">
        <v>7086</v>
      </c>
      <c r="E2656" s="58" t="s">
        <v>7087</v>
      </c>
      <c r="F2656" s="58" t="s">
        <v>7088</v>
      </c>
      <c r="G2656" s="51" t="s">
        <v>279</v>
      </c>
      <c r="H2656" s="48"/>
      <c r="I2656" s="48"/>
      <c r="J2656" s="48"/>
      <c r="K2656" s="48"/>
    </row>
    <row r="2657" spans="1:11" ht="84" x14ac:dyDescent="0.25">
      <c r="A2657" s="48">
        <f t="shared" ca="1" si="42"/>
        <v>2656</v>
      </c>
      <c r="B2657" s="52" t="s">
        <v>9</v>
      </c>
      <c r="C2657" s="52" t="s">
        <v>477</v>
      </c>
      <c r="D2657" s="56" t="s">
        <v>7089</v>
      </c>
      <c r="E2657" s="56" t="s">
        <v>7090</v>
      </c>
      <c r="F2657" s="56" t="s">
        <v>7067</v>
      </c>
      <c r="G2657" s="51" t="s">
        <v>279</v>
      </c>
      <c r="H2657" s="48"/>
      <c r="I2657" s="48"/>
      <c r="J2657" s="48"/>
      <c r="K2657" s="48"/>
    </row>
    <row r="2658" spans="1:11" ht="67.5" x14ac:dyDescent="0.25">
      <c r="A2658" s="48">
        <f t="shared" ca="1" si="42"/>
        <v>2657</v>
      </c>
      <c r="B2658" s="52" t="s">
        <v>9</v>
      </c>
      <c r="C2658" s="52" t="s">
        <v>477</v>
      </c>
      <c r="D2658" s="58" t="s">
        <v>7091</v>
      </c>
      <c r="E2658" s="58" t="s">
        <v>7092</v>
      </c>
      <c r="F2658" s="58" t="s">
        <v>7093</v>
      </c>
      <c r="G2658" s="51" t="s">
        <v>279</v>
      </c>
      <c r="H2658" s="48"/>
      <c r="I2658" s="48"/>
      <c r="J2658" s="48"/>
      <c r="K2658" s="48"/>
    </row>
    <row r="2659" spans="1:11" ht="84" x14ac:dyDescent="0.25">
      <c r="A2659" s="48">
        <f t="shared" ca="1" si="42"/>
        <v>2658</v>
      </c>
      <c r="B2659" s="52" t="s">
        <v>9</v>
      </c>
      <c r="C2659" s="52" t="s">
        <v>477</v>
      </c>
      <c r="D2659" s="56" t="s">
        <v>7094</v>
      </c>
      <c r="E2659" s="56" t="s">
        <v>7095</v>
      </c>
      <c r="F2659" s="56" t="s">
        <v>7096</v>
      </c>
      <c r="G2659" s="51" t="s">
        <v>279</v>
      </c>
      <c r="H2659" s="48"/>
      <c r="I2659" s="48"/>
      <c r="J2659" s="48"/>
      <c r="K2659" s="48"/>
    </row>
    <row r="2660" spans="1:11" ht="54" x14ac:dyDescent="0.25">
      <c r="A2660" s="48">
        <f t="shared" ca="1" si="42"/>
        <v>2659</v>
      </c>
      <c r="B2660" s="52" t="s">
        <v>9</v>
      </c>
      <c r="C2660" s="52" t="s">
        <v>477</v>
      </c>
      <c r="D2660" s="58" t="s">
        <v>7097</v>
      </c>
      <c r="E2660" s="58" t="s">
        <v>7098</v>
      </c>
      <c r="F2660" s="58" t="s">
        <v>7093</v>
      </c>
      <c r="G2660" s="51" t="s">
        <v>279</v>
      </c>
      <c r="H2660" s="48"/>
      <c r="I2660" s="48"/>
      <c r="J2660" s="48"/>
      <c r="K2660" s="48"/>
    </row>
    <row r="2661" spans="1:11" ht="94.5" x14ac:dyDescent="0.25">
      <c r="A2661" s="48">
        <f t="shared" ca="1" si="42"/>
        <v>2660</v>
      </c>
      <c r="B2661" s="52" t="s">
        <v>9</v>
      </c>
      <c r="C2661" s="52" t="s">
        <v>477</v>
      </c>
      <c r="D2661" s="56" t="s">
        <v>7099</v>
      </c>
      <c r="E2661" s="56" t="s">
        <v>7100</v>
      </c>
      <c r="F2661" s="56" t="s">
        <v>7096</v>
      </c>
      <c r="G2661" s="51" t="s">
        <v>279</v>
      </c>
      <c r="H2661" s="48"/>
      <c r="I2661" s="48"/>
      <c r="J2661" s="48"/>
      <c r="K2661" s="48"/>
    </row>
    <row r="2662" spans="1:11" ht="67.5" x14ac:dyDescent="0.25">
      <c r="A2662" s="48">
        <f t="shared" ca="1" si="42"/>
        <v>2661</v>
      </c>
      <c r="B2662" s="52" t="s">
        <v>9</v>
      </c>
      <c r="C2662" s="52" t="s">
        <v>477</v>
      </c>
      <c r="D2662" s="58" t="s">
        <v>7101</v>
      </c>
      <c r="E2662" s="58" t="s">
        <v>7102</v>
      </c>
      <c r="F2662" s="58" t="s">
        <v>7103</v>
      </c>
      <c r="G2662" s="51" t="s">
        <v>279</v>
      </c>
      <c r="H2662" s="48"/>
      <c r="I2662" s="48"/>
      <c r="J2662" s="48"/>
      <c r="K2662" s="48"/>
    </row>
    <row r="2663" spans="1:11" ht="84" x14ac:dyDescent="0.25">
      <c r="A2663" s="48">
        <f t="shared" ca="1" si="42"/>
        <v>2662</v>
      </c>
      <c r="B2663" s="52" t="s">
        <v>9</v>
      </c>
      <c r="C2663" s="52" t="s">
        <v>477</v>
      </c>
      <c r="D2663" s="56" t="s">
        <v>7104</v>
      </c>
      <c r="E2663" s="56" t="s">
        <v>7105</v>
      </c>
      <c r="F2663" s="56" t="s">
        <v>7106</v>
      </c>
      <c r="G2663" s="51" t="s">
        <v>279</v>
      </c>
      <c r="H2663" s="48"/>
      <c r="I2663" s="48"/>
      <c r="J2663" s="48"/>
      <c r="K2663" s="48"/>
    </row>
    <row r="2664" spans="1:11" ht="54" x14ac:dyDescent="0.25">
      <c r="A2664" s="48">
        <f t="shared" ca="1" si="42"/>
        <v>2663</v>
      </c>
      <c r="B2664" s="52" t="s">
        <v>9</v>
      </c>
      <c r="C2664" s="52" t="s">
        <v>477</v>
      </c>
      <c r="D2664" s="58" t="s">
        <v>7107</v>
      </c>
      <c r="E2664" s="58" t="s">
        <v>7108</v>
      </c>
      <c r="F2664" s="58" t="s">
        <v>7109</v>
      </c>
      <c r="G2664" s="51" t="s">
        <v>279</v>
      </c>
      <c r="H2664" s="48"/>
      <c r="I2664" s="48"/>
      <c r="J2664" s="48"/>
      <c r="K2664" s="48"/>
    </row>
    <row r="2665" spans="1:11" ht="73.5" x14ac:dyDescent="0.25">
      <c r="A2665" s="48">
        <f t="shared" ca="1" si="42"/>
        <v>2664</v>
      </c>
      <c r="B2665" s="52" t="s">
        <v>9</v>
      </c>
      <c r="C2665" s="52" t="s">
        <v>477</v>
      </c>
      <c r="D2665" s="56" t="s">
        <v>7110</v>
      </c>
      <c r="E2665" s="56" t="s">
        <v>7111</v>
      </c>
      <c r="F2665" s="56" t="s">
        <v>7112</v>
      </c>
      <c r="G2665" s="51"/>
      <c r="H2665" s="48"/>
      <c r="I2665" s="48"/>
      <c r="J2665" s="48"/>
      <c r="K2665" s="48"/>
    </row>
    <row r="2666" spans="1:11" ht="40.5" x14ac:dyDescent="0.25">
      <c r="A2666" s="48">
        <f t="shared" ca="1" si="42"/>
        <v>2665</v>
      </c>
      <c r="B2666" s="52" t="s">
        <v>9</v>
      </c>
      <c r="C2666" s="52" t="s">
        <v>477</v>
      </c>
      <c r="D2666" s="58" t="s">
        <v>7113</v>
      </c>
      <c r="E2666" s="58" t="s">
        <v>7114</v>
      </c>
      <c r="F2666" s="58" t="s">
        <v>7093</v>
      </c>
      <c r="G2666" s="51" t="s">
        <v>279</v>
      </c>
      <c r="H2666" s="48"/>
      <c r="I2666" s="48"/>
      <c r="J2666" s="48"/>
      <c r="K2666" s="48"/>
    </row>
    <row r="2667" spans="1:11" ht="63" x14ac:dyDescent="0.25">
      <c r="A2667" s="48">
        <f t="shared" ca="1" si="42"/>
        <v>2666</v>
      </c>
      <c r="B2667" s="52" t="s">
        <v>9</v>
      </c>
      <c r="C2667" s="52" t="s">
        <v>477</v>
      </c>
      <c r="D2667" s="56" t="s">
        <v>7115</v>
      </c>
      <c r="E2667" s="56" t="s">
        <v>7116</v>
      </c>
      <c r="F2667" s="56" t="s">
        <v>7117</v>
      </c>
      <c r="G2667" s="51" t="s">
        <v>279</v>
      </c>
      <c r="H2667" s="48"/>
      <c r="I2667" s="48"/>
      <c r="J2667" s="48"/>
      <c r="K2667" s="48"/>
    </row>
    <row r="2668" spans="1:11" ht="67.5" x14ac:dyDescent="0.25">
      <c r="A2668" s="48">
        <f t="shared" ca="1" si="42"/>
        <v>2667</v>
      </c>
      <c r="B2668" s="52" t="s">
        <v>9</v>
      </c>
      <c r="C2668" s="52" t="s">
        <v>477</v>
      </c>
      <c r="D2668" s="58" t="s">
        <v>7118</v>
      </c>
      <c r="E2668" s="58" t="s">
        <v>7119</v>
      </c>
      <c r="F2668" s="58" t="s">
        <v>7120</v>
      </c>
      <c r="G2668" s="51" t="s">
        <v>279</v>
      </c>
      <c r="H2668" s="48"/>
      <c r="I2668" s="48"/>
      <c r="J2668" s="48"/>
      <c r="K2668" s="48"/>
    </row>
    <row r="2669" spans="1:11" ht="63" x14ac:dyDescent="0.25">
      <c r="A2669" s="48">
        <f t="shared" ca="1" si="42"/>
        <v>2668</v>
      </c>
      <c r="B2669" s="52" t="s">
        <v>9</v>
      </c>
      <c r="C2669" s="52" t="s">
        <v>477</v>
      </c>
      <c r="D2669" s="56" t="s">
        <v>7121</v>
      </c>
      <c r="E2669" s="56" t="s">
        <v>7122</v>
      </c>
      <c r="F2669" s="56" t="s">
        <v>7067</v>
      </c>
      <c r="G2669" s="51" t="s">
        <v>279</v>
      </c>
      <c r="H2669" s="48"/>
      <c r="I2669" s="48"/>
      <c r="J2669" s="48"/>
      <c r="K2669" s="48"/>
    </row>
    <row r="2670" spans="1:11" ht="81" x14ac:dyDescent="0.25">
      <c r="A2670" s="48">
        <f t="shared" ca="1" si="42"/>
        <v>2669</v>
      </c>
      <c r="B2670" s="52" t="s">
        <v>9</v>
      </c>
      <c r="C2670" s="52" t="s">
        <v>477</v>
      </c>
      <c r="D2670" s="58" t="s">
        <v>7123</v>
      </c>
      <c r="E2670" s="58" t="s">
        <v>7124</v>
      </c>
      <c r="F2670" s="58" t="s">
        <v>7125</v>
      </c>
      <c r="G2670" s="51" t="s">
        <v>279</v>
      </c>
      <c r="H2670" s="48"/>
      <c r="I2670" s="48"/>
      <c r="J2670" s="48"/>
      <c r="K2670" s="48"/>
    </row>
    <row r="2671" spans="1:11" ht="63" x14ac:dyDescent="0.25">
      <c r="A2671" s="48">
        <f t="shared" ca="1" si="42"/>
        <v>2670</v>
      </c>
      <c r="B2671" s="52" t="s">
        <v>9</v>
      </c>
      <c r="C2671" s="52" t="s">
        <v>477</v>
      </c>
      <c r="D2671" s="56" t="s">
        <v>7126</v>
      </c>
      <c r="E2671" s="56" t="s">
        <v>7127</v>
      </c>
      <c r="F2671" s="56" t="s">
        <v>7128</v>
      </c>
      <c r="G2671" s="51" t="s">
        <v>279</v>
      </c>
      <c r="H2671" s="48"/>
      <c r="I2671" s="48"/>
      <c r="J2671" s="48"/>
      <c r="K2671" s="48"/>
    </row>
    <row r="2672" spans="1:11" ht="67.5" x14ac:dyDescent="0.25">
      <c r="A2672" s="48">
        <f t="shared" ca="1" si="42"/>
        <v>2671</v>
      </c>
      <c r="B2672" s="52" t="s">
        <v>9</v>
      </c>
      <c r="C2672" s="52" t="s">
        <v>477</v>
      </c>
      <c r="D2672" s="58" t="s">
        <v>7129</v>
      </c>
      <c r="E2672" s="58" t="s">
        <v>7130</v>
      </c>
      <c r="F2672" s="58" t="s">
        <v>7093</v>
      </c>
      <c r="G2672" s="51" t="s">
        <v>279</v>
      </c>
      <c r="H2672" s="48"/>
      <c r="I2672" s="48"/>
      <c r="J2672" s="48"/>
      <c r="K2672" s="48"/>
    </row>
    <row r="2673" spans="1:11" ht="52.5" x14ac:dyDescent="0.25">
      <c r="A2673" s="48">
        <f t="shared" ca="1" si="42"/>
        <v>2672</v>
      </c>
      <c r="B2673" s="52" t="s">
        <v>9</v>
      </c>
      <c r="C2673" s="52" t="s">
        <v>477</v>
      </c>
      <c r="D2673" s="56" t="s">
        <v>7131</v>
      </c>
      <c r="E2673" s="56" t="s">
        <v>7132</v>
      </c>
      <c r="F2673" s="56" t="s">
        <v>7133</v>
      </c>
      <c r="G2673" s="51" t="s">
        <v>279</v>
      </c>
      <c r="H2673" s="48"/>
      <c r="I2673" s="48"/>
      <c r="J2673" s="48"/>
      <c r="K2673" s="48"/>
    </row>
    <row r="2674" spans="1:11" ht="67.5" x14ac:dyDescent="0.25">
      <c r="A2674" s="48">
        <f t="shared" ca="1" si="42"/>
        <v>2673</v>
      </c>
      <c r="B2674" s="52" t="s">
        <v>9</v>
      </c>
      <c r="C2674" s="52" t="s">
        <v>477</v>
      </c>
      <c r="D2674" s="58" t="s">
        <v>7134</v>
      </c>
      <c r="E2674" s="58" t="s">
        <v>7135</v>
      </c>
      <c r="F2674" s="58" t="s">
        <v>7136</v>
      </c>
      <c r="G2674" s="51" t="s">
        <v>279</v>
      </c>
      <c r="H2674" s="48"/>
      <c r="I2674" s="48"/>
      <c r="J2674" s="48"/>
      <c r="K2674" s="48"/>
    </row>
    <row r="2675" spans="1:11" ht="63" x14ac:dyDescent="0.25">
      <c r="A2675" s="48">
        <f t="shared" ca="1" si="42"/>
        <v>2674</v>
      </c>
      <c r="B2675" s="52" t="s">
        <v>9</v>
      </c>
      <c r="C2675" s="52" t="s">
        <v>477</v>
      </c>
      <c r="D2675" s="56" t="s">
        <v>7137</v>
      </c>
      <c r="E2675" s="56" t="s">
        <v>7138</v>
      </c>
      <c r="F2675" s="56" t="s">
        <v>7139</v>
      </c>
      <c r="G2675" s="51" t="s">
        <v>279</v>
      </c>
      <c r="H2675" s="48"/>
      <c r="I2675" s="48"/>
      <c r="J2675" s="48"/>
      <c r="K2675" s="48"/>
    </row>
    <row r="2676" spans="1:11" ht="94.5" x14ac:dyDescent="0.25">
      <c r="A2676" s="48">
        <f t="shared" ca="1" si="42"/>
        <v>2675</v>
      </c>
      <c r="B2676" s="52" t="s">
        <v>9</v>
      </c>
      <c r="C2676" s="52" t="s">
        <v>477</v>
      </c>
      <c r="D2676" s="58" t="s">
        <v>7140</v>
      </c>
      <c r="E2676" s="58" t="s">
        <v>7141</v>
      </c>
      <c r="F2676" s="58" t="s">
        <v>7067</v>
      </c>
      <c r="G2676" s="51" t="s">
        <v>279</v>
      </c>
      <c r="H2676" s="48"/>
      <c r="I2676" s="48"/>
      <c r="J2676" s="48"/>
      <c r="K2676" s="48"/>
    </row>
    <row r="2677" spans="1:11" ht="73.5" x14ac:dyDescent="0.25">
      <c r="A2677" s="48">
        <f t="shared" ca="1" si="42"/>
        <v>2676</v>
      </c>
      <c r="B2677" s="52" t="s">
        <v>9</v>
      </c>
      <c r="C2677" s="52" t="s">
        <v>477</v>
      </c>
      <c r="D2677" s="56" t="s">
        <v>7142</v>
      </c>
      <c r="E2677" s="56" t="s">
        <v>7143</v>
      </c>
      <c r="F2677" s="56" t="s">
        <v>7144</v>
      </c>
      <c r="G2677" s="51" t="s">
        <v>279</v>
      </c>
      <c r="H2677" s="48"/>
      <c r="I2677" s="48"/>
      <c r="J2677" s="48"/>
      <c r="K2677" s="48"/>
    </row>
    <row r="2678" spans="1:11" ht="94.5" x14ac:dyDescent="0.25">
      <c r="A2678" s="48">
        <f t="shared" ref="A2678:A2741" ca="1" si="43">+CELL("fila",A2678)-1</f>
        <v>2677</v>
      </c>
      <c r="B2678" s="52" t="s">
        <v>9</v>
      </c>
      <c r="C2678" s="52" t="s">
        <v>477</v>
      </c>
      <c r="D2678" s="58" t="s">
        <v>7145</v>
      </c>
      <c r="E2678" s="58" t="s">
        <v>7146</v>
      </c>
      <c r="F2678" s="58" t="s">
        <v>7067</v>
      </c>
      <c r="G2678" s="51" t="s">
        <v>279</v>
      </c>
      <c r="H2678" s="48"/>
      <c r="I2678" s="48"/>
      <c r="J2678" s="48"/>
      <c r="K2678" s="48"/>
    </row>
    <row r="2679" spans="1:11" ht="73.5" x14ac:dyDescent="0.25">
      <c r="A2679" s="48">
        <f t="shared" ca="1" si="43"/>
        <v>2678</v>
      </c>
      <c r="B2679" s="52" t="s">
        <v>9</v>
      </c>
      <c r="C2679" s="52" t="s">
        <v>477</v>
      </c>
      <c r="D2679" s="56" t="s">
        <v>7147</v>
      </c>
      <c r="E2679" s="56" t="s">
        <v>7148</v>
      </c>
      <c r="F2679" s="56" t="s">
        <v>7149</v>
      </c>
      <c r="G2679" s="51" t="s">
        <v>279</v>
      </c>
      <c r="H2679" s="48"/>
      <c r="I2679" s="48"/>
      <c r="J2679" s="48"/>
      <c r="K2679" s="48"/>
    </row>
    <row r="2680" spans="1:11" ht="67.5" x14ac:dyDescent="0.25">
      <c r="A2680" s="48">
        <f t="shared" ca="1" si="43"/>
        <v>2679</v>
      </c>
      <c r="B2680" s="52" t="s">
        <v>9</v>
      </c>
      <c r="C2680" s="52" t="s">
        <v>477</v>
      </c>
      <c r="D2680" s="58" t="s">
        <v>7150</v>
      </c>
      <c r="E2680" s="58" t="s">
        <v>7151</v>
      </c>
      <c r="F2680" s="58" t="s">
        <v>7152</v>
      </c>
      <c r="G2680" s="51" t="s">
        <v>279</v>
      </c>
      <c r="H2680" s="48"/>
      <c r="I2680" s="48"/>
      <c r="J2680" s="48"/>
      <c r="K2680" s="48"/>
    </row>
    <row r="2681" spans="1:11" ht="52.5" x14ac:dyDescent="0.25">
      <c r="A2681" s="48">
        <f t="shared" ca="1" si="43"/>
        <v>2680</v>
      </c>
      <c r="B2681" s="52" t="s">
        <v>9</v>
      </c>
      <c r="C2681" s="52" t="s">
        <v>477</v>
      </c>
      <c r="D2681" s="56" t="s">
        <v>7153</v>
      </c>
      <c r="E2681" s="56" t="s">
        <v>7154</v>
      </c>
      <c r="F2681" s="56" t="s">
        <v>7155</v>
      </c>
      <c r="G2681" s="51" t="s">
        <v>279</v>
      </c>
      <c r="H2681" s="48"/>
      <c r="I2681" s="48"/>
      <c r="J2681" s="48"/>
      <c r="K2681" s="48"/>
    </row>
    <row r="2682" spans="1:11" ht="94.5" x14ac:dyDescent="0.25">
      <c r="A2682" s="48">
        <f t="shared" ca="1" si="43"/>
        <v>2681</v>
      </c>
      <c r="B2682" s="52" t="s">
        <v>9</v>
      </c>
      <c r="C2682" s="52" t="s">
        <v>477</v>
      </c>
      <c r="D2682" s="58" t="s">
        <v>7156</v>
      </c>
      <c r="E2682" s="58" t="s">
        <v>7157</v>
      </c>
      <c r="F2682" s="58" t="s">
        <v>7158</v>
      </c>
      <c r="G2682" s="51" t="s">
        <v>279</v>
      </c>
      <c r="H2682" s="48"/>
      <c r="I2682" s="48"/>
      <c r="J2682" s="48"/>
      <c r="K2682" s="48"/>
    </row>
    <row r="2683" spans="1:11" ht="73.5" x14ac:dyDescent="0.25">
      <c r="A2683" s="48">
        <f t="shared" ca="1" si="43"/>
        <v>2682</v>
      </c>
      <c r="B2683" s="52" t="s">
        <v>9</v>
      </c>
      <c r="C2683" s="52" t="s">
        <v>477</v>
      </c>
      <c r="D2683" s="56" t="s">
        <v>7159</v>
      </c>
      <c r="E2683" s="56" t="s">
        <v>7160</v>
      </c>
      <c r="F2683" s="56" t="s">
        <v>7161</v>
      </c>
      <c r="G2683" s="51" t="s">
        <v>279</v>
      </c>
      <c r="H2683" s="48"/>
      <c r="I2683" s="48"/>
      <c r="J2683" s="48"/>
      <c r="K2683" s="48"/>
    </row>
    <row r="2684" spans="1:11" ht="94.5" x14ac:dyDescent="0.25">
      <c r="A2684" s="48">
        <f t="shared" ca="1" si="43"/>
        <v>2683</v>
      </c>
      <c r="B2684" s="52" t="s">
        <v>9</v>
      </c>
      <c r="C2684" s="52" t="s">
        <v>477</v>
      </c>
      <c r="D2684" s="58" t="s">
        <v>7162</v>
      </c>
      <c r="E2684" s="58" t="s">
        <v>7163</v>
      </c>
      <c r="F2684" s="58" t="s">
        <v>7164</v>
      </c>
      <c r="G2684" s="51" t="s">
        <v>279</v>
      </c>
      <c r="H2684" s="48"/>
      <c r="I2684" s="48"/>
      <c r="J2684" s="48"/>
      <c r="K2684" s="48"/>
    </row>
    <row r="2685" spans="1:11" ht="63" x14ac:dyDescent="0.25">
      <c r="A2685" s="48">
        <f t="shared" ca="1" si="43"/>
        <v>2684</v>
      </c>
      <c r="B2685" s="52" t="s">
        <v>9</v>
      </c>
      <c r="C2685" s="52" t="s">
        <v>477</v>
      </c>
      <c r="D2685" s="56" t="s">
        <v>7165</v>
      </c>
      <c r="E2685" s="56" t="s">
        <v>7166</v>
      </c>
      <c r="F2685" s="56" t="s">
        <v>7167</v>
      </c>
      <c r="G2685" s="51" t="s">
        <v>279</v>
      </c>
      <c r="H2685" s="48"/>
      <c r="I2685" s="48"/>
      <c r="J2685" s="48"/>
      <c r="K2685" s="48"/>
    </row>
    <row r="2686" spans="1:11" ht="67.5" x14ac:dyDescent="0.25">
      <c r="A2686" s="48">
        <f t="shared" ca="1" si="43"/>
        <v>2685</v>
      </c>
      <c r="B2686" s="52" t="s">
        <v>9</v>
      </c>
      <c r="C2686" s="52" t="s">
        <v>477</v>
      </c>
      <c r="D2686" s="58" t="s">
        <v>7168</v>
      </c>
      <c r="E2686" s="58" t="s">
        <v>7169</v>
      </c>
      <c r="F2686" s="58" t="s">
        <v>7170</v>
      </c>
      <c r="G2686" s="51" t="s">
        <v>279</v>
      </c>
      <c r="H2686" s="48"/>
      <c r="I2686" s="48"/>
      <c r="J2686" s="48"/>
      <c r="K2686" s="48"/>
    </row>
    <row r="2687" spans="1:11" ht="63" x14ac:dyDescent="0.25">
      <c r="A2687" s="48">
        <f t="shared" ca="1" si="43"/>
        <v>2686</v>
      </c>
      <c r="B2687" s="52" t="s">
        <v>9</v>
      </c>
      <c r="C2687" s="52" t="s">
        <v>477</v>
      </c>
      <c r="D2687" s="56" t="s">
        <v>7171</v>
      </c>
      <c r="E2687" s="56" t="s">
        <v>7172</v>
      </c>
      <c r="F2687" s="56" t="s">
        <v>7170</v>
      </c>
      <c r="G2687" s="51" t="s">
        <v>279</v>
      </c>
      <c r="H2687" s="48"/>
      <c r="I2687" s="48"/>
      <c r="J2687" s="48"/>
      <c r="K2687" s="48"/>
    </row>
    <row r="2688" spans="1:11" ht="94.5" x14ac:dyDescent="0.25">
      <c r="A2688" s="48">
        <f t="shared" ca="1" si="43"/>
        <v>2687</v>
      </c>
      <c r="B2688" s="52" t="s">
        <v>9</v>
      </c>
      <c r="C2688" s="52" t="s">
        <v>477</v>
      </c>
      <c r="D2688" s="58" t="s">
        <v>7173</v>
      </c>
      <c r="E2688" s="58" t="s">
        <v>7174</v>
      </c>
      <c r="F2688" s="58" t="s">
        <v>7175</v>
      </c>
      <c r="G2688" s="51" t="s">
        <v>279</v>
      </c>
      <c r="H2688" s="48"/>
      <c r="I2688" s="48"/>
      <c r="J2688" s="48"/>
      <c r="K2688" s="48"/>
    </row>
    <row r="2689" spans="1:11" ht="84" x14ac:dyDescent="0.25">
      <c r="A2689" s="48">
        <f t="shared" ca="1" si="43"/>
        <v>2688</v>
      </c>
      <c r="B2689" s="52" t="s">
        <v>9</v>
      </c>
      <c r="C2689" s="52" t="s">
        <v>477</v>
      </c>
      <c r="D2689" s="56" t="s">
        <v>7176</v>
      </c>
      <c r="E2689" s="56" t="s">
        <v>7177</v>
      </c>
      <c r="F2689" s="56" t="s">
        <v>7178</v>
      </c>
      <c r="G2689" s="51" t="s">
        <v>279</v>
      </c>
      <c r="H2689" s="48"/>
      <c r="I2689" s="48"/>
      <c r="J2689" s="48"/>
      <c r="K2689" s="48"/>
    </row>
    <row r="2690" spans="1:11" ht="67.5" x14ac:dyDescent="0.25">
      <c r="A2690" s="48">
        <f t="shared" ca="1" si="43"/>
        <v>2689</v>
      </c>
      <c r="B2690" s="52" t="s">
        <v>9</v>
      </c>
      <c r="C2690" s="52" t="s">
        <v>477</v>
      </c>
      <c r="D2690" s="58" t="s">
        <v>7179</v>
      </c>
      <c r="E2690" s="58" t="s">
        <v>7180</v>
      </c>
      <c r="F2690" s="58" t="s">
        <v>7181</v>
      </c>
      <c r="G2690" s="51" t="s">
        <v>279</v>
      </c>
      <c r="H2690" s="48"/>
      <c r="I2690" s="48"/>
      <c r="J2690" s="48"/>
      <c r="K2690" s="48"/>
    </row>
    <row r="2691" spans="1:11" ht="73.5" x14ac:dyDescent="0.25">
      <c r="A2691" s="48">
        <f t="shared" ca="1" si="43"/>
        <v>2690</v>
      </c>
      <c r="B2691" s="52" t="s">
        <v>9</v>
      </c>
      <c r="C2691" s="52" t="s">
        <v>477</v>
      </c>
      <c r="D2691" s="56" t="s">
        <v>7182</v>
      </c>
      <c r="E2691" s="56" t="s">
        <v>7183</v>
      </c>
      <c r="F2691" s="56" t="s">
        <v>7178</v>
      </c>
      <c r="G2691" s="51" t="s">
        <v>279</v>
      </c>
      <c r="H2691" s="48"/>
      <c r="I2691" s="48"/>
      <c r="J2691" s="48"/>
      <c r="K2691" s="48"/>
    </row>
    <row r="2692" spans="1:11" ht="67.5" x14ac:dyDescent="0.25">
      <c r="A2692" s="48">
        <f t="shared" ca="1" si="43"/>
        <v>2691</v>
      </c>
      <c r="B2692" s="52" t="s">
        <v>9</v>
      </c>
      <c r="C2692" s="52" t="s">
        <v>477</v>
      </c>
      <c r="D2692" s="58" t="s">
        <v>7184</v>
      </c>
      <c r="E2692" s="58" t="s">
        <v>7185</v>
      </c>
      <c r="F2692" s="58" t="s">
        <v>7067</v>
      </c>
      <c r="G2692" s="51" t="s">
        <v>279</v>
      </c>
      <c r="H2692" s="48"/>
      <c r="I2692" s="48"/>
      <c r="J2692" s="48"/>
      <c r="K2692" s="48"/>
    </row>
    <row r="2693" spans="1:11" ht="52.5" x14ac:dyDescent="0.25">
      <c r="A2693" s="48">
        <f t="shared" ca="1" si="43"/>
        <v>2692</v>
      </c>
      <c r="B2693" s="52" t="s">
        <v>9</v>
      </c>
      <c r="C2693" s="52" t="s">
        <v>477</v>
      </c>
      <c r="D2693" s="56" t="s">
        <v>7186</v>
      </c>
      <c r="E2693" s="56" t="s">
        <v>7187</v>
      </c>
      <c r="F2693" s="56" t="s">
        <v>7188</v>
      </c>
      <c r="G2693" s="51" t="s">
        <v>279</v>
      </c>
      <c r="H2693" s="48"/>
      <c r="I2693" s="48"/>
      <c r="J2693" s="48"/>
      <c r="K2693" s="48"/>
    </row>
    <row r="2694" spans="1:11" ht="67.5" x14ac:dyDescent="0.25">
      <c r="A2694" s="48">
        <f t="shared" ca="1" si="43"/>
        <v>2693</v>
      </c>
      <c r="B2694" s="52" t="s">
        <v>9</v>
      </c>
      <c r="C2694" s="52" t="s">
        <v>477</v>
      </c>
      <c r="D2694" s="58" t="s">
        <v>7189</v>
      </c>
      <c r="E2694" s="58" t="s">
        <v>7190</v>
      </c>
      <c r="F2694" s="58" t="s">
        <v>7188</v>
      </c>
      <c r="G2694" s="51" t="s">
        <v>279</v>
      </c>
      <c r="H2694" s="48"/>
      <c r="I2694" s="48"/>
      <c r="J2694" s="48"/>
      <c r="K2694" s="48"/>
    </row>
    <row r="2695" spans="1:11" ht="73.5" x14ac:dyDescent="0.25">
      <c r="A2695" s="48">
        <f t="shared" ca="1" si="43"/>
        <v>2694</v>
      </c>
      <c r="B2695" s="52" t="s">
        <v>9</v>
      </c>
      <c r="C2695" s="52" t="s">
        <v>477</v>
      </c>
      <c r="D2695" s="56" t="s">
        <v>7191</v>
      </c>
      <c r="E2695" s="56" t="s">
        <v>7192</v>
      </c>
      <c r="F2695" s="56" t="s">
        <v>7178</v>
      </c>
      <c r="G2695" s="51" t="s">
        <v>279</v>
      </c>
      <c r="H2695" s="48"/>
      <c r="I2695" s="48"/>
      <c r="J2695" s="48"/>
      <c r="K2695" s="48"/>
    </row>
    <row r="2696" spans="1:11" ht="54" x14ac:dyDescent="0.25">
      <c r="A2696" s="48">
        <f t="shared" ca="1" si="43"/>
        <v>2695</v>
      </c>
      <c r="B2696" s="52" t="s">
        <v>9</v>
      </c>
      <c r="C2696" s="52" t="s">
        <v>477</v>
      </c>
      <c r="D2696" s="58" t="s">
        <v>7193</v>
      </c>
      <c r="E2696" s="58" t="s">
        <v>7194</v>
      </c>
      <c r="F2696" s="58" t="s">
        <v>7195</v>
      </c>
      <c r="G2696" s="51" t="s">
        <v>279</v>
      </c>
      <c r="H2696" s="48"/>
      <c r="I2696" s="48"/>
      <c r="J2696" s="48"/>
      <c r="K2696" s="48"/>
    </row>
    <row r="2697" spans="1:11" ht="73.5" x14ac:dyDescent="0.25">
      <c r="A2697" s="48">
        <f t="shared" ca="1" si="43"/>
        <v>2696</v>
      </c>
      <c r="B2697" s="52" t="s">
        <v>9</v>
      </c>
      <c r="C2697" s="52" t="s">
        <v>477</v>
      </c>
      <c r="D2697" s="56" t="s">
        <v>7196</v>
      </c>
      <c r="E2697" s="56" t="s">
        <v>7197</v>
      </c>
      <c r="F2697" s="56" t="s">
        <v>7178</v>
      </c>
      <c r="G2697" s="51" t="s">
        <v>279</v>
      </c>
      <c r="H2697" s="48"/>
      <c r="I2697" s="48"/>
      <c r="J2697" s="48"/>
      <c r="K2697" s="48"/>
    </row>
    <row r="2698" spans="1:11" ht="67.5" x14ac:dyDescent="0.25">
      <c r="A2698" s="48">
        <f t="shared" ca="1" si="43"/>
        <v>2697</v>
      </c>
      <c r="B2698" s="52" t="s">
        <v>9</v>
      </c>
      <c r="C2698" s="52" t="s">
        <v>477</v>
      </c>
      <c r="D2698" s="58" t="s">
        <v>7198</v>
      </c>
      <c r="E2698" s="58" t="s">
        <v>7199</v>
      </c>
      <c r="F2698" s="58" t="s">
        <v>7200</v>
      </c>
      <c r="G2698" s="51" t="s">
        <v>279</v>
      </c>
      <c r="H2698" s="48"/>
      <c r="I2698" s="48"/>
      <c r="J2698" s="48"/>
      <c r="K2698" s="48"/>
    </row>
    <row r="2699" spans="1:11" ht="52.5" x14ac:dyDescent="0.25">
      <c r="A2699" s="48">
        <f t="shared" ca="1" si="43"/>
        <v>2698</v>
      </c>
      <c r="B2699" s="52" t="s">
        <v>9</v>
      </c>
      <c r="C2699" s="52" t="s">
        <v>477</v>
      </c>
      <c r="D2699" s="56" t="s">
        <v>7201</v>
      </c>
      <c r="E2699" s="56" t="s">
        <v>7202</v>
      </c>
      <c r="F2699" s="56" t="s">
        <v>7203</v>
      </c>
      <c r="G2699" s="51" t="s">
        <v>279</v>
      </c>
      <c r="H2699" s="48"/>
      <c r="I2699" s="48"/>
      <c r="J2699" s="48"/>
      <c r="K2699" s="48"/>
    </row>
    <row r="2700" spans="1:11" ht="67.5" x14ac:dyDescent="0.25">
      <c r="A2700" s="48">
        <f t="shared" ca="1" si="43"/>
        <v>2699</v>
      </c>
      <c r="B2700" s="52" t="s">
        <v>9</v>
      </c>
      <c r="C2700" s="52" t="s">
        <v>477</v>
      </c>
      <c r="D2700" s="58" t="s">
        <v>7204</v>
      </c>
      <c r="E2700" s="58" t="s">
        <v>7205</v>
      </c>
      <c r="F2700" s="58" t="s">
        <v>7206</v>
      </c>
      <c r="G2700" s="51" t="s">
        <v>279</v>
      </c>
      <c r="H2700" s="48"/>
      <c r="I2700" s="48"/>
      <c r="J2700" s="48"/>
      <c r="K2700" s="48"/>
    </row>
    <row r="2701" spans="1:11" ht="42" x14ac:dyDescent="0.25">
      <c r="A2701" s="48">
        <f t="shared" ca="1" si="43"/>
        <v>2700</v>
      </c>
      <c r="B2701" s="52" t="s">
        <v>9</v>
      </c>
      <c r="C2701" s="52" t="s">
        <v>477</v>
      </c>
      <c r="D2701" s="56" t="s">
        <v>7207</v>
      </c>
      <c r="E2701" s="56" t="s">
        <v>7208</v>
      </c>
      <c r="F2701" s="56" t="s">
        <v>7067</v>
      </c>
      <c r="G2701" s="51"/>
      <c r="H2701" s="48"/>
      <c r="I2701" s="48"/>
      <c r="J2701" s="48"/>
      <c r="K2701" s="48"/>
    </row>
    <row r="2702" spans="1:11" ht="108" x14ac:dyDescent="0.25">
      <c r="A2702" s="48">
        <f t="shared" ca="1" si="43"/>
        <v>2701</v>
      </c>
      <c r="B2702" s="52" t="s">
        <v>9</v>
      </c>
      <c r="C2702" s="52" t="s">
        <v>477</v>
      </c>
      <c r="D2702" s="58" t="s">
        <v>7209</v>
      </c>
      <c r="E2702" s="58" t="s">
        <v>7210</v>
      </c>
      <c r="F2702" s="58" t="s">
        <v>7211</v>
      </c>
      <c r="G2702" s="51" t="s">
        <v>279</v>
      </c>
      <c r="H2702" s="48"/>
      <c r="I2702" s="48"/>
      <c r="J2702" s="48"/>
      <c r="K2702" s="48"/>
    </row>
    <row r="2703" spans="1:11" ht="63" x14ac:dyDescent="0.25">
      <c r="A2703" s="48">
        <f t="shared" ca="1" si="43"/>
        <v>2702</v>
      </c>
      <c r="B2703" s="52" t="s">
        <v>9</v>
      </c>
      <c r="C2703" s="52" t="s">
        <v>477</v>
      </c>
      <c r="D2703" s="56" t="s">
        <v>7212</v>
      </c>
      <c r="E2703" s="56" t="s">
        <v>7213</v>
      </c>
      <c r="F2703" s="56" t="s">
        <v>7214</v>
      </c>
      <c r="G2703" s="51" t="s">
        <v>279</v>
      </c>
      <c r="H2703" s="48"/>
      <c r="I2703" s="48"/>
      <c r="J2703" s="48"/>
      <c r="K2703" s="48"/>
    </row>
    <row r="2704" spans="1:11" ht="67.5" x14ac:dyDescent="0.25">
      <c r="A2704" s="48">
        <f t="shared" ca="1" si="43"/>
        <v>2703</v>
      </c>
      <c r="B2704" s="52" t="s">
        <v>9</v>
      </c>
      <c r="C2704" s="52" t="s">
        <v>477</v>
      </c>
      <c r="D2704" s="58" t="s">
        <v>7215</v>
      </c>
      <c r="E2704" s="58" t="s">
        <v>7216</v>
      </c>
      <c r="F2704" s="58" t="s">
        <v>7214</v>
      </c>
      <c r="G2704" s="51" t="s">
        <v>279</v>
      </c>
      <c r="H2704" s="48"/>
      <c r="I2704" s="48"/>
      <c r="J2704" s="48"/>
      <c r="K2704" s="48"/>
    </row>
    <row r="2705" spans="1:11" ht="63" x14ac:dyDescent="0.25">
      <c r="A2705" s="48">
        <f t="shared" ca="1" si="43"/>
        <v>2704</v>
      </c>
      <c r="B2705" s="52" t="s">
        <v>9</v>
      </c>
      <c r="C2705" s="52" t="s">
        <v>477</v>
      </c>
      <c r="D2705" s="56" t="s">
        <v>7217</v>
      </c>
      <c r="E2705" s="56" t="s">
        <v>7218</v>
      </c>
      <c r="F2705" s="56" t="s">
        <v>7219</v>
      </c>
      <c r="G2705" s="51" t="s">
        <v>279</v>
      </c>
      <c r="H2705" s="48"/>
      <c r="I2705" s="48"/>
      <c r="J2705" s="48"/>
      <c r="K2705" s="48"/>
    </row>
    <row r="2706" spans="1:11" ht="54" x14ac:dyDescent="0.25">
      <c r="A2706" s="48">
        <f t="shared" ca="1" si="43"/>
        <v>2705</v>
      </c>
      <c r="B2706" s="52" t="s">
        <v>9</v>
      </c>
      <c r="C2706" s="52" t="s">
        <v>477</v>
      </c>
      <c r="D2706" s="58" t="s">
        <v>7220</v>
      </c>
      <c r="E2706" s="58" t="s">
        <v>7221</v>
      </c>
      <c r="F2706" s="58" t="s">
        <v>7222</v>
      </c>
      <c r="G2706" s="51"/>
      <c r="H2706" s="48"/>
      <c r="I2706" s="48"/>
      <c r="J2706" s="48"/>
      <c r="K2706" s="48"/>
    </row>
    <row r="2707" spans="1:11" ht="63" x14ac:dyDescent="0.25">
      <c r="A2707" s="48">
        <f t="shared" ca="1" si="43"/>
        <v>2706</v>
      </c>
      <c r="B2707" s="52" t="s">
        <v>9</v>
      </c>
      <c r="C2707" s="52" t="s">
        <v>477</v>
      </c>
      <c r="D2707" s="56" t="s">
        <v>7223</v>
      </c>
      <c r="E2707" s="56" t="s">
        <v>7224</v>
      </c>
      <c r="F2707" s="56" t="s">
        <v>7225</v>
      </c>
      <c r="G2707" s="51" t="s">
        <v>279</v>
      </c>
      <c r="H2707" s="48"/>
      <c r="I2707" s="48"/>
      <c r="J2707" s="48"/>
      <c r="K2707" s="48"/>
    </row>
    <row r="2708" spans="1:11" ht="54" x14ac:dyDescent="0.25">
      <c r="A2708" s="48">
        <f t="shared" ca="1" si="43"/>
        <v>2707</v>
      </c>
      <c r="B2708" s="52" t="s">
        <v>9</v>
      </c>
      <c r="C2708" s="52" t="s">
        <v>477</v>
      </c>
      <c r="D2708" s="58" t="s">
        <v>7226</v>
      </c>
      <c r="E2708" s="58" t="s">
        <v>7227</v>
      </c>
      <c r="F2708" s="58" t="s">
        <v>7214</v>
      </c>
      <c r="G2708" s="51" t="s">
        <v>279</v>
      </c>
      <c r="H2708" s="48"/>
      <c r="I2708" s="48"/>
      <c r="J2708" s="48"/>
      <c r="K2708" s="48"/>
    </row>
    <row r="2709" spans="1:11" ht="63" x14ac:dyDescent="0.25">
      <c r="A2709" s="48">
        <f t="shared" ca="1" si="43"/>
        <v>2708</v>
      </c>
      <c r="B2709" s="52" t="s">
        <v>9</v>
      </c>
      <c r="C2709" s="52" t="s">
        <v>477</v>
      </c>
      <c r="D2709" s="56" t="s">
        <v>7228</v>
      </c>
      <c r="E2709" s="56" t="s">
        <v>7229</v>
      </c>
      <c r="F2709" s="56" t="s">
        <v>7219</v>
      </c>
      <c r="G2709" s="51" t="s">
        <v>279</v>
      </c>
      <c r="H2709" s="48"/>
      <c r="I2709" s="48"/>
      <c r="J2709" s="48"/>
      <c r="K2709" s="48"/>
    </row>
    <row r="2710" spans="1:11" ht="40.5" x14ac:dyDescent="0.25">
      <c r="A2710" s="48">
        <f t="shared" ca="1" si="43"/>
        <v>2709</v>
      </c>
      <c r="B2710" s="52" t="s">
        <v>9</v>
      </c>
      <c r="C2710" s="52" t="s">
        <v>477</v>
      </c>
      <c r="D2710" s="58" t="s">
        <v>7230</v>
      </c>
      <c r="E2710" s="58" t="s">
        <v>7231</v>
      </c>
      <c r="F2710" s="58" t="s">
        <v>7232</v>
      </c>
      <c r="G2710" s="51" t="s">
        <v>279</v>
      </c>
      <c r="H2710" s="48"/>
      <c r="I2710" s="48"/>
      <c r="J2710" s="48"/>
      <c r="K2710" s="48"/>
    </row>
    <row r="2711" spans="1:11" ht="73.5" x14ac:dyDescent="0.25">
      <c r="A2711" s="48">
        <f t="shared" ca="1" si="43"/>
        <v>2710</v>
      </c>
      <c r="B2711" s="52" t="s">
        <v>9</v>
      </c>
      <c r="C2711" s="52" t="s">
        <v>477</v>
      </c>
      <c r="D2711" s="56" t="s">
        <v>7233</v>
      </c>
      <c r="E2711" s="56" t="s">
        <v>7234</v>
      </c>
      <c r="F2711" s="56" t="s">
        <v>7235</v>
      </c>
      <c r="G2711" s="51" t="s">
        <v>279</v>
      </c>
      <c r="H2711" s="48"/>
      <c r="I2711" s="48"/>
      <c r="J2711" s="48"/>
      <c r="K2711" s="48"/>
    </row>
    <row r="2712" spans="1:11" ht="81" x14ac:dyDescent="0.25">
      <c r="A2712" s="48">
        <f t="shared" ca="1" si="43"/>
        <v>2711</v>
      </c>
      <c r="B2712" s="52" t="s">
        <v>9</v>
      </c>
      <c r="C2712" s="52" t="s">
        <v>477</v>
      </c>
      <c r="D2712" s="58" t="s">
        <v>7236</v>
      </c>
      <c r="E2712" s="58" t="s">
        <v>7237</v>
      </c>
      <c r="F2712" s="58" t="s">
        <v>7238</v>
      </c>
      <c r="G2712" s="51" t="s">
        <v>279</v>
      </c>
      <c r="H2712" s="48"/>
      <c r="I2712" s="48"/>
      <c r="J2712" s="48"/>
      <c r="K2712" s="48"/>
    </row>
    <row r="2713" spans="1:11" ht="42" x14ac:dyDescent="0.25">
      <c r="A2713" s="48">
        <f t="shared" ca="1" si="43"/>
        <v>2712</v>
      </c>
      <c r="B2713" s="52" t="s">
        <v>9</v>
      </c>
      <c r="C2713" s="52" t="s">
        <v>477</v>
      </c>
      <c r="D2713" s="56" t="s">
        <v>7239</v>
      </c>
      <c r="E2713" s="56" t="s">
        <v>7240</v>
      </c>
      <c r="F2713" s="56" t="s">
        <v>7241</v>
      </c>
      <c r="G2713" s="51"/>
      <c r="H2713" s="48"/>
      <c r="I2713" s="48"/>
      <c r="J2713" s="48"/>
      <c r="K2713" s="48"/>
    </row>
    <row r="2714" spans="1:11" ht="94.5" x14ac:dyDescent="0.25">
      <c r="A2714" s="48">
        <f t="shared" ca="1" si="43"/>
        <v>2713</v>
      </c>
      <c r="B2714" s="52" t="s">
        <v>9</v>
      </c>
      <c r="C2714" s="52" t="s">
        <v>477</v>
      </c>
      <c r="D2714" s="58" t="s">
        <v>7242</v>
      </c>
      <c r="E2714" s="58" t="s">
        <v>7243</v>
      </c>
      <c r="F2714" s="58" t="s">
        <v>7244</v>
      </c>
      <c r="G2714" s="51" t="s">
        <v>279</v>
      </c>
      <c r="H2714" s="48"/>
      <c r="I2714" s="48"/>
      <c r="J2714" s="48"/>
      <c r="K2714" s="48"/>
    </row>
    <row r="2715" spans="1:11" ht="42" x14ac:dyDescent="0.25">
      <c r="A2715" s="48">
        <f t="shared" ca="1" si="43"/>
        <v>2714</v>
      </c>
      <c r="B2715" s="52" t="s">
        <v>9</v>
      </c>
      <c r="C2715" s="52" t="s">
        <v>477</v>
      </c>
      <c r="D2715" s="56" t="s">
        <v>7245</v>
      </c>
      <c r="E2715" s="56" t="s">
        <v>7240</v>
      </c>
      <c r="F2715" s="56" t="s">
        <v>7241</v>
      </c>
      <c r="G2715" s="51"/>
      <c r="H2715" s="48"/>
      <c r="I2715" s="48"/>
      <c r="J2715" s="48"/>
      <c r="K2715" s="48"/>
    </row>
    <row r="2716" spans="1:11" ht="81" x14ac:dyDescent="0.25">
      <c r="A2716" s="48">
        <f t="shared" ca="1" si="43"/>
        <v>2715</v>
      </c>
      <c r="B2716" s="52" t="s">
        <v>9</v>
      </c>
      <c r="C2716" s="52" t="s">
        <v>477</v>
      </c>
      <c r="D2716" s="58" t="s">
        <v>7246</v>
      </c>
      <c r="E2716" s="58" t="s">
        <v>7247</v>
      </c>
      <c r="F2716" s="58" t="s">
        <v>7238</v>
      </c>
      <c r="G2716" s="51" t="s">
        <v>279</v>
      </c>
      <c r="H2716" s="48"/>
      <c r="I2716" s="48"/>
      <c r="J2716" s="48"/>
      <c r="K2716" s="48"/>
    </row>
    <row r="2717" spans="1:11" ht="52.5" x14ac:dyDescent="0.25">
      <c r="A2717" s="48">
        <f t="shared" ca="1" si="43"/>
        <v>2716</v>
      </c>
      <c r="B2717" s="52" t="s">
        <v>9</v>
      </c>
      <c r="C2717" s="52" t="s">
        <v>477</v>
      </c>
      <c r="D2717" s="56" t="s">
        <v>7248</v>
      </c>
      <c r="E2717" s="56" t="s">
        <v>7249</v>
      </c>
      <c r="F2717" s="56" t="s">
        <v>7067</v>
      </c>
      <c r="G2717" s="51" t="s">
        <v>279</v>
      </c>
      <c r="H2717" s="48"/>
      <c r="I2717" s="48"/>
      <c r="J2717" s="48"/>
      <c r="K2717" s="48"/>
    </row>
    <row r="2718" spans="1:11" ht="67.5" x14ac:dyDescent="0.25">
      <c r="A2718" s="48">
        <f t="shared" ca="1" si="43"/>
        <v>2717</v>
      </c>
      <c r="B2718" s="52" t="s">
        <v>9</v>
      </c>
      <c r="C2718" s="52" t="s">
        <v>477</v>
      </c>
      <c r="D2718" s="58" t="s">
        <v>7250</v>
      </c>
      <c r="E2718" s="58" t="s">
        <v>7251</v>
      </c>
      <c r="F2718" s="58" t="s">
        <v>7232</v>
      </c>
      <c r="G2718" s="51" t="s">
        <v>279</v>
      </c>
      <c r="H2718" s="48"/>
      <c r="I2718" s="48"/>
      <c r="J2718" s="48"/>
      <c r="K2718" s="48"/>
    </row>
    <row r="2719" spans="1:11" ht="73.5" x14ac:dyDescent="0.25">
      <c r="A2719" s="48">
        <f t="shared" ca="1" si="43"/>
        <v>2718</v>
      </c>
      <c r="B2719" s="52" t="s">
        <v>9</v>
      </c>
      <c r="C2719" s="52" t="s">
        <v>477</v>
      </c>
      <c r="D2719" s="56" t="s">
        <v>7252</v>
      </c>
      <c r="E2719" s="56" t="s">
        <v>7253</v>
      </c>
      <c r="F2719" s="56" t="s">
        <v>7232</v>
      </c>
      <c r="G2719" s="51"/>
      <c r="H2719" s="48"/>
      <c r="I2719" s="48"/>
      <c r="J2719" s="48"/>
      <c r="K2719" s="48"/>
    </row>
    <row r="2720" spans="1:11" ht="67.5" x14ac:dyDescent="0.25">
      <c r="A2720" s="48">
        <f t="shared" ca="1" si="43"/>
        <v>2719</v>
      </c>
      <c r="B2720" s="52" t="s">
        <v>9</v>
      </c>
      <c r="C2720" s="52" t="s">
        <v>477</v>
      </c>
      <c r="D2720" s="58" t="s">
        <v>7254</v>
      </c>
      <c r="E2720" s="58" t="s">
        <v>7255</v>
      </c>
      <c r="F2720" s="58" t="s">
        <v>7256</v>
      </c>
      <c r="G2720" s="51" t="s">
        <v>279</v>
      </c>
      <c r="H2720" s="48"/>
      <c r="I2720" s="48"/>
      <c r="J2720" s="48"/>
      <c r="K2720" s="48"/>
    </row>
    <row r="2721" spans="1:11" ht="63" x14ac:dyDescent="0.25">
      <c r="A2721" s="48">
        <f t="shared" ca="1" si="43"/>
        <v>2720</v>
      </c>
      <c r="B2721" s="52" t="s">
        <v>9</v>
      </c>
      <c r="C2721" s="52" t="s">
        <v>477</v>
      </c>
      <c r="D2721" s="56" t="s">
        <v>7257</v>
      </c>
      <c r="E2721" s="56" t="s">
        <v>7258</v>
      </c>
      <c r="F2721" s="56" t="s">
        <v>7232</v>
      </c>
      <c r="G2721" s="51" t="s">
        <v>279</v>
      </c>
      <c r="H2721" s="48"/>
      <c r="I2721" s="48"/>
      <c r="J2721" s="48"/>
      <c r="K2721" s="48"/>
    </row>
    <row r="2722" spans="1:11" ht="42" x14ac:dyDescent="0.25">
      <c r="A2722" s="48">
        <f t="shared" ca="1" si="43"/>
        <v>2721</v>
      </c>
      <c r="B2722" s="52" t="s">
        <v>9</v>
      </c>
      <c r="C2722" s="52" t="s">
        <v>503</v>
      </c>
      <c r="D2722" s="56" t="s">
        <v>528</v>
      </c>
      <c r="E2722" s="56" t="s">
        <v>7259</v>
      </c>
      <c r="F2722" s="56" t="s">
        <v>7067</v>
      </c>
      <c r="G2722" s="51" t="s">
        <v>279</v>
      </c>
      <c r="H2722" s="48"/>
      <c r="I2722" s="48"/>
      <c r="J2722" s="48"/>
      <c r="K2722" s="48"/>
    </row>
    <row r="2723" spans="1:11" ht="40.5" x14ac:dyDescent="0.25">
      <c r="A2723" s="48">
        <f t="shared" ca="1" si="43"/>
        <v>2722</v>
      </c>
      <c r="B2723" s="52" t="s">
        <v>9</v>
      </c>
      <c r="C2723" s="52" t="s">
        <v>503</v>
      </c>
      <c r="D2723" s="58" t="s">
        <v>525</v>
      </c>
      <c r="E2723" s="58" t="s">
        <v>7260</v>
      </c>
      <c r="F2723" s="58" t="s">
        <v>7067</v>
      </c>
      <c r="G2723" s="51" t="s">
        <v>279</v>
      </c>
      <c r="H2723" s="48"/>
      <c r="I2723" s="48"/>
      <c r="J2723" s="48"/>
      <c r="K2723" s="48"/>
    </row>
    <row r="2724" spans="1:11" ht="42" x14ac:dyDescent="0.25">
      <c r="A2724" s="48">
        <f t="shared" ca="1" si="43"/>
        <v>2723</v>
      </c>
      <c r="B2724" s="52" t="s">
        <v>9</v>
      </c>
      <c r="C2724" s="52" t="s">
        <v>503</v>
      </c>
      <c r="D2724" s="56" t="s">
        <v>520</v>
      </c>
      <c r="E2724" s="56" t="s">
        <v>7261</v>
      </c>
      <c r="F2724" s="56" t="s">
        <v>7067</v>
      </c>
      <c r="G2724" s="51" t="s">
        <v>279</v>
      </c>
      <c r="H2724" s="48"/>
      <c r="I2724" s="48"/>
      <c r="J2724" s="48"/>
      <c r="K2724" s="48"/>
    </row>
    <row r="2725" spans="1:11" ht="40.5" x14ac:dyDescent="0.25">
      <c r="A2725" s="48">
        <f t="shared" ca="1" si="43"/>
        <v>2724</v>
      </c>
      <c r="B2725" s="52" t="s">
        <v>9</v>
      </c>
      <c r="C2725" s="52" t="s">
        <v>503</v>
      </c>
      <c r="D2725" s="58" t="s">
        <v>523</v>
      </c>
      <c r="E2725" s="58" t="s">
        <v>7262</v>
      </c>
      <c r="F2725" s="58" t="s">
        <v>7067</v>
      </c>
      <c r="G2725" s="51" t="s">
        <v>279</v>
      </c>
      <c r="H2725" s="48"/>
      <c r="I2725" s="48"/>
      <c r="J2725" s="48"/>
      <c r="K2725" s="48"/>
    </row>
    <row r="2726" spans="1:11" ht="42" x14ac:dyDescent="0.25">
      <c r="A2726" s="48">
        <f t="shared" ca="1" si="43"/>
        <v>2725</v>
      </c>
      <c r="B2726" s="52" t="s">
        <v>9</v>
      </c>
      <c r="C2726" s="52" t="s">
        <v>503</v>
      </c>
      <c r="D2726" s="56" t="s">
        <v>7263</v>
      </c>
      <c r="E2726" s="56" t="s">
        <v>7262</v>
      </c>
      <c r="F2726" s="56" t="s">
        <v>7067</v>
      </c>
      <c r="G2726" s="51" t="s">
        <v>279</v>
      </c>
      <c r="H2726" s="48"/>
      <c r="I2726" s="48"/>
      <c r="J2726" s="48"/>
      <c r="K2726" s="48"/>
    </row>
    <row r="2727" spans="1:11" ht="40.5" x14ac:dyDescent="0.25">
      <c r="A2727" s="48">
        <f t="shared" ca="1" si="43"/>
        <v>2726</v>
      </c>
      <c r="B2727" s="52" t="s">
        <v>9</v>
      </c>
      <c r="C2727" s="52" t="s">
        <v>503</v>
      </c>
      <c r="D2727" s="58" t="s">
        <v>531</v>
      </c>
      <c r="E2727" s="58" t="s">
        <v>7264</v>
      </c>
      <c r="F2727" s="58" t="s">
        <v>7067</v>
      </c>
      <c r="G2727" s="51" t="s">
        <v>279</v>
      </c>
      <c r="H2727" s="48"/>
      <c r="I2727" s="48"/>
      <c r="J2727" s="48"/>
      <c r="K2727" s="48"/>
    </row>
    <row r="2728" spans="1:11" ht="42" x14ac:dyDescent="0.25">
      <c r="A2728" s="48">
        <f t="shared" ca="1" si="43"/>
        <v>2727</v>
      </c>
      <c r="B2728" s="52" t="s">
        <v>9</v>
      </c>
      <c r="C2728" s="52" t="s">
        <v>503</v>
      </c>
      <c r="D2728" s="56" t="s">
        <v>7265</v>
      </c>
      <c r="E2728" s="56" t="s">
        <v>7266</v>
      </c>
      <c r="F2728" s="56" t="s">
        <v>7267</v>
      </c>
      <c r="G2728" s="51" t="s">
        <v>279</v>
      </c>
      <c r="H2728" s="48"/>
      <c r="I2728" s="48"/>
      <c r="J2728" s="48"/>
      <c r="K2728" s="48"/>
    </row>
    <row r="2729" spans="1:11" ht="40.5" x14ac:dyDescent="0.25">
      <c r="A2729" s="48">
        <f t="shared" ca="1" si="43"/>
        <v>2728</v>
      </c>
      <c r="B2729" s="52" t="s">
        <v>9</v>
      </c>
      <c r="C2729" s="52" t="s">
        <v>503</v>
      </c>
      <c r="D2729" s="58" t="s">
        <v>7268</v>
      </c>
      <c r="E2729" s="58" t="s">
        <v>7269</v>
      </c>
      <c r="F2729" s="58" t="s">
        <v>7267</v>
      </c>
      <c r="G2729" s="51" t="s">
        <v>279</v>
      </c>
      <c r="H2729" s="48"/>
      <c r="I2729" s="48"/>
      <c r="J2729" s="48"/>
      <c r="K2729" s="48"/>
    </row>
    <row r="2730" spans="1:11" ht="42" x14ac:dyDescent="0.25">
      <c r="A2730" s="48">
        <f t="shared" ca="1" si="43"/>
        <v>2729</v>
      </c>
      <c r="B2730" s="52" t="s">
        <v>9</v>
      </c>
      <c r="C2730" s="52" t="s">
        <v>503</v>
      </c>
      <c r="D2730" s="56" t="s">
        <v>507</v>
      </c>
      <c r="E2730" s="56" t="s">
        <v>7270</v>
      </c>
      <c r="F2730" s="56" t="s">
        <v>7267</v>
      </c>
      <c r="G2730" s="51" t="s">
        <v>279</v>
      </c>
      <c r="H2730" s="48"/>
      <c r="I2730" s="48"/>
      <c r="J2730" s="48"/>
      <c r="K2730" s="48"/>
    </row>
    <row r="2731" spans="1:11" ht="81" x14ac:dyDescent="0.25">
      <c r="A2731" s="48">
        <f t="shared" ca="1" si="43"/>
        <v>2730</v>
      </c>
      <c r="B2731" s="52" t="s">
        <v>9</v>
      </c>
      <c r="C2731" s="52" t="s">
        <v>503</v>
      </c>
      <c r="D2731" s="58" t="s">
        <v>7271</v>
      </c>
      <c r="E2731" s="58" t="s">
        <v>7272</v>
      </c>
      <c r="F2731" s="58" t="s">
        <v>7273</v>
      </c>
      <c r="G2731" s="51" t="s">
        <v>279</v>
      </c>
      <c r="H2731" s="48"/>
      <c r="I2731" s="48"/>
      <c r="J2731" s="48"/>
      <c r="K2731" s="48"/>
    </row>
    <row r="2732" spans="1:11" ht="42" x14ac:dyDescent="0.25">
      <c r="A2732" s="48">
        <f t="shared" ca="1" si="43"/>
        <v>2731</v>
      </c>
      <c r="B2732" s="52" t="s">
        <v>9</v>
      </c>
      <c r="C2732" s="52" t="s">
        <v>503</v>
      </c>
      <c r="D2732" s="56" t="s">
        <v>7274</v>
      </c>
      <c r="E2732" s="56" t="s">
        <v>7275</v>
      </c>
      <c r="F2732" s="56" t="s">
        <v>7175</v>
      </c>
      <c r="G2732" s="51" t="s">
        <v>279</v>
      </c>
      <c r="H2732" s="48"/>
      <c r="I2732" s="48"/>
      <c r="J2732" s="48"/>
      <c r="K2732" s="48"/>
    </row>
    <row r="2733" spans="1:11" ht="40.5" x14ac:dyDescent="0.25">
      <c r="A2733" s="48">
        <f t="shared" ca="1" si="43"/>
        <v>2732</v>
      </c>
      <c r="B2733" s="52" t="s">
        <v>9</v>
      </c>
      <c r="C2733" s="52" t="s">
        <v>503</v>
      </c>
      <c r="D2733" s="58" t="s">
        <v>7274</v>
      </c>
      <c r="E2733" s="58" t="s">
        <v>7276</v>
      </c>
      <c r="F2733" s="58" t="s">
        <v>7277</v>
      </c>
      <c r="G2733" s="51" t="s">
        <v>279</v>
      </c>
      <c r="H2733" s="48"/>
      <c r="I2733" s="48"/>
      <c r="J2733" s="48"/>
      <c r="K2733" s="48"/>
    </row>
    <row r="2734" spans="1:11" ht="105" x14ac:dyDescent="0.25">
      <c r="A2734" s="48">
        <f t="shared" ca="1" si="43"/>
        <v>2733</v>
      </c>
      <c r="B2734" s="52" t="s">
        <v>9</v>
      </c>
      <c r="C2734" s="52" t="s">
        <v>503</v>
      </c>
      <c r="D2734" s="56" t="s">
        <v>7278</v>
      </c>
      <c r="E2734" s="56" t="s">
        <v>7279</v>
      </c>
      <c r="F2734" s="56" t="s">
        <v>7280</v>
      </c>
      <c r="G2734" s="51" t="s">
        <v>279</v>
      </c>
      <c r="H2734" s="48"/>
      <c r="I2734" s="48"/>
      <c r="J2734" s="48"/>
      <c r="K2734" s="48"/>
    </row>
    <row r="2735" spans="1:11" ht="108" x14ac:dyDescent="0.25">
      <c r="A2735" s="48">
        <f t="shared" ca="1" si="43"/>
        <v>2734</v>
      </c>
      <c r="B2735" s="52" t="s">
        <v>9</v>
      </c>
      <c r="C2735" s="52" t="s">
        <v>503</v>
      </c>
      <c r="D2735" s="58" t="s">
        <v>7278</v>
      </c>
      <c r="E2735" s="58" t="s">
        <v>7279</v>
      </c>
      <c r="F2735" s="58" t="s">
        <v>7280</v>
      </c>
      <c r="G2735" s="51" t="s">
        <v>279</v>
      </c>
      <c r="H2735" s="48"/>
      <c r="I2735" s="48"/>
      <c r="J2735" s="48"/>
      <c r="K2735" s="48"/>
    </row>
    <row r="2736" spans="1:11" ht="52.5" x14ac:dyDescent="0.25">
      <c r="A2736" s="48">
        <f t="shared" ca="1" si="43"/>
        <v>2735</v>
      </c>
      <c r="B2736" s="52" t="s">
        <v>9</v>
      </c>
      <c r="C2736" s="52" t="s">
        <v>503</v>
      </c>
      <c r="D2736" s="56" t="s">
        <v>7281</v>
      </c>
      <c r="E2736" s="56" t="s">
        <v>7282</v>
      </c>
      <c r="F2736" s="56" t="s">
        <v>7067</v>
      </c>
      <c r="G2736" s="51" t="s">
        <v>279</v>
      </c>
      <c r="H2736" s="48"/>
      <c r="I2736" s="48"/>
      <c r="J2736" s="48"/>
      <c r="K2736" s="48"/>
    </row>
    <row r="2737" spans="1:11" ht="67.5" x14ac:dyDescent="0.25">
      <c r="A2737" s="48">
        <f t="shared" ca="1" si="43"/>
        <v>2736</v>
      </c>
      <c r="B2737" s="52" t="s">
        <v>9</v>
      </c>
      <c r="C2737" s="52" t="s">
        <v>503</v>
      </c>
      <c r="D2737" s="58" t="s">
        <v>7283</v>
      </c>
      <c r="E2737" s="58" t="s">
        <v>7284</v>
      </c>
      <c r="F2737" s="58" t="s">
        <v>7285</v>
      </c>
      <c r="G2737" s="51" t="s">
        <v>279</v>
      </c>
      <c r="H2737" s="48"/>
      <c r="I2737" s="48"/>
      <c r="J2737" s="48"/>
      <c r="K2737" s="48"/>
    </row>
    <row r="2738" spans="1:11" ht="52.5" x14ac:dyDescent="0.25">
      <c r="A2738" s="48">
        <f t="shared" ca="1" si="43"/>
        <v>2737</v>
      </c>
      <c r="B2738" s="52" t="s">
        <v>9</v>
      </c>
      <c r="C2738" s="52" t="s">
        <v>503</v>
      </c>
      <c r="D2738" s="56" t="s">
        <v>7281</v>
      </c>
      <c r="E2738" s="56" t="s">
        <v>7282</v>
      </c>
      <c r="F2738" s="56" t="s">
        <v>7067</v>
      </c>
      <c r="G2738" s="51" t="s">
        <v>279</v>
      </c>
      <c r="H2738" s="48"/>
      <c r="I2738" s="48"/>
      <c r="J2738" s="48"/>
      <c r="K2738" s="48"/>
    </row>
    <row r="2739" spans="1:11" ht="40.5" x14ac:dyDescent="0.25">
      <c r="A2739" s="48">
        <f t="shared" ca="1" si="43"/>
        <v>2738</v>
      </c>
      <c r="B2739" s="52" t="s">
        <v>9</v>
      </c>
      <c r="C2739" s="52" t="s">
        <v>503</v>
      </c>
      <c r="D2739" s="58" t="s">
        <v>7274</v>
      </c>
      <c r="E2739" s="58" t="s">
        <v>7286</v>
      </c>
      <c r="F2739" s="58" t="s">
        <v>7175</v>
      </c>
      <c r="G2739" s="51" t="s">
        <v>279</v>
      </c>
      <c r="H2739" s="48"/>
      <c r="I2739" s="48"/>
      <c r="J2739" s="48"/>
      <c r="K2739" s="48"/>
    </row>
    <row r="2740" spans="1:11" ht="52.5" x14ac:dyDescent="0.25">
      <c r="A2740" s="48">
        <f t="shared" ca="1" si="43"/>
        <v>2739</v>
      </c>
      <c r="B2740" s="52" t="s">
        <v>9</v>
      </c>
      <c r="C2740" s="52" t="s">
        <v>503</v>
      </c>
      <c r="D2740" s="56" t="s">
        <v>7287</v>
      </c>
      <c r="E2740" s="56" t="s">
        <v>7288</v>
      </c>
      <c r="F2740" s="56" t="s">
        <v>7232</v>
      </c>
      <c r="G2740" s="51" t="s">
        <v>279</v>
      </c>
      <c r="H2740" s="48"/>
      <c r="I2740" s="48"/>
      <c r="J2740" s="48"/>
      <c r="K2740" s="48"/>
    </row>
    <row r="2741" spans="1:11" ht="40.5" x14ac:dyDescent="0.25">
      <c r="A2741" s="48">
        <f t="shared" ca="1" si="43"/>
        <v>2740</v>
      </c>
      <c r="B2741" s="52" t="s">
        <v>9</v>
      </c>
      <c r="C2741" s="52" t="s">
        <v>503</v>
      </c>
      <c r="D2741" s="58" t="s">
        <v>7274</v>
      </c>
      <c r="E2741" s="58" t="s">
        <v>7289</v>
      </c>
      <c r="F2741" s="58" t="s">
        <v>7277</v>
      </c>
      <c r="G2741" s="51" t="s">
        <v>279</v>
      </c>
      <c r="H2741" s="48"/>
      <c r="I2741" s="48"/>
      <c r="J2741" s="48"/>
      <c r="K2741" s="48"/>
    </row>
    <row r="2742" spans="1:11" ht="52.5" x14ac:dyDescent="0.25">
      <c r="A2742" s="48">
        <f t="shared" ref="A2742:A2805" ca="1" si="44">+CELL("fila",A2742)-1</f>
        <v>2741</v>
      </c>
      <c r="B2742" s="52" t="s">
        <v>9</v>
      </c>
      <c r="C2742" s="52" t="s">
        <v>503</v>
      </c>
      <c r="D2742" s="56" t="s">
        <v>7290</v>
      </c>
      <c r="E2742" s="56" t="s">
        <v>7291</v>
      </c>
      <c r="F2742" s="56" t="s">
        <v>7277</v>
      </c>
      <c r="G2742" s="51" t="s">
        <v>279</v>
      </c>
      <c r="H2742" s="48"/>
      <c r="I2742" s="48"/>
      <c r="J2742" s="48"/>
      <c r="K2742" s="48"/>
    </row>
    <row r="2743" spans="1:11" ht="67.5" x14ac:dyDescent="0.25">
      <c r="A2743" s="48">
        <f t="shared" ca="1" si="44"/>
        <v>2742</v>
      </c>
      <c r="B2743" s="52" t="s">
        <v>9</v>
      </c>
      <c r="C2743" s="52" t="s">
        <v>503</v>
      </c>
      <c r="D2743" s="58" t="s">
        <v>7292</v>
      </c>
      <c r="E2743" s="58" t="s">
        <v>7293</v>
      </c>
      <c r="F2743" s="58" t="s">
        <v>7294</v>
      </c>
      <c r="G2743" s="51" t="s">
        <v>279</v>
      </c>
      <c r="H2743" s="48"/>
      <c r="I2743" s="48"/>
      <c r="J2743" s="48"/>
      <c r="K2743" s="48"/>
    </row>
    <row r="2744" spans="1:11" ht="73.5" x14ac:dyDescent="0.25">
      <c r="A2744" s="48">
        <f t="shared" ca="1" si="44"/>
        <v>2743</v>
      </c>
      <c r="B2744" s="52" t="s">
        <v>9</v>
      </c>
      <c r="C2744" s="52" t="s">
        <v>503</v>
      </c>
      <c r="D2744" s="56" t="s">
        <v>7295</v>
      </c>
      <c r="E2744" s="56" t="s">
        <v>7296</v>
      </c>
      <c r="F2744" s="56" t="s">
        <v>7297</v>
      </c>
      <c r="G2744" s="51" t="s">
        <v>279</v>
      </c>
      <c r="H2744" s="48"/>
      <c r="I2744" s="48"/>
      <c r="J2744" s="48"/>
      <c r="K2744" s="48"/>
    </row>
    <row r="2745" spans="1:11" ht="54" x14ac:dyDescent="0.25">
      <c r="A2745" s="48">
        <f t="shared" ca="1" si="44"/>
        <v>2744</v>
      </c>
      <c r="B2745" s="52" t="s">
        <v>9</v>
      </c>
      <c r="C2745" s="52" t="s">
        <v>503</v>
      </c>
      <c r="D2745" s="58" t="s">
        <v>7298</v>
      </c>
      <c r="E2745" s="58" t="s">
        <v>7299</v>
      </c>
      <c r="F2745" s="58" t="s">
        <v>7300</v>
      </c>
      <c r="G2745" s="51" t="s">
        <v>279</v>
      </c>
      <c r="H2745" s="48"/>
      <c r="I2745" s="48"/>
      <c r="J2745" s="48"/>
      <c r="K2745" s="48"/>
    </row>
    <row r="2746" spans="1:11" ht="42" x14ac:dyDescent="0.25">
      <c r="A2746" s="48">
        <f t="shared" ca="1" si="44"/>
        <v>2745</v>
      </c>
      <c r="B2746" s="52" t="s">
        <v>9</v>
      </c>
      <c r="C2746" s="52" t="s">
        <v>503</v>
      </c>
      <c r="D2746" s="56" t="s">
        <v>7301</v>
      </c>
      <c r="E2746" s="56" t="s">
        <v>7302</v>
      </c>
      <c r="F2746" s="56" t="s">
        <v>7303</v>
      </c>
      <c r="G2746" s="51" t="s">
        <v>279</v>
      </c>
      <c r="H2746" s="48"/>
      <c r="I2746" s="48"/>
      <c r="J2746" s="48"/>
      <c r="K2746" s="48"/>
    </row>
    <row r="2747" spans="1:11" ht="40.5" x14ac:dyDescent="0.25">
      <c r="A2747" s="48">
        <f t="shared" ca="1" si="44"/>
        <v>2746</v>
      </c>
      <c r="B2747" s="52" t="s">
        <v>9</v>
      </c>
      <c r="C2747" s="52" t="s">
        <v>503</v>
      </c>
      <c r="D2747" s="58" t="s">
        <v>7304</v>
      </c>
      <c r="E2747" s="58" t="s">
        <v>7305</v>
      </c>
      <c r="F2747" s="58" t="s">
        <v>7306</v>
      </c>
      <c r="G2747" s="51"/>
      <c r="H2747" s="48"/>
      <c r="I2747" s="48"/>
      <c r="J2747" s="48"/>
      <c r="K2747" s="48"/>
    </row>
    <row r="2748" spans="1:11" ht="117.75" customHeight="1" x14ac:dyDescent="0.25">
      <c r="A2748" s="48">
        <f t="shared" ca="1" si="44"/>
        <v>2747</v>
      </c>
      <c r="B2748" s="52" t="s">
        <v>9</v>
      </c>
      <c r="C2748" s="52" t="s">
        <v>544</v>
      </c>
      <c r="D2748" s="56" t="s">
        <v>7307</v>
      </c>
      <c r="E2748" s="56" t="s">
        <v>7308</v>
      </c>
      <c r="F2748" s="56" t="s">
        <v>7309</v>
      </c>
      <c r="G2748" s="51"/>
      <c r="H2748" s="48"/>
      <c r="I2748" s="48"/>
      <c r="J2748" s="48"/>
      <c r="K2748" s="48"/>
    </row>
    <row r="2749" spans="1:11" ht="81" x14ac:dyDescent="0.25">
      <c r="A2749" s="48">
        <f t="shared" ca="1" si="44"/>
        <v>2748</v>
      </c>
      <c r="B2749" s="52" t="s">
        <v>9</v>
      </c>
      <c r="C2749" s="52" t="s">
        <v>544</v>
      </c>
      <c r="D2749" s="58" t="s">
        <v>7310</v>
      </c>
      <c r="E2749" s="58" t="s">
        <v>7311</v>
      </c>
      <c r="F2749" s="58" t="s">
        <v>7232</v>
      </c>
      <c r="G2749" s="51"/>
      <c r="H2749" s="48"/>
      <c r="I2749" s="48"/>
      <c r="J2749" s="48"/>
      <c r="K2749" s="48"/>
    </row>
    <row r="2750" spans="1:11" ht="73.5" x14ac:dyDescent="0.25">
      <c r="A2750" s="48">
        <f t="shared" ca="1" si="44"/>
        <v>2749</v>
      </c>
      <c r="B2750" s="52" t="s">
        <v>9</v>
      </c>
      <c r="C2750" s="52" t="s">
        <v>544</v>
      </c>
      <c r="D2750" s="56" t="s">
        <v>7312</v>
      </c>
      <c r="E2750" s="56" t="s">
        <v>7313</v>
      </c>
      <c r="F2750" s="56" t="s">
        <v>7232</v>
      </c>
      <c r="G2750" s="51"/>
      <c r="H2750" s="48"/>
      <c r="I2750" s="48"/>
      <c r="J2750" s="48"/>
      <c r="K2750" s="48"/>
    </row>
    <row r="2751" spans="1:11" ht="81" x14ac:dyDescent="0.25">
      <c r="A2751" s="48">
        <f t="shared" ca="1" si="44"/>
        <v>2750</v>
      </c>
      <c r="B2751" s="52" t="s">
        <v>9</v>
      </c>
      <c r="C2751" s="52" t="s">
        <v>544</v>
      </c>
      <c r="D2751" s="58" t="s">
        <v>7314</v>
      </c>
      <c r="E2751" s="58" t="s">
        <v>7315</v>
      </c>
      <c r="F2751" s="58" t="s">
        <v>7316</v>
      </c>
      <c r="G2751" s="51"/>
      <c r="H2751" s="48"/>
      <c r="I2751" s="48"/>
      <c r="J2751" s="48"/>
      <c r="K2751" s="48"/>
    </row>
    <row r="2752" spans="1:11" ht="73.5" x14ac:dyDescent="0.25">
      <c r="A2752" s="48">
        <f t="shared" ca="1" si="44"/>
        <v>2751</v>
      </c>
      <c r="B2752" s="52" t="s">
        <v>9</v>
      </c>
      <c r="C2752" s="52" t="s">
        <v>544</v>
      </c>
      <c r="D2752" s="56" t="s">
        <v>7317</v>
      </c>
      <c r="E2752" s="56" t="s">
        <v>7318</v>
      </c>
      <c r="F2752" s="56" t="s">
        <v>7232</v>
      </c>
      <c r="G2752" s="51"/>
      <c r="H2752" s="48"/>
      <c r="I2752" s="48"/>
      <c r="J2752" s="48"/>
      <c r="K2752" s="48"/>
    </row>
    <row r="2753" spans="1:11" ht="81" x14ac:dyDescent="0.25">
      <c r="A2753" s="48">
        <f t="shared" ca="1" si="44"/>
        <v>2752</v>
      </c>
      <c r="B2753" s="52" t="s">
        <v>9</v>
      </c>
      <c r="C2753" s="52" t="s">
        <v>544</v>
      </c>
      <c r="D2753" s="58" t="s">
        <v>7319</v>
      </c>
      <c r="E2753" s="58" t="s">
        <v>7320</v>
      </c>
      <c r="F2753" s="58" t="s">
        <v>7321</v>
      </c>
      <c r="G2753" s="51"/>
      <c r="H2753" s="48"/>
      <c r="I2753" s="48"/>
      <c r="J2753" s="48"/>
      <c r="K2753" s="48"/>
    </row>
    <row r="2754" spans="1:11" ht="52.5" x14ac:dyDescent="0.25">
      <c r="A2754" s="48">
        <f t="shared" ca="1" si="44"/>
        <v>2753</v>
      </c>
      <c r="B2754" s="52" t="s">
        <v>9</v>
      </c>
      <c r="C2754" s="52" t="s">
        <v>544</v>
      </c>
      <c r="D2754" s="56" t="s">
        <v>7322</v>
      </c>
      <c r="E2754" s="56" t="s">
        <v>7323</v>
      </c>
      <c r="F2754" s="56" t="s">
        <v>7232</v>
      </c>
      <c r="G2754" s="51"/>
      <c r="H2754" s="48"/>
      <c r="I2754" s="48"/>
      <c r="J2754" s="48"/>
      <c r="K2754" s="48"/>
    </row>
    <row r="2755" spans="1:11" ht="54" x14ac:dyDescent="0.25">
      <c r="A2755" s="48">
        <f t="shared" ca="1" si="44"/>
        <v>2754</v>
      </c>
      <c r="B2755" s="52" t="s">
        <v>9</v>
      </c>
      <c r="C2755" s="52" t="s">
        <v>544</v>
      </c>
      <c r="D2755" s="58" t="s">
        <v>7324</v>
      </c>
      <c r="E2755" s="58" t="s">
        <v>7325</v>
      </c>
      <c r="F2755" s="58" t="s">
        <v>7232</v>
      </c>
      <c r="G2755" s="51"/>
      <c r="H2755" s="48"/>
      <c r="I2755" s="48"/>
      <c r="J2755" s="48"/>
      <c r="K2755" s="48"/>
    </row>
    <row r="2756" spans="1:11" ht="52.5" x14ac:dyDescent="0.25">
      <c r="A2756" s="48">
        <f t="shared" ca="1" si="44"/>
        <v>2755</v>
      </c>
      <c r="B2756" s="52" t="s">
        <v>9</v>
      </c>
      <c r="C2756" s="52" t="s">
        <v>544</v>
      </c>
      <c r="D2756" s="56" t="s">
        <v>7326</v>
      </c>
      <c r="E2756" s="56" t="s">
        <v>7327</v>
      </c>
      <c r="F2756" s="56" t="s">
        <v>7232</v>
      </c>
      <c r="G2756" s="51"/>
      <c r="H2756" s="48"/>
      <c r="I2756" s="48"/>
      <c r="J2756" s="48"/>
      <c r="K2756" s="48"/>
    </row>
    <row r="2757" spans="1:11" ht="54" x14ac:dyDescent="0.25">
      <c r="A2757" s="48">
        <f t="shared" ca="1" si="44"/>
        <v>2756</v>
      </c>
      <c r="B2757" s="52" t="s">
        <v>9</v>
      </c>
      <c r="C2757" s="52" t="s">
        <v>544</v>
      </c>
      <c r="D2757" s="58" t="s">
        <v>7328</v>
      </c>
      <c r="E2757" s="58" t="s">
        <v>7329</v>
      </c>
      <c r="F2757" s="58" t="s">
        <v>7232</v>
      </c>
      <c r="G2757" s="51"/>
      <c r="H2757" s="48"/>
      <c r="I2757" s="48"/>
      <c r="J2757" s="48"/>
      <c r="K2757" s="48"/>
    </row>
    <row r="2758" spans="1:11" ht="84" x14ac:dyDescent="0.25">
      <c r="A2758" s="48">
        <f t="shared" ca="1" si="44"/>
        <v>2757</v>
      </c>
      <c r="B2758" s="52" t="s">
        <v>9</v>
      </c>
      <c r="C2758" s="52" t="s">
        <v>1330</v>
      </c>
      <c r="D2758" s="56" t="s">
        <v>7330</v>
      </c>
      <c r="E2758" s="56" t="s">
        <v>7331</v>
      </c>
      <c r="F2758" s="56" t="s">
        <v>7332</v>
      </c>
      <c r="G2758" s="51" t="s">
        <v>279</v>
      </c>
      <c r="H2758" s="48"/>
      <c r="I2758" s="48"/>
      <c r="J2758" s="48"/>
      <c r="K2758" s="48"/>
    </row>
    <row r="2759" spans="1:11" ht="54" x14ac:dyDescent="0.25">
      <c r="A2759" s="48">
        <f t="shared" ca="1" si="44"/>
        <v>2758</v>
      </c>
      <c r="B2759" s="52" t="s">
        <v>9</v>
      </c>
      <c r="C2759" s="52" t="s">
        <v>1330</v>
      </c>
      <c r="D2759" s="58" t="s">
        <v>7333</v>
      </c>
      <c r="E2759" s="58" t="s">
        <v>7334</v>
      </c>
      <c r="F2759" s="58" t="s">
        <v>7335</v>
      </c>
      <c r="G2759" s="51" t="s">
        <v>279</v>
      </c>
      <c r="H2759" s="48"/>
      <c r="I2759" s="48"/>
      <c r="J2759" s="48"/>
      <c r="K2759" s="48"/>
    </row>
    <row r="2760" spans="1:11" ht="94.5" x14ac:dyDescent="0.25">
      <c r="A2760" s="48">
        <f t="shared" ca="1" si="44"/>
        <v>2759</v>
      </c>
      <c r="B2760" s="52" t="s">
        <v>9</v>
      </c>
      <c r="C2760" s="52" t="s">
        <v>1330</v>
      </c>
      <c r="D2760" s="56" t="s">
        <v>7336</v>
      </c>
      <c r="E2760" s="56" t="s">
        <v>7337</v>
      </c>
      <c r="F2760" s="56" t="s">
        <v>7338</v>
      </c>
      <c r="G2760" s="51" t="s">
        <v>279</v>
      </c>
      <c r="H2760" s="48"/>
      <c r="I2760" s="48"/>
      <c r="J2760" s="48"/>
      <c r="K2760" s="48"/>
    </row>
    <row r="2761" spans="1:11" ht="81" x14ac:dyDescent="0.25">
      <c r="A2761" s="48">
        <f t="shared" ca="1" si="44"/>
        <v>2760</v>
      </c>
      <c r="B2761" s="52" t="s">
        <v>9</v>
      </c>
      <c r="C2761" s="52" t="s">
        <v>1330</v>
      </c>
      <c r="D2761" s="58" t="s">
        <v>7339</v>
      </c>
      <c r="E2761" s="58" t="s">
        <v>7340</v>
      </c>
      <c r="F2761" s="58" t="s">
        <v>7338</v>
      </c>
      <c r="G2761" s="51" t="s">
        <v>279</v>
      </c>
      <c r="H2761" s="48"/>
      <c r="I2761" s="48"/>
      <c r="J2761" s="48"/>
      <c r="K2761" s="48"/>
    </row>
    <row r="2762" spans="1:11" ht="31.5" x14ac:dyDescent="0.25">
      <c r="A2762" s="48">
        <f t="shared" ca="1" si="44"/>
        <v>2761</v>
      </c>
      <c r="B2762" s="52" t="s">
        <v>9</v>
      </c>
      <c r="C2762" s="52" t="s">
        <v>1330</v>
      </c>
      <c r="D2762" s="56" t="s">
        <v>7341</v>
      </c>
      <c r="E2762" s="56" t="s">
        <v>7342</v>
      </c>
      <c r="F2762" s="56" t="s">
        <v>7067</v>
      </c>
      <c r="G2762" s="51" t="s">
        <v>279</v>
      </c>
      <c r="H2762" s="48"/>
      <c r="I2762" s="48"/>
      <c r="J2762" s="48"/>
      <c r="K2762" s="48"/>
    </row>
    <row r="2763" spans="1:11" ht="31.5" x14ac:dyDescent="0.25">
      <c r="A2763" s="48">
        <f t="shared" ca="1" si="44"/>
        <v>2762</v>
      </c>
      <c r="B2763" s="52" t="s">
        <v>9</v>
      </c>
      <c r="C2763" s="52" t="s">
        <v>560</v>
      </c>
      <c r="D2763" s="56" t="s">
        <v>7343</v>
      </c>
      <c r="E2763" s="56" t="s">
        <v>7344</v>
      </c>
      <c r="F2763" s="56" t="s">
        <v>7345</v>
      </c>
      <c r="G2763" s="51"/>
      <c r="H2763" s="48"/>
      <c r="I2763" s="48"/>
      <c r="J2763" s="48"/>
      <c r="K2763" s="48"/>
    </row>
    <row r="2764" spans="1:11" ht="67.5" x14ac:dyDescent="0.25">
      <c r="A2764" s="48">
        <f t="shared" ca="1" si="44"/>
        <v>2763</v>
      </c>
      <c r="B2764" s="52" t="s">
        <v>9</v>
      </c>
      <c r="C2764" s="52" t="s">
        <v>560</v>
      </c>
      <c r="D2764" s="58" t="s">
        <v>7346</v>
      </c>
      <c r="E2764" s="58" t="s">
        <v>7347</v>
      </c>
      <c r="F2764" s="58" t="s">
        <v>7067</v>
      </c>
      <c r="G2764" s="51"/>
      <c r="H2764" s="48"/>
      <c r="I2764" s="48"/>
      <c r="J2764" s="48"/>
      <c r="K2764" s="48"/>
    </row>
    <row r="2765" spans="1:11" ht="25.5" x14ac:dyDescent="0.25">
      <c r="A2765" s="48">
        <f t="shared" ca="1" si="44"/>
        <v>2764</v>
      </c>
      <c r="B2765" s="52" t="s">
        <v>9</v>
      </c>
      <c r="C2765" s="52" t="s">
        <v>560</v>
      </c>
      <c r="D2765" s="56" t="s">
        <v>7348</v>
      </c>
      <c r="E2765" s="56" t="s">
        <v>7349</v>
      </c>
      <c r="F2765" s="56" t="s">
        <v>7067</v>
      </c>
      <c r="G2765" s="51"/>
      <c r="H2765" s="48"/>
      <c r="I2765" s="48"/>
      <c r="J2765" s="48"/>
      <c r="K2765" s="48"/>
    </row>
    <row r="2766" spans="1:11" ht="94.5" x14ac:dyDescent="0.25">
      <c r="A2766" s="48">
        <f t="shared" ca="1" si="44"/>
        <v>2765</v>
      </c>
      <c r="B2766" s="52" t="s">
        <v>9</v>
      </c>
      <c r="C2766" s="52" t="s">
        <v>560</v>
      </c>
      <c r="D2766" s="58" t="s">
        <v>7350</v>
      </c>
      <c r="E2766" s="58" t="s">
        <v>7347</v>
      </c>
      <c r="F2766" s="58" t="s">
        <v>7067</v>
      </c>
      <c r="G2766" s="51"/>
      <c r="H2766" s="48"/>
      <c r="I2766" s="48"/>
      <c r="J2766" s="48"/>
      <c r="K2766" s="48"/>
    </row>
    <row r="2767" spans="1:11" ht="31.5" x14ac:dyDescent="0.25">
      <c r="A2767" s="48">
        <f t="shared" ca="1" si="44"/>
        <v>2766</v>
      </c>
      <c r="B2767" s="52" t="s">
        <v>9</v>
      </c>
      <c r="C2767" s="52" t="s">
        <v>560</v>
      </c>
      <c r="D2767" s="56" t="s">
        <v>7351</v>
      </c>
      <c r="E2767" s="56" t="s">
        <v>7352</v>
      </c>
      <c r="F2767" s="56" t="s">
        <v>7067</v>
      </c>
      <c r="G2767" s="51"/>
      <c r="H2767" s="48"/>
      <c r="I2767" s="48"/>
      <c r="J2767" s="48"/>
      <c r="K2767" s="48"/>
    </row>
    <row r="2768" spans="1:11" ht="76.5" customHeight="1" x14ac:dyDescent="0.25">
      <c r="A2768" s="48">
        <f t="shared" ca="1" si="44"/>
        <v>2767</v>
      </c>
      <c r="B2768" s="52" t="s">
        <v>9</v>
      </c>
      <c r="C2768" s="52" t="s">
        <v>570</v>
      </c>
      <c r="D2768" s="56" t="s">
        <v>7353</v>
      </c>
      <c r="E2768" s="56" t="s">
        <v>7354</v>
      </c>
      <c r="F2768" s="56" t="s">
        <v>7067</v>
      </c>
      <c r="G2768" s="51"/>
      <c r="H2768" s="48"/>
      <c r="I2768" s="48"/>
      <c r="J2768" s="48"/>
      <c r="K2768" s="48"/>
    </row>
    <row r="2769" spans="1:11" ht="54" x14ac:dyDescent="0.25">
      <c r="A2769" s="48">
        <f t="shared" ca="1" si="44"/>
        <v>2768</v>
      </c>
      <c r="B2769" s="52" t="s">
        <v>9</v>
      </c>
      <c r="C2769" s="52" t="s">
        <v>570</v>
      </c>
      <c r="D2769" s="58" t="s">
        <v>7355</v>
      </c>
      <c r="E2769" s="58" t="s">
        <v>7356</v>
      </c>
      <c r="F2769" s="58" t="s">
        <v>7067</v>
      </c>
      <c r="G2769" s="51"/>
      <c r="H2769" s="48"/>
      <c r="I2769" s="48"/>
      <c r="J2769" s="48"/>
      <c r="K2769" s="48"/>
    </row>
    <row r="2770" spans="1:11" ht="42" x14ac:dyDescent="0.25">
      <c r="A2770" s="48">
        <f t="shared" ca="1" si="44"/>
        <v>2769</v>
      </c>
      <c r="B2770" s="52" t="s">
        <v>9</v>
      </c>
      <c r="C2770" s="52" t="s">
        <v>570</v>
      </c>
      <c r="D2770" s="56" t="s">
        <v>7357</v>
      </c>
      <c r="E2770" s="56" t="s">
        <v>7358</v>
      </c>
      <c r="F2770" s="56" t="s">
        <v>7067</v>
      </c>
      <c r="G2770" s="51"/>
      <c r="H2770" s="48"/>
      <c r="I2770" s="48"/>
      <c r="J2770" s="48"/>
      <c r="K2770" s="48"/>
    </row>
    <row r="2771" spans="1:11" ht="63" customHeight="1" x14ac:dyDescent="0.25">
      <c r="A2771" s="48">
        <f t="shared" ca="1" si="44"/>
        <v>2770</v>
      </c>
      <c r="B2771" s="52" t="s">
        <v>9</v>
      </c>
      <c r="C2771" s="52" t="s">
        <v>591</v>
      </c>
      <c r="D2771" s="56" t="s">
        <v>7359</v>
      </c>
      <c r="E2771" s="56" t="s">
        <v>7360</v>
      </c>
      <c r="F2771" s="56" t="s">
        <v>7067</v>
      </c>
      <c r="G2771" s="51" t="s">
        <v>279</v>
      </c>
      <c r="H2771" s="48"/>
      <c r="I2771" s="48"/>
      <c r="J2771" s="48"/>
      <c r="K2771" s="48"/>
    </row>
    <row r="2772" spans="1:11" ht="40.5" x14ac:dyDescent="0.25">
      <c r="A2772" s="48">
        <f t="shared" ca="1" si="44"/>
        <v>2771</v>
      </c>
      <c r="B2772" s="52" t="s">
        <v>9</v>
      </c>
      <c r="C2772" s="52" t="s">
        <v>591</v>
      </c>
      <c r="D2772" s="58" t="s">
        <v>7361</v>
      </c>
      <c r="E2772" s="58" t="s">
        <v>7362</v>
      </c>
      <c r="F2772" s="58" t="s">
        <v>7067</v>
      </c>
      <c r="G2772" s="51" t="s">
        <v>279</v>
      </c>
      <c r="H2772" s="48"/>
      <c r="I2772" s="48"/>
      <c r="J2772" s="48"/>
      <c r="K2772" s="48"/>
    </row>
    <row r="2773" spans="1:11" ht="42" x14ac:dyDescent="0.25">
      <c r="A2773" s="48">
        <f t="shared" ca="1" si="44"/>
        <v>2772</v>
      </c>
      <c r="B2773" s="52" t="s">
        <v>9</v>
      </c>
      <c r="C2773" s="52" t="s">
        <v>591</v>
      </c>
      <c r="D2773" s="56" t="s">
        <v>7363</v>
      </c>
      <c r="E2773" s="56" t="s">
        <v>7364</v>
      </c>
      <c r="F2773" s="56" t="s">
        <v>7175</v>
      </c>
      <c r="G2773" s="51" t="s">
        <v>279</v>
      </c>
      <c r="H2773" s="48"/>
      <c r="I2773" s="48"/>
      <c r="J2773" s="48"/>
      <c r="K2773" s="48"/>
    </row>
    <row r="2774" spans="1:11" ht="40.5" x14ac:dyDescent="0.25">
      <c r="A2774" s="48">
        <f t="shared" ca="1" si="44"/>
        <v>2773</v>
      </c>
      <c r="B2774" s="52" t="s">
        <v>9</v>
      </c>
      <c r="C2774" s="52" t="s">
        <v>591</v>
      </c>
      <c r="D2774" s="58" t="s">
        <v>7363</v>
      </c>
      <c r="E2774" s="58" t="s">
        <v>7365</v>
      </c>
      <c r="F2774" s="58" t="s">
        <v>7175</v>
      </c>
      <c r="G2774" s="51" t="s">
        <v>279</v>
      </c>
      <c r="H2774" s="48"/>
      <c r="I2774" s="48"/>
      <c r="J2774" s="48"/>
      <c r="K2774" s="48"/>
    </row>
    <row r="2775" spans="1:11" ht="52.5" x14ac:dyDescent="0.25">
      <c r="A2775" s="48">
        <f t="shared" ca="1" si="44"/>
        <v>2774</v>
      </c>
      <c r="B2775" s="52" t="s">
        <v>9</v>
      </c>
      <c r="C2775" s="52" t="s">
        <v>591</v>
      </c>
      <c r="D2775" s="56" t="s">
        <v>7366</v>
      </c>
      <c r="E2775" s="56" t="s">
        <v>7367</v>
      </c>
      <c r="F2775" s="56" t="s">
        <v>7277</v>
      </c>
      <c r="G2775" s="51" t="s">
        <v>279</v>
      </c>
      <c r="H2775" s="48"/>
      <c r="I2775" s="48"/>
      <c r="J2775" s="48"/>
      <c r="K2775" s="48"/>
    </row>
    <row r="2776" spans="1:11" ht="67.5" x14ac:dyDescent="0.25">
      <c r="A2776" s="48">
        <f t="shared" ca="1" si="44"/>
        <v>2775</v>
      </c>
      <c r="B2776" s="52" t="s">
        <v>9</v>
      </c>
      <c r="C2776" s="52" t="s">
        <v>591</v>
      </c>
      <c r="D2776" s="58" t="s">
        <v>7368</v>
      </c>
      <c r="E2776" s="58" t="s">
        <v>7369</v>
      </c>
      <c r="F2776" s="58" t="s">
        <v>7370</v>
      </c>
      <c r="G2776" s="51" t="s">
        <v>279</v>
      </c>
      <c r="H2776" s="48"/>
      <c r="I2776" s="48"/>
      <c r="J2776" s="48"/>
      <c r="K2776" s="48"/>
    </row>
    <row r="2777" spans="1:11" ht="42" x14ac:dyDescent="0.25">
      <c r="A2777" s="48">
        <f t="shared" ca="1" si="44"/>
        <v>2776</v>
      </c>
      <c r="B2777" s="52" t="s">
        <v>9</v>
      </c>
      <c r="C2777" s="52" t="s">
        <v>591</v>
      </c>
      <c r="D2777" s="56" t="s">
        <v>7371</v>
      </c>
      <c r="E2777" s="56" t="s">
        <v>7372</v>
      </c>
      <c r="F2777" s="56" t="s">
        <v>7303</v>
      </c>
      <c r="G2777" s="51" t="s">
        <v>279</v>
      </c>
      <c r="H2777" s="48"/>
      <c r="I2777" s="48"/>
      <c r="J2777" s="48"/>
      <c r="K2777" s="48"/>
    </row>
    <row r="2778" spans="1:11" ht="27" x14ac:dyDescent="0.25">
      <c r="A2778" s="48">
        <f t="shared" ca="1" si="44"/>
        <v>2777</v>
      </c>
      <c r="B2778" s="52" t="s">
        <v>9</v>
      </c>
      <c r="C2778" s="52" t="s">
        <v>591</v>
      </c>
      <c r="D2778" s="58" t="s">
        <v>7373</v>
      </c>
      <c r="E2778" s="58" t="s">
        <v>7374</v>
      </c>
      <c r="F2778" s="58" t="s">
        <v>7175</v>
      </c>
      <c r="G2778" s="51"/>
      <c r="H2778" s="48"/>
      <c r="I2778" s="48"/>
      <c r="J2778" s="48"/>
      <c r="K2778" s="48"/>
    </row>
    <row r="2779" spans="1:11" ht="42" x14ac:dyDescent="0.25">
      <c r="A2779" s="48">
        <f t="shared" ca="1" si="44"/>
        <v>2778</v>
      </c>
      <c r="B2779" s="52" t="s">
        <v>9</v>
      </c>
      <c r="C2779" s="52" t="s">
        <v>591</v>
      </c>
      <c r="D2779" s="56" t="s">
        <v>7371</v>
      </c>
      <c r="E2779" s="56" t="s">
        <v>7375</v>
      </c>
      <c r="F2779" s="56" t="s">
        <v>7067</v>
      </c>
      <c r="G2779" s="51" t="s">
        <v>279</v>
      </c>
      <c r="H2779" s="48"/>
      <c r="I2779" s="48"/>
      <c r="J2779" s="48"/>
      <c r="K2779" s="48"/>
    </row>
    <row r="2780" spans="1:11" ht="54" x14ac:dyDescent="0.25">
      <c r="A2780" s="48">
        <f t="shared" ca="1" si="44"/>
        <v>2779</v>
      </c>
      <c r="B2780" s="52" t="s">
        <v>9</v>
      </c>
      <c r="C2780" s="52" t="s">
        <v>591</v>
      </c>
      <c r="D2780" s="58" t="s">
        <v>7376</v>
      </c>
      <c r="E2780" s="58" t="s">
        <v>7377</v>
      </c>
      <c r="F2780" s="58" t="s">
        <v>7232</v>
      </c>
      <c r="G2780" s="51" t="s">
        <v>279</v>
      </c>
      <c r="H2780" s="48"/>
      <c r="I2780" s="48"/>
      <c r="J2780" s="48"/>
      <c r="K2780" s="48"/>
    </row>
    <row r="2781" spans="1:11" ht="42" x14ac:dyDescent="0.25">
      <c r="A2781" s="48">
        <f t="shared" ca="1" si="44"/>
        <v>2780</v>
      </c>
      <c r="B2781" s="52" t="s">
        <v>9</v>
      </c>
      <c r="C2781" s="52" t="s">
        <v>591</v>
      </c>
      <c r="D2781" s="56" t="s">
        <v>7378</v>
      </c>
      <c r="E2781" s="56" t="s">
        <v>7379</v>
      </c>
      <c r="F2781" s="56" t="s">
        <v>7241</v>
      </c>
      <c r="G2781" s="51"/>
      <c r="H2781" s="48"/>
      <c r="I2781" s="48"/>
      <c r="J2781" s="48"/>
      <c r="K2781" s="48"/>
    </row>
    <row r="2782" spans="1:11" ht="40.5" x14ac:dyDescent="0.25">
      <c r="A2782" s="48">
        <f t="shared" ca="1" si="44"/>
        <v>2781</v>
      </c>
      <c r="B2782" s="52" t="s">
        <v>9</v>
      </c>
      <c r="C2782" s="52" t="s">
        <v>591</v>
      </c>
      <c r="D2782" s="58" t="s">
        <v>7380</v>
      </c>
      <c r="E2782" s="58" t="s">
        <v>7381</v>
      </c>
      <c r="F2782" s="58" t="s">
        <v>7175</v>
      </c>
      <c r="G2782" s="51"/>
      <c r="H2782" s="48"/>
      <c r="I2782" s="48"/>
      <c r="J2782" s="48"/>
      <c r="K2782" s="48"/>
    </row>
    <row r="2783" spans="1:11" ht="52.5" x14ac:dyDescent="0.25">
      <c r="A2783" s="48">
        <f t="shared" ca="1" si="44"/>
        <v>2782</v>
      </c>
      <c r="B2783" s="52" t="s">
        <v>9</v>
      </c>
      <c r="C2783" s="52" t="s">
        <v>591</v>
      </c>
      <c r="D2783" s="56" t="s">
        <v>7382</v>
      </c>
      <c r="E2783" s="56" t="s">
        <v>7383</v>
      </c>
      <c r="F2783" s="56" t="s">
        <v>7175</v>
      </c>
      <c r="G2783" s="51"/>
      <c r="H2783" s="48"/>
      <c r="I2783" s="48"/>
      <c r="J2783" s="48"/>
      <c r="K2783" s="48"/>
    </row>
    <row r="2784" spans="1:11" ht="40.5" x14ac:dyDescent="0.25">
      <c r="A2784" s="48">
        <f t="shared" ca="1" si="44"/>
        <v>2783</v>
      </c>
      <c r="B2784" s="52" t="s">
        <v>9</v>
      </c>
      <c r="C2784" s="52" t="s">
        <v>591</v>
      </c>
      <c r="D2784" s="58" t="s">
        <v>7384</v>
      </c>
      <c r="E2784" s="58" t="s">
        <v>7385</v>
      </c>
      <c r="F2784" s="58" t="s">
        <v>7175</v>
      </c>
      <c r="G2784" s="51"/>
      <c r="H2784" s="48"/>
      <c r="I2784" s="48"/>
      <c r="J2784" s="48"/>
      <c r="K2784" s="48"/>
    </row>
    <row r="2785" spans="1:11" ht="42" x14ac:dyDescent="0.25">
      <c r="A2785" s="48">
        <f t="shared" ca="1" si="44"/>
        <v>2784</v>
      </c>
      <c r="B2785" s="52" t="s">
        <v>9</v>
      </c>
      <c r="C2785" s="52" t="s">
        <v>591</v>
      </c>
      <c r="D2785" s="56" t="s">
        <v>7386</v>
      </c>
      <c r="E2785" s="56" t="s">
        <v>7387</v>
      </c>
      <c r="F2785" s="56" t="s">
        <v>7303</v>
      </c>
      <c r="G2785" s="51" t="s">
        <v>279</v>
      </c>
      <c r="H2785" s="48"/>
      <c r="I2785" s="48"/>
      <c r="J2785" s="48"/>
      <c r="K2785" s="48"/>
    </row>
    <row r="2786" spans="1:11" ht="40.5" x14ac:dyDescent="0.25">
      <c r="A2786" s="48">
        <f t="shared" ca="1" si="44"/>
        <v>2785</v>
      </c>
      <c r="B2786" s="52" t="s">
        <v>9</v>
      </c>
      <c r="C2786" s="52" t="s">
        <v>591</v>
      </c>
      <c r="D2786" s="58" t="s">
        <v>7388</v>
      </c>
      <c r="E2786" s="58" t="s">
        <v>7389</v>
      </c>
      <c r="F2786" s="58" t="s">
        <v>7175</v>
      </c>
      <c r="G2786" s="51"/>
      <c r="H2786" s="48"/>
      <c r="I2786" s="48"/>
      <c r="J2786" s="48"/>
      <c r="K2786" s="48"/>
    </row>
    <row r="2787" spans="1:11" ht="42" x14ac:dyDescent="0.25">
      <c r="A2787" s="48">
        <f t="shared" ca="1" si="44"/>
        <v>2786</v>
      </c>
      <c r="B2787" s="52" t="s">
        <v>9</v>
      </c>
      <c r="C2787" s="52" t="s">
        <v>591</v>
      </c>
      <c r="D2787" s="56" t="s">
        <v>7390</v>
      </c>
      <c r="E2787" s="56" t="s">
        <v>7391</v>
      </c>
      <c r="F2787" s="56" t="s">
        <v>7175</v>
      </c>
      <c r="G2787" s="51"/>
      <c r="H2787" s="48"/>
      <c r="I2787" s="48"/>
      <c r="J2787" s="48"/>
      <c r="K2787" s="48"/>
    </row>
    <row r="2788" spans="1:11" ht="40.5" x14ac:dyDescent="0.25">
      <c r="A2788" s="48">
        <f t="shared" ca="1" si="44"/>
        <v>2787</v>
      </c>
      <c r="B2788" s="52" t="s">
        <v>9</v>
      </c>
      <c r="C2788" s="52" t="s">
        <v>591</v>
      </c>
      <c r="D2788" s="58" t="s">
        <v>7386</v>
      </c>
      <c r="E2788" s="58" t="s">
        <v>7392</v>
      </c>
      <c r="F2788" s="58" t="s">
        <v>7175</v>
      </c>
      <c r="G2788" s="51" t="s">
        <v>279</v>
      </c>
      <c r="H2788" s="48"/>
      <c r="I2788" s="48"/>
      <c r="J2788" s="48"/>
      <c r="K2788" s="48"/>
    </row>
    <row r="2789" spans="1:11" ht="31.5" x14ac:dyDescent="0.25">
      <c r="A2789" s="48">
        <f t="shared" ca="1" si="44"/>
        <v>2788</v>
      </c>
      <c r="B2789" s="52" t="s">
        <v>9</v>
      </c>
      <c r="C2789" s="52" t="s">
        <v>591</v>
      </c>
      <c r="D2789" s="56" t="s">
        <v>7393</v>
      </c>
      <c r="E2789" s="56" t="s">
        <v>7394</v>
      </c>
      <c r="F2789" s="56" t="s">
        <v>7175</v>
      </c>
      <c r="G2789" s="51"/>
      <c r="H2789" s="48"/>
      <c r="I2789" s="48"/>
      <c r="J2789" s="48"/>
      <c r="K2789" s="48"/>
    </row>
    <row r="2790" spans="1:11" ht="40.5" x14ac:dyDescent="0.25">
      <c r="A2790" s="48">
        <f t="shared" ca="1" si="44"/>
        <v>2789</v>
      </c>
      <c r="B2790" s="52" t="s">
        <v>9</v>
      </c>
      <c r="C2790" s="52" t="s">
        <v>591</v>
      </c>
      <c r="D2790" s="58" t="s">
        <v>7395</v>
      </c>
      <c r="E2790" s="58" t="s">
        <v>7396</v>
      </c>
      <c r="F2790" s="58" t="s">
        <v>7175</v>
      </c>
      <c r="G2790" s="51"/>
      <c r="H2790" s="48"/>
      <c r="I2790" s="48"/>
      <c r="J2790" s="48"/>
      <c r="K2790" s="48"/>
    </row>
    <row r="2791" spans="1:11" ht="42" x14ac:dyDescent="0.25">
      <c r="A2791" s="48">
        <f t="shared" ca="1" si="44"/>
        <v>2790</v>
      </c>
      <c r="B2791" s="52" t="s">
        <v>9</v>
      </c>
      <c r="C2791" s="52" t="s">
        <v>591</v>
      </c>
      <c r="D2791" s="56" t="s">
        <v>7397</v>
      </c>
      <c r="E2791" s="56" t="s">
        <v>7398</v>
      </c>
      <c r="F2791" s="56" t="s">
        <v>7175</v>
      </c>
      <c r="G2791" s="51"/>
      <c r="H2791" s="48"/>
      <c r="I2791" s="48"/>
      <c r="J2791" s="48"/>
      <c r="K2791" s="48"/>
    </row>
    <row r="2792" spans="1:11" ht="54" x14ac:dyDescent="0.25">
      <c r="A2792" s="48">
        <f t="shared" ca="1" si="44"/>
        <v>2791</v>
      </c>
      <c r="B2792" s="52" t="s">
        <v>9</v>
      </c>
      <c r="C2792" s="52" t="s">
        <v>591</v>
      </c>
      <c r="D2792" s="58" t="s">
        <v>7399</v>
      </c>
      <c r="E2792" s="58" t="s">
        <v>7400</v>
      </c>
      <c r="F2792" s="58" t="s">
        <v>7175</v>
      </c>
      <c r="G2792" s="51"/>
      <c r="H2792" s="48"/>
      <c r="I2792" s="48"/>
      <c r="J2792" s="48"/>
      <c r="K2792" s="48"/>
    </row>
    <row r="2793" spans="1:11" ht="108" customHeight="1" x14ac:dyDescent="0.25">
      <c r="A2793" s="48">
        <f t="shared" ca="1" si="44"/>
        <v>2792</v>
      </c>
      <c r="B2793" s="52" t="s">
        <v>9</v>
      </c>
      <c r="C2793" s="52" t="s">
        <v>597</v>
      </c>
      <c r="D2793" s="56" t="s">
        <v>7401</v>
      </c>
      <c r="E2793" s="56" t="s">
        <v>7402</v>
      </c>
      <c r="F2793" s="56" t="s">
        <v>7335</v>
      </c>
      <c r="G2793" s="51"/>
      <c r="H2793" s="48"/>
      <c r="I2793" s="48"/>
      <c r="J2793" s="48"/>
      <c r="K2793" s="48"/>
    </row>
    <row r="2794" spans="1:11" ht="62.25" customHeight="1" x14ac:dyDescent="0.25">
      <c r="A2794" s="48">
        <f t="shared" ca="1" si="44"/>
        <v>2793</v>
      </c>
      <c r="B2794" s="52" t="s">
        <v>9</v>
      </c>
      <c r="C2794" s="52" t="s">
        <v>1549</v>
      </c>
      <c r="D2794" s="56" t="s">
        <v>7403</v>
      </c>
      <c r="E2794" s="56" t="s">
        <v>7404</v>
      </c>
      <c r="F2794" s="56" t="s">
        <v>7405</v>
      </c>
      <c r="G2794" s="51"/>
      <c r="H2794" s="48"/>
      <c r="I2794" s="48"/>
      <c r="J2794" s="48"/>
      <c r="K2794" s="48"/>
    </row>
    <row r="2795" spans="1:11" ht="63" x14ac:dyDescent="0.25">
      <c r="A2795" s="48">
        <f t="shared" ca="1" si="44"/>
        <v>2794</v>
      </c>
      <c r="B2795" s="52" t="s">
        <v>9</v>
      </c>
      <c r="C2795" s="52" t="s">
        <v>617</v>
      </c>
      <c r="D2795" s="56" t="s">
        <v>7406</v>
      </c>
      <c r="E2795" s="56" t="s">
        <v>7407</v>
      </c>
      <c r="F2795" s="56" t="s">
        <v>7067</v>
      </c>
      <c r="G2795" s="51"/>
      <c r="H2795" s="48"/>
      <c r="I2795" s="48"/>
      <c r="J2795" s="48"/>
      <c r="K2795" s="48"/>
    </row>
    <row r="2796" spans="1:11" ht="108" x14ac:dyDescent="0.25">
      <c r="A2796" s="48">
        <f t="shared" ca="1" si="44"/>
        <v>2795</v>
      </c>
      <c r="B2796" s="52" t="s">
        <v>9</v>
      </c>
      <c r="C2796" s="52" t="s">
        <v>617</v>
      </c>
      <c r="D2796" s="58" t="s">
        <v>7408</v>
      </c>
      <c r="E2796" s="58" t="s">
        <v>7409</v>
      </c>
      <c r="F2796" s="58" t="s">
        <v>7067</v>
      </c>
      <c r="G2796" s="51"/>
      <c r="H2796" s="48"/>
      <c r="I2796" s="48"/>
      <c r="J2796" s="48"/>
      <c r="K2796" s="48"/>
    </row>
    <row r="2797" spans="1:11" ht="94.5" x14ac:dyDescent="0.25">
      <c r="A2797" s="48">
        <f t="shared" ca="1" si="44"/>
        <v>2796</v>
      </c>
      <c r="B2797" s="52" t="s">
        <v>9</v>
      </c>
      <c r="C2797" s="52" t="s">
        <v>623</v>
      </c>
      <c r="D2797" s="56" t="s">
        <v>7410</v>
      </c>
      <c r="E2797" s="56" t="s">
        <v>7411</v>
      </c>
      <c r="F2797" s="48"/>
      <c r="G2797" s="51" t="s">
        <v>279</v>
      </c>
      <c r="H2797" s="48"/>
      <c r="I2797" s="48"/>
      <c r="J2797" s="48"/>
      <c r="K2797" s="48"/>
    </row>
    <row r="2798" spans="1:11" ht="135" x14ac:dyDescent="0.25">
      <c r="A2798" s="48">
        <f t="shared" ca="1" si="44"/>
        <v>2797</v>
      </c>
      <c r="B2798" s="52" t="s">
        <v>9</v>
      </c>
      <c r="C2798" s="52" t="s">
        <v>623</v>
      </c>
      <c r="D2798" s="58" t="s">
        <v>7412</v>
      </c>
      <c r="E2798" s="58" t="s">
        <v>7413</v>
      </c>
      <c r="F2798" s="48"/>
      <c r="G2798" s="51" t="s">
        <v>279</v>
      </c>
      <c r="H2798" s="48"/>
      <c r="I2798" s="48"/>
      <c r="J2798" s="48"/>
      <c r="K2798" s="48"/>
    </row>
    <row r="2799" spans="1:11" ht="105" x14ac:dyDescent="0.25">
      <c r="A2799" s="48">
        <f t="shared" ca="1" si="44"/>
        <v>2798</v>
      </c>
      <c r="B2799" s="52" t="s">
        <v>9</v>
      </c>
      <c r="C2799" s="52" t="s">
        <v>623</v>
      </c>
      <c r="D2799" s="56" t="s">
        <v>7414</v>
      </c>
      <c r="E2799" s="56" t="s">
        <v>7415</v>
      </c>
      <c r="F2799" s="48"/>
      <c r="G2799" s="51" t="s">
        <v>279</v>
      </c>
      <c r="H2799" s="48"/>
      <c r="I2799" s="48"/>
      <c r="J2799" s="48"/>
      <c r="K2799" s="48"/>
    </row>
    <row r="2800" spans="1:11" ht="108" x14ac:dyDescent="0.25">
      <c r="A2800" s="48">
        <f t="shared" ca="1" si="44"/>
        <v>2799</v>
      </c>
      <c r="B2800" s="52" t="s">
        <v>9</v>
      </c>
      <c r="C2800" s="52" t="s">
        <v>623</v>
      </c>
      <c r="D2800" s="58" t="s">
        <v>7416</v>
      </c>
      <c r="E2800" s="58" t="s">
        <v>7417</v>
      </c>
      <c r="F2800" s="48"/>
      <c r="G2800" s="51" t="s">
        <v>279</v>
      </c>
      <c r="H2800" s="48"/>
      <c r="I2800" s="48"/>
      <c r="J2800" s="48"/>
      <c r="K2800" s="48"/>
    </row>
    <row r="2801" spans="1:11" ht="105" x14ac:dyDescent="0.25">
      <c r="A2801" s="48">
        <f t="shared" ca="1" si="44"/>
        <v>2800</v>
      </c>
      <c r="B2801" s="52" t="s">
        <v>9</v>
      </c>
      <c r="C2801" s="52" t="s">
        <v>623</v>
      </c>
      <c r="D2801" s="56" t="s">
        <v>7418</v>
      </c>
      <c r="E2801" s="56" t="s">
        <v>7419</v>
      </c>
      <c r="F2801" s="48"/>
      <c r="G2801" s="51" t="s">
        <v>279</v>
      </c>
      <c r="H2801" s="48"/>
      <c r="I2801" s="48"/>
      <c r="J2801" s="48"/>
      <c r="K2801" s="48"/>
    </row>
    <row r="2802" spans="1:11" ht="121.5" x14ac:dyDescent="0.25">
      <c r="A2802" s="48">
        <f t="shared" ca="1" si="44"/>
        <v>2801</v>
      </c>
      <c r="B2802" s="52" t="s">
        <v>9</v>
      </c>
      <c r="C2802" s="52" t="s">
        <v>623</v>
      </c>
      <c r="D2802" s="58" t="s">
        <v>7420</v>
      </c>
      <c r="E2802" s="58" t="s">
        <v>7421</v>
      </c>
      <c r="F2802" s="48"/>
      <c r="G2802" s="51" t="s">
        <v>279</v>
      </c>
      <c r="H2802" s="48"/>
      <c r="I2802" s="48"/>
      <c r="J2802" s="48"/>
      <c r="K2802" s="48"/>
    </row>
    <row r="2803" spans="1:11" ht="105" x14ac:dyDescent="0.25">
      <c r="A2803" s="48">
        <f t="shared" ca="1" si="44"/>
        <v>2802</v>
      </c>
      <c r="B2803" s="52" t="s">
        <v>9</v>
      </c>
      <c r="C2803" s="52" t="s">
        <v>623</v>
      </c>
      <c r="D2803" s="56" t="s">
        <v>7422</v>
      </c>
      <c r="E2803" s="56" t="s">
        <v>7423</v>
      </c>
      <c r="F2803" s="48"/>
      <c r="G2803" s="51" t="s">
        <v>279</v>
      </c>
      <c r="H2803" s="48"/>
      <c r="I2803" s="48"/>
      <c r="J2803" s="48"/>
      <c r="K2803" s="48"/>
    </row>
    <row r="2804" spans="1:11" ht="121.5" x14ac:dyDescent="0.25">
      <c r="A2804" s="48">
        <f t="shared" ca="1" si="44"/>
        <v>2803</v>
      </c>
      <c r="B2804" s="52" t="s">
        <v>9</v>
      </c>
      <c r="C2804" s="52" t="s">
        <v>623</v>
      </c>
      <c r="D2804" s="58" t="s">
        <v>7424</v>
      </c>
      <c r="E2804" s="58" t="s">
        <v>7425</v>
      </c>
      <c r="F2804" s="48"/>
      <c r="G2804" s="51" t="s">
        <v>279</v>
      </c>
      <c r="H2804" s="48"/>
      <c r="I2804" s="48"/>
      <c r="J2804" s="48"/>
      <c r="K2804" s="48"/>
    </row>
    <row r="2805" spans="1:11" ht="105" x14ac:dyDescent="0.25">
      <c r="A2805" s="48">
        <f t="shared" ca="1" si="44"/>
        <v>2804</v>
      </c>
      <c r="B2805" s="52" t="s">
        <v>9</v>
      </c>
      <c r="C2805" s="52" t="s">
        <v>623</v>
      </c>
      <c r="D2805" s="56" t="s">
        <v>7426</v>
      </c>
      <c r="E2805" s="56" t="s">
        <v>7427</v>
      </c>
      <c r="F2805" s="48"/>
      <c r="G2805" s="51" t="s">
        <v>279</v>
      </c>
      <c r="H2805" s="48"/>
      <c r="I2805" s="48"/>
      <c r="J2805" s="48"/>
      <c r="K2805" s="48"/>
    </row>
    <row r="2806" spans="1:11" ht="108" x14ac:dyDescent="0.25">
      <c r="A2806" s="48">
        <f t="shared" ref="A2806:A2869" ca="1" si="45">+CELL("fila",A2806)-1</f>
        <v>2805</v>
      </c>
      <c r="B2806" s="52" t="s">
        <v>9</v>
      </c>
      <c r="C2806" s="52" t="s">
        <v>623</v>
      </c>
      <c r="D2806" s="58" t="s">
        <v>7428</v>
      </c>
      <c r="E2806" s="58" t="s">
        <v>7429</v>
      </c>
      <c r="F2806" s="48"/>
      <c r="G2806" s="51" t="s">
        <v>279</v>
      </c>
      <c r="H2806" s="48"/>
      <c r="I2806" s="48"/>
      <c r="J2806" s="48"/>
      <c r="K2806" s="48"/>
    </row>
    <row r="2807" spans="1:11" ht="105" x14ac:dyDescent="0.25">
      <c r="A2807" s="48">
        <f t="shared" ca="1" si="45"/>
        <v>2806</v>
      </c>
      <c r="B2807" s="52" t="s">
        <v>9</v>
      </c>
      <c r="C2807" s="52" t="s">
        <v>623</v>
      </c>
      <c r="D2807" s="56" t="s">
        <v>7430</v>
      </c>
      <c r="E2807" s="56" t="s">
        <v>7431</v>
      </c>
      <c r="F2807" s="48"/>
      <c r="G2807" s="51" t="s">
        <v>279</v>
      </c>
      <c r="H2807" s="48"/>
      <c r="I2807" s="48"/>
      <c r="J2807" s="48"/>
      <c r="K2807" s="48"/>
    </row>
    <row r="2808" spans="1:11" ht="121.5" x14ac:dyDescent="0.25">
      <c r="A2808" s="48">
        <f t="shared" ca="1" si="45"/>
        <v>2807</v>
      </c>
      <c r="B2808" s="52" t="s">
        <v>9</v>
      </c>
      <c r="C2808" s="52" t="s">
        <v>623</v>
      </c>
      <c r="D2808" s="58" t="s">
        <v>7432</v>
      </c>
      <c r="E2808" s="58" t="s">
        <v>7433</v>
      </c>
      <c r="F2808" s="48"/>
      <c r="G2808" s="51" t="s">
        <v>279</v>
      </c>
      <c r="H2808" s="48"/>
      <c r="I2808" s="48"/>
      <c r="J2808" s="48"/>
      <c r="K2808" s="48"/>
    </row>
    <row r="2809" spans="1:11" ht="105" x14ac:dyDescent="0.25">
      <c r="A2809" s="48">
        <f t="shared" ca="1" si="45"/>
        <v>2808</v>
      </c>
      <c r="B2809" s="52" t="s">
        <v>9</v>
      </c>
      <c r="C2809" s="52" t="s">
        <v>623</v>
      </c>
      <c r="D2809" s="56" t="s">
        <v>7434</v>
      </c>
      <c r="E2809" s="56" t="s">
        <v>7433</v>
      </c>
      <c r="F2809" s="48"/>
      <c r="G2809" s="51" t="s">
        <v>279</v>
      </c>
      <c r="H2809" s="48"/>
      <c r="I2809" s="48"/>
      <c r="J2809" s="48"/>
      <c r="K2809" s="48"/>
    </row>
    <row r="2810" spans="1:11" ht="108" x14ac:dyDescent="0.25">
      <c r="A2810" s="48">
        <f t="shared" ca="1" si="45"/>
        <v>2809</v>
      </c>
      <c r="B2810" s="52" t="s">
        <v>9</v>
      </c>
      <c r="C2810" s="52" t="s">
        <v>623</v>
      </c>
      <c r="D2810" s="58" t="s">
        <v>7435</v>
      </c>
      <c r="E2810" s="58" t="s">
        <v>7436</v>
      </c>
      <c r="F2810" s="48"/>
      <c r="G2810" s="51" t="s">
        <v>279</v>
      </c>
      <c r="H2810" s="48"/>
      <c r="I2810" s="48"/>
      <c r="J2810" s="48"/>
      <c r="K2810" s="48"/>
    </row>
    <row r="2811" spans="1:11" ht="105" x14ac:dyDescent="0.25">
      <c r="A2811" s="48">
        <f t="shared" ca="1" si="45"/>
        <v>2810</v>
      </c>
      <c r="B2811" s="52" t="s">
        <v>9</v>
      </c>
      <c r="C2811" s="52" t="s">
        <v>623</v>
      </c>
      <c r="D2811" s="56" t="s">
        <v>7437</v>
      </c>
      <c r="E2811" s="56" t="s">
        <v>7438</v>
      </c>
      <c r="F2811" s="48"/>
      <c r="G2811" s="51" t="s">
        <v>279</v>
      </c>
      <c r="H2811" s="48"/>
      <c r="I2811" s="48"/>
      <c r="J2811" s="48"/>
      <c r="K2811" s="48"/>
    </row>
    <row r="2812" spans="1:11" ht="108" x14ac:dyDescent="0.25">
      <c r="A2812" s="48">
        <f t="shared" ca="1" si="45"/>
        <v>2811</v>
      </c>
      <c r="B2812" s="52" t="s">
        <v>9</v>
      </c>
      <c r="C2812" s="52" t="s">
        <v>623</v>
      </c>
      <c r="D2812" s="58" t="s">
        <v>7439</v>
      </c>
      <c r="E2812" s="58" t="s">
        <v>7440</v>
      </c>
      <c r="F2812" s="48"/>
      <c r="G2812" s="51" t="s">
        <v>279</v>
      </c>
      <c r="H2812" s="48"/>
      <c r="I2812" s="48"/>
      <c r="J2812" s="48"/>
      <c r="K2812" s="48"/>
    </row>
    <row r="2813" spans="1:11" ht="105" x14ac:dyDescent="0.25">
      <c r="A2813" s="48">
        <f t="shared" ca="1" si="45"/>
        <v>2812</v>
      </c>
      <c r="B2813" s="52" t="s">
        <v>9</v>
      </c>
      <c r="C2813" s="52" t="s">
        <v>623</v>
      </c>
      <c r="D2813" s="56" t="s">
        <v>7441</v>
      </c>
      <c r="E2813" s="56" t="s">
        <v>7442</v>
      </c>
      <c r="F2813" s="48"/>
      <c r="G2813" s="51" t="s">
        <v>279</v>
      </c>
      <c r="H2813" s="48"/>
      <c r="I2813" s="48"/>
      <c r="J2813" s="48"/>
      <c r="K2813" s="48"/>
    </row>
    <row r="2814" spans="1:11" ht="189" x14ac:dyDescent="0.25">
      <c r="A2814" s="48">
        <f t="shared" ca="1" si="45"/>
        <v>2813</v>
      </c>
      <c r="B2814" s="52" t="s">
        <v>9</v>
      </c>
      <c r="C2814" s="52" t="s">
        <v>623</v>
      </c>
      <c r="D2814" s="58" t="s">
        <v>7443</v>
      </c>
      <c r="E2814" s="58" t="s">
        <v>7444</v>
      </c>
      <c r="F2814" s="48"/>
      <c r="G2814" s="51" t="s">
        <v>279</v>
      </c>
      <c r="H2814" s="48"/>
      <c r="I2814" s="48"/>
      <c r="J2814" s="48"/>
      <c r="K2814" s="48"/>
    </row>
    <row r="2815" spans="1:11" ht="147" x14ac:dyDescent="0.25">
      <c r="A2815" s="48">
        <f t="shared" ca="1" si="45"/>
        <v>2814</v>
      </c>
      <c r="B2815" s="52" t="s">
        <v>9</v>
      </c>
      <c r="C2815" s="52" t="s">
        <v>623</v>
      </c>
      <c r="D2815" s="56" t="s">
        <v>7445</v>
      </c>
      <c r="E2815" s="56" t="s">
        <v>7446</v>
      </c>
      <c r="F2815" s="48"/>
      <c r="G2815" s="51" t="s">
        <v>279</v>
      </c>
      <c r="H2815" s="48"/>
      <c r="I2815" s="48"/>
      <c r="J2815" s="48"/>
      <c r="K2815" s="48"/>
    </row>
    <row r="2816" spans="1:11" ht="108" x14ac:dyDescent="0.25">
      <c r="A2816" s="48">
        <f t="shared" ca="1" si="45"/>
        <v>2815</v>
      </c>
      <c r="B2816" s="52" t="s">
        <v>9</v>
      </c>
      <c r="C2816" s="52" t="s">
        <v>623</v>
      </c>
      <c r="D2816" s="58" t="s">
        <v>7447</v>
      </c>
      <c r="E2816" s="58" t="s">
        <v>7448</v>
      </c>
      <c r="F2816" s="48"/>
      <c r="G2816" s="51" t="s">
        <v>279</v>
      </c>
      <c r="H2816" s="48"/>
      <c r="I2816" s="48"/>
      <c r="J2816" s="48"/>
      <c r="K2816" s="48"/>
    </row>
    <row r="2817" spans="1:11" ht="63" x14ac:dyDescent="0.25">
      <c r="A2817" s="48">
        <f t="shared" ca="1" si="45"/>
        <v>2816</v>
      </c>
      <c r="B2817" s="52" t="s">
        <v>9</v>
      </c>
      <c r="C2817" s="52" t="s">
        <v>623</v>
      </c>
      <c r="D2817" s="56" t="s">
        <v>7449</v>
      </c>
      <c r="E2817" s="56" t="s">
        <v>7450</v>
      </c>
      <c r="F2817" s="48"/>
      <c r="G2817" s="51"/>
      <c r="H2817" s="48"/>
      <c r="I2817" s="48"/>
      <c r="J2817" s="48"/>
      <c r="K2817" s="48"/>
    </row>
    <row r="2818" spans="1:11" ht="40.5" x14ac:dyDescent="0.25">
      <c r="A2818" s="48">
        <f t="shared" ca="1" si="45"/>
        <v>2817</v>
      </c>
      <c r="B2818" s="52" t="s">
        <v>9</v>
      </c>
      <c r="C2818" s="52" t="s">
        <v>623</v>
      </c>
      <c r="D2818" s="58" t="s">
        <v>7451</v>
      </c>
      <c r="E2818" s="58" t="s">
        <v>7450</v>
      </c>
      <c r="F2818" s="48"/>
      <c r="G2818" s="51"/>
      <c r="H2818" s="48"/>
      <c r="I2818" s="48"/>
      <c r="J2818" s="48"/>
      <c r="K2818" s="48"/>
    </row>
    <row r="2819" spans="1:11" ht="94.5" x14ac:dyDescent="0.25">
      <c r="A2819" s="48">
        <f t="shared" ca="1" si="45"/>
        <v>2818</v>
      </c>
      <c r="B2819" s="52" t="s">
        <v>9</v>
      </c>
      <c r="C2819" s="52" t="s">
        <v>623</v>
      </c>
      <c r="D2819" s="56" t="s">
        <v>7452</v>
      </c>
      <c r="E2819" s="56" t="s">
        <v>7453</v>
      </c>
      <c r="F2819" s="48"/>
      <c r="G2819" s="51" t="s">
        <v>279</v>
      </c>
      <c r="H2819" s="48"/>
      <c r="I2819" s="48"/>
      <c r="J2819" s="48"/>
      <c r="K2819" s="48"/>
    </row>
    <row r="2820" spans="1:11" ht="121.5" x14ac:dyDescent="0.25">
      <c r="A2820" s="48">
        <f t="shared" ca="1" si="45"/>
        <v>2819</v>
      </c>
      <c r="B2820" s="52" t="s">
        <v>9</v>
      </c>
      <c r="C2820" s="52" t="s">
        <v>623</v>
      </c>
      <c r="D2820" s="58" t="s">
        <v>7454</v>
      </c>
      <c r="E2820" s="58" t="s">
        <v>7455</v>
      </c>
      <c r="F2820" s="48"/>
      <c r="G2820" s="51" t="s">
        <v>279</v>
      </c>
      <c r="H2820" s="48"/>
      <c r="I2820" s="48"/>
      <c r="J2820" s="48"/>
      <c r="K2820" s="48"/>
    </row>
    <row r="2821" spans="1:11" ht="94.5" x14ac:dyDescent="0.25">
      <c r="A2821" s="48">
        <f t="shared" ca="1" si="45"/>
        <v>2820</v>
      </c>
      <c r="B2821" s="52" t="s">
        <v>9</v>
      </c>
      <c r="C2821" s="52" t="s">
        <v>623</v>
      </c>
      <c r="D2821" s="56" t="s">
        <v>7456</v>
      </c>
      <c r="E2821" s="56" t="s">
        <v>7457</v>
      </c>
      <c r="F2821" s="48"/>
      <c r="G2821" s="51" t="s">
        <v>279</v>
      </c>
      <c r="H2821" s="48"/>
      <c r="I2821" s="48"/>
      <c r="J2821" s="48"/>
      <c r="K2821" s="48"/>
    </row>
    <row r="2822" spans="1:11" ht="108" x14ac:dyDescent="0.25">
      <c r="A2822" s="48">
        <f t="shared" ca="1" si="45"/>
        <v>2821</v>
      </c>
      <c r="B2822" s="52" t="s">
        <v>9</v>
      </c>
      <c r="C2822" s="52" t="s">
        <v>623</v>
      </c>
      <c r="D2822" s="58" t="s">
        <v>7458</v>
      </c>
      <c r="E2822" s="58" t="s">
        <v>7459</v>
      </c>
      <c r="F2822" s="48"/>
      <c r="G2822" s="51" t="s">
        <v>279</v>
      </c>
      <c r="H2822" s="48"/>
      <c r="I2822" s="48"/>
      <c r="J2822" s="48"/>
      <c r="K2822" s="48"/>
    </row>
    <row r="2823" spans="1:11" ht="105" x14ac:dyDescent="0.25">
      <c r="A2823" s="48">
        <f t="shared" ca="1" si="45"/>
        <v>2822</v>
      </c>
      <c r="B2823" s="52" t="s">
        <v>9</v>
      </c>
      <c r="C2823" s="52" t="s">
        <v>623</v>
      </c>
      <c r="D2823" s="56" t="s">
        <v>7460</v>
      </c>
      <c r="E2823" s="56" t="s">
        <v>7461</v>
      </c>
      <c r="F2823" s="48"/>
      <c r="G2823" s="51" t="s">
        <v>279</v>
      </c>
      <c r="H2823" s="48"/>
      <c r="I2823" s="48"/>
      <c r="J2823" s="48"/>
      <c r="K2823" s="48"/>
    </row>
    <row r="2824" spans="1:11" ht="121.5" x14ac:dyDescent="0.25">
      <c r="A2824" s="48">
        <f t="shared" ca="1" si="45"/>
        <v>2823</v>
      </c>
      <c r="B2824" s="52" t="s">
        <v>9</v>
      </c>
      <c r="C2824" s="52" t="s">
        <v>623</v>
      </c>
      <c r="D2824" s="58" t="s">
        <v>7462</v>
      </c>
      <c r="E2824" s="58" t="s">
        <v>7461</v>
      </c>
      <c r="F2824" s="48"/>
      <c r="G2824" s="51" t="s">
        <v>279</v>
      </c>
      <c r="H2824" s="48"/>
      <c r="I2824" s="48"/>
      <c r="J2824" s="48"/>
      <c r="K2824" s="48"/>
    </row>
    <row r="2825" spans="1:11" ht="136.5" x14ac:dyDescent="0.25">
      <c r="A2825" s="48">
        <f t="shared" ca="1" si="45"/>
        <v>2824</v>
      </c>
      <c r="B2825" s="52" t="s">
        <v>9</v>
      </c>
      <c r="C2825" s="52" t="s">
        <v>623</v>
      </c>
      <c r="D2825" s="56" t="s">
        <v>7463</v>
      </c>
      <c r="E2825" s="56" t="s">
        <v>7464</v>
      </c>
      <c r="F2825" s="48"/>
      <c r="G2825" s="51" t="s">
        <v>279</v>
      </c>
      <c r="H2825" s="48"/>
      <c r="I2825" s="48"/>
      <c r="J2825" s="48"/>
      <c r="K2825" s="48"/>
    </row>
    <row r="2826" spans="1:11" ht="94.5" x14ac:dyDescent="0.25">
      <c r="A2826" s="48">
        <f t="shared" ca="1" si="45"/>
        <v>2825</v>
      </c>
      <c r="B2826" s="52" t="s">
        <v>9</v>
      </c>
      <c r="C2826" s="52" t="s">
        <v>623</v>
      </c>
      <c r="D2826" s="58" t="s">
        <v>7465</v>
      </c>
      <c r="E2826" s="58" t="s">
        <v>7466</v>
      </c>
      <c r="F2826" s="48"/>
      <c r="G2826" s="51" t="s">
        <v>279</v>
      </c>
      <c r="H2826" s="48"/>
      <c r="I2826" s="48"/>
      <c r="J2826" s="48"/>
      <c r="K2826" s="48"/>
    </row>
    <row r="2827" spans="1:11" ht="94.5" x14ac:dyDescent="0.25">
      <c r="A2827" s="48">
        <f t="shared" ca="1" si="45"/>
        <v>2826</v>
      </c>
      <c r="B2827" s="52" t="s">
        <v>9</v>
      </c>
      <c r="C2827" s="52" t="s">
        <v>623</v>
      </c>
      <c r="D2827" s="56" t="s">
        <v>7467</v>
      </c>
      <c r="E2827" s="56" t="s">
        <v>7468</v>
      </c>
      <c r="F2827" s="48"/>
      <c r="G2827" s="51" t="s">
        <v>279</v>
      </c>
      <c r="H2827" s="48"/>
      <c r="I2827" s="48"/>
      <c r="J2827" s="48"/>
      <c r="K2827" s="48"/>
    </row>
    <row r="2828" spans="1:11" ht="108" x14ac:dyDescent="0.25">
      <c r="A2828" s="48">
        <f t="shared" ca="1" si="45"/>
        <v>2827</v>
      </c>
      <c r="B2828" s="52" t="s">
        <v>9</v>
      </c>
      <c r="C2828" s="52" t="s">
        <v>623</v>
      </c>
      <c r="D2828" s="58" t="s">
        <v>7469</v>
      </c>
      <c r="E2828" s="58" t="s">
        <v>7470</v>
      </c>
      <c r="F2828" s="48"/>
      <c r="G2828" s="51" t="s">
        <v>279</v>
      </c>
      <c r="H2828" s="48"/>
      <c r="I2828" s="48"/>
      <c r="J2828" s="48"/>
      <c r="K2828" s="48"/>
    </row>
    <row r="2829" spans="1:11" ht="94.5" x14ac:dyDescent="0.25">
      <c r="A2829" s="48">
        <f t="shared" ca="1" si="45"/>
        <v>2828</v>
      </c>
      <c r="B2829" s="52" t="s">
        <v>9</v>
      </c>
      <c r="C2829" s="52" t="s">
        <v>623</v>
      </c>
      <c r="D2829" s="56" t="s">
        <v>7471</v>
      </c>
      <c r="E2829" s="56" t="s">
        <v>7472</v>
      </c>
      <c r="F2829" s="48"/>
      <c r="G2829" s="51" t="s">
        <v>279</v>
      </c>
      <c r="H2829" s="48"/>
      <c r="I2829" s="48"/>
      <c r="J2829" s="48"/>
      <c r="K2829" s="48"/>
    </row>
    <row r="2830" spans="1:11" ht="121.5" x14ac:dyDescent="0.25">
      <c r="A2830" s="48">
        <f t="shared" ca="1" si="45"/>
        <v>2829</v>
      </c>
      <c r="B2830" s="52" t="s">
        <v>9</v>
      </c>
      <c r="C2830" s="52" t="s">
        <v>623</v>
      </c>
      <c r="D2830" s="58" t="s">
        <v>7473</v>
      </c>
      <c r="E2830" s="58" t="s">
        <v>7474</v>
      </c>
      <c r="F2830" s="48"/>
      <c r="G2830" s="51" t="s">
        <v>279</v>
      </c>
      <c r="H2830" s="48"/>
      <c r="I2830" s="48"/>
      <c r="J2830" s="48"/>
      <c r="K2830" s="48"/>
    </row>
    <row r="2831" spans="1:11" ht="84" x14ac:dyDescent="0.25">
      <c r="A2831" s="48">
        <f t="shared" ca="1" si="45"/>
        <v>2830</v>
      </c>
      <c r="B2831" s="52" t="s">
        <v>9</v>
      </c>
      <c r="C2831" s="52" t="s">
        <v>623</v>
      </c>
      <c r="D2831" s="56" t="s">
        <v>7475</v>
      </c>
      <c r="E2831" s="56" t="s">
        <v>7476</v>
      </c>
      <c r="F2831" s="48"/>
      <c r="G2831" s="51" t="s">
        <v>279</v>
      </c>
      <c r="H2831" s="48"/>
      <c r="I2831" s="48"/>
      <c r="J2831" s="48"/>
      <c r="K2831" s="48"/>
    </row>
    <row r="2832" spans="1:11" ht="108" x14ac:dyDescent="0.25">
      <c r="A2832" s="48">
        <f t="shared" ca="1" si="45"/>
        <v>2831</v>
      </c>
      <c r="B2832" s="52" t="s">
        <v>9</v>
      </c>
      <c r="C2832" s="52" t="s">
        <v>623</v>
      </c>
      <c r="D2832" s="58" t="s">
        <v>7477</v>
      </c>
      <c r="E2832" s="58" t="s">
        <v>7478</v>
      </c>
      <c r="F2832" s="48"/>
      <c r="G2832" s="51" t="s">
        <v>279</v>
      </c>
      <c r="H2832" s="48"/>
      <c r="I2832" s="48"/>
      <c r="J2832" s="48"/>
      <c r="K2832" s="48"/>
    </row>
    <row r="2833" spans="1:11" ht="94.5" x14ac:dyDescent="0.25">
      <c r="A2833" s="48">
        <f t="shared" ca="1" si="45"/>
        <v>2832</v>
      </c>
      <c r="B2833" s="52" t="s">
        <v>9</v>
      </c>
      <c r="C2833" s="52" t="s">
        <v>623</v>
      </c>
      <c r="D2833" s="56" t="s">
        <v>7479</v>
      </c>
      <c r="E2833" s="56" t="s">
        <v>7478</v>
      </c>
      <c r="F2833" s="48"/>
      <c r="G2833" s="51" t="s">
        <v>279</v>
      </c>
      <c r="H2833" s="48"/>
      <c r="I2833" s="48"/>
      <c r="J2833" s="48"/>
      <c r="K2833" s="48"/>
    </row>
    <row r="2834" spans="1:11" ht="108" x14ac:dyDescent="0.25">
      <c r="A2834" s="48">
        <f t="shared" ca="1" si="45"/>
        <v>2833</v>
      </c>
      <c r="B2834" s="52" t="s">
        <v>9</v>
      </c>
      <c r="C2834" s="52" t="s">
        <v>623</v>
      </c>
      <c r="D2834" s="58" t="s">
        <v>7480</v>
      </c>
      <c r="E2834" s="58" t="s">
        <v>7481</v>
      </c>
      <c r="F2834" s="48"/>
      <c r="G2834" s="51" t="s">
        <v>279</v>
      </c>
      <c r="H2834" s="48"/>
      <c r="I2834" s="48"/>
      <c r="J2834" s="48"/>
      <c r="K2834" s="48"/>
    </row>
    <row r="2835" spans="1:11" ht="105" x14ac:dyDescent="0.25">
      <c r="A2835" s="48">
        <f t="shared" ca="1" si="45"/>
        <v>2834</v>
      </c>
      <c r="B2835" s="52" t="s">
        <v>9</v>
      </c>
      <c r="C2835" s="52" t="s">
        <v>623</v>
      </c>
      <c r="D2835" s="56" t="s">
        <v>7482</v>
      </c>
      <c r="E2835" s="56" t="s">
        <v>7483</v>
      </c>
      <c r="F2835" s="48"/>
      <c r="G2835" s="51" t="s">
        <v>279</v>
      </c>
      <c r="H2835" s="48"/>
      <c r="I2835" s="48"/>
      <c r="J2835" s="48"/>
      <c r="K2835" s="48"/>
    </row>
    <row r="2836" spans="1:11" ht="121.5" x14ac:dyDescent="0.25">
      <c r="A2836" s="48">
        <f t="shared" ca="1" si="45"/>
        <v>2835</v>
      </c>
      <c r="B2836" s="52" t="s">
        <v>9</v>
      </c>
      <c r="C2836" s="52" t="s">
        <v>623</v>
      </c>
      <c r="D2836" s="58" t="s">
        <v>7484</v>
      </c>
      <c r="E2836" s="58" t="s">
        <v>7485</v>
      </c>
      <c r="F2836" s="48"/>
      <c r="G2836" s="51" t="s">
        <v>279</v>
      </c>
      <c r="H2836" s="48"/>
      <c r="I2836" s="48"/>
      <c r="J2836" s="48"/>
      <c r="K2836" s="48"/>
    </row>
    <row r="2837" spans="1:11" ht="73.5" x14ac:dyDescent="0.25">
      <c r="A2837" s="48">
        <f t="shared" ca="1" si="45"/>
        <v>2836</v>
      </c>
      <c r="B2837" s="52" t="s">
        <v>9</v>
      </c>
      <c r="C2837" s="52" t="s">
        <v>623</v>
      </c>
      <c r="D2837" s="56" t="s">
        <v>7486</v>
      </c>
      <c r="E2837" s="56" t="s">
        <v>7487</v>
      </c>
      <c r="F2837" s="48"/>
      <c r="G2837" s="51"/>
      <c r="H2837" s="48"/>
      <c r="I2837" s="48"/>
      <c r="J2837" s="48"/>
      <c r="K2837" s="48"/>
    </row>
    <row r="2838" spans="1:11" ht="94.5" x14ac:dyDescent="0.25">
      <c r="A2838" s="48">
        <f t="shared" ca="1" si="45"/>
        <v>2837</v>
      </c>
      <c r="B2838" s="52" t="s">
        <v>9</v>
      </c>
      <c r="C2838" s="52" t="s">
        <v>623</v>
      </c>
      <c r="D2838" s="58" t="s">
        <v>7488</v>
      </c>
      <c r="E2838" s="58" t="s">
        <v>7489</v>
      </c>
      <c r="F2838" s="48"/>
      <c r="G2838" s="51"/>
      <c r="H2838" s="48"/>
      <c r="I2838" s="48"/>
      <c r="J2838" s="48"/>
      <c r="K2838" s="48"/>
    </row>
    <row r="2839" spans="1:11" ht="94.5" x14ac:dyDescent="0.25">
      <c r="A2839" s="48">
        <f t="shared" ca="1" si="45"/>
        <v>2838</v>
      </c>
      <c r="B2839" s="52" t="s">
        <v>9</v>
      </c>
      <c r="C2839" s="52" t="s">
        <v>623</v>
      </c>
      <c r="D2839" s="56" t="s">
        <v>7490</v>
      </c>
      <c r="E2839" s="56" t="s">
        <v>7491</v>
      </c>
      <c r="F2839" s="48"/>
      <c r="G2839" s="51" t="s">
        <v>279</v>
      </c>
      <c r="H2839" s="48"/>
      <c r="I2839" s="48"/>
      <c r="J2839" s="48"/>
      <c r="K2839" s="48"/>
    </row>
    <row r="2840" spans="1:11" ht="121.5" x14ac:dyDescent="0.25">
      <c r="A2840" s="48">
        <f t="shared" ca="1" si="45"/>
        <v>2839</v>
      </c>
      <c r="B2840" s="52" t="s">
        <v>9</v>
      </c>
      <c r="C2840" s="52" t="s">
        <v>623</v>
      </c>
      <c r="D2840" s="58" t="s">
        <v>7492</v>
      </c>
      <c r="E2840" s="58" t="s">
        <v>7493</v>
      </c>
      <c r="F2840" s="48"/>
      <c r="G2840" s="51" t="s">
        <v>279</v>
      </c>
      <c r="H2840" s="48"/>
      <c r="I2840" s="48"/>
      <c r="J2840" s="48"/>
      <c r="K2840" s="48"/>
    </row>
    <row r="2841" spans="1:11" ht="105" x14ac:dyDescent="0.25">
      <c r="A2841" s="48">
        <f t="shared" ca="1" si="45"/>
        <v>2840</v>
      </c>
      <c r="B2841" s="52" t="s">
        <v>9</v>
      </c>
      <c r="C2841" s="52" t="s">
        <v>623</v>
      </c>
      <c r="D2841" s="56" t="s">
        <v>7494</v>
      </c>
      <c r="E2841" s="56" t="s">
        <v>7495</v>
      </c>
      <c r="F2841" s="48"/>
      <c r="G2841" s="51" t="s">
        <v>279</v>
      </c>
      <c r="H2841" s="48"/>
      <c r="I2841" s="48"/>
      <c r="J2841" s="48"/>
      <c r="K2841" s="48"/>
    </row>
    <row r="2842" spans="1:11" ht="40.5" x14ac:dyDescent="0.25">
      <c r="A2842" s="48">
        <f t="shared" ca="1" si="45"/>
        <v>2841</v>
      </c>
      <c r="B2842" s="52" t="s">
        <v>9</v>
      </c>
      <c r="C2842" s="52" t="s">
        <v>623</v>
      </c>
      <c r="D2842" s="58" t="s">
        <v>7496</v>
      </c>
      <c r="E2842" s="58" t="s">
        <v>7497</v>
      </c>
      <c r="F2842" s="48"/>
      <c r="G2842" s="51"/>
      <c r="H2842" s="48"/>
      <c r="I2842" s="48"/>
      <c r="J2842" s="48"/>
      <c r="K2842" s="48"/>
    </row>
    <row r="2843" spans="1:11" ht="105" x14ac:dyDescent="0.25">
      <c r="A2843" s="48">
        <f t="shared" ca="1" si="45"/>
        <v>2842</v>
      </c>
      <c r="B2843" s="52" t="s">
        <v>9</v>
      </c>
      <c r="C2843" s="52" t="s">
        <v>623</v>
      </c>
      <c r="D2843" s="56" t="s">
        <v>7498</v>
      </c>
      <c r="E2843" s="56" t="s">
        <v>7499</v>
      </c>
      <c r="F2843" s="48"/>
      <c r="G2843" s="51" t="s">
        <v>279</v>
      </c>
      <c r="H2843" s="48"/>
      <c r="I2843" s="48"/>
      <c r="J2843" s="48"/>
      <c r="K2843" s="48"/>
    </row>
    <row r="2844" spans="1:11" ht="108" x14ac:dyDescent="0.25">
      <c r="A2844" s="48">
        <f t="shared" ca="1" si="45"/>
        <v>2843</v>
      </c>
      <c r="B2844" s="52" t="s">
        <v>9</v>
      </c>
      <c r="C2844" s="52" t="s">
        <v>623</v>
      </c>
      <c r="D2844" s="58" t="s">
        <v>7500</v>
      </c>
      <c r="E2844" s="58" t="s">
        <v>7501</v>
      </c>
      <c r="F2844" s="48"/>
      <c r="G2844" s="51" t="s">
        <v>279</v>
      </c>
      <c r="H2844" s="48"/>
      <c r="I2844" s="48"/>
      <c r="J2844" s="48"/>
      <c r="K2844" s="48"/>
    </row>
    <row r="2845" spans="1:11" ht="42" x14ac:dyDescent="0.25">
      <c r="A2845" s="48">
        <f t="shared" ca="1" si="45"/>
        <v>2844</v>
      </c>
      <c r="B2845" s="52" t="s">
        <v>9</v>
      </c>
      <c r="C2845" s="52" t="s">
        <v>623</v>
      </c>
      <c r="D2845" s="56" t="s">
        <v>7502</v>
      </c>
      <c r="E2845" s="56" t="s">
        <v>7503</v>
      </c>
      <c r="F2845" s="48"/>
      <c r="G2845" s="51"/>
      <c r="H2845" s="48"/>
      <c r="I2845" s="48"/>
      <c r="J2845" s="48"/>
      <c r="K2845" s="48"/>
    </row>
    <row r="2846" spans="1:11" ht="108" x14ac:dyDescent="0.25">
      <c r="A2846" s="48">
        <f t="shared" ca="1" si="45"/>
        <v>2845</v>
      </c>
      <c r="B2846" s="52" t="s">
        <v>9</v>
      </c>
      <c r="C2846" s="52" t="s">
        <v>623</v>
      </c>
      <c r="D2846" s="58" t="s">
        <v>7504</v>
      </c>
      <c r="E2846" s="58" t="s">
        <v>7505</v>
      </c>
      <c r="F2846" s="48"/>
      <c r="G2846" s="51" t="s">
        <v>279</v>
      </c>
      <c r="H2846" s="48"/>
      <c r="I2846" s="48"/>
      <c r="J2846" s="48"/>
      <c r="K2846" s="48"/>
    </row>
    <row r="2847" spans="1:11" ht="94.5" x14ac:dyDescent="0.25">
      <c r="A2847" s="48">
        <f t="shared" ca="1" si="45"/>
        <v>2846</v>
      </c>
      <c r="B2847" s="52" t="s">
        <v>9</v>
      </c>
      <c r="C2847" s="52" t="s">
        <v>623</v>
      </c>
      <c r="D2847" s="56" t="s">
        <v>7506</v>
      </c>
      <c r="E2847" s="56" t="s">
        <v>7507</v>
      </c>
      <c r="F2847" s="48"/>
      <c r="G2847" s="51" t="s">
        <v>279</v>
      </c>
      <c r="H2847" s="48"/>
      <c r="I2847" s="48"/>
      <c r="J2847" s="48"/>
      <c r="K2847" s="48"/>
    </row>
    <row r="2848" spans="1:11" ht="108" x14ac:dyDescent="0.25">
      <c r="A2848" s="48">
        <f t="shared" ca="1" si="45"/>
        <v>2847</v>
      </c>
      <c r="B2848" s="52" t="s">
        <v>9</v>
      </c>
      <c r="C2848" s="52" t="s">
        <v>623</v>
      </c>
      <c r="D2848" s="58" t="s">
        <v>7508</v>
      </c>
      <c r="E2848" s="58" t="s">
        <v>7509</v>
      </c>
      <c r="F2848" s="48"/>
      <c r="G2848" s="51" t="s">
        <v>279</v>
      </c>
      <c r="H2848" s="48"/>
      <c r="I2848" s="48"/>
      <c r="J2848" s="48"/>
      <c r="K2848" s="48"/>
    </row>
    <row r="2849" spans="1:11" ht="94.5" x14ac:dyDescent="0.25">
      <c r="A2849" s="48">
        <f t="shared" ca="1" si="45"/>
        <v>2848</v>
      </c>
      <c r="B2849" s="52" t="s">
        <v>9</v>
      </c>
      <c r="C2849" s="52" t="s">
        <v>623</v>
      </c>
      <c r="D2849" s="56" t="s">
        <v>7510</v>
      </c>
      <c r="E2849" s="56" t="s">
        <v>7505</v>
      </c>
      <c r="F2849" s="48"/>
      <c r="G2849" s="51" t="s">
        <v>279</v>
      </c>
      <c r="H2849" s="48"/>
      <c r="I2849" s="48"/>
      <c r="J2849" s="48"/>
      <c r="K2849" s="48"/>
    </row>
    <row r="2850" spans="1:11" ht="108" x14ac:dyDescent="0.25">
      <c r="A2850" s="48">
        <f t="shared" ca="1" si="45"/>
        <v>2849</v>
      </c>
      <c r="B2850" s="52" t="s">
        <v>9</v>
      </c>
      <c r="C2850" s="52" t="s">
        <v>623</v>
      </c>
      <c r="D2850" s="58" t="s">
        <v>7511</v>
      </c>
      <c r="E2850" s="58" t="s">
        <v>7505</v>
      </c>
      <c r="F2850" s="48"/>
      <c r="G2850" s="51" t="s">
        <v>279</v>
      </c>
      <c r="H2850" s="48"/>
      <c r="I2850" s="48"/>
      <c r="J2850" s="48"/>
      <c r="K2850" s="48"/>
    </row>
    <row r="2851" spans="1:11" ht="94.5" x14ac:dyDescent="0.25">
      <c r="A2851" s="48">
        <f t="shared" ca="1" si="45"/>
        <v>2850</v>
      </c>
      <c r="B2851" s="52" t="s">
        <v>9</v>
      </c>
      <c r="C2851" s="52" t="s">
        <v>623</v>
      </c>
      <c r="D2851" s="56" t="s">
        <v>7512</v>
      </c>
      <c r="E2851" s="56" t="s">
        <v>7505</v>
      </c>
      <c r="F2851" s="48"/>
      <c r="G2851" s="51" t="s">
        <v>279</v>
      </c>
      <c r="H2851" s="48"/>
      <c r="I2851" s="48"/>
      <c r="J2851" s="48"/>
      <c r="K2851" s="48"/>
    </row>
    <row r="2852" spans="1:11" ht="108" x14ac:dyDescent="0.25">
      <c r="A2852" s="48">
        <f t="shared" ca="1" si="45"/>
        <v>2851</v>
      </c>
      <c r="B2852" s="52" t="s">
        <v>9</v>
      </c>
      <c r="C2852" s="52" t="s">
        <v>623</v>
      </c>
      <c r="D2852" s="58" t="s">
        <v>7513</v>
      </c>
      <c r="E2852" s="58" t="s">
        <v>7505</v>
      </c>
      <c r="F2852" s="48"/>
      <c r="G2852" s="51" t="s">
        <v>279</v>
      </c>
      <c r="H2852" s="48"/>
      <c r="I2852" s="48"/>
      <c r="J2852" s="48"/>
      <c r="K2852" s="48"/>
    </row>
    <row r="2853" spans="1:11" ht="94.5" x14ac:dyDescent="0.25">
      <c r="A2853" s="48">
        <f t="shared" ca="1" si="45"/>
        <v>2852</v>
      </c>
      <c r="B2853" s="52" t="s">
        <v>9</v>
      </c>
      <c r="C2853" s="52" t="s">
        <v>623</v>
      </c>
      <c r="D2853" s="56" t="s">
        <v>7514</v>
      </c>
      <c r="E2853" s="56" t="s">
        <v>7505</v>
      </c>
      <c r="F2853" s="48"/>
      <c r="G2853" s="51" t="s">
        <v>279</v>
      </c>
      <c r="H2853" s="48"/>
      <c r="I2853" s="48"/>
      <c r="J2853" s="48"/>
      <c r="K2853" s="48"/>
    </row>
    <row r="2854" spans="1:11" ht="108" x14ac:dyDescent="0.25">
      <c r="A2854" s="48">
        <f t="shared" ca="1" si="45"/>
        <v>2853</v>
      </c>
      <c r="B2854" s="52" t="s">
        <v>9</v>
      </c>
      <c r="C2854" s="52" t="s">
        <v>623</v>
      </c>
      <c r="D2854" s="58" t="s">
        <v>7515</v>
      </c>
      <c r="E2854" s="58" t="s">
        <v>7516</v>
      </c>
      <c r="F2854" s="48"/>
      <c r="G2854" s="51" t="s">
        <v>279</v>
      </c>
      <c r="H2854" s="48"/>
      <c r="I2854" s="48"/>
      <c r="J2854" s="48"/>
      <c r="K2854" s="48"/>
    </row>
    <row r="2855" spans="1:11" ht="84" x14ac:dyDescent="0.25">
      <c r="A2855" s="48">
        <f t="shared" ca="1" si="45"/>
        <v>2854</v>
      </c>
      <c r="B2855" s="52" t="s">
        <v>9</v>
      </c>
      <c r="C2855" s="52" t="s">
        <v>623</v>
      </c>
      <c r="D2855" s="56" t="s">
        <v>7517</v>
      </c>
      <c r="E2855" s="56" t="s">
        <v>7518</v>
      </c>
      <c r="F2855" s="48"/>
      <c r="G2855" s="51" t="s">
        <v>279</v>
      </c>
      <c r="H2855" s="48"/>
      <c r="I2855" s="48"/>
      <c r="J2855" s="48"/>
      <c r="K2855" s="48"/>
    </row>
    <row r="2856" spans="1:11" ht="108" x14ac:dyDescent="0.25">
      <c r="A2856" s="48">
        <f t="shared" ca="1" si="45"/>
        <v>2855</v>
      </c>
      <c r="B2856" s="52" t="s">
        <v>9</v>
      </c>
      <c r="C2856" s="52" t="s">
        <v>623</v>
      </c>
      <c r="D2856" s="58" t="s">
        <v>7519</v>
      </c>
      <c r="E2856" s="58" t="s">
        <v>7505</v>
      </c>
      <c r="F2856" s="48"/>
      <c r="G2856" s="51" t="s">
        <v>279</v>
      </c>
      <c r="H2856" s="48"/>
      <c r="I2856" s="48"/>
      <c r="J2856" s="48"/>
      <c r="K2856" s="48"/>
    </row>
    <row r="2857" spans="1:11" ht="94.5" x14ac:dyDescent="0.25">
      <c r="A2857" s="48">
        <f t="shared" ca="1" si="45"/>
        <v>2856</v>
      </c>
      <c r="B2857" s="52" t="s">
        <v>9</v>
      </c>
      <c r="C2857" s="52" t="s">
        <v>623</v>
      </c>
      <c r="D2857" s="56" t="s">
        <v>7520</v>
      </c>
      <c r="E2857" s="56" t="s">
        <v>7521</v>
      </c>
      <c r="F2857" s="48"/>
      <c r="G2857" s="51" t="s">
        <v>279</v>
      </c>
      <c r="H2857" s="48"/>
      <c r="I2857" s="48"/>
      <c r="J2857" s="48"/>
      <c r="K2857" s="48"/>
    </row>
    <row r="2858" spans="1:11" ht="121.5" x14ac:dyDescent="0.25">
      <c r="A2858" s="48">
        <f t="shared" ca="1" si="45"/>
        <v>2857</v>
      </c>
      <c r="B2858" s="52" t="s">
        <v>9</v>
      </c>
      <c r="C2858" s="52" t="s">
        <v>623</v>
      </c>
      <c r="D2858" s="58" t="s">
        <v>7522</v>
      </c>
      <c r="E2858" s="58" t="s">
        <v>7523</v>
      </c>
      <c r="F2858" s="48"/>
      <c r="G2858" s="51" t="s">
        <v>279</v>
      </c>
      <c r="H2858" s="48"/>
      <c r="I2858" s="48"/>
      <c r="J2858" s="48"/>
      <c r="K2858" s="48"/>
    </row>
    <row r="2859" spans="1:11" ht="42" x14ac:dyDescent="0.25">
      <c r="A2859" s="48">
        <f t="shared" ca="1" si="45"/>
        <v>2858</v>
      </c>
      <c r="B2859" s="52" t="s">
        <v>9</v>
      </c>
      <c r="C2859" s="52" t="s">
        <v>623</v>
      </c>
      <c r="D2859" s="56" t="s">
        <v>7524</v>
      </c>
      <c r="E2859" s="56" t="s">
        <v>7525</v>
      </c>
      <c r="F2859" s="48"/>
      <c r="G2859" s="51"/>
      <c r="H2859" s="48"/>
      <c r="I2859" s="48"/>
      <c r="J2859" s="48"/>
      <c r="K2859" s="48"/>
    </row>
    <row r="2860" spans="1:11" ht="108" x14ac:dyDescent="0.25">
      <c r="A2860" s="48">
        <f t="shared" ca="1" si="45"/>
        <v>2859</v>
      </c>
      <c r="B2860" s="52" t="s">
        <v>9</v>
      </c>
      <c r="C2860" s="52" t="s">
        <v>623</v>
      </c>
      <c r="D2860" s="58" t="s">
        <v>7526</v>
      </c>
      <c r="E2860" s="58" t="s">
        <v>7527</v>
      </c>
      <c r="F2860" s="48"/>
      <c r="G2860" s="51" t="s">
        <v>279</v>
      </c>
      <c r="H2860" s="48"/>
      <c r="I2860" s="48"/>
      <c r="J2860" s="48"/>
      <c r="K2860" s="48"/>
    </row>
    <row r="2861" spans="1:11" ht="94.5" x14ac:dyDescent="0.25">
      <c r="A2861" s="48">
        <f t="shared" ca="1" si="45"/>
        <v>2860</v>
      </c>
      <c r="B2861" s="52" t="s">
        <v>9</v>
      </c>
      <c r="C2861" s="52" t="s">
        <v>623</v>
      </c>
      <c r="D2861" s="56" t="s">
        <v>7528</v>
      </c>
      <c r="E2861" s="56" t="s">
        <v>7529</v>
      </c>
      <c r="F2861" s="48"/>
      <c r="G2861" s="51" t="s">
        <v>279</v>
      </c>
      <c r="H2861" s="48"/>
      <c r="I2861" s="48"/>
      <c r="J2861" s="48"/>
      <c r="K2861" s="48"/>
    </row>
    <row r="2862" spans="1:11" ht="108" x14ac:dyDescent="0.25">
      <c r="A2862" s="48">
        <f t="shared" ca="1" si="45"/>
        <v>2861</v>
      </c>
      <c r="B2862" s="52" t="s">
        <v>9</v>
      </c>
      <c r="C2862" s="52" t="s">
        <v>623</v>
      </c>
      <c r="D2862" s="58" t="s">
        <v>7530</v>
      </c>
      <c r="E2862" s="58" t="s">
        <v>7531</v>
      </c>
      <c r="F2862" s="48"/>
      <c r="G2862" s="51" t="s">
        <v>279</v>
      </c>
      <c r="H2862" s="48"/>
      <c r="I2862" s="48"/>
      <c r="J2862" s="48"/>
      <c r="K2862" s="48"/>
    </row>
    <row r="2863" spans="1:11" ht="94.5" x14ac:dyDescent="0.25">
      <c r="A2863" s="48">
        <f t="shared" ca="1" si="45"/>
        <v>2862</v>
      </c>
      <c r="B2863" s="52" t="s">
        <v>9</v>
      </c>
      <c r="C2863" s="52" t="s">
        <v>623</v>
      </c>
      <c r="D2863" s="56" t="s">
        <v>7532</v>
      </c>
      <c r="E2863" s="56" t="s">
        <v>7529</v>
      </c>
      <c r="F2863" s="48"/>
      <c r="G2863" s="51" t="s">
        <v>279</v>
      </c>
      <c r="H2863" s="48"/>
      <c r="I2863" s="48"/>
      <c r="J2863" s="48"/>
      <c r="K2863" s="48"/>
    </row>
    <row r="2864" spans="1:11" ht="108" x14ac:dyDescent="0.25">
      <c r="A2864" s="48">
        <f t="shared" ca="1" si="45"/>
        <v>2863</v>
      </c>
      <c r="B2864" s="52" t="s">
        <v>9</v>
      </c>
      <c r="C2864" s="52" t="s">
        <v>623</v>
      </c>
      <c r="D2864" s="58" t="s">
        <v>7533</v>
      </c>
      <c r="E2864" s="58" t="s">
        <v>7529</v>
      </c>
      <c r="F2864" s="48"/>
      <c r="G2864" s="51" t="s">
        <v>279</v>
      </c>
      <c r="H2864" s="48"/>
      <c r="I2864" s="48"/>
      <c r="J2864" s="48"/>
      <c r="K2864" s="48"/>
    </row>
    <row r="2865" spans="1:11" ht="105" x14ac:dyDescent="0.25">
      <c r="A2865" s="48">
        <f t="shared" ca="1" si="45"/>
        <v>2864</v>
      </c>
      <c r="B2865" s="52" t="s">
        <v>9</v>
      </c>
      <c r="C2865" s="52" t="s">
        <v>623</v>
      </c>
      <c r="D2865" s="56" t="s">
        <v>7534</v>
      </c>
      <c r="E2865" s="56" t="s">
        <v>7535</v>
      </c>
      <c r="F2865" s="48"/>
      <c r="G2865" s="51" t="s">
        <v>279</v>
      </c>
      <c r="H2865" s="48"/>
      <c r="I2865" s="48"/>
      <c r="J2865" s="48"/>
      <c r="K2865" s="48"/>
    </row>
    <row r="2866" spans="1:11" ht="40.5" x14ac:dyDescent="0.25">
      <c r="A2866" s="48">
        <f t="shared" ca="1" si="45"/>
        <v>2865</v>
      </c>
      <c r="B2866" s="52" t="s">
        <v>9</v>
      </c>
      <c r="C2866" s="52" t="s">
        <v>623</v>
      </c>
      <c r="D2866" s="58" t="s">
        <v>7536</v>
      </c>
      <c r="E2866" s="58" t="s">
        <v>7537</v>
      </c>
      <c r="F2866" s="48"/>
      <c r="G2866" s="51"/>
      <c r="H2866" s="48"/>
      <c r="I2866" s="48"/>
      <c r="J2866" s="48"/>
      <c r="K2866" s="48"/>
    </row>
    <row r="2867" spans="1:11" ht="31.5" x14ac:dyDescent="0.25">
      <c r="A2867" s="48">
        <f t="shared" ca="1" si="45"/>
        <v>2866</v>
      </c>
      <c r="B2867" s="52" t="s">
        <v>9</v>
      </c>
      <c r="C2867" s="52" t="s">
        <v>623</v>
      </c>
      <c r="D2867" s="56" t="s">
        <v>7538</v>
      </c>
      <c r="E2867" s="56" t="s">
        <v>7539</v>
      </c>
      <c r="F2867" s="48"/>
      <c r="G2867" s="51"/>
      <c r="H2867" s="48"/>
      <c r="I2867" s="48"/>
      <c r="J2867" s="48"/>
      <c r="K2867" s="48"/>
    </row>
    <row r="2868" spans="1:11" ht="121.5" x14ac:dyDescent="0.25">
      <c r="A2868" s="48">
        <f t="shared" ca="1" si="45"/>
        <v>2867</v>
      </c>
      <c r="B2868" s="52" t="s">
        <v>9</v>
      </c>
      <c r="C2868" s="52" t="s">
        <v>623</v>
      </c>
      <c r="D2868" s="58" t="s">
        <v>7540</v>
      </c>
      <c r="E2868" s="58" t="s">
        <v>7541</v>
      </c>
      <c r="F2868" s="48"/>
      <c r="G2868" s="51" t="s">
        <v>279</v>
      </c>
      <c r="H2868" s="48"/>
      <c r="I2868" s="48"/>
      <c r="J2868" s="48"/>
      <c r="K2868" s="48"/>
    </row>
    <row r="2869" spans="1:11" ht="115.5" x14ac:dyDescent="0.25">
      <c r="A2869" s="48">
        <f t="shared" ca="1" si="45"/>
        <v>2868</v>
      </c>
      <c r="B2869" s="52" t="s">
        <v>9</v>
      </c>
      <c r="C2869" s="52" t="s">
        <v>623</v>
      </c>
      <c r="D2869" s="56" t="s">
        <v>7542</v>
      </c>
      <c r="E2869" s="56" t="s">
        <v>7543</v>
      </c>
      <c r="F2869" s="48"/>
      <c r="G2869" s="51" t="s">
        <v>279</v>
      </c>
      <c r="H2869" s="48"/>
      <c r="I2869" s="48"/>
      <c r="J2869" s="48"/>
      <c r="K2869" s="48"/>
    </row>
    <row r="2870" spans="1:11" ht="108" x14ac:dyDescent="0.25">
      <c r="A2870" s="48">
        <f t="shared" ref="A2870:A2933" ca="1" si="46">+CELL("fila",A2870)-1</f>
        <v>2869</v>
      </c>
      <c r="B2870" s="52" t="s">
        <v>9</v>
      </c>
      <c r="C2870" s="52" t="s">
        <v>623</v>
      </c>
      <c r="D2870" s="58" t="s">
        <v>7544</v>
      </c>
      <c r="E2870" s="58" t="s">
        <v>7545</v>
      </c>
      <c r="F2870" s="48"/>
      <c r="G2870" s="51" t="s">
        <v>279</v>
      </c>
      <c r="H2870" s="48"/>
      <c r="I2870" s="48"/>
      <c r="J2870" s="48"/>
      <c r="K2870" s="48"/>
    </row>
    <row r="2871" spans="1:11" ht="31.5" x14ac:dyDescent="0.25">
      <c r="A2871" s="48">
        <f t="shared" ca="1" si="46"/>
        <v>2870</v>
      </c>
      <c r="B2871" s="52" t="s">
        <v>9</v>
      </c>
      <c r="C2871" s="52" t="s">
        <v>623</v>
      </c>
      <c r="D2871" s="56" t="s">
        <v>7546</v>
      </c>
      <c r="E2871" s="56" t="s">
        <v>7547</v>
      </c>
      <c r="F2871" s="48"/>
      <c r="G2871" s="51"/>
      <c r="H2871" s="48"/>
      <c r="I2871" s="48"/>
      <c r="J2871" s="48"/>
      <c r="K2871" s="48"/>
    </row>
    <row r="2872" spans="1:11" ht="121.5" x14ac:dyDescent="0.25">
      <c r="A2872" s="48">
        <f t="shared" ca="1" si="46"/>
        <v>2871</v>
      </c>
      <c r="B2872" s="52" t="s">
        <v>9</v>
      </c>
      <c r="C2872" s="52" t="s">
        <v>623</v>
      </c>
      <c r="D2872" s="58" t="s">
        <v>7548</v>
      </c>
      <c r="E2872" s="58" t="s">
        <v>7549</v>
      </c>
      <c r="F2872" s="48"/>
      <c r="G2872" s="51" t="s">
        <v>279</v>
      </c>
      <c r="H2872" s="48"/>
      <c r="I2872" s="48"/>
      <c r="J2872" s="48"/>
      <c r="K2872" s="48"/>
    </row>
    <row r="2873" spans="1:11" ht="94.5" x14ac:dyDescent="0.25">
      <c r="A2873" s="48">
        <f t="shared" ca="1" si="46"/>
        <v>2872</v>
      </c>
      <c r="B2873" s="52" t="s">
        <v>9</v>
      </c>
      <c r="C2873" s="52" t="s">
        <v>623</v>
      </c>
      <c r="D2873" s="56" t="s">
        <v>7550</v>
      </c>
      <c r="E2873" s="56" t="s">
        <v>7551</v>
      </c>
      <c r="F2873" s="48"/>
      <c r="G2873" s="51" t="s">
        <v>279</v>
      </c>
      <c r="H2873" s="48"/>
      <c r="I2873" s="48"/>
      <c r="J2873" s="48"/>
      <c r="K2873" s="48"/>
    </row>
    <row r="2874" spans="1:11" ht="121.5" x14ac:dyDescent="0.25">
      <c r="A2874" s="48">
        <f t="shared" ca="1" si="46"/>
        <v>2873</v>
      </c>
      <c r="B2874" s="52" t="s">
        <v>9</v>
      </c>
      <c r="C2874" s="52" t="s">
        <v>623</v>
      </c>
      <c r="D2874" s="58" t="s">
        <v>7552</v>
      </c>
      <c r="E2874" s="58" t="s">
        <v>7553</v>
      </c>
      <c r="F2874" s="48"/>
      <c r="G2874" s="51" t="s">
        <v>279</v>
      </c>
      <c r="H2874" s="48"/>
      <c r="I2874" s="48"/>
      <c r="J2874" s="48"/>
      <c r="K2874" s="48"/>
    </row>
    <row r="2875" spans="1:11" ht="42" x14ac:dyDescent="0.25">
      <c r="A2875" s="48">
        <f t="shared" ca="1" si="46"/>
        <v>2874</v>
      </c>
      <c r="B2875" s="52" t="s">
        <v>9</v>
      </c>
      <c r="C2875" s="52" t="s">
        <v>623</v>
      </c>
      <c r="D2875" s="56" t="s">
        <v>7554</v>
      </c>
      <c r="E2875" s="56" t="s">
        <v>7555</v>
      </c>
      <c r="F2875" s="48"/>
      <c r="G2875" s="51"/>
      <c r="H2875" s="48"/>
      <c r="I2875" s="48"/>
      <c r="J2875" s="48"/>
      <c r="K2875" s="48"/>
    </row>
    <row r="2876" spans="1:11" ht="40.5" x14ac:dyDescent="0.25">
      <c r="A2876" s="48">
        <f t="shared" ca="1" si="46"/>
        <v>2875</v>
      </c>
      <c r="B2876" s="52" t="s">
        <v>9</v>
      </c>
      <c r="C2876" s="52" t="s">
        <v>623</v>
      </c>
      <c r="D2876" s="58" t="s">
        <v>7556</v>
      </c>
      <c r="E2876" s="58" t="s">
        <v>7557</v>
      </c>
      <c r="F2876" s="48"/>
      <c r="G2876" s="51"/>
      <c r="H2876" s="48"/>
      <c r="I2876" s="48"/>
      <c r="J2876" s="48"/>
      <c r="K2876" s="48"/>
    </row>
    <row r="2877" spans="1:11" ht="115.5" x14ac:dyDescent="0.25">
      <c r="A2877" s="48">
        <f t="shared" ca="1" si="46"/>
        <v>2876</v>
      </c>
      <c r="B2877" s="52" t="s">
        <v>9</v>
      </c>
      <c r="C2877" s="52" t="s">
        <v>623</v>
      </c>
      <c r="D2877" s="56" t="s">
        <v>7558</v>
      </c>
      <c r="E2877" s="56" t="s">
        <v>7559</v>
      </c>
      <c r="F2877" s="48"/>
      <c r="G2877" s="51" t="s">
        <v>279</v>
      </c>
      <c r="H2877" s="48"/>
      <c r="I2877" s="48"/>
      <c r="J2877" s="48"/>
      <c r="K2877" s="48"/>
    </row>
    <row r="2878" spans="1:11" ht="108" x14ac:dyDescent="0.25">
      <c r="A2878" s="48">
        <f t="shared" ca="1" si="46"/>
        <v>2877</v>
      </c>
      <c r="B2878" s="52" t="s">
        <v>9</v>
      </c>
      <c r="C2878" s="52" t="s">
        <v>623</v>
      </c>
      <c r="D2878" s="58" t="s">
        <v>7560</v>
      </c>
      <c r="E2878" s="58" t="s">
        <v>7561</v>
      </c>
      <c r="F2878" s="48"/>
      <c r="G2878" s="51" t="s">
        <v>279</v>
      </c>
      <c r="H2878" s="48"/>
      <c r="I2878" s="48"/>
      <c r="J2878" s="48"/>
      <c r="K2878" s="48"/>
    </row>
    <row r="2879" spans="1:11" ht="94.5" x14ac:dyDescent="0.25">
      <c r="A2879" s="48">
        <f t="shared" ca="1" si="46"/>
        <v>2878</v>
      </c>
      <c r="B2879" s="52" t="s">
        <v>9</v>
      </c>
      <c r="C2879" s="52" t="s">
        <v>623</v>
      </c>
      <c r="D2879" s="56" t="s">
        <v>7562</v>
      </c>
      <c r="E2879" s="56" t="s">
        <v>7563</v>
      </c>
      <c r="F2879" s="48"/>
      <c r="G2879" s="51" t="s">
        <v>279</v>
      </c>
      <c r="H2879" s="48"/>
      <c r="I2879" s="48"/>
      <c r="J2879" s="48"/>
      <c r="K2879" s="48"/>
    </row>
    <row r="2880" spans="1:11" ht="108" x14ac:dyDescent="0.25">
      <c r="A2880" s="48">
        <f t="shared" ca="1" si="46"/>
        <v>2879</v>
      </c>
      <c r="B2880" s="52" t="s">
        <v>9</v>
      </c>
      <c r="C2880" s="52" t="s">
        <v>623</v>
      </c>
      <c r="D2880" s="58" t="s">
        <v>7564</v>
      </c>
      <c r="E2880" s="58" t="s">
        <v>7565</v>
      </c>
      <c r="F2880" s="48"/>
      <c r="G2880" s="51" t="s">
        <v>279</v>
      </c>
      <c r="H2880" s="48"/>
      <c r="I2880" s="48"/>
      <c r="J2880" s="48"/>
      <c r="K2880" s="48"/>
    </row>
    <row r="2881" spans="1:11" ht="31.5" x14ac:dyDescent="0.25">
      <c r="A2881" s="48">
        <f t="shared" ca="1" si="46"/>
        <v>2880</v>
      </c>
      <c r="B2881" s="52" t="s">
        <v>9</v>
      </c>
      <c r="C2881" s="52" t="s">
        <v>623</v>
      </c>
      <c r="D2881" s="56" t="s">
        <v>7566</v>
      </c>
      <c r="E2881" s="56" t="s">
        <v>7567</v>
      </c>
      <c r="F2881" s="48"/>
      <c r="G2881" s="51"/>
      <c r="H2881" s="48"/>
      <c r="I2881" s="48"/>
      <c r="J2881" s="48"/>
      <c r="K2881" s="48"/>
    </row>
    <row r="2882" spans="1:11" ht="121.5" x14ac:dyDescent="0.25">
      <c r="A2882" s="48">
        <f t="shared" ca="1" si="46"/>
        <v>2881</v>
      </c>
      <c r="B2882" s="52" t="s">
        <v>9</v>
      </c>
      <c r="C2882" s="52" t="s">
        <v>623</v>
      </c>
      <c r="D2882" s="58" t="s">
        <v>7568</v>
      </c>
      <c r="E2882" s="58" t="s">
        <v>7569</v>
      </c>
      <c r="F2882" s="48"/>
      <c r="G2882" s="51" t="s">
        <v>279</v>
      </c>
      <c r="H2882" s="48"/>
      <c r="I2882" s="48"/>
      <c r="J2882" s="48"/>
      <c r="K2882" s="48"/>
    </row>
    <row r="2883" spans="1:11" ht="124.5" customHeight="1" x14ac:dyDescent="0.25">
      <c r="A2883" s="48">
        <f t="shared" ca="1" si="46"/>
        <v>2882</v>
      </c>
      <c r="B2883" s="52" t="s">
        <v>9</v>
      </c>
      <c r="C2883" s="52" t="s">
        <v>659</v>
      </c>
      <c r="D2883" s="56" t="s">
        <v>7570</v>
      </c>
      <c r="E2883" s="56" t="s">
        <v>7571</v>
      </c>
      <c r="F2883" s="56" t="s">
        <v>7572</v>
      </c>
      <c r="G2883" s="51" t="s">
        <v>279</v>
      </c>
      <c r="H2883" s="48"/>
      <c r="I2883" s="48"/>
      <c r="J2883" s="48"/>
      <c r="K2883" s="48"/>
    </row>
    <row r="2884" spans="1:11" ht="69" customHeight="1" x14ac:dyDescent="0.25">
      <c r="A2884" s="48">
        <f t="shared" ca="1" si="46"/>
        <v>2883</v>
      </c>
      <c r="B2884" s="52" t="s">
        <v>9</v>
      </c>
      <c r="C2884" s="52" t="s">
        <v>7573</v>
      </c>
      <c r="D2884" s="56" t="s">
        <v>7574</v>
      </c>
      <c r="E2884" s="56" t="s">
        <v>7575</v>
      </c>
      <c r="F2884" s="56" t="s">
        <v>7572</v>
      </c>
      <c r="G2884" s="51"/>
      <c r="H2884" s="48"/>
      <c r="I2884" s="48"/>
      <c r="J2884" s="48"/>
      <c r="K2884" s="48"/>
    </row>
    <row r="2885" spans="1:11" ht="136.5" x14ac:dyDescent="0.25">
      <c r="A2885" s="48">
        <f t="shared" ca="1" si="46"/>
        <v>2884</v>
      </c>
      <c r="B2885" s="52" t="s">
        <v>9</v>
      </c>
      <c r="C2885" s="52" t="s">
        <v>675</v>
      </c>
      <c r="D2885" s="56" t="s">
        <v>7576</v>
      </c>
      <c r="E2885" s="56" t="s">
        <v>7577</v>
      </c>
      <c r="F2885" s="56" t="s">
        <v>7273</v>
      </c>
      <c r="G2885" s="51"/>
      <c r="H2885" s="48"/>
      <c r="I2885" s="48"/>
      <c r="J2885" s="48"/>
      <c r="K2885" s="48"/>
    </row>
    <row r="2886" spans="1:11" ht="108" x14ac:dyDescent="0.25">
      <c r="A2886" s="48">
        <f t="shared" ca="1" si="46"/>
        <v>2885</v>
      </c>
      <c r="B2886" s="52" t="s">
        <v>9</v>
      </c>
      <c r="C2886" s="52" t="s">
        <v>675</v>
      </c>
      <c r="D2886" s="58" t="s">
        <v>7578</v>
      </c>
      <c r="E2886" s="58" t="s">
        <v>7579</v>
      </c>
      <c r="F2886" s="58" t="s">
        <v>7273</v>
      </c>
      <c r="G2886" s="51"/>
      <c r="H2886" s="48"/>
      <c r="I2886" s="48"/>
      <c r="J2886" s="48"/>
      <c r="K2886" s="48"/>
    </row>
    <row r="2887" spans="1:11" ht="136.5" x14ac:dyDescent="0.25">
      <c r="A2887" s="48">
        <f t="shared" ca="1" si="46"/>
        <v>2886</v>
      </c>
      <c r="B2887" s="52" t="s">
        <v>9</v>
      </c>
      <c r="C2887" s="52" t="s">
        <v>675</v>
      </c>
      <c r="D2887" s="56" t="s">
        <v>7580</v>
      </c>
      <c r="E2887" s="56" t="s">
        <v>7581</v>
      </c>
      <c r="F2887" s="56" t="s">
        <v>7582</v>
      </c>
      <c r="G2887" s="51"/>
      <c r="H2887" s="48"/>
      <c r="I2887" s="48"/>
      <c r="J2887" s="48"/>
      <c r="K2887" s="48"/>
    </row>
    <row r="2888" spans="1:11" ht="85.5" customHeight="1" x14ac:dyDescent="0.25">
      <c r="A2888" s="48">
        <f t="shared" ca="1" si="46"/>
        <v>2887</v>
      </c>
      <c r="B2888" s="52" t="s">
        <v>9</v>
      </c>
      <c r="C2888" s="52" t="s">
        <v>692</v>
      </c>
      <c r="D2888" s="56" t="s">
        <v>7583</v>
      </c>
      <c r="E2888" s="56" t="s">
        <v>7584</v>
      </c>
      <c r="F2888" s="56" t="s">
        <v>7093</v>
      </c>
      <c r="G2888" s="51" t="s">
        <v>279</v>
      </c>
      <c r="H2888" s="48"/>
      <c r="I2888" s="48"/>
      <c r="J2888" s="48"/>
      <c r="K2888" s="48"/>
    </row>
    <row r="2889" spans="1:11" ht="108" x14ac:dyDescent="0.25">
      <c r="A2889" s="48">
        <f t="shared" ca="1" si="46"/>
        <v>2888</v>
      </c>
      <c r="B2889" s="52" t="s">
        <v>9</v>
      </c>
      <c r="C2889" s="52" t="s">
        <v>692</v>
      </c>
      <c r="D2889" s="58" t="s">
        <v>7585</v>
      </c>
      <c r="E2889" s="58" t="s">
        <v>7586</v>
      </c>
      <c r="F2889" s="58" t="s">
        <v>7067</v>
      </c>
      <c r="G2889" s="51" t="s">
        <v>279</v>
      </c>
      <c r="H2889" s="48"/>
      <c r="I2889" s="48"/>
      <c r="J2889" s="48"/>
      <c r="K2889" s="48"/>
    </row>
    <row r="2890" spans="1:11" ht="94.5" x14ac:dyDescent="0.25">
      <c r="A2890" s="48">
        <f t="shared" ca="1" si="46"/>
        <v>2889</v>
      </c>
      <c r="B2890" s="52" t="s">
        <v>9</v>
      </c>
      <c r="C2890" s="52" t="s">
        <v>692</v>
      </c>
      <c r="D2890" s="56" t="s">
        <v>7587</v>
      </c>
      <c r="E2890" s="56" t="s">
        <v>7588</v>
      </c>
      <c r="F2890" s="56" t="s">
        <v>7067</v>
      </c>
      <c r="G2890" s="51" t="s">
        <v>279</v>
      </c>
      <c r="H2890" s="48"/>
      <c r="I2890" s="48"/>
      <c r="J2890" s="48"/>
      <c r="K2890" s="48"/>
    </row>
    <row r="2891" spans="1:11" ht="108" x14ac:dyDescent="0.25">
      <c r="A2891" s="48">
        <f t="shared" ca="1" si="46"/>
        <v>2890</v>
      </c>
      <c r="B2891" s="52" t="s">
        <v>9</v>
      </c>
      <c r="C2891" s="52" t="s">
        <v>692</v>
      </c>
      <c r="D2891" s="58" t="s">
        <v>7589</v>
      </c>
      <c r="E2891" s="58" t="s">
        <v>7590</v>
      </c>
      <c r="F2891" s="58" t="s">
        <v>7067</v>
      </c>
      <c r="G2891" s="51" t="s">
        <v>279</v>
      </c>
      <c r="H2891" s="48"/>
      <c r="I2891" s="48"/>
      <c r="J2891" s="48"/>
      <c r="K2891" s="48"/>
    </row>
    <row r="2892" spans="1:11" ht="94.5" x14ac:dyDescent="0.25">
      <c r="A2892" s="48">
        <f t="shared" ca="1" si="46"/>
        <v>2891</v>
      </c>
      <c r="B2892" s="52" t="s">
        <v>9</v>
      </c>
      <c r="C2892" s="52" t="s">
        <v>692</v>
      </c>
      <c r="D2892" s="56" t="s">
        <v>7591</v>
      </c>
      <c r="E2892" s="56" t="s">
        <v>7592</v>
      </c>
      <c r="F2892" s="56" t="s">
        <v>7273</v>
      </c>
      <c r="G2892" s="51" t="s">
        <v>279</v>
      </c>
      <c r="H2892" s="48"/>
      <c r="I2892" s="48"/>
      <c r="J2892" s="48"/>
      <c r="K2892" s="48"/>
    </row>
    <row r="2893" spans="1:11" ht="108" x14ac:dyDescent="0.25">
      <c r="A2893" s="48">
        <f t="shared" ca="1" si="46"/>
        <v>2892</v>
      </c>
      <c r="B2893" s="52" t="s">
        <v>9</v>
      </c>
      <c r="C2893" s="52" t="s">
        <v>692</v>
      </c>
      <c r="D2893" s="58" t="s">
        <v>7593</v>
      </c>
      <c r="E2893" s="58" t="s">
        <v>7594</v>
      </c>
      <c r="F2893" s="58" t="s">
        <v>7595</v>
      </c>
      <c r="G2893" s="51" t="s">
        <v>279</v>
      </c>
      <c r="H2893" s="48"/>
      <c r="I2893" s="48"/>
      <c r="J2893" s="48"/>
      <c r="K2893" s="48"/>
    </row>
    <row r="2894" spans="1:11" ht="84" x14ac:dyDescent="0.25">
      <c r="A2894" s="48">
        <f t="shared" ca="1" si="46"/>
        <v>2893</v>
      </c>
      <c r="B2894" s="52" t="s">
        <v>9</v>
      </c>
      <c r="C2894" s="52" t="s">
        <v>692</v>
      </c>
      <c r="D2894" s="56" t="s">
        <v>7596</v>
      </c>
      <c r="E2894" s="56" t="s">
        <v>7597</v>
      </c>
      <c r="F2894" s="56" t="s">
        <v>7595</v>
      </c>
      <c r="G2894" s="51" t="s">
        <v>279</v>
      </c>
      <c r="H2894" s="48"/>
      <c r="I2894" s="48"/>
      <c r="J2894" s="48"/>
      <c r="K2894" s="48"/>
    </row>
    <row r="2895" spans="1:11" ht="108" x14ac:dyDescent="0.25">
      <c r="A2895" s="48">
        <f t="shared" ca="1" si="46"/>
        <v>2894</v>
      </c>
      <c r="B2895" s="52" t="s">
        <v>9</v>
      </c>
      <c r="C2895" s="52" t="s">
        <v>692</v>
      </c>
      <c r="D2895" s="58" t="s">
        <v>7598</v>
      </c>
      <c r="E2895" s="58" t="s">
        <v>7599</v>
      </c>
      <c r="F2895" s="58" t="s">
        <v>7595</v>
      </c>
      <c r="G2895" s="51" t="s">
        <v>279</v>
      </c>
      <c r="H2895" s="48"/>
      <c r="I2895" s="48"/>
      <c r="J2895" s="48"/>
      <c r="K2895" s="48"/>
    </row>
    <row r="2896" spans="1:11" ht="94.5" x14ac:dyDescent="0.25">
      <c r="A2896" s="48">
        <f t="shared" ca="1" si="46"/>
        <v>2895</v>
      </c>
      <c r="B2896" s="52" t="s">
        <v>9</v>
      </c>
      <c r="C2896" s="52" t="s">
        <v>692</v>
      </c>
      <c r="D2896" s="56" t="s">
        <v>7600</v>
      </c>
      <c r="E2896" s="56" t="s">
        <v>7601</v>
      </c>
      <c r="F2896" s="56" t="s">
        <v>7595</v>
      </c>
      <c r="G2896" s="51" t="s">
        <v>279</v>
      </c>
      <c r="H2896" s="48"/>
      <c r="I2896" s="48"/>
      <c r="J2896" s="48"/>
      <c r="K2896" s="48"/>
    </row>
    <row r="2897" spans="1:11" ht="135" x14ac:dyDescent="0.25">
      <c r="A2897" s="48">
        <f t="shared" ca="1" si="46"/>
        <v>2896</v>
      </c>
      <c r="B2897" s="52" t="s">
        <v>9</v>
      </c>
      <c r="C2897" s="52" t="s">
        <v>692</v>
      </c>
      <c r="D2897" s="58" t="s">
        <v>7602</v>
      </c>
      <c r="E2897" s="58" t="s">
        <v>7603</v>
      </c>
      <c r="F2897" s="58" t="s">
        <v>7273</v>
      </c>
      <c r="G2897" s="51" t="s">
        <v>279</v>
      </c>
      <c r="H2897" s="48"/>
      <c r="I2897" s="48"/>
      <c r="J2897" s="48"/>
      <c r="K2897" s="48"/>
    </row>
    <row r="2898" spans="1:11" ht="105" x14ac:dyDescent="0.25">
      <c r="A2898" s="48">
        <f t="shared" ca="1" si="46"/>
        <v>2897</v>
      </c>
      <c r="B2898" s="52" t="s">
        <v>9</v>
      </c>
      <c r="C2898" s="52" t="s">
        <v>692</v>
      </c>
      <c r="D2898" s="56" t="s">
        <v>7604</v>
      </c>
      <c r="E2898" s="56" t="s">
        <v>7605</v>
      </c>
      <c r="F2898" s="56" t="s">
        <v>7606</v>
      </c>
      <c r="G2898" s="51" t="s">
        <v>279</v>
      </c>
      <c r="H2898" s="48"/>
      <c r="I2898" s="48"/>
      <c r="J2898" s="48"/>
      <c r="K2898" s="48"/>
    </row>
    <row r="2899" spans="1:11" ht="108" x14ac:dyDescent="0.25">
      <c r="A2899" s="48">
        <f t="shared" ca="1" si="46"/>
        <v>2898</v>
      </c>
      <c r="B2899" s="52" t="s">
        <v>9</v>
      </c>
      <c r="C2899" s="52" t="s">
        <v>692</v>
      </c>
      <c r="D2899" s="58" t="s">
        <v>7607</v>
      </c>
      <c r="E2899" s="58" t="s">
        <v>7608</v>
      </c>
      <c r="F2899" s="58" t="s">
        <v>7273</v>
      </c>
      <c r="G2899" s="51"/>
      <c r="H2899" s="48"/>
      <c r="I2899" s="48"/>
      <c r="J2899" s="48"/>
      <c r="K2899" s="48"/>
    </row>
    <row r="2900" spans="1:11" ht="105" x14ac:dyDescent="0.25">
      <c r="A2900" s="48">
        <f t="shared" ca="1" si="46"/>
        <v>2899</v>
      </c>
      <c r="B2900" s="52" t="s">
        <v>9</v>
      </c>
      <c r="C2900" s="52" t="s">
        <v>692</v>
      </c>
      <c r="D2900" s="56" t="s">
        <v>7609</v>
      </c>
      <c r="E2900" s="56" t="s">
        <v>7610</v>
      </c>
      <c r="F2900" s="56" t="s">
        <v>7273</v>
      </c>
      <c r="G2900" s="51" t="s">
        <v>279</v>
      </c>
      <c r="H2900" s="48"/>
      <c r="I2900" s="48"/>
      <c r="J2900" s="48"/>
      <c r="K2900" s="48"/>
    </row>
    <row r="2901" spans="1:11" ht="81" x14ac:dyDescent="0.25">
      <c r="A2901" s="48">
        <f t="shared" ca="1" si="46"/>
        <v>2900</v>
      </c>
      <c r="B2901" s="52" t="s">
        <v>9</v>
      </c>
      <c r="C2901" s="52" t="s">
        <v>692</v>
      </c>
      <c r="D2901" s="58" t="s">
        <v>7611</v>
      </c>
      <c r="E2901" s="58" t="s">
        <v>7612</v>
      </c>
      <c r="F2901" s="58" t="s">
        <v>7273</v>
      </c>
      <c r="G2901" s="51"/>
      <c r="H2901" s="48"/>
      <c r="I2901" s="48"/>
      <c r="J2901" s="48"/>
      <c r="K2901" s="48"/>
    </row>
    <row r="2902" spans="1:11" ht="105" x14ac:dyDescent="0.25">
      <c r="A2902" s="48">
        <f t="shared" ca="1" si="46"/>
        <v>2901</v>
      </c>
      <c r="B2902" s="52" t="s">
        <v>9</v>
      </c>
      <c r="C2902" s="52" t="s">
        <v>692</v>
      </c>
      <c r="D2902" s="56" t="s">
        <v>7613</v>
      </c>
      <c r="E2902" s="56" t="s">
        <v>7614</v>
      </c>
      <c r="F2902" s="56" t="s">
        <v>7273</v>
      </c>
      <c r="G2902" s="51" t="s">
        <v>279</v>
      </c>
      <c r="H2902" s="48"/>
      <c r="I2902" s="48"/>
      <c r="J2902" s="48"/>
      <c r="K2902" s="48"/>
    </row>
    <row r="2903" spans="1:11" ht="108" x14ac:dyDescent="0.25">
      <c r="A2903" s="48">
        <f t="shared" ca="1" si="46"/>
        <v>2902</v>
      </c>
      <c r="B2903" s="52" t="s">
        <v>9</v>
      </c>
      <c r="C2903" s="52" t="s">
        <v>692</v>
      </c>
      <c r="D2903" s="58" t="s">
        <v>7615</v>
      </c>
      <c r="E2903" s="58" t="s">
        <v>7616</v>
      </c>
      <c r="F2903" s="58" t="s">
        <v>7273</v>
      </c>
      <c r="G2903" s="51"/>
      <c r="H2903" s="48"/>
      <c r="I2903" s="48"/>
      <c r="J2903" s="48"/>
      <c r="K2903" s="48"/>
    </row>
    <row r="2904" spans="1:11" ht="94.5" x14ac:dyDescent="0.25">
      <c r="A2904" s="48">
        <f t="shared" ca="1" si="46"/>
        <v>2903</v>
      </c>
      <c r="B2904" s="52" t="s">
        <v>9</v>
      </c>
      <c r="C2904" s="52" t="s">
        <v>692</v>
      </c>
      <c r="D2904" s="56" t="s">
        <v>7617</v>
      </c>
      <c r="E2904" s="56" t="s">
        <v>7618</v>
      </c>
      <c r="F2904" s="56" t="s">
        <v>7273</v>
      </c>
      <c r="G2904" s="51"/>
      <c r="H2904" s="48"/>
      <c r="I2904" s="48"/>
      <c r="J2904" s="48"/>
      <c r="K2904" s="48"/>
    </row>
    <row r="2905" spans="1:11" ht="121.5" x14ac:dyDescent="0.25">
      <c r="A2905" s="48">
        <f t="shared" ca="1" si="46"/>
        <v>2904</v>
      </c>
      <c r="B2905" s="52" t="s">
        <v>9</v>
      </c>
      <c r="C2905" s="52" t="s">
        <v>692</v>
      </c>
      <c r="D2905" s="58" t="s">
        <v>7619</v>
      </c>
      <c r="E2905" s="58" t="s">
        <v>7620</v>
      </c>
      <c r="F2905" s="58" t="s">
        <v>7267</v>
      </c>
      <c r="G2905" s="51"/>
      <c r="H2905" s="48"/>
      <c r="I2905" s="48"/>
      <c r="J2905" s="48"/>
      <c r="K2905" s="48"/>
    </row>
    <row r="2906" spans="1:11" ht="105" x14ac:dyDescent="0.25">
      <c r="A2906" s="48">
        <f t="shared" ca="1" si="46"/>
        <v>2905</v>
      </c>
      <c r="B2906" s="52" t="s">
        <v>9</v>
      </c>
      <c r="C2906" s="52" t="s">
        <v>692</v>
      </c>
      <c r="D2906" s="56" t="s">
        <v>7621</v>
      </c>
      <c r="E2906" s="56" t="s">
        <v>7622</v>
      </c>
      <c r="F2906" s="56" t="s">
        <v>7273</v>
      </c>
      <c r="G2906" s="51" t="s">
        <v>279</v>
      </c>
      <c r="H2906" s="48"/>
      <c r="I2906" s="48"/>
      <c r="J2906" s="48"/>
      <c r="K2906" s="48"/>
    </row>
    <row r="2907" spans="1:11" ht="121.5" x14ac:dyDescent="0.25">
      <c r="A2907" s="48">
        <f t="shared" ca="1" si="46"/>
        <v>2906</v>
      </c>
      <c r="B2907" s="52" t="s">
        <v>9</v>
      </c>
      <c r="C2907" s="52" t="s">
        <v>692</v>
      </c>
      <c r="D2907" s="58" t="s">
        <v>7623</v>
      </c>
      <c r="E2907" s="58" t="s">
        <v>7624</v>
      </c>
      <c r="F2907" s="58" t="s">
        <v>7267</v>
      </c>
      <c r="G2907" s="51"/>
      <c r="H2907" s="48"/>
      <c r="I2907" s="48"/>
      <c r="J2907" s="48"/>
      <c r="K2907" s="48"/>
    </row>
    <row r="2908" spans="1:11" ht="84" x14ac:dyDescent="0.25">
      <c r="A2908" s="48">
        <f t="shared" ca="1" si="46"/>
        <v>2907</v>
      </c>
      <c r="B2908" s="52" t="s">
        <v>9</v>
      </c>
      <c r="C2908" s="52" t="s">
        <v>692</v>
      </c>
      <c r="D2908" s="56" t="s">
        <v>7625</v>
      </c>
      <c r="E2908" s="56" t="s">
        <v>7626</v>
      </c>
      <c r="F2908" s="56" t="s">
        <v>7273</v>
      </c>
      <c r="G2908" s="51" t="s">
        <v>279</v>
      </c>
      <c r="H2908" s="48"/>
      <c r="I2908" s="48"/>
      <c r="J2908" s="48"/>
      <c r="K2908" s="48"/>
    </row>
    <row r="2909" spans="1:11" ht="108" x14ac:dyDescent="0.25">
      <c r="A2909" s="48">
        <f t="shared" ca="1" si="46"/>
        <v>2908</v>
      </c>
      <c r="B2909" s="52" t="s">
        <v>9</v>
      </c>
      <c r="C2909" s="52" t="s">
        <v>692</v>
      </c>
      <c r="D2909" s="58" t="s">
        <v>7627</v>
      </c>
      <c r="E2909" s="58" t="s">
        <v>7628</v>
      </c>
      <c r="F2909" s="58" t="s">
        <v>7273</v>
      </c>
      <c r="G2909" s="51"/>
      <c r="H2909" s="48"/>
      <c r="I2909" s="48"/>
      <c r="J2909" s="48"/>
      <c r="K2909" s="48"/>
    </row>
    <row r="2910" spans="1:11" ht="105" x14ac:dyDescent="0.25">
      <c r="A2910" s="48">
        <f t="shared" ca="1" si="46"/>
        <v>2909</v>
      </c>
      <c r="B2910" s="52" t="s">
        <v>9</v>
      </c>
      <c r="C2910" s="52" t="s">
        <v>692</v>
      </c>
      <c r="D2910" s="56" t="s">
        <v>7629</v>
      </c>
      <c r="E2910" s="56" t="s">
        <v>7630</v>
      </c>
      <c r="F2910" s="56" t="s">
        <v>7067</v>
      </c>
      <c r="G2910" s="51"/>
      <c r="H2910" s="48"/>
      <c r="I2910" s="48"/>
      <c r="J2910" s="48"/>
      <c r="K2910" s="48"/>
    </row>
    <row r="2911" spans="1:11" ht="108" x14ac:dyDescent="0.25">
      <c r="A2911" s="48">
        <f t="shared" ca="1" si="46"/>
        <v>2910</v>
      </c>
      <c r="B2911" s="52" t="s">
        <v>9</v>
      </c>
      <c r="C2911" s="52" t="s">
        <v>692</v>
      </c>
      <c r="D2911" s="58" t="s">
        <v>7631</v>
      </c>
      <c r="E2911" s="58" t="s">
        <v>7632</v>
      </c>
      <c r="F2911" s="58" t="s">
        <v>7067</v>
      </c>
      <c r="G2911" s="51"/>
      <c r="H2911" s="48"/>
      <c r="I2911" s="48"/>
      <c r="J2911" s="48"/>
      <c r="K2911" s="48"/>
    </row>
    <row r="2912" spans="1:11" ht="105" x14ac:dyDescent="0.25">
      <c r="A2912" s="48">
        <f t="shared" ca="1" si="46"/>
        <v>2911</v>
      </c>
      <c r="B2912" s="52" t="s">
        <v>9</v>
      </c>
      <c r="C2912" s="52" t="s">
        <v>692</v>
      </c>
      <c r="D2912" s="56" t="s">
        <v>7633</v>
      </c>
      <c r="E2912" s="56" t="s">
        <v>7634</v>
      </c>
      <c r="F2912" s="56" t="s">
        <v>7067</v>
      </c>
      <c r="G2912" s="51" t="s">
        <v>279</v>
      </c>
      <c r="H2912" s="48"/>
      <c r="I2912" s="48"/>
      <c r="J2912" s="48"/>
      <c r="K2912" s="48"/>
    </row>
    <row r="2913" spans="1:11" ht="108" x14ac:dyDescent="0.25">
      <c r="A2913" s="48">
        <f t="shared" ca="1" si="46"/>
        <v>2912</v>
      </c>
      <c r="B2913" s="52" t="s">
        <v>9</v>
      </c>
      <c r="C2913" s="52" t="s">
        <v>692</v>
      </c>
      <c r="D2913" s="58" t="s">
        <v>7635</v>
      </c>
      <c r="E2913" s="58" t="s">
        <v>7636</v>
      </c>
      <c r="F2913" s="58" t="s">
        <v>7067</v>
      </c>
      <c r="G2913" s="51" t="s">
        <v>279</v>
      </c>
      <c r="H2913" s="48"/>
      <c r="I2913" s="48"/>
      <c r="J2913" s="48"/>
      <c r="K2913" s="48"/>
    </row>
    <row r="2914" spans="1:11" ht="105" x14ac:dyDescent="0.25">
      <c r="A2914" s="48">
        <f t="shared" ca="1" si="46"/>
        <v>2913</v>
      </c>
      <c r="B2914" s="52" t="s">
        <v>9</v>
      </c>
      <c r="C2914" s="52" t="s">
        <v>692</v>
      </c>
      <c r="D2914" s="56" t="s">
        <v>7633</v>
      </c>
      <c r="E2914" s="56" t="s">
        <v>7634</v>
      </c>
      <c r="F2914" s="56" t="s">
        <v>7067</v>
      </c>
      <c r="G2914" s="51" t="s">
        <v>279</v>
      </c>
      <c r="H2914" s="48"/>
      <c r="I2914" s="48"/>
      <c r="J2914" s="48"/>
      <c r="K2914" s="48"/>
    </row>
    <row r="2915" spans="1:11" ht="121.5" x14ac:dyDescent="0.25">
      <c r="A2915" s="48">
        <f t="shared" ca="1" si="46"/>
        <v>2914</v>
      </c>
      <c r="B2915" s="52" t="s">
        <v>9</v>
      </c>
      <c r="C2915" s="52" t="s">
        <v>692</v>
      </c>
      <c r="D2915" s="58" t="s">
        <v>7637</v>
      </c>
      <c r="E2915" s="58" t="s">
        <v>7634</v>
      </c>
      <c r="F2915" s="58" t="s">
        <v>7067</v>
      </c>
      <c r="G2915" s="51" t="s">
        <v>279</v>
      </c>
      <c r="H2915" s="48"/>
      <c r="I2915" s="48"/>
      <c r="J2915" s="48"/>
      <c r="K2915" s="48"/>
    </row>
    <row r="2916" spans="1:11" ht="105" x14ac:dyDescent="0.25">
      <c r="A2916" s="48">
        <f t="shared" ca="1" si="46"/>
        <v>2915</v>
      </c>
      <c r="B2916" s="52" t="s">
        <v>9</v>
      </c>
      <c r="C2916" s="52" t="s">
        <v>692</v>
      </c>
      <c r="D2916" s="56" t="s">
        <v>7638</v>
      </c>
      <c r="E2916" s="56" t="s">
        <v>7639</v>
      </c>
      <c r="F2916" s="56" t="s">
        <v>7067</v>
      </c>
      <c r="G2916" s="51"/>
      <c r="H2916" s="48"/>
      <c r="I2916" s="48"/>
      <c r="J2916" s="48"/>
      <c r="K2916" s="48"/>
    </row>
    <row r="2917" spans="1:11" ht="121.5" x14ac:dyDescent="0.25">
      <c r="A2917" s="48">
        <f t="shared" ca="1" si="46"/>
        <v>2916</v>
      </c>
      <c r="B2917" s="52" t="s">
        <v>9</v>
      </c>
      <c r="C2917" s="52" t="s">
        <v>692</v>
      </c>
      <c r="D2917" s="58" t="s">
        <v>7640</v>
      </c>
      <c r="E2917" s="58" t="s">
        <v>7641</v>
      </c>
      <c r="F2917" s="58" t="s">
        <v>7175</v>
      </c>
      <c r="G2917" s="51" t="s">
        <v>279</v>
      </c>
      <c r="H2917" s="48"/>
      <c r="I2917" s="48"/>
      <c r="J2917" s="48"/>
      <c r="K2917" s="48"/>
    </row>
    <row r="2918" spans="1:11" ht="105" x14ac:dyDescent="0.25">
      <c r="A2918" s="48">
        <f t="shared" ca="1" si="46"/>
        <v>2917</v>
      </c>
      <c r="B2918" s="52" t="s">
        <v>9</v>
      </c>
      <c r="C2918" s="52" t="s">
        <v>692</v>
      </c>
      <c r="D2918" s="67" t="s">
        <v>7642</v>
      </c>
      <c r="E2918" s="56" t="s">
        <v>7643</v>
      </c>
      <c r="F2918" s="56" t="s">
        <v>7067</v>
      </c>
      <c r="G2918" s="51" t="s">
        <v>279</v>
      </c>
      <c r="H2918" s="48"/>
      <c r="I2918" s="48"/>
      <c r="J2918" s="48"/>
      <c r="K2918" s="48"/>
    </row>
    <row r="2919" spans="1:11" ht="108" x14ac:dyDescent="0.25">
      <c r="A2919" s="48">
        <f t="shared" ca="1" si="46"/>
        <v>2918</v>
      </c>
      <c r="B2919" s="52" t="s">
        <v>9</v>
      </c>
      <c r="C2919" s="52" t="s">
        <v>692</v>
      </c>
      <c r="D2919" s="58" t="s">
        <v>7644</v>
      </c>
      <c r="E2919" s="58" t="s">
        <v>7645</v>
      </c>
      <c r="F2919" s="58" t="s">
        <v>7067</v>
      </c>
      <c r="G2919" s="51" t="s">
        <v>279</v>
      </c>
      <c r="H2919" s="48"/>
      <c r="I2919" s="48"/>
      <c r="J2919" s="48"/>
      <c r="K2919" s="48"/>
    </row>
    <row r="2920" spans="1:11" ht="105" x14ac:dyDescent="0.25">
      <c r="A2920" s="48">
        <f t="shared" ca="1" si="46"/>
        <v>2919</v>
      </c>
      <c r="B2920" s="52" t="s">
        <v>9</v>
      </c>
      <c r="C2920" s="52" t="s">
        <v>692</v>
      </c>
      <c r="D2920" s="56" t="s">
        <v>7646</v>
      </c>
      <c r="E2920" s="56" t="s">
        <v>7647</v>
      </c>
      <c r="F2920" s="56" t="s">
        <v>7067</v>
      </c>
      <c r="G2920" s="51" t="s">
        <v>279</v>
      </c>
      <c r="H2920" s="48"/>
      <c r="I2920" s="48"/>
      <c r="J2920" s="48"/>
      <c r="K2920" s="48"/>
    </row>
    <row r="2921" spans="1:11" ht="108" x14ac:dyDescent="0.25">
      <c r="A2921" s="48">
        <f t="shared" ca="1" si="46"/>
        <v>2920</v>
      </c>
      <c r="B2921" s="52" t="s">
        <v>9</v>
      </c>
      <c r="C2921" s="52" t="s">
        <v>692</v>
      </c>
      <c r="D2921" s="58" t="s">
        <v>7648</v>
      </c>
      <c r="E2921" s="58" t="s">
        <v>7649</v>
      </c>
      <c r="F2921" s="58" t="s">
        <v>7093</v>
      </c>
      <c r="G2921" s="51" t="s">
        <v>279</v>
      </c>
      <c r="H2921" s="48"/>
      <c r="I2921" s="48"/>
      <c r="J2921" s="48"/>
      <c r="K2921" s="48"/>
    </row>
    <row r="2922" spans="1:11" ht="84" x14ac:dyDescent="0.25">
      <c r="A2922" s="48">
        <f t="shared" ca="1" si="46"/>
        <v>2921</v>
      </c>
      <c r="B2922" s="52" t="s">
        <v>9</v>
      </c>
      <c r="C2922" s="52" t="s">
        <v>692</v>
      </c>
      <c r="D2922" s="56" t="s">
        <v>7650</v>
      </c>
      <c r="E2922" s="56" t="s">
        <v>7651</v>
      </c>
      <c r="F2922" s="56" t="s">
        <v>7093</v>
      </c>
      <c r="G2922" s="51" t="s">
        <v>279</v>
      </c>
      <c r="H2922" s="48"/>
      <c r="I2922" s="48"/>
      <c r="J2922" s="48"/>
      <c r="K2922" s="48"/>
    </row>
    <row r="2923" spans="1:11" ht="121.5" x14ac:dyDescent="0.25">
      <c r="A2923" s="48">
        <f t="shared" ca="1" si="46"/>
        <v>2922</v>
      </c>
      <c r="B2923" s="52" t="s">
        <v>9</v>
      </c>
      <c r="C2923" s="52" t="s">
        <v>692</v>
      </c>
      <c r="D2923" s="58" t="s">
        <v>7652</v>
      </c>
      <c r="E2923" s="58" t="s">
        <v>7653</v>
      </c>
      <c r="F2923" s="58" t="s">
        <v>7175</v>
      </c>
      <c r="G2923" s="51" t="s">
        <v>279</v>
      </c>
      <c r="H2923" s="48"/>
      <c r="I2923" s="48"/>
      <c r="J2923" s="48"/>
      <c r="K2923" s="48"/>
    </row>
    <row r="2924" spans="1:11" ht="105" x14ac:dyDescent="0.25">
      <c r="A2924" s="48">
        <f t="shared" ca="1" si="46"/>
        <v>2923</v>
      </c>
      <c r="B2924" s="52" t="s">
        <v>9</v>
      </c>
      <c r="C2924" s="52" t="s">
        <v>692</v>
      </c>
      <c r="D2924" s="56" t="s">
        <v>7654</v>
      </c>
      <c r="E2924" s="56" t="s">
        <v>7655</v>
      </c>
      <c r="F2924" s="56" t="s">
        <v>7175</v>
      </c>
      <c r="G2924" s="51" t="s">
        <v>279</v>
      </c>
      <c r="H2924" s="48"/>
      <c r="I2924" s="48"/>
      <c r="J2924" s="48"/>
      <c r="K2924" s="48"/>
    </row>
    <row r="2925" spans="1:11" ht="108" x14ac:dyDescent="0.25">
      <c r="A2925" s="48">
        <f t="shared" ca="1" si="46"/>
        <v>2924</v>
      </c>
      <c r="B2925" s="52" t="s">
        <v>9</v>
      </c>
      <c r="C2925" s="52" t="s">
        <v>692</v>
      </c>
      <c r="D2925" s="58" t="s">
        <v>7656</v>
      </c>
      <c r="E2925" s="58" t="s">
        <v>7657</v>
      </c>
      <c r="F2925" s="58" t="s">
        <v>7093</v>
      </c>
      <c r="G2925" s="51" t="s">
        <v>279</v>
      </c>
      <c r="H2925" s="48"/>
      <c r="I2925" s="48"/>
      <c r="J2925" s="48"/>
      <c r="K2925" s="48"/>
    </row>
    <row r="2926" spans="1:11" ht="105" x14ac:dyDescent="0.25">
      <c r="A2926" s="48">
        <f t="shared" ca="1" si="46"/>
        <v>2925</v>
      </c>
      <c r="B2926" s="52" t="s">
        <v>9</v>
      </c>
      <c r="C2926" s="52" t="s">
        <v>692</v>
      </c>
      <c r="D2926" s="56" t="s">
        <v>7658</v>
      </c>
      <c r="E2926" s="56" t="s">
        <v>7659</v>
      </c>
      <c r="F2926" s="56" t="s">
        <v>7093</v>
      </c>
      <c r="G2926" s="51" t="s">
        <v>279</v>
      </c>
      <c r="H2926" s="48"/>
      <c r="I2926" s="48"/>
      <c r="J2926" s="48"/>
      <c r="K2926" s="48"/>
    </row>
    <row r="2927" spans="1:11" ht="108" x14ac:dyDescent="0.25">
      <c r="A2927" s="48">
        <f t="shared" ca="1" si="46"/>
        <v>2926</v>
      </c>
      <c r="B2927" s="52" t="s">
        <v>9</v>
      </c>
      <c r="C2927" s="52" t="s">
        <v>692</v>
      </c>
      <c r="D2927" s="58" t="s">
        <v>7660</v>
      </c>
      <c r="E2927" s="58" t="s">
        <v>7661</v>
      </c>
      <c r="F2927" s="58" t="s">
        <v>7093</v>
      </c>
      <c r="G2927" s="51" t="s">
        <v>279</v>
      </c>
      <c r="H2927" s="48"/>
      <c r="I2927" s="48"/>
      <c r="J2927" s="48"/>
      <c r="K2927" s="48"/>
    </row>
    <row r="2928" spans="1:11" ht="94.5" x14ac:dyDescent="0.25">
      <c r="A2928" s="48">
        <f t="shared" ca="1" si="46"/>
        <v>2927</v>
      </c>
      <c r="B2928" s="52" t="s">
        <v>9</v>
      </c>
      <c r="C2928" s="52" t="s">
        <v>692</v>
      </c>
      <c r="D2928" s="56" t="s">
        <v>7662</v>
      </c>
      <c r="E2928" s="56" t="s">
        <v>7663</v>
      </c>
      <c r="F2928" s="56" t="s">
        <v>7093</v>
      </c>
      <c r="G2928" s="51" t="s">
        <v>279</v>
      </c>
      <c r="H2928" s="48"/>
      <c r="I2928" s="48"/>
      <c r="J2928" s="48"/>
      <c r="K2928" s="48"/>
    </row>
    <row r="2929" spans="1:11" ht="121.5" x14ac:dyDescent="0.25">
      <c r="A2929" s="48">
        <f t="shared" ca="1" si="46"/>
        <v>2928</v>
      </c>
      <c r="B2929" s="52" t="s">
        <v>9</v>
      </c>
      <c r="C2929" s="52" t="s">
        <v>692</v>
      </c>
      <c r="D2929" s="58" t="s">
        <v>7664</v>
      </c>
      <c r="E2929" s="58" t="s">
        <v>7665</v>
      </c>
      <c r="F2929" s="58" t="s">
        <v>7093</v>
      </c>
      <c r="G2929" s="51" t="s">
        <v>279</v>
      </c>
      <c r="H2929" s="48"/>
      <c r="I2929" s="48"/>
      <c r="J2929" s="48"/>
      <c r="K2929" s="48"/>
    </row>
    <row r="2930" spans="1:11" ht="115.5" x14ac:dyDescent="0.25">
      <c r="A2930" s="48">
        <f t="shared" ca="1" si="46"/>
        <v>2929</v>
      </c>
      <c r="B2930" s="52" t="s">
        <v>9</v>
      </c>
      <c r="C2930" s="52" t="s">
        <v>692</v>
      </c>
      <c r="D2930" s="56" t="s">
        <v>7666</v>
      </c>
      <c r="E2930" s="56" t="s">
        <v>7667</v>
      </c>
      <c r="F2930" s="56" t="s">
        <v>7067</v>
      </c>
      <c r="G2930" s="51"/>
      <c r="H2930" s="48"/>
      <c r="I2930" s="48"/>
      <c r="J2930" s="48"/>
      <c r="K2930" s="48"/>
    </row>
    <row r="2931" spans="1:11" ht="121.5" x14ac:dyDescent="0.25">
      <c r="A2931" s="48">
        <f t="shared" ca="1" si="46"/>
        <v>2930</v>
      </c>
      <c r="B2931" s="52" t="s">
        <v>9</v>
      </c>
      <c r="C2931" s="52" t="s">
        <v>692</v>
      </c>
      <c r="D2931" s="58" t="s">
        <v>7668</v>
      </c>
      <c r="E2931" s="58" t="s">
        <v>7669</v>
      </c>
      <c r="F2931" s="58" t="s">
        <v>7067</v>
      </c>
      <c r="G2931" s="51" t="s">
        <v>279</v>
      </c>
      <c r="H2931" s="48"/>
      <c r="I2931" s="48"/>
      <c r="J2931" s="48"/>
      <c r="K2931" s="48"/>
    </row>
    <row r="2932" spans="1:11" ht="94.5" x14ac:dyDescent="0.25">
      <c r="A2932" s="48">
        <f t="shared" ca="1" si="46"/>
        <v>2931</v>
      </c>
      <c r="B2932" s="52" t="s">
        <v>9</v>
      </c>
      <c r="C2932" s="52" t="s">
        <v>692</v>
      </c>
      <c r="D2932" s="56" t="s">
        <v>7670</v>
      </c>
      <c r="E2932" s="56" t="s">
        <v>7671</v>
      </c>
      <c r="F2932" s="56" t="s">
        <v>7672</v>
      </c>
      <c r="G2932" s="51" t="s">
        <v>279</v>
      </c>
      <c r="H2932" s="48"/>
      <c r="I2932" s="48"/>
      <c r="J2932" s="48"/>
      <c r="K2932" s="48"/>
    </row>
    <row r="2933" spans="1:11" ht="108" x14ac:dyDescent="0.25">
      <c r="A2933" s="48">
        <f t="shared" ca="1" si="46"/>
        <v>2932</v>
      </c>
      <c r="B2933" s="52" t="s">
        <v>9</v>
      </c>
      <c r="C2933" s="52" t="s">
        <v>692</v>
      </c>
      <c r="D2933" s="58" t="s">
        <v>7673</v>
      </c>
      <c r="E2933" s="58" t="s">
        <v>7674</v>
      </c>
      <c r="F2933" s="58" t="s">
        <v>7067</v>
      </c>
      <c r="G2933" s="51"/>
      <c r="H2933" s="48"/>
      <c r="I2933" s="48"/>
      <c r="J2933" s="48"/>
      <c r="K2933" s="48"/>
    </row>
    <row r="2934" spans="1:11" ht="105" x14ac:dyDescent="0.25">
      <c r="A2934" s="48">
        <f t="shared" ref="A2934:A2997" ca="1" si="47">+CELL("fila",A2934)-1</f>
        <v>2933</v>
      </c>
      <c r="B2934" s="52" t="s">
        <v>9</v>
      </c>
      <c r="C2934" s="52" t="s">
        <v>692</v>
      </c>
      <c r="D2934" s="56" t="s">
        <v>7675</v>
      </c>
      <c r="E2934" s="56" t="s">
        <v>7676</v>
      </c>
      <c r="F2934" s="56" t="s">
        <v>7677</v>
      </c>
      <c r="G2934" s="51" t="s">
        <v>279</v>
      </c>
      <c r="H2934" s="48"/>
      <c r="I2934" s="48"/>
      <c r="J2934" s="48"/>
      <c r="K2934" s="48"/>
    </row>
    <row r="2935" spans="1:11" ht="94.5" x14ac:dyDescent="0.25">
      <c r="A2935" s="48">
        <f t="shared" ca="1" si="47"/>
        <v>2934</v>
      </c>
      <c r="B2935" s="52" t="s">
        <v>9</v>
      </c>
      <c r="C2935" s="52" t="s">
        <v>692</v>
      </c>
      <c r="D2935" s="58" t="s">
        <v>7678</v>
      </c>
      <c r="E2935" s="58" t="s">
        <v>7679</v>
      </c>
      <c r="F2935" s="58" t="s">
        <v>7680</v>
      </c>
      <c r="G2935" s="51" t="s">
        <v>279</v>
      </c>
      <c r="H2935" s="48"/>
      <c r="I2935" s="48"/>
      <c r="J2935" s="48"/>
      <c r="K2935" s="48"/>
    </row>
    <row r="2936" spans="1:11" ht="94.5" x14ac:dyDescent="0.25">
      <c r="A2936" s="48">
        <f t="shared" ca="1" si="47"/>
        <v>2935</v>
      </c>
      <c r="B2936" s="52" t="s">
        <v>9</v>
      </c>
      <c r="C2936" s="52" t="s">
        <v>692</v>
      </c>
      <c r="D2936" s="56" t="s">
        <v>7681</v>
      </c>
      <c r="E2936" s="56" t="s">
        <v>7682</v>
      </c>
      <c r="F2936" s="56" t="s">
        <v>7683</v>
      </c>
      <c r="G2936" s="51" t="s">
        <v>279</v>
      </c>
      <c r="H2936" s="48"/>
      <c r="I2936" s="48"/>
      <c r="J2936" s="48"/>
      <c r="K2936" s="48"/>
    </row>
    <row r="2937" spans="1:11" ht="108" x14ac:dyDescent="0.25">
      <c r="A2937" s="48">
        <f t="shared" ca="1" si="47"/>
        <v>2936</v>
      </c>
      <c r="B2937" s="52" t="s">
        <v>9</v>
      </c>
      <c r="C2937" s="52" t="s">
        <v>692</v>
      </c>
      <c r="D2937" s="58" t="s">
        <v>7684</v>
      </c>
      <c r="E2937" s="58" t="s">
        <v>7685</v>
      </c>
      <c r="F2937" s="58" t="s">
        <v>7686</v>
      </c>
      <c r="G2937" s="51"/>
      <c r="H2937" s="48"/>
      <c r="I2937" s="48"/>
      <c r="J2937" s="48"/>
      <c r="K2937" s="48"/>
    </row>
    <row r="2938" spans="1:11" ht="94.5" x14ac:dyDescent="0.25">
      <c r="A2938" s="48">
        <f t="shared" ca="1" si="47"/>
        <v>2937</v>
      </c>
      <c r="B2938" s="52" t="s">
        <v>9</v>
      </c>
      <c r="C2938" s="52" t="s">
        <v>692</v>
      </c>
      <c r="D2938" s="56" t="s">
        <v>7687</v>
      </c>
      <c r="E2938" s="56" t="s">
        <v>7688</v>
      </c>
      <c r="F2938" s="56" t="s">
        <v>7689</v>
      </c>
      <c r="G2938" s="51"/>
      <c r="H2938" s="48"/>
      <c r="I2938" s="48"/>
      <c r="J2938" s="48"/>
      <c r="K2938" s="48"/>
    </row>
    <row r="2939" spans="1:11" ht="108" x14ac:dyDescent="0.25">
      <c r="A2939" s="48">
        <f t="shared" ca="1" si="47"/>
        <v>2938</v>
      </c>
      <c r="B2939" s="52" t="s">
        <v>9</v>
      </c>
      <c r="C2939" s="52" t="s">
        <v>692</v>
      </c>
      <c r="D2939" s="58" t="s">
        <v>7690</v>
      </c>
      <c r="E2939" s="58" t="s">
        <v>7691</v>
      </c>
      <c r="F2939" s="58" t="s">
        <v>7692</v>
      </c>
      <c r="G2939" s="51" t="s">
        <v>279</v>
      </c>
      <c r="H2939" s="48"/>
      <c r="I2939" s="48"/>
      <c r="J2939" s="48"/>
      <c r="K2939" s="48"/>
    </row>
    <row r="2940" spans="1:11" ht="94.5" x14ac:dyDescent="0.25">
      <c r="A2940" s="48">
        <f t="shared" ca="1" si="47"/>
        <v>2939</v>
      </c>
      <c r="B2940" s="52" t="s">
        <v>9</v>
      </c>
      <c r="C2940" s="52" t="s">
        <v>692</v>
      </c>
      <c r="D2940" s="56" t="s">
        <v>7693</v>
      </c>
      <c r="E2940" s="56" t="s">
        <v>7694</v>
      </c>
      <c r="F2940" s="56" t="s">
        <v>7695</v>
      </c>
      <c r="G2940" s="51" t="s">
        <v>279</v>
      </c>
      <c r="H2940" s="48"/>
      <c r="I2940" s="48"/>
      <c r="J2940" s="48"/>
      <c r="K2940" s="48"/>
    </row>
    <row r="2941" spans="1:11" ht="108" x14ac:dyDescent="0.25">
      <c r="A2941" s="48">
        <f t="shared" ca="1" si="47"/>
        <v>2940</v>
      </c>
      <c r="B2941" s="52" t="s">
        <v>9</v>
      </c>
      <c r="C2941" s="52" t="s">
        <v>692</v>
      </c>
      <c r="D2941" s="58" t="s">
        <v>7696</v>
      </c>
      <c r="E2941" s="58" t="s">
        <v>7697</v>
      </c>
      <c r="F2941" s="58" t="s">
        <v>7321</v>
      </c>
      <c r="G2941" s="51" t="s">
        <v>279</v>
      </c>
      <c r="H2941" s="48"/>
      <c r="I2941" s="48"/>
      <c r="J2941" s="48"/>
      <c r="K2941" s="48"/>
    </row>
    <row r="2942" spans="1:11" ht="94.5" x14ac:dyDescent="0.25">
      <c r="A2942" s="48">
        <f t="shared" ca="1" si="47"/>
        <v>2941</v>
      </c>
      <c r="B2942" s="52" t="s">
        <v>9</v>
      </c>
      <c r="C2942" s="52" t="s">
        <v>692</v>
      </c>
      <c r="D2942" s="56" t="s">
        <v>7698</v>
      </c>
      <c r="E2942" s="56" t="s">
        <v>7699</v>
      </c>
      <c r="F2942" s="56" t="s">
        <v>7700</v>
      </c>
      <c r="G2942" s="51" t="s">
        <v>279</v>
      </c>
      <c r="H2942" s="48"/>
      <c r="I2942" s="48"/>
      <c r="J2942" s="48"/>
      <c r="K2942" s="48"/>
    </row>
    <row r="2943" spans="1:11" ht="94.5" x14ac:dyDescent="0.25">
      <c r="A2943" s="48">
        <f t="shared" ca="1" si="47"/>
        <v>2942</v>
      </c>
      <c r="B2943" s="52" t="s">
        <v>9</v>
      </c>
      <c r="C2943" s="52" t="s">
        <v>692</v>
      </c>
      <c r="D2943" s="58" t="s">
        <v>7701</v>
      </c>
      <c r="E2943" s="58" t="s">
        <v>7702</v>
      </c>
      <c r="F2943" s="58" t="s">
        <v>7703</v>
      </c>
      <c r="G2943" s="51"/>
      <c r="H2943" s="48"/>
      <c r="I2943" s="48"/>
      <c r="J2943" s="48"/>
      <c r="K2943" s="48"/>
    </row>
    <row r="2944" spans="1:11" ht="105" x14ac:dyDescent="0.25">
      <c r="A2944" s="48">
        <f t="shared" ca="1" si="47"/>
        <v>2943</v>
      </c>
      <c r="B2944" s="52" t="s">
        <v>9</v>
      </c>
      <c r="C2944" s="52" t="s">
        <v>692</v>
      </c>
      <c r="D2944" s="56" t="s">
        <v>7704</v>
      </c>
      <c r="E2944" s="56" t="s">
        <v>7705</v>
      </c>
      <c r="F2944" s="56" t="s">
        <v>7706</v>
      </c>
      <c r="G2944" s="51" t="s">
        <v>279</v>
      </c>
      <c r="H2944" s="48"/>
      <c r="I2944" s="48"/>
      <c r="J2944" s="48"/>
      <c r="K2944" s="48"/>
    </row>
    <row r="2945" spans="1:11" ht="94.5" x14ac:dyDescent="0.25">
      <c r="A2945" s="48">
        <f t="shared" ca="1" si="47"/>
        <v>2944</v>
      </c>
      <c r="B2945" s="52" t="s">
        <v>9</v>
      </c>
      <c r="C2945" s="52" t="s">
        <v>692</v>
      </c>
      <c r="D2945" s="58" t="s">
        <v>7707</v>
      </c>
      <c r="E2945" s="58" t="s">
        <v>7708</v>
      </c>
      <c r="F2945" s="58" t="s">
        <v>7709</v>
      </c>
      <c r="G2945" s="51" t="s">
        <v>279</v>
      </c>
      <c r="H2945" s="48"/>
      <c r="I2945" s="48"/>
      <c r="J2945" s="48"/>
      <c r="K2945" s="48"/>
    </row>
    <row r="2946" spans="1:11" ht="105" x14ac:dyDescent="0.25">
      <c r="A2946" s="48">
        <f t="shared" ca="1" si="47"/>
        <v>2945</v>
      </c>
      <c r="B2946" s="52" t="s">
        <v>9</v>
      </c>
      <c r="C2946" s="52" t="s">
        <v>692</v>
      </c>
      <c r="D2946" s="56" t="s">
        <v>7710</v>
      </c>
      <c r="E2946" s="56" t="s">
        <v>7711</v>
      </c>
      <c r="F2946" s="56" t="s">
        <v>7712</v>
      </c>
      <c r="G2946" s="51"/>
      <c r="H2946" s="48"/>
      <c r="I2946" s="48"/>
      <c r="J2946" s="48"/>
      <c r="K2946" s="48"/>
    </row>
    <row r="2947" spans="1:11" ht="108" x14ac:dyDescent="0.25">
      <c r="A2947" s="48">
        <f t="shared" ca="1" si="47"/>
        <v>2946</v>
      </c>
      <c r="B2947" s="52" t="s">
        <v>9</v>
      </c>
      <c r="C2947" s="52" t="s">
        <v>692</v>
      </c>
      <c r="D2947" s="58" t="s">
        <v>7713</v>
      </c>
      <c r="E2947" s="58" t="s">
        <v>7714</v>
      </c>
      <c r="F2947" s="58" t="s">
        <v>7715</v>
      </c>
      <c r="G2947" s="51" t="s">
        <v>279</v>
      </c>
      <c r="H2947" s="48"/>
      <c r="I2947" s="48"/>
      <c r="J2947" s="48"/>
      <c r="K2947" s="48"/>
    </row>
    <row r="2948" spans="1:11" ht="105" x14ac:dyDescent="0.25">
      <c r="A2948" s="48">
        <f t="shared" ca="1" si="47"/>
        <v>2947</v>
      </c>
      <c r="B2948" s="52" t="s">
        <v>9</v>
      </c>
      <c r="C2948" s="52" t="s">
        <v>692</v>
      </c>
      <c r="D2948" s="56" t="s">
        <v>7716</v>
      </c>
      <c r="E2948" s="56" t="s">
        <v>7717</v>
      </c>
      <c r="F2948" s="56" t="s">
        <v>7067</v>
      </c>
      <c r="G2948" s="51"/>
      <c r="H2948" s="48"/>
      <c r="I2948" s="48"/>
      <c r="J2948" s="48"/>
      <c r="K2948" s="48"/>
    </row>
    <row r="2949" spans="1:11" ht="121.5" x14ac:dyDescent="0.25">
      <c r="A2949" s="48">
        <f t="shared" ca="1" si="47"/>
        <v>2948</v>
      </c>
      <c r="B2949" s="52" t="s">
        <v>9</v>
      </c>
      <c r="C2949" s="52" t="s">
        <v>692</v>
      </c>
      <c r="D2949" s="58" t="s">
        <v>7718</v>
      </c>
      <c r="E2949" s="58" t="s">
        <v>7719</v>
      </c>
      <c r="F2949" s="58" t="s">
        <v>7067</v>
      </c>
      <c r="G2949" s="51"/>
      <c r="H2949" s="48"/>
      <c r="I2949" s="48"/>
      <c r="J2949" s="48"/>
      <c r="K2949" s="48"/>
    </row>
    <row r="2950" spans="1:11" ht="105" x14ac:dyDescent="0.25">
      <c r="A2950" s="48">
        <f t="shared" ca="1" si="47"/>
        <v>2949</v>
      </c>
      <c r="B2950" s="52" t="s">
        <v>9</v>
      </c>
      <c r="C2950" s="52" t="s">
        <v>692</v>
      </c>
      <c r="D2950" s="56" t="s">
        <v>7720</v>
      </c>
      <c r="E2950" s="56" t="s">
        <v>7721</v>
      </c>
      <c r="F2950" s="56" t="s">
        <v>7067</v>
      </c>
      <c r="G2950" s="51"/>
      <c r="H2950" s="48"/>
      <c r="I2950" s="48"/>
      <c r="J2950" s="48"/>
      <c r="K2950" s="48"/>
    </row>
    <row r="2951" spans="1:11" ht="108" x14ac:dyDescent="0.25">
      <c r="A2951" s="48">
        <f t="shared" ca="1" si="47"/>
        <v>2950</v>
      </c>
      <c r="B2951" s="52" t="s">
        <v>9</v>
      </c>
      <c r="C2951" s="52" t="s">
        <v>692</v>
      </c>
      <c r="D2951" s="58" t="s">
        <v>7722</v>
      </c>
      <c r="E2951" s="58" t="s">
        <v>7723</v>
      </c>
      <c r="F2951" s="58" t="s">
        <v>7724</v>
      </c>
      <c r="G2951" s="51" t="s">
        <v>279</v>
      </c>
      <c r="H2951" s="48"/>
      <c r="I2951" s="48"/>
      <c r="J2951" s="48"/>
      <c r="K2951" s="48"/>
    </row>
    <row r="2952" spans="1:11" ht="105" x14ac:dyDescent="0.25">
      <c r="A2952" s="48">
        <f t="shared" ca="1" si="47"/>
        <v>2951</v>
      </c>
      <c r="B2952" s="52" t="s">
        <v>9</v>
      </c>
      <c r="C2952" s="52" t="s">
        <v>692</v>
      </c>
      <c r="D2952" s="56" t="s">
        <v>7725</v>
      </c>
      <c r="E2952" s="56" t="s">
        <v>7726</v>
      </c>
      <c r="F2952" s="56" t="s">
        <v>7727</v>
      </c>
      <c r="G2952" s="51"/>
      <c r="H2952" s="48"/>
      <c r="I2952" s="48"/>
      <c r="J2952" s="48"/>
      <c r="K2952" s="48"/>
    </row>
    <row r="2953" spans="1:11" ht="94.5" x14ac:dyDescent="0.25">
      <c r="A2953" s="48">
        <f t="shared" ca="1" si="47"/>
        <v>2952</v>
      </c>
      <c r="B2953" s="52" t="s">
        <v>9</v>
      </c>
      <c r="C2953" s="52" t="s">
        <v>692</v>
      </c>
      <c r="D2953" s="58" t="s">
        <v>7728</v>
      </c>
      <c r="E2953" s="58" t="s">
        <v>7729</v>
      </c>
      <c r="F2953" s="58" t="s">
        <v>7730</v>
      </c>
      <c r="G2953" s="51"/>
      <c r="H2953" s="48"/>
      <c r="I2953" s="48"/>
      <c r="J2953" s="48"/>
      <c r="K2953" s="48"/>
    </row>
    <row r="2954" spans="1:11" ht="94.5" x14ac:dyDescent="0.25">
      <c r="A2954" s="48">
        <f t="shared" ca="1" si="47"/>
        <v>2953</v>
      </c>
      <c r="B2954" s="52" t="s">
        <v>9</v>
      </c>
      <c r="C2954" s="52" t="s">
        <v>692</v>
      </c>
      <c r="D2954" s="56" t="s">
        <v>7731</v>
      </c>
      <c r="E2954" s="56" t="s">
        <v>7732</v>
      </c>
      <c r="F2954" s="56" t="s">
        <v>7733</v>
      </c>
      <c r="G2954" s="51" t="s">
        <v>279</v>
      </c>
      <c r="H2954" s="48"/>
      <c r="I2954" s="48"/>
      <c r="J2954" s="48"/>
      <c r="K2954" s="48"/>
    </row>
    <row r="2955" spans="1:11" ht="108" x14ac:dyDescent="0.25">
      <c r="A2955" s="48">
        <f t="shared" ca="1" si="47"/>
        <v>2954</v>
      </c>
      <c r="B2955" s="52" t="s">
        <v>9</v>
      </c>
      <c r="C2955" s="52" t="s">
        <v>692</v>
      </c>
      <c r="D2955" s="58" t="s">
        <v>7734</v>
      </c>
      <c r="E2955" s="58" t="s">
        <v>7735</v>
      </c>
      <c r="F2955" s="58" t="s">
        <v>7736</v>
      </c>
      <c r="G2955" s="51"/>
      <c r="H2955" s="48"/>
      <c r="I2955" s="48"/>
      <c r="J2955" s="48"/>
      <c r="K2955" s="48"/>
    </row>
    <row r="2956" spans="1:11" ht="94.5" x14ac:dyDescent="0.25">
      <c r="A2956" s="48">
        <f t="shared" ca="1" si="47"/>
        <v>2955</v>
      </c>
      <c r="B2956" s="52" t="s">
        <v>9</v>
      </c>
      <c r="C2956" s="52" t="s">
        <v>692</v>
      </c>
      <c r="D2956" s="56" t="s">
        <v>7737</v>
      </c>
      <c r="E2956" s="56" t="s">
        <v>7738</v>
      </c>
      <c r="F2956" s="56" t="s">
        <v>7739</v>
      </c>
      <c r="G2956" s="51" t="s">
        <v>279</v>
      </c>
      <c r="H2956" s="48"/>
      <c r="I2956" s="48"/>
      <c r="J2956" s="48"/>
      <c r="K2956" s="48"/>
    </row>
    <row r="2957" spans="1:11" ht="108" x14ac:dyDescent="0.25">
      <c r="A2957" s="48">
        <f t="shared" ca="1" si="47"/>
        <v>2956</v>
      </c>
      <c r="B2957" s="52" t="s">
        <v>9</v>
      </c>
      <c r="C2957" s="52" t="s">
        <v>692</v>
      </c>
      <c r="D2957" s="58" t="s">
        <v>7740</v>
      </c>
      <c r="E2957" s="58" t="s">
        <v>7741</v>
      </c>
      <c r="F2957" s="58" t="s">
        <v>7742</v>
      </c>
      <c r="G2957" s="51" t="s">
        <v>279</v>
      </c>
      <c r="H2957" s="48"/>
      <c r="I2957" s="48"/>
      <c r="J2957" s="48"/>
      <c r="K2957" s="48"/>
    </row>
    <row r="2958" spans="1:11" ht="105" x14ac:dyDescent="0.25">
      <c r="A2958" s="48">
        <f t="shared" ca="1" si="47"/>
        <v>2957</v>
      </c>
      <c r="B2958" s="52" t="s">
        <v>9</v>
      </c>
      <c r="C2958" s="52" t="s">
        <v>692</v>
      </c>
      <c r="D2958" s="56" t="s">
        <v>7743</v>
      </c>
      <c r="E2958" s="56" t="s">
        <v>7744</v>
      </c>
      <c r="F2958" s="56" t="s">
        <v>7745</v>
      </c>
      <c r="G2958" s="51" t="s">
        <v>279</v>
      </c>
      <c r="H2958" s="48"/>
      <c r="I2958" s="48"/>
      <c r="J2958" s="48"/>
      <c r="K2958" s="48"/>
    </row>
    <row r="2959" spans="1:11" ht="108" x14ac:dyDescent="0.25">
      <c r="A2959" s="48">
        <f t="shared" ca="1" si="47"/>
        <v>2958</v>
      </c>
      <c r="B2959" s="52" t="s">
        <v>9</v>
      </c>
      <c r="C2959" s="52" t="s">
        <v>692</v>
      </c>
      <c r="D2959" s="58" t="s">
        <v>7746</v>
      </c>
      <c r="E2959" s="58" t="s">
        <v>7747</v>
      </c>
      <c r="F2959" s="58" t="s">
        <v>7736</v>
      </c>
      <c r="G2959" s="51" t="s">
        <v>279</v>
      </c>
      <c r="H2959" s="48"/>
      <c r="I2959" s="48"/>
      <c r="J2959" s="48"/>
      <c r="K2959" s="48"/>
    </row>
    <row r="2960" spans="1:11" ht="94.5" x14ac:dyDescent="0.25">
      <c r="A2960" s="48">
        <f t="shared" ca="1" si="47"/>
        <v>2959</v>
      </c>
      <c r="B2960" s="52" t="s">
        <v>9</v>
      </c>
      <c r="C2960" s="52" t="s">
        <v>692</v>
      </c>
      <c r="D2960" s="56" t="s">
        <v>7748</v>
      </c>
      <c r="E2960" s="56" t="s">
        <v>7749</v>
      </c>
      <c r="F2960" s="56" t="s">
        <v>7750</v>
      </c>
      <c r="G2960" s="51" t="s">
        <v>279</v>
      </c>
      <c r="H2960" s="48"/>
      <c r="I2960" s="48"/>
      <c r="J2960" s="48"/>
      <c r="K2960" s="48"/>
    </row>
    <row r="2961" spans="1:11" ht="108" x14ac:dyDescent="0.25">
      <c r="A2961" s="48">
        <f t="shared" ca="1" si="47"/>
        <v>2960</v>
      </c>
      <c r="B2961" s="52" t="s">
        <v>9</v>
      </c>
      <c r="C2961" s="52" t="s">
        <v>692</v>
      </c>
      <c r="D2961" s="58" t="s">
        <v>7751</v>
      </c>
      <c r="E2961" s="58" t="s">
        <v>7752</v>
      </c>
      <c r="F2961" s="58" t="s">
        <v>7753</v>
      </c>
      <c r="G2961" s="51"/>
      <c r="H2961" s="48"/>
      <c r="I2961" s="48"/>
      <c r="J2961" s="48"/>
      <c r="K2961" s="48"/>
    </row>
    <row r="2962" spans="1:11" ht="94.5" x14ac:dyDescent="0.25">
      <c r="A2962" s="48">
        <f t="shared" ca="1" si="47"/>
        <v>2961</v>
      </c>
      <c r="B2962" s="52" t="s">
        <v>9</v>
      </c>
      <c r="C2962" s="52" t="s">
        <v>692</v>
      </c>
      <c r="D2962" s="56" t="s">
        <v>7754</v>
      </c>
      <c r="E2962" s="56" t="s">
        <v>7755</v>
      </c>
      <c r="F2962" s="56" t="s">
        <v>7756</v>
      </c>
      <c r="G2962" s="51"/>
      <c r="H2962" s="48"/>
      <c r="I2962" s="48"/>
      <c r="J2962" s="48"/>
      <c r="K2962" s="48"/>
    </row>
    <row r="2963" spans="1:11" ht="108" x14ac:dyDescent="0.25">
      <c r="A2963" s="48">
        <f t="shared" ca="1" si="47"/>
        <v>2962</v>
      </c>
      <c r="B2963" s="52" t="s">
        <v>9</v>
      </c>
      <c r="C2963" s="52" t="s">
        <v>692</v>
      </c>
      <c r="D2963" s="58" t="s">
        <v>7757</v>
      </c>
      <c r="E2963" s="58" t="s">
        <v>7758</v>
      </c>
      <c r="F2963" s="58" t="s">
        <v>7759</v>
      </c>
      <c r="G2963" s="51"/>
      <c r="H2963" s="48"/>
      <c r="I2963" s="48"/>
      <c r="J2963" s="48"/>
      <c r="K2963" s="48"/>
    </row>
    <row r="2964" spans="1:11" ht="94.5" x14ac:dyDescent="0.25">
      <c r="A2964" s="48">
        <f t="shared" ca="1" si="47"/>
        <v>2963</v>
      </c>
      <c r="B2964" s="52" t="s">
        <v>9</v>
      </c>
      <c r="C2964" s="52" t="s">
        <v>692</v>
      </c>
      <c r="D2964" s="56" t="s">
        <v>7760</v>
      </c>
      <c r="E2964" s="56" t="s">
        <v>7761</v>
      </c>
      <c r="F2964" s="56" t="s">
        <v>7762</v>
      </c>
      <c r="G2964" s="51"/>
      <c r="H2964" s="48"/>
      <c r="I2964" s="48"/>
      <c r="J2964" s="48"/>
      <c r="K2964" s="48"/>
    </row>
    <row r="2965" spans="1:11" ht="108" x14ac:dyDescent="0.25">
      <c r="A2965" s="48">
        <f t="shared" ca="1" si="47"/>
        <v>2964</v>
      </c>
      <c r="B2965" s="52" t="s">
        <v>9</v>
      </c>
      <c r="C2965" s="52" t="s">
        <v>692</v>
      </c>
      <c r="D2965" s="58" t="s">
        <v>7763</v>
      </c>
      <c r="E2965" s="58" t="s">
        <v>7764</v>
      </c>
      <c r="F2965" s="58" t="s">
        <v>7765</v>
      </c>
      <c r="G2965" s="51" t="s">
        <v>279</v>
      </c>
      <c r="H2965" s="48"/>
      <c r="I2965" s="48"/>
      <c r="J2965" s="48"/>
      <c r="K2965" s="48"/>
    </row>
    <row r="2966" spans="1:11" ht="94.5" x14ac:dyDescent="0.25">
      <c r="A2966" s="48">
        <f t="shared" ca="1" si="47"/>
        <v>2965</v>
      </c>
      <c r="B2966" s="52" t="s">
        <v>9</v>
      </c>
      <c r="C2966" s="52" t="s">
        <v>692</v>
      </c>
      <c r="D2966" s="56" t="s">
        <v>7766</v>
      </c>
      <c r="E2966" s="56" t="s">
        <v>7767</v>
      </c>
      <c r="F2966" s="56" t="s">
        <v>7768</v>
      </c>
      <c r="G2966" s="51"/>
      <c r="H2966" s="48"/>
      <c r="I2966" s="48"/>
      <c r="J2966" s="48"/>
      <c r="K2966" s="48"/>
    </row>
    <row r="2967" spans="1:11" ht="108" x14ac:dyDescent="0.25">
      <c r="A2967" s="48">
        <f t="shared" ca="1" si="47"/>
        <v>2966</v>
      </c>
      <c r="B2967" s="52" t="s">
        <v>9</v>
      </c>
      <c r="C2967" s="52" t="s">
        <v>692</v>
      </c>
      <c r="D2967" s="58" t="s">
        <v>7769</v>
      </c>
      <c r="E2967" s="58" t="s">
        <v>7770</v>
      </c>
      <c r="F2967" s="58" t="s">
        <v>7771</v>
      </c>
      <c r="G2967" s="51"/>
      <c r="H2967" s="48"/>
      <c r="I2967" s="48"/>
      <c r="J2967" s="48"/>
      <c r="K2967" s="48"/>
    </row>
    <row r="2968" spans="1:11" ht="94.5" x14ac:dyDescent="0.25">
      <c r="A2968" s="48">
        <f t="shared" ca="1" si="47"/>
        <v>2967</v>
      </c>
      <c r="B2968" s="52" t="s">
        <v>9</v>
      </c>
      <c r="C2968" s="52" t="s">
        <v>692</v>
      </c>
      <c r="D2968" s="56" t="s">
        <v>7772</v>
      </c>
      <c r="E2968" s="56" t="s">
        <v>7773</v>
      </c>
      <c r="F2968" s="56" t="s">
        <v>7774</v>
      </c>
      <c r="G2968" s="51"/>
      <c r="H2968" s="48"/>
      <c r="I2968" s="48"/>
      <c r="J2968" s="48"/>
      <c r="K2968" s="48"/>
    </row>
    <row r="2969" spans="1:11" ht="94.5" x14ac:dyDescent="0.25">
      <c r="A2969" s="48">
        <f t="shared" ca="1" si="47"/>
        <v>2968</v>
      </c>
      <c r="B2969" s="52" t="s">
        <v>9</v>
      </c>
      <c r="C2969" s="52" t="s">
        <v>692</v>
      </c>
      <c r="D2969" s="58" t="s">
        <v>7775</v>
      </c>
      <c r="E2969" s="58" t="s">
        <v>7776</v>
      </c>
      <c r="F2969" s="58" t="s">
        <v>7777</v>
      </c>
      <c r="G2969" s="51"/>
      <c r="H2969" s="48"/>
      <c r="I2969" s="48"/>
      <c r="J2969" s="48"/>
      <c r="K2969" s="48"/>
    </row>
    <row r="2970" spans="1:11" ht="94.5" x14ac:dyDescent="0.25">
      <c r="A2970" s="48">
        <f t="shared" ca="1" si="47"/>
        <v>2969</v>
      </c>
      <c r="B2970" s="52" t="s">
        <v>9</v>
      </c>
      <c r="C2970" s="52" t="s">
        <v>692</v>
      </c>
      <c r="D2970" s="67" t="s">
        <v>7778</v>
      </c>
      <c r="E2970" s="56" t="s">
        <v>7779</v>
      </c>
      <c r="F2970" s="56" t="s">
        <v>7780</v>
      </c>
      <c r="G2970" s="51"/>
      <c r="H2970" s="48"/>
      <c r="I2970" s="48"/>
      <c r="J2970" s="48"/>
      <c r="K2970" s="48"/>
    </row>
    <row r="2971" spans="1:11" ht="108" x14ac:dyDescent="0.25">
      <c r="A2971" s="48">
        <f t="shared" ca="1" si="47"/>
        <v>2970</v>
      </c>
      <c r="B2971" s="52" t="s">
        <v>9</v>
      </c>
      <c r="C2971" s="52" t="s">
        <v>692</v>
      </c>
      <c r="D2971" s="58" t="s">
        <v>7781</v>
      </c>
      <c r="E2971" s="58" t="s">
        <v>7782</v>
      </c>
      <c r="F2971" s="58" t="s">
        <v>7783</v>
      </c>
      <c r="G2971" s="51"/>
      <c r="H2971" s="48"/>
      <c r="I2971" s="48"/>
      <c r="J2971" s="48"/>
      <c r="K2971" s="48"/>
    </row>
    <row r="2972" spans="1:11" ht="94.5" x14ac:dyDescent="0.25">
      <c r="A2972" s="48">
        <f t="shared" ca="1" si="47"/>
        <v>2971</v>
      </c>
      <c r="B2972" s="52" t="s">
        <v>9</v>
      </c>
      <c r="C2972" s="52" t="s">
        <v>692</v>
      </c>
      <c r="D2972" s="56" t="s">
        <v>7784</v>
      </c>
      <c r="E2972" s="56" t="s">
        <v>7785</v>
      </c>
      <c r="F2972" s="56" t="s">
        <v>7786</v>
      </c>
      <c r="G2972" s="51" t="s">
        <v>279</v>
      </c>
      <c r="H2972" s="48"/>
      <c r="I2972" s="48"/>
      <c r="J2972" s="48"/>
      <c r="K2972" s="48"/>
    </row>
    <row r="2973" spans="1:11" ht="94.5" x14ac:dyDescent="0.25">
      <c r="A2973" s="48">
        <f t="shared" ca="1" si="47"/>
        <v>2972</v>
      </c>
      <c r="B2973" s="52" t="s">
        <v>9</v>
      </c>
      <c r="C2973" s="52" t="s">
        <v>692</v>
      </c>
      <c r="D2973" s="58" t="s">
        <v>7787</v>
      </c>
      <c r="E2973" s="58" t="s">
        <v>7788</v>
      </c>
      <c r="F2973" s="58" t="s">
        <v>7789</v>
      </c>
      <c r="G2973" s="51" t="s">
        <v>279</v>
      </c>
      <c r="H2973" s="48"/>
      <c r="I2973" s="48"/>
      <c r="J2973" s="48"/>
      <c r="K2973" s="48"/>
    </row>
    <row r="2974" spans="1:11" ht="94.5" x14ac:dyDescent="0.25">
      <c r="A2974" s="48">
        <f t="shared" ca="1" si="47"/>
        <v>2973</v>
      </c>
      <c r="B2974" s="52" t="s">
        <v>9</v>
      </c>
      <c r="C2974" s="52" t="s">
        <v>692</v>
      </c>
      <c r="D2974" s="56" t="s">
        <v>7790</v>
      </c>
      <c r="E2974" s="56" t="s">
        <v>7791</v>
      </c>
      <c r="F2974" s="56" t="s">
        <v>7792</v>
      </c>
      <c r="G2974" s="51"/>
      <c r="H2974" s="48"/>
      <c r="I2974" s="48"/>
      <c r="J2974" s="48"/>
      <c r="K2974" s="48"/>
    </row>
    <row r="2975" spans="1:11" ht="108" x14ac:dyDescent="0.25">
      <c r="A2975" s="48">
        <f t="shared" ca="1" si="47"/>
        <v>2974</v>
      </c>
      <c r="B2975" s="52" t="s">
        <v>9</v>
      </c>
      <c r="C2975" s="52" t="s">
        <v>692</v>
      </c>
      <c r="D2975" s="58" t="s">
        <v>7793</v>
      </c>
      <c r="E2975" s="58" t="s">
        <v>7794</v>
      </c>
      <c r="F2975" s="58" t="s">
        <v>7795</v>
      </c>
      <c r="G2975" s="51" t="s">
        <v>279</v>
      </c>
      <c r="H2975" s="48"/>
      <c r="I2975" s="48"/>
      <c r="J2975" s="48"/>
      <c r="K2975" s="48"/>
    </row>
    <row r="2976" spans="1:11" ht="94.5" x14ac:dyDescent="0.25">
      <c r="A2976" s="48">
        <f t="shared" ca="1" si="47"/>
        <v>2975</v>
      </c>
      <c r="B2976" s="52" t="s">
        <v>9</v>
      </c>
      <c r="C2976" s="52" t="s">
        <v>692</v>
      </c>
      <c r="D2976" s="56" t="s">
        <v>7796</v>
      </c>
      <c r="E2976" s="56" t="s">
        <v>7797</v>
      </c>
      <c r="F2976" s="56" t="s">
        <v>7798</v>
      </c>
      <c r="G2976" s="51"/>
      <c r="H2976" s="48"/>
      <c r="I2976" s="48"/>
      <c r="J2976" s="48"/>
      <c r="K2976" s="48"/>
    </row>
    <row r="2977" spans="1:11" ht="108" x14ac:dyDescent="0.25">
      <c r="A2977" s="48">
        <f t="shared" ca="1" si="47"/>
        <v>2976</v>
      </c>
      <c r="B2977" s="52" t="s">
        <v>9</v>
      </c>
      <c r="C2977" s="52" t="s">
        <v>692</v>
      </c>
      <c r="D2977" s="58" t="s">
        <v>7799</v>
      </c>
      <c r="E2977" s="58" t="s">
        <v>7800</v>
      </c>
      <c r="F2977" s="58" t="s">
        <v>7801</v>
      </c>
      <c r="G2977" s="51" t="s">
        <v>279</v>
      </c>
      <c r="H2977" s="48"/>
      <c r="I2977" s="48"/>
      <c r="J2977" s="48"/>
      <c r="K2977" s="48"/>
    </row>
    <row r="2978" spans="1:11" ht="94.5" x14ac:dyDescent="0.25">
      <c r="A2978" s="48">
        <f t="shared" ca="1" si="47"/>
        <v>2977</v>
      </c>
      <c r="B2978" s="52" t="s">
        <v>9</v>
      </c>
      <c r="C2978" s="52" t="s">
        <v>692</v>
      </c>
      <c r="D2978" s="56" t="s">
        <v>7802</v>
      </c>
      <c r="E2978" s="56" t="s">
        <v>7803</v>
      </c>
      <c r="F2978" s="56" t="s">
        <v>7804</v>
      </c>
      <c r="G2978" s="51" t="s">
        <v>279</v>
      </c>
      <c r="H2978" s="48"/>
      <c r="I2978" s="48"/>
      <c r="J2978" s="48"/>
      <c r="K2978" s="48"/>
    </row>
    <row r="2979" spans="1:11" ht="94.5" x14ac:dyDescent="0.25">
      <c r="A2979" s="48">
        <f t="shared" ca="1" si="47"/>
        <v>2978</v>
      </c>
      <c r="B2979" s="52" t="s">
        <v>9</v>
      </c>
      <c r="C2979" s="52" t="s">
        <v>692</v>
      </c>
      <c r="D2979" s="58" t="s">
        <v>7805</v>
      </c>
      <c r="E2979" s="58" t="s">
        <v>7806</v>
      </c>
      <c r="F2979" s="58" t="s">
        <v>7807</v>
      </c>
      <c r="G2979" s="51"/>
      <c r="H2979" s="48"/>
      <c r="I2979" s="48"/>
      <c r="J2979" s="48"/>
      <c r="K2979" s="48"/>
    </row>
    <row r="2980" spans="1:11" ht="94.5" x14ac:dyDescent="0.25">
      <c r="A2980" s="48">
        <f t="shared" ca="1" si="47"/>
        <v>2979</v>
      </c>
      <c r="B2980" s="52" t="s">
        <v>9</v>
      </c>
      <c r="C2980" s="52" t="s">
        <v>692</v>
      </c>
      <c r="D2980" s="56" t="s">
        <v>7808</v>
      </c>
      <c r="E2980" s="56" t="s">
        <v>7809</v>
      </c>
      <c r="F2980" s="56" t="s">
        <v>7810</v>
      </c>
      <c r="G2980" s="51"/>
      <c r="H2980" s="48"/>
      <c r="I2980" s="48"/>
      <c r="J2980" s="48"/>
      <c r="K2980" s="48"/>
    </row>
    <row r="2981" spans="1:11" ht="108" x14ac:dyDescent="0.25">
      <c r="A2981" s="48">
        <f t="shared" ca="1" si="47"/>
        <v>2980</v>
      </c>
      <c r="B2981" s="52" t="s">
        <v>9</v>
      </c>
      <c r="C2981" s="52" t="s">
        <v>692</v>
      </c>
      <c r="D2981" s="58" t="s">
        <v>7811</v>
      </c>
      <c r="E2981" s="58" t="s">
        <v>7812</v>
      </c>
      <c r="F2981" s="58" t="s">
        <v>7813</v>
      </c>
      <c r="G2981" s="51"/>
      <c r="H2981" s="48"/>
      <c r="I2981" s="48"/>
      <c r="J2981" s="48"/>
      <c r="K2981" s="48"/>
    </row>
    <row r="2982" spans="1:11" ht="94.5" x14ac:dyDescent="0.25">
      <c r="A2982" s="48">
        <f t="shared" ca="1" si="47"/>
        <v>2981</v>
      </c>
      <c r="B2982" s="52" t="s">
        <v>9</v>
      </c>
      <c r="C2982" s="52" t="s">
        <v>692</v>
      </c>
      <c r="D2982" s="56" t="s">
        <v>7814</v>
      </c>
      <c r="E2982" s="56" t="s">
        <v>7815</v>
      </c>
      <c r="F2982" s="56" t="s">
        <v>7816</v>
      </c>
      <c r="G2982" s="51"/>
      <c r="H2982" s="48"/>
      <c r="I2982" s="48"/>
      <c r="J2982" s="48"/>
      <c r="K2982" s="48"/>
    </row>
    <row r="2983" spans="1:11" ht="108" x14ac:dyDescent="0.25">
      <c r="A2983" s="48">
        <f t="shared" ca="1" si="47"/>
        <v>2982</v>
      </c>
      <c r="B2983" s="52" t="s">
        <v>9</v>
      </c>
      <c r="C2983" s="52" t="s">
        <v>692</v>
      </c>
      <c r="D2983" s="58" t="s">
        <v>7817</v>
      </c>
      <c r="E2983" s="58" t="s">
        <v>7818</v>
      </c>
      <c r="F2983" s="58" t="s">
        <v>7819</v>
      </c>
      <c r="G2983" s="51"/>
      <c r="H2983" s="48"/>
      <c r="I2983" s="48"/>
      <c r="J2983" s="48"/>
      <c r="K2983" s="48"/>
    </row>
    <row r="2984" spans="1:11" ht="94.5" x14ac:dyDescent="0.25">
      <c r="A2984" s="48">
        <f t="shared" ca="1" si="47"/>
        <v>2983</v>
      </c>
      <c r="B2984" s="52" t="s">
        <v>9</v>
      </c>
      <c r="C2984" s="52" t="s">
        <v>692</v>
      </c>
      <c r="D2984" s="56" t="s">
        <v>7820</v>
      </c>
      <c r="E2984" s="56" t="s">
        <v>7821</v>
      </c>
      <c r="F2984" s="56" t="s">
        <v>7822</v>
      </c>
      <c r="G2984" s="51"/>
      <c r="H2984" s="48"/>
      <c r="I2984" s="48"/>
      <c r="J2984" s="48"/>
      <c r="K2984" s="48"/>
    </row>
    <row r="2985" spans="1:11" ht="94.5" x14ac:dyDescent="0.25">
      <c r="A2985" s="48">
        <f t="shared" ca="1" si="47"/>
        <v>2984</v>
      </c>
      <c r="B2985" s="52" t="s">
        <v>9</v>
      </c>
      <c r="C2985" s="52" t="s">
        <v>692</v>
      </c>
      <c r="D2985" s="58" t="s">
        <v>7823</v>
      </c>
      <c r="E2985" s="58" t="s">
        <v>7824</v>
      </c>
      <c r="F2985" s="58" t="s">
        <v>7825</v>
      </c>
      <c r="G2985" s="51"/>
      <c r="H2985" s="48"/>
      <c r="I2985" s="48"/>
      <c r="J2985" s="48"/>
      <c r="K2985" s="48"/>
    </row>
    <row r="2986" spans="1:11" ht="85.5" customHeight="1" x14ac:dyDescent="0.25">
      <c r="A2986" s="48">
        <f t="shared" ca="1" si="47"/>
        <v>2985</v>
      </c>
      <c r="B2986" s="52" t="s">
        <v>9</v>
      </c>
      <c r="C2986" s="52" t="s">
        <v>761</v>
      </c>
      <c r="D2986" s="56" t="s">
        <v>7826</v>
      </c>
      <c r="E2986" s="56" t="s">
        <v>7827</v>
      </c>
      <c r="F2986" s="56" t="s">
        <v>7093</v>
      </c>
      <c r="G2986" s="51"/>
      <c r="H2986" s="48"/>
      <c r="I2986" s="48"/>
      <c r="J2986" s="48"/>
      <c r="K2986" s="48"/>
    </row>
    <row r="2987" spans="1:11" ht="94.5" x14ac:dyDescent="0.25">
      <c r="A2987" s="48">
        <f t="shared" ca="1" si="47"/>
        <v>2986</v>
      </c>
      <c r="B2987" s="52" t="s">
        <v>9</v>
      </c>
      <c r="C2987" s="52" t="s">
        <v>761</v>
      </c>
      <c r="D2987" s="58" t="s">
        <v>7828</v>
      </c>
      <c r="E2987" s="58" t="s">
        <v>7829</v>
      </c>
      <c r="F2987" s="58" t="s">
        <v>7093</v>
      </c>
      <c r="G2987" s="51"/>
      <c r="H2987" s="48"/>
      <c r="I2987" s="48"/>
      <c r="J2987" s="48"/>
      <c r="K2987" s="48"/>
    </row>
    <row r="2988" spans="1:11" ht="84" x14ac:dyDescent="0.25">
      <c r="A2988" s="48">
        <f t="shared" ca="1" si="47"/>
        <v>2987</v>
      </c>
      <c r="B2988" s="52" t="s">
        <v>9</v>
      </c>
      <c r="C2988" s="52" t="s">
        <v>761</v>
      </c>
      <c r="D2988" s="56" t="s">
        <v>7830</v>
      </c>
      <c r="E2988" s="56" t="s">
        <v>7831</v>
      </c>
      <c r="F2988" s="56" t="s">
        <v>7267</v>
      </c>
      <c r="G2988" s="51"/>
      <c r="H2988" s="48"/>
      <c r="I2988" s="48"/>
      <c r="J2988" s="48"/>
      <c r="K2988" s="48"/>
    </row>
    <row r="2989" spans="1:11" ht="94.5" x14ac:dyDescent="0.25">
      <c r="A2989" s="48">
        <f t="shared" ca="1" si="47"/>
        <v>2988</v>
      </c>
      <c r="B2989" s="52" t="s">
        <v>9</v>
      </c>
      <c r="C2989" s="52" t="s">
        <v>761</v>
      </c>
      <c r="D2989" s="58" t="s">
        <v>7832</v>
      </c>
      <c r="E2989" s="58" t="s">
        <v>7833</v>
      </c>
      <c r="F2989" s="58" t="s">
        <v>7273</v>
      </c>
      <c r="G2989" s="51"/>
      <c r="H2989" s="48"/>
      <c r="I2989" s="48"/>
      <c r="J2989" s="48"/>
      <c r="K2989" s="48"/>
    </row>
    <row r="2990" spans="1:11" ht="94.5" x14ac:dyDescent="0.25">
      <c r="A2990" s="48">
        <f t="shared" ca="1" si="47"/>
        <v>2989</v>
      </c>
      <c r="B2990" s="52" t="s">
        <v>9</v>
      </c>
      <c r="C2990" s="52" t="s">
        <v>761</v>
      </c>
      <c r="D2990" s="56" t="s">
        <v>7834</v>
      </c>
      <c r="E2990" s="56" t="s">
        <v>7835</v>
      </c>
      <c r="F2990" s="56" t="s">
        <v>7273</v>
      </c>
      <c r="G2990" s="51"/>
      <c r="H2990" s="48"/>
      <c r="I2990" s="48"/>
      <c r="J2990" s="48"/>
      <c r="K2990" s="48"/>
    </row>
    <row r="2991" spans="1:11" ht="108" x14ac:dyDescent="0.25">
      <c r="A2991" s="48">
        <f t="shared" ca="1" si="47"/>
        <v>2990</v>
      </c>
      <c r="B2991" s="52" t="s">
        <v>9</v>
      </c>
      <c r="C2991" s="52" t="s">
        <v>761</v>
      </c>
      <c r="D2991" s="58" t="s">
        <v>7836</v>
      </c>
      <c r="E2991" s="58" t="s">
        <v>7837</v>
      </c>
      <c r="F2991" s="58" t="s">
        <v>7273</v>
      </c>
      <c r="G2991" s="51"/>
      <c r="H2991" s="48"/>
      <c r="I2991" s="48"/>
      <c r="J2991" s="48"/>
      <c r="K2991" s="48"/>
    </row>
    <row r="2992" spans="1:11" ht="84" x14ac:dyDescent="0.25">
      <c r="A2992" s="48">
        <f t="shared" ca="1" si="47"/>
        <v>2991</v>
      </c>
      <c r="B2992" s="52" t="s">
        <v>9</v>
      </c>
      <c r="C2992" s="52" t="s">
        <v>761</v>
      </c>
      <c r="D2992" s="56" t="s">
        <v>7838</v>
      </c>
      <c r="E2992" s="56" t="s">
        <v>7839</v>
      </c>
      <c r="F2992" s="56" t="s">
        <v>7067</v>
      </c>
      <c r="G2992" s="51"/>
      <c r="H2992" s="48"/>
      <c r="I2992" s="48"/>
      <c r="J2992" s="48"/>
      <c r="K2992" s="48"/>
    </row>
    <row r="2993" spans="1:11" ht="94.5" x14ac:dyDescent="0.25">
      <c r="A2993" s="48">
        <f t="shared" ca="1" si="47"/>
        <v>2992</v>
      </c>
      <c r="B2993" s="52" t="s">
        <v>9</v>
      </c>
      <c r="C2993" s="52" t="s">
        <v>761</v>
      </c>
      <c r="D2993" s="58" t="s">
        <v>7840</v>
      </c>
      <c r="E2993" s="58" t="s">
        <v>7841</v>
      </c>
      <c r="F2993" s="58" t="s">
        <v>7093</v>
      </c>
      <c r="G2993" s="51"/>
      <c r="H2993" s="48"/>
      <c r="I2993" s="48"/>
      <c r="J2993" s="48"/>
      <c r="K2993" s="48"/>
    </row>
    <row r="2994" spans="1:11" ht="84" x14ac:dyDescent="0.25">
      <c r="A2994" s="48">
        <f t="shared" ca="1" si="47"/>
        <v>2993</v>
      </c>
      <c r="B2994" s="52" t="s">
        <v>9</v>
      </c>
      <c r="C2994" s="52" t="s">
        <v>761</v>
      </c>
      <c r="D2994" s="56" t="s">
        <v>7842</v>
      </c>
      <c r="E2994" s="56" t="s">
        <v>7843</v>
      </c>
      <c r="F2994" s="56" t="s">
        <v>7844</v>
      </c>
      <c r="G2994" s="51"/>
      <c r="H2994" s="48"/>
      <c r="I2994" s="48"/>
      <c r="J2994" s="48"/>
      <c r="K2994" s="48"/>
    </row>
    <row r="2995" spans="1:11" ht="108" x14ac:dyDescent="0.25">
      <c r="A2995" s="48">
        <f t="shared" ca="1" si="47"/>
        <v>2994</v>
      </c>
      <c r="B2995" s="52" t="s">
        <v>9</v>
      </c>
      <c r="C2995" s="52" t="s">
        <v>761</v>
      </c>
      <c r="D2995" s="58" t="s">
        <v>7845</v>
      </c>
      <c r="E2995" s="58" t="s">
        <v>7846</v>
      </c>
      <c r="F2995" s="58" t="s">
        <v>7067</v>
      </c>
      <c r="G2995" s="51"/>
      <c r="H2995" s="48"/>
      <c r="I2995" s="48"/>
      <c r="J2995" s="48"/>
      <c r="K2995" s="48"/>
    </row>
    <row r="2996" spans="1:11" ht="73.5" x14ac:dyDescent="0.25">
      <c r="A2996" s="48">
        <f t="shared" ca="1" si="47"/>
        <v>2995</v>
      </c>
      <c r="B2996" s="52" t="s">
        <v>9</v>
      </c>
      <c r="C2996" s="52" t="s">
        <v>761</v>
      </c>
      <c r="D2996" s="56" t="s">
        <v>7847</v>
      </c>
      <c r="E2996" s="56" t="s">
        <v>7848</v>
      </c>
      <c r="F2996" s="56" t="s">
        <v>7273</v>
      </c>
      <c r="G2996" s="51"/>
      <c r="H2996" s="48"/>
      <c r="I2996" s="48"/>
      <c r="J2996" s="48"/>
      <c r="K2996" s="48"/>
    </row>
    <row r="2997" spans="1:11" ht="108" x14ac:dyDescent="0.25">
      <c r="A2997" s="48">
        <f t="shared" ca="1" si="47"/>
        <v>2996</v>
      </c>
      <c r="B2997" s="52" t="s">
        <v>9</v>
      </c>
      <c r="C2997" s="52" t="s">
        <v>761</v>
      </c>
      <c r="D2997" s="58" t="s">
        <v>7849</v>
      </c>
      <c r="E2997" s="58" t="s">
        <v>7850</v>
      </c>
      <c r="F2997" s="58" t="s">
        <v>7273</v>
      </c>
      <c r="G2997" s="51"/>
      <c r="H2997" s="48"/>
      <c r="I2997" s="48"/>
      <c r="J2997" s="48"/>
      <c r="K2997" s="48"/>
    </row>
    <row r="2998" spans="1:11" ht="94.5" x14ac:dyDescent="0.25">
      <c r="A2998" s="48">
        <f t="shared" ref="A2998:A3061" ca="1" si="48">+CELL("fila",A2998)-1</f>
        <v>2997</v>
      </c>
      <c r="B2998" s="52" t="s">
        <v>9</v>
      </c>
      <c r="C2998" s="52" t="s">
        <v>761</v>
      </c>
      <c r="D2998" s="56" t="s">
        <v>7851</v>
      </c>
      <c r="E2998" s="56" t="s">
        <v>7852</v>
      </c>
      <c r="F2998" s="56" t="s">
        <v>7273</v>
      </c>
      <c r="G2998" s="51"/>
      <c r="H2998" s="48"/>
      <c r="I2998" s="48"/>
      <c r="J2998" s="48"/>
      <c r="K2998" s="48"/>
    </row>
    <row r="2999" spans="1:11" ht="108" x14ac:dyDescent="0.25">
      <c r="A2999" s="48">
        <f t="shared" ca="1" si="48"/>
        <v>2998</v>
      </c>
      <c r="B2999" s="52" t="s">
        <v>9</v>
      </c>
      <c r="C2999" s="52" t="s">
        <v>761</v>
      </c>
      <c r="D2999" s="58" t="s">
        <v>7853</v>
      </c>
      <c r="E2999" s="58" t="s">
        <v>7854</v>
      </c>
      <c r="F2999" s="58" t="s">
        <v>7273</v>
      </c>
      <c r="G2999" s="51"/>
      <c r="H2999" s="48"/>
      <c r="I2999" s="48"/>
      <c r="J2999" s="48"/>
      <c r="K2999" s="48"/>
    </row>
    <row r="3000" spans="1:11" ht="94.5" x14ac:dyDescent="0.25">
      <c r="A3000" s="48">
        <f t="shared" ca="1" si="48"/>
        <v>2999</v>
      </c>
      <c r="B3000" s="52" t="s">
        <v>9</v>
      </c>
      <c r="C3000" s="52" t="s">
        <v>761</v>
      </c>
      <c r="D3000" s="56" t="s">
        <v>7855</v>
      </c>
      <c r="E3000" s="56" t="s">
        <v>7856</v>
      </c>
      <c r="F3000" s="56" t="s">
        <v>7175</v>
      </c>
      <c r="G3000" s="51"/>
      <c r="H3000" s="48"/>
      <c r="I3000" s="48"/>
      <c r="J3000" s="48"/>
      <c r="K3000" s="48"/>
    </row>
    <row r="3001" spans="1:11" ht="94.5" x14ac:dyDescent="0.25">
      <c r="A3001" s="48">
        <f t="shared" ca="1" si="48"/>
        <v>3000</v>
      </c>
      <c r="B3001" s="52" t="s">
        <v>9</v>
      </c>
      <c r="C3001" s="52" t="s">
        <v>761</v>
      </c>
      <c r="D3001" s="58" t="s">
        <v>7857</v>
      </c>
      <c r="E3001" s="58" t="s">
        <v>7858</v>
      </c>
      <c r="F3001" s="58" t="s">
        <v>7175</v>
      </c>
      <c r="G3001" s="51"/>
      <c r="H3001" s="48"/>
      <c r="I3001" s="48"/>
      <c r="J3001" s="48"/>
      <c r="K3001" s="48"/>
    </row>
    <row r="3002" spans="1:11" ht="84" x14ac:dyDescent="0.25">
      <c r="A3002" s="48">
        <f t="shared" ca="1" si="48"/>
        <v>3001</v>
      </c>
      <c r="B3002" s="52" t="s">
        <v>9</v>
      </c>
      <c r="C3002" s="52" t="s">
        <v>761</v>
      </c>
      <c r="D3002" s="56" t="s">
        <v>7859</v>
      </c>
      <c r="E3002" s="56" t="s">
        <v>7860</v>
      </c>
      <c r="F3002" s="56" t="s">
        <v>7067</v>
      </c>
      <c r="G3002" s="51"/>
      <c r="H3002" s="48"/>
      <c r="I3002" s="48"/>
      <c r="J3002" s="48"/>
      <c r="K3002" s="48"/>
    </row>
    <row r="3003" spans="1:11" ht="108" x14ac:dyDescent="0.25">
      <c r="A3003" s="48">
        <f t="shared" ca="1" si="48"/>
        <v>3002</v>
      </c>
      <c r="B3003" s="52" t="s">
        <v>9</v>
      </c>
      <c r="C3003" s="52" t="s">
        <v>761</v>
      </c>
      <c r="D3003" s="58" t="s">
        <v>7861</v>
      </c>
      <c r="E3003" s="58" t="s">
        <v>7862</v>
      </c>
      <c r="F3003" s="58" t="s">
        <v>7067</v>
      </c>
      <c r="G3003" s="51"/>
      <c r="H3003" s="48"/>
      <c r="I3003" s="48"/>
      <c r="J3003" s="48"/>
      <c r="K3003" s="48"/>
    </row>
    <row r="3004" spans="1:11" ht="84" x14ac:dyDescent="0.25">
      <c r="A3004" s="48">
        <f t="shared" ca="1" si="48"/>
        <v>3003</v>
      </c>
      <c r="B3004" s="52" t="s">
        <v>9</v>
      </c>
      <c r="C3004" s="52" t="s">
        <v>761</v>
      </c>
      <c r="D3004" s="56" t="s">
        <v>7863</v>
      </c>
      <c r="E3004" s="56" t="s">
        <v>7864</v>
      </c>
      <c r="F3004" s="56" t="s">
        <v>7067</v>
      </c>
      <c r="G3004" s="51"/>
      <c r="H3004" s="48"/>
      <c r="I3004" s="48"/>
      <c r="J3004" s="48"/>
      <c r="K3004" s="48"/>
    </row>
    <row r="3005" spans="1:11" ht="108" x14ac:dyDescent="0.25">
      <c r="A3005" s="48">
        <f t="shared" ca="1" si="48"/>
        <v>3004</v>
      </c>
      <c r="B3005" s="52" t="s">
        <v>9</v>
      </c>
      <c r="C3005" s="52" t="s">
        <v>761</v>
      </c>
      <c r="D3005" s="58" t="s">
        <v>7865</v>
      </c>
      <c r="E3005" s="58" t="s">
        <v>7866</v>
      </c>
      <c r="F3005" s="58" t="s">
        <v>7067</v>
      </c>
      <c r="G3005" s="51"/>
      <c r="H3005" s="48"/>
      <c r="I3005" s="48"/>
      <c r="J3005" s="48"/>
      <c r="K3005" s="48"/>
    </row>
    <row r="3006" spans="1:11" ht="84" x14ac:dyDescent="0.25">
      <c r="A3006" s="48">
        <f t="shared" ca="1" si="48"/>
        <v>3005</v>
      </c>
      <c r="B3006" s="52" t="s">
        <v>9</v>
      </c>
      <c r="C3006" s="52" t="s">
        <v>761</v>
      </c>
      <c r="D3006" s="56" t="s">
        <v>7867</v>
      </c>
      <c r="E3006" s="56" t="s">
        <v>7868</v>
      </c>
      <c r="F3006" s="56" t="s">
        <v>7273</v>
      </c>
      <c r="G3006" s="51"/>
      <c r="H3006" s="48"/>
      <c r="I3006" s="48"/>
      <c r="J3006" s="48"/>
      <c r="K3006" s="48"/>
    </row>
    <row r="3007" spans="1:11" ht="108" x14ac:dyDescent="0.25">
      <c r="A3007" s="48">
        <f t="shared" ca="1" si="48"/>
        <v>3006</v>
      </c>
      <c r="B3007" s="52" t="s">
        <v>9</v>
      </c>
      <c r="C3007" s="52" t="s">
        <v>761</v>
      </c>
      <c r="D3007" s="58" t="s">
        <v>7869</v>
      </c>
      <c r="E3007" s="58" t="s">
        <v>7870</v>
      </c>
      <c r="F3007" s="58" t="s">
        <v>7232</v>
      </c>
      <c r="G3007" s="51"/>
      <c r="H3007" s="48"/>
      <c r="I3007" s="48"/>
      <c r="J3007" s="48"/>
      <c r="K3007" s="48"/>
    </row>
    <row r="3008" spans="1:11" ht="84" x14ac:dyDescent="0.25">
      <c r="A3008" s="48">
        <f t="shared" ca="1" si="48"/>
        <v>3007</v>
      </c>
      <c r="B3008" s="52" t="s">
        <v>9</v>
      </c>
      <c r="C3008" s="52" t="s">
        <v>761</v>
      </c>
      <c r="D3008" s="56" t="s">
        <v>7871</v>
      </c>
      <c r="E3008" s="56" t="s">
        <v>7872</v>
      </c>
      <c r="F3008" s="56" t="s">
        <v>7067</v>
      </c>
      <c r="G3008" s="51"/>
      <c r="H3008" s="48"/>
      <c r="I3008" s="48"/>
      <c r="J3008" s="48"/>
      <c r="K3008" s="48"/>
    </row>
    <row r="3009" spans="1:11" ht="94.5" x14ac:dyDescent="0.25">
      <c r="A3009" s="48">
        <f t="shared" ca="1" si="48"/>
        <v>3008</v>
      </c>
      <c r="B3009" s="52" t="s">
        <v>9</v>
      </c>
      <c r="C3009" s="52" t="s">
        <v>761</v>
      </c>
      <c r="D3009" s="58" t="s">
        <v>7873</v>
      </c>
      <c r="E3009" s="58" t="s">
        <v>7874</v>
      </c>
      <c r="F3009" s="58" t="s">
        <v>7067</v>
      </c>
      <c r="G3009" s="51"/>
      <c r="H3009" s="48"/>
      <c r="I3009" s="48"/>
      <c r="J3009" s="48"/>
      <c r="K3009" s="48"/>
    </row>
    <row r="3010" spans="1:11" ht="94.5" x14ac:dyDescent="0.25">
      <c r="A3010" s="48">
        <f t="shared" ca="1" si="48"/>
        <v>3009</v>
      </c>
      <c r="B3010" s="52" t="s">
        <v>9</v>
      </c>
      <c r="C3010" s="52" t="s">
        <v>761</v>
      </c>
      <c r="D3010" s="56" t="s">
        <v>7875</v>
      </c>
      <c r="E3010" s="56" t="s">
        <v>7876</v>
      </c>
      <c r="F3010" s="56" t="s">
        <v>7067</v>
      </c>
      <c r="G3010" s="51"/>
      <c r="H3010" s="48"/>
      <c r="I3010" s="48"/>
      <c r="J3010" s="48"/>
      <c r="K3010" s="48"/>
    </row>
    <row r="3011" spans="1:11" ht="108" x14ac:dyDescent="0.25">
      <c r="A3011" s="48">
        <f t="shared" ca="1" si="48"/>
        <v>3010</v>
      </c>
      <c r="B3011" s="52" t="s">
        <v>9</v>
      </c>
      <c r="C3011" s="52" t="s">
        <v>761</v>
      </c>
      <c r="D3011" s="58" t="s">
        <v>7877</v>
      </c>
      <c r="E3011" s="58" t="s">
        <v>7878</v>
      </c>
      <c r="F3011" s="58" t="s">
        <v>7067</v>
      </c>
      <c r="G3011" s="51"/>
      <c r="H3011" s="48"/>
      <c r="I3011" s="48"/>
      <c r="J3011" s="48"/>
      <c r="K3011" s="48"/>
    </row>
    <row r="3012" spans="1:11" ht="94.5" x14ac:dyDescent="0.25">
      <c r="A3012" s="48">
        <f t="shared" ca="1" si="48"/>
        <v>3011</v>
      </c>
      <c r="B3012" s="52" t="s">
        <v>9</v>
      </c>
      <c r="C3012" s="52" t="s">
        <v>761</v>
      </c>
      <c r="D3012" s="56" t="s">
        <v>7879</v>
      </c>
      <c r="E3012" s="56" t="s">
        <v>7880</v>
      </c>
      <c r="F3012" s="56" t="s">
        <v>7067</v>
      </c>
      <c r="G3012" s="51"/>
      <c r="H3012" s="48"/>
      <c r="I3012" s="48"/>
      <c r="J3012" s="48"/>
      <c r="K3012" s="48"/>
    </row>
    <row r="3013" spans="1:11" ht="94.5" x14ac:dyDescent="0.25">
      <c r="A3013" s="48">
        <f t="shared" ca="1" si="48"/>
        <v>3012</v>
      </c>
      <c r="B3013" s="52" t="s">
        <v>9</v>
      </c>
      <c r="C3013" s="52" t="s">
        <v>761</v>
      </c>
      <c r="D3013" s="58" t="s">
        <v>7881</v>
      </c>
      <c r="E3013" s="58" t="s">
        <v>7882</v>
      </c>
      <c r="F3013" s="58" t="s">
        <v>7067</v>
      </c>
      <c r="G3013" s="51"/>
      <c r="H3013" s="48"/>
      <c r="I3013" s="48"/>
      <c r="J3013" s="48"/>
      <c r="K3013" s="48"/>
    </row>
    <row r="3014" spans="1:11" ht="94.5" x14ac:dyDescent="0.25">
      <c r="A3014" s="48">
        <f t="shared" ca="1" si="48"/>
        <v>3013</v>
      </c>
      <c r="B3014" s="52" t="s">
        <v>9</v>
      </c>
      <c r="C3014" s="52" t="s">
        <v>761</v>
      </c>
      <c r="D3014" s="56" t="s">
        <v>7883</v>
      </c>
      <c r="E3014" s="56" t="s">
        <v>7884</v>
      </c>
      <c r="F3014" s="56" t="s">
        <v>7067</v>
      </c>
      <c r="G3014" s="51"/>
      <c r="H3014" s="48"/>
      <c r="I3014" s="48"/>
      <c r="J3014" s="48"/>
      <c r="K3014" s="48"/>
    </row>
    <row r="3015" spans="1:11" ht="94.5" x14ac:dyDescent="0.25">
      <c r="A3015" s="48">
        <f t="shared" ca="1" si="48"/>
        <v>3014</v>
      </c>
      <c r="B3015" s="52" t="s">
        <v>9</v>
      </c>
      <c r="C3015" s="52" t="s">
        <v>761</v>
      </c>
      <c r="D3015" s="58" t="s">
        <v>7885</v>
      </c>
      <c r="E3015" s="58" t="s">
        <v>7886</v>
      </c>
      <c r="F3015" s="58" t="s">
        <v>7067</v>
      </c>
      <c r="G3015" s="51"/>
      <c r="H3015" s="48"/>
      <c r="I3015" s="48"/>
      <c r="J3015" s="48"/>
      <c r="K3015" s="48"/>
    </row>
    <row r="3016" spans="1:11" ht="84" x14ac:dyDescent="0.25">
      <c r="A3016" s="48">
        <f t="shared" ca="1" si="48"/>
        <v>3015</v>
      </c>
      <c r="B3016" s="52" t="s">
        <v>9</v>
      </c>
      <c r="C3016" s="52" t="s">
        <v>761</v>
      </c>
      <c r="D3016" s="56" t="s">
        <v>7887</v>
      </c>
      <c r="E3016" s="56" t="s">
        <v>7888</v>
      </c>
      <c r="F3016" s="56" t="s">
        <v>7067</v>
      </c>
      <c r="G3016" s="51"/>
      <c r="H3016" s="48"/>
      <c r="I3016" s="48"/>
      <c r="J3016" s="48"/>
      <c r="K3016" s="48"/>
    </row>
    <row r="3017" spans="1:11" ht="94.5" x14ac:dyDescent="0.25">
      <c r="A3017" s="48">
        <f t="shared" ca="1" si="48"/>
        <v>3016</v>
      </c>
      <c r="B3017" s="52" t="s">
        <v>9</v>
      </c>
      <c r="C3017" s="52" t="s">
        <v>761</v>
      </c>
      <c r="D3017" s="58" t="s">
        <v>7889</v>
      </c>
      <c r="E3017" s="58" t="s">
        <v>7888</v>
      </c>
      <c r="F3017" s="58" t="s">
        <v>7067</v>
      </c>
      <c r="G3017" s="51"/>
      <c r="H3017" s="48"/>
      <c r="I3017" s="48"/>
      <c r="J3017" s="48"/>
      <c r="K3017" s="48"/>
    </row>
    <row r="3018" spans="1:11" ht="67.5" customHeight="1" x14ac:dyDescent="0.25">
      <c r="A3018" s="48">
        <f t="shared" ca="1" si="48"/>
        <v>3017</v>
      </c>
      <c r="B3018" s="52" t="s">
        <v>9</v>
      </c>
      <c r="C3018" s="52" t="s">
        <v>2602</v>
      </c>
      <c r="D3018" s="56" t="s">
        <v>7890</v>
      </c>
      <c r="E3018" s="56" t="s">
        <v>7891</v>
      </c>
      <c r="F3018" s="56" t="s">
        <v>7093</v>
      </c>
      <c r="G3018" s="51"/>
      <c r="H3018" s="48"/>
      <c r="I3018" s="48"/>
      <c r="J3018" s="48"/>
      <c r="K3018" s="48"/>
    </row>
    <row r="3019" spans="1:11" ht="54" x14ac:dyDescent="0.25">
      <c r="A3019" s="48">
        <f t="shared" ca="1" si="48"/>
        <v>3018</v>
      </c>
      <c r="B3019" s="52" t="s">
        <v>9</v>
      </c>
      <c r="C3019" s="52" t="s">
        <v>2602</v>
      </c>
      <c r="D3019" s="58" t="s">
        <v>7892</v>
      </c>
      <c r="E3019" s="58" t="s">
        <v>7893</v>
      </c>
      <c r="F3019" s="58" t="s">
        <v>7093</v>
      </c>
      <c r="G3019" s="51"/>
      <c r="H3019" s="48"/>
      <c r="I3019" s="48"/>
      <c r="J3019" s="48"/>
      <c r="K3019" s="48"/>
    </row>
    <row r="3020" spans="1:11" ht="42" x14ac:dyDescent="0.25">
      <c r="A3020" s="48">
        <f t="shared" ca="1" si="48"/>
        <v>3019</v>
      </c>
      <c r="B3020" s="52" t="s">
        <v>9</v>
      </c>
      <c r="C3020" s="52" t="s">
        <v>2602</v>
      </c>
      <c r="D3020" s="56" t="s">
        <v>7894</v>
      </c>
      <c r="E3020" s="56" t="s">
        <v>7893</v>
      </c>
      <c r="F3020" s="56" t="s">
        <v>7093</v>
      </c>
      <c r="G3020" s="51"/>
      <c r="H3020" s="48"/>
      <c r="I3020" s="48"/>
      <c r="J3020" s="48"/>
      <c r="K3020" s="48"/>
    </row>
    <row r="3021" spans="1:11" ht="54" x14ac:dyDescent="0.25">
      <c r="A3021" s="48">
        <f t="shared" ca="1" si="48"/>
        <v>3020</v>
      </c>
      <c r="B3021" s="52" t="s">
        <v>9</v>
      </c>
      <c r="C3021" s="52" t="s">
        <v>2602</v>
      </c>
      <c r="D3021" s="58" t="s">
        <v>7895</v>
      </c>
      <c r="E3021" s="58" t="s">
        <v>7896</v>
      </c>
      <c r="F3021" s="58" t="s">
        <v>7093</v>
      </c>
      <c r="G3021" s="51"/>
      <c r="H3021" s="48"/>
      <c r="I3021" s="48"/>
      <c r="J3021" s="48"/>
      <c r="K3021" s="48"/>
    </row>
    <row r="3022" spans="1:11" ht="52.5" x14ac:dyDescent="0.25">
      <c r="A3022" s="48">
        <f t="shared" ca="1" si="48"/>
        <v>3021</v>
      </c>
      <c r="B3022" s="52" t="s">
        <v>9</v>
      </c>
      <c r="C3022" s="52" t="s">
        <v>2602</v>
      </c>
      <c r="D3022" s="56" t="s">
        <v>7897</v>
      </c>
      <c r="E3022" s="56" t="s">
        <v>7898</v>
      </c>
      <c r="F3022" s="56" t="s">
        <v>7273</v>
      </c>
      <c r="G3022" s="51"/>
      <c r="H3022" s="48"/>
      <c r="I3022" s="48"/>
      <c r="J3022" s="48"/>
      <c r="K3022" s="48"/>
    </row>
    <row r="3023" spans="1:11" ht="81" x14ac:dyDescent="0.25">
      <c r="A3023" s="48">
        <f t="shared" ca="1" si="48"/>
        <v>3022</v>
      </c>
      <c r="B3023" s="52" t="s">
        <v>9</v>
      </c>
      <c r="C3023" s="52" t="s">
        <v>2602</v>
      </c>
      <c r="D3023" s="58" t="s">
        <v>7899</v>
      </c>
      <c r="E3023" s="58" t="s">
        <v>7900</v>
      </c>
      <c r="F3023" s="58" t="s">
        <v>7067</v>
      </c>
      <c r="G3023" s="51"/>
      <c r="H3023" s="48"/>
      <c r="I3023" s="48"/>
      <c r="J3023" s="48"/>
      <c r="K3023" s="48"/>
    </row>
    <row r="3024" spans="1:11" ht="73.5" x14ac:dyDescent="0.25">
      <c r="A3024" s="48">
        <f t="shared" ca="1" si="48"/>
        <v>3023</v>
      </c>
      <c r="B3024" s="52" t="s">
        <v>9</v>
      </c>
      <c r="C3024" s="52" t="s">
        <v>2602</v>
      </c>
      <c r="D3024" s="56" t="s">
        <v>7901</v>
      </c>
      <c r="E3024" s="56" t="s">
        <v>7902</v>
      </c>
      <c r="F3024" s="56" t="s">
        <v>7067</v>
      </c>
      <c r="G3024" s="51"/>
      <c r="H3024" s="48"/>
      <c r="I3024" s="48"/>
      <c r="J3024" s="48"/>
      <c r="K3024" s="48"/>
    </row>
    <row r="3025" spans="1:11" ht="54" x14ac:dyDescent="0.25">
      <c r="A3025" s="48">
        <f t="shared" ca="1" si="48"/>
        <v>3024</v>
      </c>
      <c r="B3025" s="52" t="s">
        <v>9</v>
      </c>
      <c r="C3025" s="52" t="s">
        <v>2602</v>
      </c>
      <c r="D3025" s="58" t="s">
        <v>7903</v>
      </c>
      <c r="E3025" s="58" t="s">
        <v>7904</v>
      </c>
      <c r="F3025" s="58" t="s">
        <v>7067</v>
      </c>
      <c r="G3025" s="51"/>
      <c r="H3025" s="48"/>
      <c r="I3025" s="48"/>
      <c r="J3025" s="48"/>
      <c r="K3025" s="48"/>
    </row>
    <row r="3026" spans="1:11" ht="31.5" x14ac:dyDescent="0.25">
      <c r="A3026" s="48">
        <f t="shared" ca="1" si="48"/>
        <v>3025</v>
      </c>
      <c r="B3026" s="52" t="s">
        <v>9</v>
      </c>
      <c r="C3026" s="52" t="s">
        <v>2602</v>
      </c>
      <c r="D3026" s="56" t="s">
        <v>7905</v>
      </c>
      <c r="E3026" s="56" t="s">
        <v>7906</v>
      </c>
      <c r="F3026" s="56" t="s">
        <v>7175</v>
      </c>
      <c r="G3026" s="51"/>
      <c r="H3026" s="48"/>
      <c r="I3026" s="48"/>
      <c r="J3026" s="48"/>
      <c r="K3026" s="48"/>
    </row>
    <row r="3027" spans="1:11" ht="54" x14ac:dyDescent="0.25">
      <c r="A3027" s="48">
        <f t="shared" ca="1" si="48"/>
        <v>3026</v>
      </c>
      <c r="B3027" s="52" t="s">
        <v>9</v>
      </c>
      <c r="C3027" s="52" t="s">
        <v>2602</v>
      </c>
      <c r="D3027" s="58" t="s">
        <v>7907</v>
      </c>
      <c r="E3027" s="58" t="s">
        <v>7908</v>
      </c>
      <c r="F3027" s="58" t="s">
        <v>7175</v>
      </c>
      <c r="G3027" s="51"/>
      <c r="H3027" s="48"/>
      <c r="I3027" s="48"/>
      <c r="J3027" s="48"/>
      <c r="K3027" s="48"/>
    </row>
    <row r="3028" spans="1:11" ht="42" x14ac:dyDescent="0.25">
      <c r="A3028" s="48">
        <f t="shared" ca="1" si="48"/>
        <v>3027</v>
      </c>
      <c r="B3028" s="52" t="s">
        <v>9</v>
      </c>
      <c r="C3028" s="52" t="s">
        <v>2602</v>
      </c>
      <c r="D3028" s="56" t="s">
        <v>7909</v>
      </c>
      <c r="E3028" s="56" t="s">
        <v>7910</v>
      </c>
      <c r="F3028" s="56" t="s">
        <v>7067</v>
      </c>
      <c r="G3028" s="51"/>
      <c r="H3028" s="48"/>
      <c r="I3028" s="48"/>
      <c r="J3028" s="48"/>
      <c r="K3028" s="48"/>
    </row>
    <row r="3029" spans="1:11" ht="52.5" x14ac:dyDescent="0.25">
      <c r="A3029" s="48">
        <f t="shared" ca="1" si="48"/>
        <v>3028</v>
      </c>
      <c r="B3029" s="52" t="s">
        <v>9</v>
      </c>
      <c r="C3029" s="52" t="s">
        <v>764</v>
      </c>
      <c r="D3029" s="56" t="s">
        <v>7911</v>
      </c>
      <c r="E3029" s="56" t="s">
        <v>2686</v>
      </c>
      <c r="F3029" s="56" t="s">
        <v>7912</v>
      </c>
      <c r="G3029" s="51"/>
      <c r="H3029" s="48"/>
      <c r="I3029" s="48"/>
      <c r="J3029" s="48"/>
      <c r="K3029" s="48"/>
    </row>
    <row r="3030" spans="1:11" ht="67.5" x14ac:dyDescent="0.25">
      <c r="A3030" s="48">
        <f t="shared" ca="1" si="48"/>
        <v>3029</v>
      </c>
      <c r="B3030" s="52" t="s">
        <v>9</v>
      </c>
      <c r="C3030" s="52" t="s">
        <v>764</v>
      </c>
      <c r="D3030" s="58" t="s">
        <v>7913</v>
      </c>
      <c r="E3030" s="58" t="s">
        <v>2686</v>
      </c>
      <c r="F3030" s="56" t="s">
        <v>7914</v>
      </c>
      <c r="G3030" s="51"/>
      <c r="H3030" s="48"/>
      <c r="I3030" s="48"/>
      <c r="J3030" s="48"/>
      <c r="K3030" s="48"/>
    </row>
    <row r="3031" spans="1:11" ht="37.5" x14ac:dyDescent="0.25">
      <c r="A3031" s="48">
        <f t="shared" ca="1" si="48"/>
        <v>3030</v>
      </c>
      <c r="B3031" s="52" t="s">
        <v>9</v>
      </c>
      <c r="C3031" s="52" t="s">
        <v>770</v>
      </c>
      <c r="D3031" s="58" t="s">
        <v>7915</v>
      </c>
      <c r="E3031" s="48"/>
      <c r="F3031" s="48"/>
      <c r="G3031" s="51"/>
      <c r="H3031" s="48"/>
      <c r="I3031" s="48"/>
      <c r="J3031" s="48"/>
      <c r="K3031" s="48"/>
    </row>
    <row r="3032" spans="1:11" ht="54" x14ac:dyDescent="0.25">
      <c r="A3032" s="48">
        <f t="shared" ca="1" si="48"/>
        <v>3031</v>
      </c>
      <c r="B3032" s="52" t="s">
        <v>9</v>
      </c>
      <c r="C3032" s="52" t="s">
        <v>770</v>
      </c>
      <c r="D3032" s="58" t="s">
        <v>7916</v>
      </c>
      <c r="E3032" s="48"/>
      <c r="F3032" s="48"/>
      <c r="G3032" s="51"/>
      <c r="H3032" s="48"/>
      <c r="I3032" s="48"/>
      <c r="J3032" s="48"/>
      <c r="K3032" s="48"/>
    </row>
    <row r="3033" spans="1:11" ht="69" x14ac:dyDescent="0.25">
      <c r="A3033" s="48">
        <f t="shared" ca="1" si="48"/>
        <v>3032</v>
      </c>
      <c r="B3033" s="52" t="s">
        <v>9</v>
      </c>
      <c r="C3033" s="52" t="s">
        <v>770</v>
      </c>
      <c r="D3033" s="58" t="s">
        <v>7917</v>
      </c>
      <c r="E3033" s="48"/>
      <c r="F3033" s="48"/>
      <c r="G3033" s="51"/>
      <c r="H3033" s="48"/>
      <c r="I3033" s="48"/>
      <c r="J3033" s="48"/>
      <c r="K3033" s="48"/>
    </row>
    <row r="3034" spans="1:11" ht="81" x14ac:dyDescent="0.25">
      <c r="A3034" s="48">
        <f t="shared" ca="1" si="48"/>
        <v>3033</v>
      </c>
      <c r="B3034" s="52" t="s">
        <v>9</v>
      </c>
      <c r="C3034" s="52" t="s">
        <v>770</v>
      </c>
      <c r="D3034" s="58" t="s">
        <v>7918</v>
      </c>
      <c r="E3034" s="58" t="s">
        <v>429</v>
      </c>
      <c r="F3034" s="48"/>
      <c r="G3034" s="51" t="s">
        <v>279</v>
      </c>
      <c r="H3034" s="48"/>
      <c r="I3034" s="48"/>
      <c r="J3034" s="48"/>
      <c r="K3034" s="48"/>
    </row>
    <row r="3035" spans="1:11" ht="87" x14ac:dyDescent="0.25">
      <c r="A3035" s="48">
        <f t="shared" ca="1" si="48"/>
        <v>3034</v>
      </c>
      <c r="B3035" s="52" t="s">
        <v>9</v>
      </c>
      <c r="C3035" s="52" t="s">
        <v>770</v>
      </c>
      <c r="D3035" s="58" t="s">
        <v>7919</v>
      </c>
      <c r="E3035" s="67" t="s">
        <v>429</v>
      </c>
      <c r="F3035" s="48"/>
      <c r="G3035" s="51" t="s">
        <v>279</v>
      </c>
      <c r="H3035" s="48"/>
      <c r="I3035" s="48"/>
      <c r="J3035" s="48"/>
      <c r="K3035" s="48"/>
    </row>
    <row r="3036" spans="1:11" ht="108" x14ac:dyDescent="0.25">
      <c r="A3036" s="48">
        <f t="shared" ca="1" si="48"/>
        <v>3035</v>
      </c>
      <c r="B3036" s="52" t="s">
        <v>9</v>
      </c>
      <c r="C3036" s="52" t="s">
        <v>770</v>
      </c>
      <c r="D3036" s="58" t="s">
        <v>7920</v>
      </c>
      <c r="E3036" s="58" t="s">
        <v>7921</v>
      </c>
      <c r="F3036" s="48"/>
      <c r="G3036" s="51" t="s">
        <v>279</v>
      </c>
      <c r="H3036" s="48"/>
      <c r="I3036" s="48"/>
      <c r="J3036" s="48"/>
      <c r="K3036" s="48"/>
    </row>
    <row r="3037" spans="1:11" ht="111" x14ac:dyDescent="0.25">
      <c r="A3037" s="48">
        <f t="shared" ca="1" si="48"/>
        <v>3036</v>
      </c>
      <c r="B3037" s="52" t="s">
        <v>9</v>
      </c>
      <c r="C3037" s="52" t="s">
        <v>770</v>
      </c>
      <c r="D3037" s="58" t="s">
        <v>7922</v>
      </c>
      <c r="E3037" s="67" t="s">
        <v>409</v>
      </c>
      <c r="F3037" s="48"/>
      <c r="G3037" s="51" t="s">
        <v>279</v>
      </c>
      <c r="H3037" s="48"/>
      <c r="I3037" s="48"/>
      <c r="J3037" s="48"/>
      <c r="K3037" s="48"/>
    </row>
    <row r="3038" spans="1:11" ht="67.5" x14ac:dyDescent="0.25">
      <c r="A3038" s="48">
        <f t="shared" ca="1" si="48"/>
        <v>3037</v>
      </c>
      <c r="B3038" s="52" t="s">
        <v>9</v>
      </c>
      <c r="C3038" s="52" t="s">
        <v>770</v>
      </c>
      <c r="D3038" s="58" t="s">
        <v>7923</v>
      </c>
      <c r="E3038" s="58" t="s">
        <v>7924</v>
      </c>
      <c r="F3038" s="48"/>
      <c r="G3038" s="51" t="s">
        <v>279</v>
      </c>
      <c r="H3038" s="48"/>
      <c r="I3038" s="48"/>
      <c r="J3038" s="48"/>
      <c r="K3038" s="48"/>
    </row>
    <row r="3039" spans="1:11" ht="55.5" x14ac:dyDescent="0.25">
      <c r="A3039" s="48">
        <f t="shared" ca="1" si="48"/>
        <v>3038</v>
      </c>
      <c r="B3039" s="52" t="s">
        <v>9</v>
      </c>
      <c r="C3039" s="52" t="s">
        <v>770</v>
      </c>
      <c r="D3039" s="58" t="s">
        <v>7925</v>
      </c>
      <c r="E3039" s="56" t="s">
        <v>6962</v>
      </c>
      <c r="F3039" s="48"/>
      <c r="G3039" s="51"/>
      <c r="H3039" s="48"/>
      <c r="I3039" s="48"/>
      <c r="J3039" s="48"/>
      <c r="K3039" s="48"/>
    </row>
    <row r="3040" spans="1:11" ht="40.5" x14ac:dyDescent="0.25">
      <c r="A3040" s="48">
        <f t="shared" ca="1" si="48"/>
        <v>3039</v>
      </c>
      <c r="B3040" s="52" t="s">
        <v>9</v>
      </c>
      <c r="C3040" s="52" t="s">
        <v>770</v>
      </c>
      <c r="D3040" s="58" t="s">
        <v>7926</v>
      </c>
      <c r="E3040" s="58" t="s">
        <v>3621</v>
      </c>
      <c r="F3040" s="48"/>
      <c r="G3040" s="51"/>
      <c r="H3040" s="48"/>
      <c r="I3040" s="48"/>
      <c r="J3040" s="48"/>
      <c r="K3040" s="48"/>
    </row>
    <row r="3041" spans="1:11" ht="45" x14ac:dyDescent="0.25">
      <c r="A3041" s="48">
        <f t="shared" ca="1" si="48"/>
        <v>3040</v>
      </c>
      <c r="B3041" s="52" t="s">
        <v>9</v>
      </c>
      <c r="C3041" s="52" t="s">
        <v>770</v>
      </c>
      <c r="D3041" s="67" t="s">
        <v>7927</v>
      </c>
      <c r="E3041" s="66" t="s">
        <v>7928</v>
      </c>
      <c r="F3041" s="48"/>
      <c r="G3041" s="51"/>
      <c r="H3041" s="48"/>
      <c r="I3041" s="48"/>
      <c r="J3041" s="48"/>
      <c r="K3041" s="48"/>
    </row>
    <row r="3042" spans="1:11" ht="54" x14ac:dyDescent="0.25">
      <c r="A3042" s="48">
        <f t="shared" ca="1" si="48"/>
        <v>3041</v>
      </c>
      <c r="B3042" s="52" t="s">
        <v>9</v>
      </c>
      <c r="C3042" s="52" t="s">
        <v>770</v>
      </c>
      <c r="D3042" s="58" t="s">
        <v>7929</v>
      </c>
      <c r="E3042" s="58" t="s">
        <v>2881</v>
      </c>
      <c r="F3042" s="48"/>
      <c r="G3042" s="51"/>
      <c r="H3042" s="48"/>
      <c r="I3042" s="48"/>
      <c r="J3042" s="48"/>
      <c r="K3042" s="48"/>
    </row>
    <row r="3043" spans="1:11" ht="97.5" x14ac:dyDescent="0.25">
      <c r="A3043" s="48">
        <f t="shared" ca="1" si="48"/>
        <v>3042</v>
      </c>
      <c r="B3043" s="52" t="s">
        <v>9</v>
      </c>
      <c r="C3043" s="52" t="s">
        <v>770</v>
      </c>
      <c r="D3043" s="58" t="s">
        <v>7930</v>
      </c>
      <c r="E3043" s="56" t="s">
        <v>7931</v>
      </c>
      <c r="F3043" s="48"/>
      <c r="G3043" s="51"/>
      <c r="H3043" s="48"/>
      <c r="I3043" s="48"/>
      <c r="J3043" s="48"/>
      <c r="K3043" s="48"/>
    </row>
    <row r="3044" spans="1:11" ht="40.5" x14ac:dyDescent="0.25">
      <c r="A3044" s="48">
        <f t="shared" ca="1" si="48"/>
        <v>3043</v>
      </c>
      <c r="B3044" s="52" t="s">
        <v>9</v>
      </c>
      <c r="C3044" s="52" t="s">
        <v>770</v>
      </c>
      <c r="D3044" s="58" t="s">
        <v>7932</v>
      </c>
      <c r="E3044" s="58" t="s">
        <v>7933</v>
      </c>
      <c r="F3044" s="48"/>
      <c r="G3044" s="51"/>
      <c r="H3044" s="48"/>
      <c r="I3044" s="48"/>
      <c r="J3044" s="48"/>
      <c r="K3044" s="48"/>
    </row>
    <row r="3045" spans="1:11" ht="25.5" x14ac:dyDescent="0.25">
      <c r="A3045" s="48">
        <f t="shared" ca="1" si="48"/>
        <v>3044</v>
      </c>
      <c r="B3045" s="52" t="s">
        <v>9</v>
      </c>
      <c r="C3045" s="52" t="s">
        <v>770</v>
      </c>
      <c r="D3045" s="67" t="s">
        <v>7934</v>
      </c>
      <c r="E3045" s="66" t="s">
        <v>7935</v>
      </c>
      <c r="F3045" s="48"/>
      <c r="G3045" s="51"/>
      <c r="H3045" s="48"/>
      <c r="I3045" s="48"/>
      <c r="J3045" s="48"/>
      <c r="K3045" s="48"/>
    </row>
    <row r="3046" spans="1:11" ht="108" x14ac:dyDescent="0.25">
      <c r="A3046" s="48">
        <f t="shared" ca="1" si="48"/>
        <v>3045</v>
      </c>
      <c r="B3046" s="52" t="s">
        <v>9</v>
      </c>
      <c r="C3046" s="52" t="s">
        <v>770</v>
      </c>
      <c r="D3046" s="58" t="s">
        <v>7936</v>
      </c>
      <c r="E3046" s="58" t="s">
        <v>6395</v>
      </c>
      <c r="F3046" s="48"/>
      <c r="G3046" s="51"/>
      <c r="H3046" s="48"/>
      <c r="I3046" s="48"/>
      <c r="J3046" s="48"/>
      <c r="K3046" s="48"/>
    </row>
    <row r="3047" spans="1:11" ht="66" x14ac:dyDescent="0.25">
      <c r="A3047" s="48">
        <f t="shared" ca="1" si="48"/>
        <v>3046</v>
      </c>
      <c r="B3047" s="52" t="s">
        <v>9</v>
      </c>
      <c r="C3047" s="52" t="s">
        <v>770</v>
      </c>
      <c r="D3047" s="67" t="s">
        <v>7937</v>
      </c>
      <c r="E3047" s="56" t="s">
        <v>6937</v>
      </c>
      <c r="F3047" s="48"/>
      <c r="G3047" s="51"/>
      <c r="H3047" s="48"/>
      <c r="I3047" s="48"/>
      <c r="J3047" s="48"/>
      <c r="K3047" s="48"/>
    </row>
    <row r="3048" spans="1:11" ht="121.5" x14ac:dyDescent="0.25">
      <c r="A3048" s="48">
        <f t="shared" ca="1" si="48"/>
        <v>3047</v>
      </c>
      <c r="B3048" s="52" t="s">
        <v>9</v>
      </c>
      <c r="C3048" s="52" t="s">
        <v>770</v>
      </c>
      <c r="D3048" s="58" t="s">
        <v>7938</v>
      </c>
      <c r="E3048" s="58" t="s">
        <v>7939</v>
      </c>
      <c r="F3048" s="48"/>
      <c r="G3048" s="51"/>
      <c r="H3048" s="48"/>
      <c r="I3048" s="48"/>
      <c r="J3048" s="48"/>
      <c r="K3048" s="48"/>
    </row>
    <row r="3049" spans="1:11" ht="45" x14ac:dyDescent="0.25">
      <c r="A3049" s="48">
        <f t="shared" ca="1" si="48"/>
        <v>3048</v>
      </c>
      <c r="B3049" s="52" t="s">
        <v>9</v>
      </c>
      <c r="C3049" s="52" t="s">
        <v>770</v>
      </c>
      <c r="D3049" s="67" t="s">
        <v>7940</v>
      </c>
      <c r="E3049" s="56" t="s">
        <v>2884</v>
      </c>
      <c r="F3049" s="48"/>
      <c r="G3049" s="51"/>
      <c r="H3049" s="48"/>
      <c r="I3049" s="48"/>
      <c r="J3049" s="48"/>
      <c r="K3049" s="48"/>
    </row>
    <row r="3050" spans="1:11" ht="94.5" x14ac:dyDescent="0.25">
      <c r="A3050" s="48">
        <f t="shared" ca="1" si="48"/>
        <v>3049</v>
      </c>
      <c r="B3050" s="52" t="s">
        <v>9</v>
      </c>
      <c r="C3050" s="52" t="s">
        <v>770</v>
      </c>
      <c r="D3050" s="58" t="s">
        <v>7941</v>
      </c>
      <c r="E3050" s="58" t="s">
        <v>5598</v>
      </c>
      <c r="F3050" s="48"/>
      <c r="G3050" s="51"/>
      <c r="H3050" s="48"/>
      <c r="I3050" s="48"/>
      <c r="J3050" s="48"/>
      <c r="K3050" s="48"/>
    </row>
    <row r="3051" spans="1:11" ht="55.5" x14ac:dyDescent="0.25">
      <c r="A3051" s="48">
        <f t="shared" ca="1" si="48"/>
        <v>3050</v>
      </c>
      <c r="B3051" s="52" t="s">
        <v>9</v>
      </c>
      <c r="C3051" s="52" t="s">
        <v>770</v>
      </c>
      <c r="D3051" s="67" t="s">
        <v>7942</v>
      </c>
      <c r="E3051" s="56" t="s">
        <v>2815</v>
      </c>
      <c r="F3051" s="48"/>
      <c r="G3051" s="51"/>
      <c r="H3051" s="48"/>
      <c r="I3051" s="48"/>
      <c r="J3051" s="48"/>
      <c r="K3051" s="48"/>
    </row>
    <row r="3052" spans="1:11" ht="54" x14ac:dyDescent="0.25">
      <c r="A3052" s="48">
        <f t="shared" ca="1" si="48"/>
        <v>3051</v>
      </c>
      <c r="B3052" s="52" t="s">
        <v>9</v>
      </c>
      <c r="C3052" s="52" t="s">
        <v>770</v>
      </c>
      <c r="D3052" s="58" t="s">
        <v>7943</v>
      </c>
      <c r="E3052" s="58" t="s">
        <v>2815</v>
      </c>
      <c r="F3052" s="48"/>
      <c r="G3052" s="51"/>
      <c r="H3052" s="48"/>
      <c r="I3052" s="48"/>
      <c r="J3052" s="48"/>
      <c r="K3052" s="48"/>
    </row>
    <row r="3053" spans="1:11" ht="55.5" x14ac:dyDescent="0.25">
      <c r="A3053" s="48">
        <f t="shared" ca="1" si="48"/>
        <v>3052</v>
      </c>
      <c r="B3053" s="52" t="s">
        <v>9</v>
      </c>
      <c r="C3053" s="52" t="s">
        <v>770</v>
      </c>
      <c r="D3053" s="58" t="s">
        <v>7944</v>
      </c>
      <c r="E3053" s="56" t="s">
        <v>7945</v>
      </c>
      <c r="F3053" s="48"/>
      <c r="G3053" s="51"/>
      <c r="H3053" s="48"/>
      <c r="I3053" s="48"/>
      <c r="J3053" s="48"/>
      <c r="K3053" s="48"/>
    </row>
    <row r="3054" spans="1:11" ht="40.5" x14ac:dyDescent="0.25">
      <c r="A3054" s="48">
        <f t="shared" ca="1" si="48"/>
        <v>3053</v>
      </c>
      <c r="B3054" s="52" t="s">
        <v>9</v>
      </c>
      <c r="C3054" s="52" t="s">
        <v>770</v>
      </c>
      <c r="D3054" s="58" t="s">
        <v>7946</v>
      </c>
      <c r="E3054" s="58" t="s">
        <v>4289</v>
      </c>
      <c r="F3054" s="48"/>
      <c r="G3054" s="51"/>
      <c r="H3054" s="48"/>
      <c r="I3054" s="48"/>
      <c r="J3054" s="48"/>
      <c r="K3054" s="48"/>
    </row>
    <row r="3055" spans="1:11" ht="66" x14ac:dyDescent="0.25">
      <c r="A3055" s="48">
        <f t="shared" ca="1" si="48"/>
        <v>3054</v>
      </c>
      <c r="B3055" s="52" t="s">
        <v>9</v>
      </c>
      <c r="C3055" s="52" t="s">
        <v>770</v>
      </c>
      <c r="D3055" s="67" t="s">
        <v>7947</v>
      </c>
      <c r="E3055" s="56" t="s">
        <v>6430</v>
      </c>
      <c r="F3055" s="48"/>
      <c r="G3055" s="51"/>
      <c r="H3055" s="48"/>
      <c r="I3055" s="48"/>
      <c r="J3055" s="48"/>
      <c r="K3055" s="48"/>
    </row>
    <row r="3056" spans="1:11" ht="54" x14ac:dyDescent="0.25">
      <c r="A3056" s="48">
        <f t="shared" ca="1" si="48"/>
        <v>3055</v>
      </c>
      <c r="B3056" s="52" t="s">
        <v>9</v>
      </c>
      <c r="C3056" s="52" t="s">
        <v>770</v>
      </c>
      <c r="D3056" s="58" t="s">
        <v>7948</v>
      </c>
      <c r="E3056" s="58" t="s">
        <v>7949</v>
      </c>
      <c r="F3056" s="48"/>
      <c r="G3056" s="51"/>
      <c r="H3056" s="48"/>
      <c r="I3056" s="48"/>
      <c r="J3056" s="48"/>
      <c r="K3056" s="48"/>
    </row>
    <row r="3057" spans="1:11" ht="55.5" x14ac:dyDescent="0.25">
      <c r="A3057" s="48">
        <f t="shared" ca="1" si="48"/>
        <v>3056</v>
      </c>
      <c r="B3057" s="52" t="s">
        <v>9</v>
      </c>
      <c r="C3057" s="52" t="s">
        <v>770</v>
      </c>
      <c r="D3057" s="67" t="s">
        <v>7950</v>
      </c>
      <c r="E3057" s="56" t="s">
        <v>7949</v>
      </c>
      <c r="F3057" s="48"/>
      <c r="G3057" s="51"/>
      <c r="H3057" s="48"/>
      <c r="I3057" s="48"/>
      <c r="J3057" s="48"/>
      <c r="K3057" s="48"/>
    </row>
    <row r="3058" spans="1:11" ht="54" x14ac:dyDescent="0.25">
      <c r="A3058" s="48">
        <f t="shared" ca="1" si="48"/>
        <v>3057</v>
      </c>
      <c r="B3058" s="52" t="s">
        <v>9</v>
      </c>
      <c r="C3058" s="52" t="s">
        <v>770</v>
      </c>
      <c r="D3058" s="58" t="s">
        <v>7951</v>
      </c>
      <c r="E3058" s="58" t="s">
        <v>7952</v>
      </c>
      <c r="F3058" s="48"/>
      <c r="G3058" s="51"/>
      <c r="H3058" s="48"/>
      <c r="I3058" s="48"/>
      <c r="J3058" s="48"/>
      <c r="K3058" s="48"/>
    </row>
    <row r="3059" spans="1:11" ht="48" x14ac:dyDescent="0.25">
      <c r="A3059" s="48">
        <f t="shared" ca="1" si="48"/>
        <v>3058</v>
      </c>
      <c r="B3059" s="52" t="s">
        <v>9</v>
      </c>
      <c r="C3059" s="52" t="s">
        <v>770</v>
      </c>
      <c r="D3059" s="67" t="s">
        <v>7953</v>
      </c>
      <c r="E3059" s="56" t="s">
        <v>7954</v>
      </c>
      <c r="F3059" s="48"/>
      <c r="G3059" s="51" t="s">
        <v>279</v>
      </c>
      <c r="H3059" s="48"/>
      <c r="I3059" s="48"/>
      <c r="J3059" s="48"/>
      <c r="K3059" s="48"/>
    </row>
    <row r="3060" spans="1:11" ht="67.5" x14ac:dyDescent="0.25">
      <c r="A3060" s="48">
        <f t="shared" ca="1" si="48"/>
        <v>3059</v>
      </c>
      <c r="B3060" s="52" t="s">
        <v>9</v>
      </c>
      <c r="C3060" s="52" t="s">
        <v>770</v>
      </c>
      <c r="D3060" s="58" t="s">
        <v>7955</v>
      </c>
      <c r="E3060" s="58" t="s">
        <v>7956</v>
      </c>
      <c r="F3060" s="48"/>
      <c r="G3060" s="51" t="s">
        <v>279</v>
      </c>
      <c r="H3060" s="48"/>
      <c r="I3060" s="48"/>
      <c r="J3060" s="48"/>
      <c r="K3060" s="48"/>
    </row>
    <row r="3061" spans="1:11" ht="66" x14ac:dyDescent="0.25">
      <c r="A3061" s="48">
        <f t="shared" ca="1" si="48"/>
        <v>3060</v>
      </c>
      <c r="B3061" s="52" t="s">
        <v>9</v>
      </c>
      <c r="C3061" s="52" t="s">
        <v>770</v>
      </c>
      <c r="D3061" s="67" t="s">
        <v>7957</v>
      </c>
      <c r="E3061" s="56" t="s">
        <v>7958</v>
      </c>
      <c r="F3061" s="48"/>
      <c r="G3061" s="51"/>
      <c r="H3061" s="48"/>
      <c r="I3061" s="48"/>
      <c r="J3061" s="48"/>
      <c r="K3061" s="48"/>
    </row>
    <row r="3062" spans="1:11" x14ac:dyDescent="0.25">
      <c r="A3062" s="48">
        <f t="shared" ref="A3062:A3125" ca="1" si="49">+CELL("fila",A3062)-1</f>
        <v>3061</v>
      </c>
      <c r="B3062" s="48"/>
      <c r="C3062" s="48"/>
      <c r="D3062" s="48"/>
      <c r="E3062" s="48"/>
      <c r="F3062" s="48"/>
      <c r="G3062" s="51"/>
      <c r="H3062" s="48"/>
      <c r="I3062" s="48"/>
      <c r="J3062" s="48"/>
      <c r="K3062" s="48"/>
    </row>
    <row r="3063" spans="1:11" x14ac:dyDescent="0.25">
      <c r="A3063" s="48">
        <f t="shared" ca="1" si="49"/>
        <v>3062</v>
      </c>
      <c r="B3063" s="48"/>
      <c r="C3063" s="48"/>
      <c r="D3063" s="48"/>
      <c r="E3063" s="48"/>
      <c r="F3063" s="48"/>
      <c r="G3063" s="51"/>
      <c r="H3063" s="48"/>
      <c r="I3063" s="48"/>
      <c r="J3063" s="48"/>
      <c r="K3063" s="48"/>
    </row>
    <row r="3064" spans="1:11" x14ac:dyDescent="0.25">
      <c r="A3064" s="48">
        <f t="shared" ca="1" si="49"/>
        <v>3063</v>
      </c>
      <c r="B3064" s="48"/>
      <c r="C3064" s="48"/>
      <c r="D3064" s="48"/>
      <c r="E3064" s="48"/>
      <c r="F3064" s="48"/>
      <c r="G3064" s="51"/>
      <c r="H3064" s="48"/>
      <c r="I3064" s="48"/>
      <c r="J3064" s="48"/>
      <c r="K3064" s="48"/>
    </row>
    <row r="3065" spans="1:11" x14ac:dyDescent="0.25">
      <c r="A3065" s="48">
        <f t="shared" ca="1" si="49"/>
        <v>3064</v>
      </c>
      <c r="B3065" s="48"/>
      <c r="C3065" s="48"/>
      <c r="D3065" s="48"/>
      <c r="E3065" s="48"/>
      <c r="F3065" s="48"/>
      <c r="G3065" s="51"/>
      <c r="H3065" s="48"/>
      <c r="I3065" s="48"/>
      <c r="J3065" s="48"/>
      <c r="K3065" s="48"/>
    </row>
    <row r="3066" spans="1:11" x14ac:dyDescent="0.25">
      <c r="A3066" s="48">
        <f t="shared" ca="1" si="49"/>
        <v>3065</v>
      </c>
      <c r="B3066" s="48"/>
      <c r="C3066" s="48"/>
      <c r="D3066" s="48"/>
      <c r="E3066" s="48"/>
      <c r="F3066" s="48"/>
      <c r="G3066" s="51"/>
      <c r="H3066" s="48"/>
      <c r="I3066" s="48"/>
      <c r="J3066" s="48"/>
      <c r="K3066" s="48"/>
    </row>
    <row r="3067" spans="1:11" x14ac:dyDescent="0.25">
      <c r="A3067" s="48">
        <f t="shared" ca="1" si="49"/>
        <v>3066</v>
      </c>
      <c r="B3067" s="48"/>
      <c r="C3067" s="48"/>
      <c r="D3067" s="48"/>
      <c r="E3067" s="48"/>
      <c r="F3067" s="48"/>
      <c r="G3067" s="51"/>
      <c r="H3067" s="48"/>
      <c r="I3067" s="48"/>
      <c r="J3067" s="48"/>
      <c r="K3067" s="48"/>
    </row>
    <row r="3068" spans="1:11" x14ac:dyDescent="0.25">
      <c r="A3068" s="48">
        <f t="shared" ca="1" si="49"/>
        <v>3067</v>
      </c>
      <c r="B3068" s="48"/>
      <c r="C3068" s="48"/>
      <c r="D3068" s="48"/>
      <c r="E3068" s="48"/>
      <c r="F3068" s="48"/>
      <c r="G3068" s="51"/>
      <c r="H3068" s="48"/>
      <c r="I3068" s="48"/>
      <c r="J3068" s="48"/>
      <c r="K3068" s="48"/>
    </row>
    <row r="3069" spans="1:11" x14ac:dyDescent="0.25">
      <c r="A3069" s="48">
        <f t="shared" ca="1" si="49"/>
        <v>3068</v>
      </c>
      <c r="B3069" s="48"/>
      <c r="C3069" s="48"/>
      <c r="D3069" s="48"/>
      <c r="E3069" s="48"/>
      <c r="F3069" s="48"/>
      <c r="G3069" s="51"/>
      <c r="H3069" s="48"/>
      <c r="I3069" s="48"/>
      <c r="J3069" s="48"/>
      <c r="K3069" s="48"/>
    </row>
    <row r="3070" spans="1:11" x14ac:dyDescent="0.25">
      <c r="A3070" s="48">
        <f t="shared" ca="1" si="49"/>
        <v>3069</v>
      </c>
      <c r="B3070" s="48"/>
      <c r="C3070" s="48"/>
      <c r="D3070" s="48"/>
      <c r="E3070" s="48"/>
      <c r="F3070" s="48"/>
      <c r="G3070" s="51"/>
      <c r="H3070" s="48"/>
      <c r="I3070" s="48"/>
      <c r="J3070" s="48"/>
      <c r="K3070" s="48"/>
    </row>
    <row r="3071" spans="1:11" x14ac:dyDescent="0.25">
      <c r="A3071" s="48">
        <f t="shared" ca="1" si="49"/>
        <v>3070</v>
      </c>
      <c r="B3071" s="48"/>
      <c r="C3071" s="48"/>
      <c r="D3071" s="48"/>
      <c r="E3071" s="48"/>
      <c r="F3071" s="48"/>
      <c r="G3071" s="51"/>
      <c r="H3071" s="48"/>
      <c r="I3071" s="48"/>
      <c r="J3071" s="48"/>
      <c r="K3071" s="48"/>
    </row>
    <row r="3072" spans="1:11" x14ac:dyDescent="0.25">
      <c r="A3072" s="48">
        <f t="shared" ca="1" si="49"/>
        <v>3071</v>
      </c>
      <c r="B3072" s="48"/>
      <c r="C3072" s="48"/>
      <c r="D3072" s="48"/>
      <c r="E3072" s="48"/>
      <c r="F3072" s="48"/>
      <c r="G3072" s="51"/>
      <c r="H3072" s="48"/>
      <c r="I3072" s="48"/>
      <c r="J3072" s="48"/>
      <c r="K3072" s="48"/>
    </row>
    <row r="3073" spans="1:11" x14ac:dyDescent="0.25">
      <c r="A3073" s="48">
        <f t="shared" ca="1" si="49"/>
        <v>3072</v>
      </c>
      <c r="B3073" s="48"/>
      <c r="C3073" s="48"/>
      <c r="D3073" s="48"/>
      <c r="E3073" s="48"/>
      <c r="F3073" s="48"/>
      <c r="G3073" s="51"/>
      <c r="H3073" s="48"/>
      <c r="I3073" s="48"/>
      <c r="J3073" s="48"/>
      <c r="K3073" s="48"/>
    </row>
    <row r="3074" spans="1:11" x14ac:dyDescent="0.25">
      <c r="A3074" s="48">
        <f t="shared" ca="1" si="49"/>
        <v>3073</v>
      </c>
      <c r="B3074" s="48"/>
      <c r="C3074" s="48"/>
      <c r="D3074" s="48"/>
      <c r="E3074" s="48"/>
      <c r="F3074" s="48"/>
      <c r="G3074" s="51"/>
      <c r="H3074" s="48"/>
      <c r="I3074" s="48"/>
      <c r="J3074" s="48"/>
      <c r="K3074" s="48"/>
    </row>
    <row r="3075" spans="1:11" x14ac:dyDescent="0.25">
      <c r="A3075" s="48">
        <f t="shared" ca="1" si="49"/>
        <v>3074</v>
      </c>
      <c r="B3075" s="48"/>
      <c r="C3075" s="48"/>
      <c r="D3075" s="48"/>
      <c r="E3075" s="48"/>
      <c r="F3075" s="48"/>
      <c r="G3075" s="51"/>
      <c r="H3075" s="48"/>
      <c r="I3075" s="48"/>
      <c r="J3075" s="48"/>
      <c r="K3075" s="48"/>
    </row>
    <row r="3076" spans="1:11" x14ac:dyDescent="0.25">
      <c r="A3076" s="48">
        <f t="shared" ca="1" si="49"/>
        <v>3075</v>
      </c>
      <c r="B3076" s="48"/>
      <c r="C3076" s="48"/>
      <c r="D3076" s="48"/>
      <c r="E3076" s="48"/>
      <c r="F3076" s="48"/>
      <c r="G3076" s="51"/>
      <c r="H3076" s="48"/>
      <c r="I3076" s="48"/>
      <c r="J3076" s="48"/>
      <c r="K3076" s="48"/>
    </row>
    <row r="3077" spans="1:11" x14ac:dyDescent="0.25">
      <c r="A3077" s="48">
        <f t="shared" ca="1" si="49"/>
        <v>3076</v>
      </c>
      <c r="B3077" s="48"/>
      <c r="C3077" s="48"/>
      <c r="D3077" s="48"/>
      <c r="E3077" s="48"/>
      <c r="F3077" s="48"/>
      <c r="G3077" s="51"/>
      <c r="H3077" s="48"/>
      <c r="I3077" s="48"/>
      <c r="J3077" s="48"/>
      <c r="K3077" s="48"/>
    </row>
    <row r="3078" spans="1:11" x14ac:dyDescent="0.25">
      <c r="A3078" s="48">
        <f t="shared" ca="1" si="49"/>
        <v>3077</v>
      </c>
      <c r="B3078" s="48"/>
      <c r="C3078" s="48"/>
      <c r="D3078" s="48"/>
      <c r="E3078" s="48"/>
      <c r="F3078" s="48"/>
      <c r="G3078" s="51"/>
      <c r="H3078" s="48"/>
      <c r="I3078" s="48"/>
      <c r="J3078" s="48"/>
      <c r="K3078" s="48"/>
    </row>
    <row r="3079" spans="1:11" x14ac:dyDescent="0.25">
      <c r="A3079" s="48">
        <f t="shared" ca="1" si="49"/>
        <v>3078</v>
      </c>
      <c r="B3079" s="48"/>
      <c r="C3079" s="48"/>
      <c r="D3079" s="48"/>
      <c r="E3079" s="48"/>
      <c r="F3079" s="48"/>
      <c r="G3079" s="51"/>
      <c r="H3079" s="48"/>
      <c r="I3079" s="48"/>
      <c r="J3079" s="48"/>
      <c r="K3079" s="48"/>
    </row>
    <row r="3080" spans="1:11" x14ac:dyDescent="0.25">
      <c r="A3080" s="48">
        <f t="shared" ca="1" si="49"/>
        <v>3079</v>
      </c>
      <c r="B3080" s="48"/>
      <c r="C3080" s="48"/>
      <c r="D3080" s="48"/>
      <c r="E3080" s="48"/>
      <c r="F3080" s="48"/>
      <c r="G3080" s="51"/>
      <c r="H3080" s="48"/>
      <c r="I3080" s="48"/>
      <c r="J3080" s="48"/>
      <c r="K3080" s="48"/>
    </row>
    <row r="3081" spans="1:11" x14ac:dyDescent="0.25">
      <c r="A3081" s="48">
        <f t="shared" ca="1" si="49"/>
        <v>3080</v>
      </c>
      <c r="B3081" s="48"/>
      <c r="C3081" s="48"/>
      <c r="D3081" s="48"/>
      <c r="E3081" s="48"/>
      <c r="F3081" s="48"/>
      <c r="G3081" s="51"/>
      <c r="H3081" s="48"/>
      <c r="I3081" s="48"/>
      <c r="J3081" s="48"/>
      <c r="K3081" s="48"/>
    </row>
    <row r="3082" spans="1:11" x14ac:dyDescent="0.25">
      <c r="A3082" s="48">
        <f t="shared" ca="1" si="49"/>
        <v>3081</v>
      </c>
      <c r="B3082" s="48"/>
      <c r="C3082" s="48"/>
      <c r="D3082" s="48"/>
      <c r="E3082" s="48"/>
      <c r="F3082" s="48"/>
      <c r="G3082" s="51"/>
      <c r="H3082" s="48"/>
      <c r="I3082" s="48"/>
      <c r="J3082" s="48"/>
      <c r="K3082" s="48"/>
    </row>
    <row r="3083" spans="1:11" x14ac:dyDescent="0.25">
      <c r="A3083" s="48">
        <f t="shared" ca="1" si="49"/>
        <v>3082</v>
      </c>
      <c r="B3083" s="48"/>
      <c r="C3083" s="48"/>
      <c r="D3083" s="48"/>
      <c r="E3083" s="48"/>
      <c r="F3083" s="48"/>
      <c r="G3083" s="51"/>
      <c r="H3083" s="48"/>
      <c r="I3083" s="48"/>
      <c r="J3083" s="48"/>
      <c r="K3083" s="48"/>
    </row>
    <row r="3084" spans="1:11" x14ac:dyDescent="0.25">
      <c r="A3084" s="48">
        <f t="shared" ca="1" si="49"/>
        <v>3083</v>
      </c>
      <c r="B3084" s="48"/>
      <c r="C3084" s="48"/>
      <c r="D3084" s="48"/>
      <c r="E3084" s="48"/>
      <c r="F3084" s="48"/>
      <c r="G3084" s="51"/>
      <c r="H3084" s="48"/>
      <c r="I3084" s="48"/>
      <c r="J3084" s="48"/>
      <c r="K3084" s="48"/>
    </row>
    <row r="3085" spans="1:11" x14ac:dyDescent="0.25">
      <c r="A3085" s="48">
        <f t="shared" ca="1" si="49"/>
        <v>3084</v>
      </c>
      <c r="B3085" s="48"/>
      <c r="C3085" s="48"/>
      <c r="D3085" s="48"/>
      <c r="E3085" s="48"/>
      <c r="F3085" s="48"/>
      <c r="G3085" s="51"/>
      <c r="H3085" s="48"/>
      <c r="I3085" s="48"/>
      <c r="J3085" s="48"/>
      <c r="K3085" s="48"/>
    </row>
    <row r="3086" spans="1:11" x14ac:dyDescent="0.25">
      <c r="A3086" s="48">
        <f t="shared" ca="1" si="49"/>
        <v>3085</v>
      </c>
      <c r="B3086" s="48"/>
      <c r="C3086" s="48"/>
      <c r="D3086" s="48"/>
      <c r="E3086" s="48"/>
      <c r="F3086" s="48"/>
      <c r="G3086" s="51"/>
      <c r="H3086" s="48"/>
      <c r="I3086" s="48"/>
      <c r="J3086" s="48"/>
      <c r="K3086" s="48"/>
    </row>
    <row r="3087" spans="1:11" x14ac:dyDescent="0.25">
      <c r="A3087" s="48">
        <f t="shared" ca="1" si="49"/>
        <v>3086</v>
      </c>
      <c r="B3087" s="48"/>
      <c r="C3087" s="48"/>
      <c r="D3087" s="48"/>
      <c r="E3087" s="48"/>
      <c r="F3087" s="48"/>
      <c r="G3087" s="51"/>
      <c r="H3087" s="48"/>
      <c r="I3087" s="48"/>
      <c r="J3087" s="48"/>
      <c r="K3087" s="48"/>
    </row>
    <row r="3088" spans="1:11" x14ac:dyDescent="0.25">
      <c r="A3088" s="48">
        <f t="shared" ca="1" si="49"/>
        <v>3087</v>
      </c>
      <c r="B3088" s="48"/>
      <c r="C3088" s="48"/>
      <c r="D3088" s="48"/>
      <c r="E3088" s="48"/>
      <c r="F3088" s="48"/>
      <c r="G3088" s="51"/>
      <c r="H3088" s="48"/>
      <c r="I3088" s="48"/>
      <c r="J3088" s="48"/>
      <c r="K3088" s="48"/>
    </row>
    <row r="3089" spans="1:11" x14ac:dyDescent="0.25">
      <c r="A3089" s="48">
        <f t="shared" ca="1" si="49"/>
        <v>3088</v>
      </c>
      <c r="B3089" s="48"/>
      <c r="C3089" s="48"/>
      <c r="D3089" s="48"/>
      <c r="E3089" s="48"/>
      <c r="F3089" s="48"/>
      <c r="G3089" s="51"/>
      <c r="H3089" s="48"/>
      <c r="I3089" s="48"/>
      <c r="J3089" s="48"/>
      <c r="K3089" s="48"/>
    </row>
    <row r="3090" spans="1:11" x14ac:dyDescent="0.25">
      <c r="A3090" s="48">
        <f t="shared" ca="1" si="49"/>
        <v>3089</v>
      </c>
      <c r="B3090" s="48"/>
      <c r="C3090" s="48"/>
      <c r="D3090" s="48"/>
      <c r="E3090" s="48"/>
      <c r="F3090" s="48"/>
      <c r="G3090" s="51"/>
      <c r="H3090" s="48"/>
      <c r="I3090" s="48"/>
      <c r="J3090" s="48"/>
      <c r="K3090" s="48"/>
    </row>
    <row r="3091" spans="1:11" x14ac:dyDescent="0.25">
      <c r="A3091" s="48">
        <f t="shared" ca="1" si="49"/>
        <v>3090</v>
      </c>
      <c r="B3091" s="48"/>
      <c r="C3091" s="48"/>
      <c r="D3091" s="48"/>
      <c r="E3091" s="48"/>
      <c r="F3091" s="48"/>
      <c r="G3091" s="51"/>
      <c r="H3091" s="48"/>
      <c r="I3091" s="48"/>
      <c r="J3091" s="48"/>
      <c r="K3091" s="48"/>
    </row>
    <row r="3092" spans="1:11" x14ac:dyDescent="0.25">
      <c r="A3092" s="48">
        <f t="shared" ca="1" si="49"/>
        <v>3091</v>
      </c>
      <c r="B3092" s="48"/>
      <c r="C3092" s="48"/>
      <c r="D3092" s="48"/>
      <c r="E3092" s="48"/>
      <c r="F3092" s="48"/>
      <c r="G3092" s="51"/>
      <c r="H3092" s="48"/>
      <c r="I3092" s="48"/>
      <c r="J3092" s="48"/>
      <c r="K3092" s="48"/>
    </row>
    <row r="3093" spans="1:11" x14ac:dyDescent="0.25">
      <c r="A3093" s="48">
        <f t="shared" ca="1" si="49"/>
        <v>3092</v>
      </c>
      <c r="B3093" s="48"/>
      <c r="C3093" s="48"/>
      <c r="D3093" s="48"/>
      <c r="E3093" s="48"/>
      <c r="F3093" s="48"/>
      <c r="G3093" s="51"/>
      <c r="H3093" s="48"/>
      <c r="I3093" s="48"/>
      <c r="J3093" s="48"/>
      <c r="K3093" s="48"/>
    </row>
    <row r="3094" spans="1:11" x14ac:dyDescent="0.25">
      <c r="A3094" s="48">
        <f t="shared" ca="1" si="49"/>
        <v>3093</v>
      </c>
      <c r="B3094" s="48"/>
      <c r="C3094" s="48"/>
      <c r="D3094" s="48"/>
      <c r="E3094" s="48"/>
      <c r="F3094" s="48"/>
      <c r="G3094" s="51"/>
      <c r="H3094" s="48"/>
      <c r="I3094" s="48"/>
      <c r="J3094" s="48"/>
      <c r="K3094" s="48"/>
    </row>
    <row r="3095" spans="1:11" x14ac:dyDescent="0.25">
      <c r="A3095" s="48">
        <f t="shared" ca="1" si="49"/>
        <v>3094</v>
      </c>
      <c r="B3095" s="48"/>
      <c r="C3095" s="48"/>
      <c r="D3095" s="48"/>
      <c r="E3095" s="48"/>
      <c r="F3095" s="48"/>
      <c r="G3095" s="51"/>
      <c r="H3095" s="48"/>
      <c r="I3095" s="48"/>
      <c r="J3095" s="48"/>
      <c r="K3095" s="48"/>
    </row>
    <row r="3096" spans="1:11" x14ac:dyDescent="0.25">
      <c r="A3096" s="48">
        <f t="shared" ca="1" si="49"/>
        <v>3095</v>
      </c>
      <c r="B3096" s="48"/>
      <c r="C3096" s="48"/>
      <c r="D3096" s="48"/>
      <c r="E3096" s="48"/>
      <c r="F3096" s="48"/>
      <c r="G3096" s="51"/>
      <c r="H3096" s="48"/>
      <c r="I3096" s="48"/>
      <c r="J3096" s="48"/>
      <c r="K3096" s="48"/>
    </row>
    <row r="3097" spans="1:11" x14ac:dyDescent="0.25">
      <c r="A3097" s="48">
        <f t="shared" ca="1" si="49"/>
        <v>3096</v>
      </c>
      <c r="B3097" s="48"/>
      <c r="C3097" s="48"/>
      <c r="D3097" s="48"/>
      <c r="E3097" s="48"/>
      <c r="F3097" s="48"/>
      <c r="G3097" s="51"/>
      <c r="H3097" s="48"/>
      <c r="I3097" s="48"/>
      <c r="J3097" s="48"/>
      <c r="K3097" s="48"/>
    </row>
    <row r="3098" spans="1:11" x14ac:dyDescent="0.25">
      <c r="A3098" s="48">
        <f t="shared" ca="1" si="49"/>
        <v>3097</v>
      </c>
      <c r="B3098" s="48"/>
      <c r="C3098" s="48"/>
      <c r="D3098" s="48"/>
      <c r="E3098" s="48"/>
      <c r="F3098" s="48"/>
      <c r="G3098" s="51"/>
      <c r="H3098" s="48"/>
      <c r="I3098" s="48"/>
      <c r="J3098" s="48"/>
      <c r="K3098" s="48"/>
    </row>
    <row r="3099" spans="1:11" x14ac:dyDescent="0.25">
      <c r="A3099" s="48">
        <f t="shared" ca="1" si="49"/>
        <v>3098</v>
      </c>
      <c r="B3099" s="48"/>
      <c r="C3099" s="48"/>
      <c r="D3099" s="48"/>
      <c r="E3099" s="48"/>
      <c r="F3099" s="48"/>
      <c r="G3099" s="51"/>
      <c r="H3099" s="48"/>
      <c r="I3099" s="48"/>
      <c r="J3099" s="48"/>
      <c r="K3099" s="48"/>
    </row>
    <row r="3100" spans="1:11" x14ac:dyDescent="0.25">
      <c r="A3100" s="48">
        <f t="shared" ca="1" si="49"/>
        <v>3099</v>
      </c>
      <c r="B3100" s="48"/>
      <c r="C3100" s="48"/>
      <c r="D3100" s="48"/>
      <c r="E3100" s="48"/>
      <c r="F3100" s="48"/>
      <c r="G3100" s="51"/>
      <c r="H3100" s="48"/>
      <c r="I3100" s="48"/>
      <c r="J3100" s="48"/>
      <c r="K3100" s="48"/>
    </row>
    <row r="3101" spans="1:11" x14ac:dyDescent="0.25">
      <c r="A3101" s="48">
        <f t="shared" ca="1" si="49"/>
        <v>3100</v>
      </c>
      <c r="B3101" s="48"/>
      <c r="C3101" s="48"/>
      <c r="D3101" s="48"/>
      <c r="E3101" s="48"/>
      <c r="F3101" s="48"/>
      <c r="G3101" s="51"/>
      <c r="H3101" s="48"/>
      <c r="I3101" s="48"/>
      <c r="J3101" s="48"/>
      <c r="K3101" s="48"/>
    </row>
    <row r="3102" spans="1:11" x14ac:dyDescent="0.25">
      <c r="A3102" s="48">
        <f t="shared" ca="1" si="49"/>
        <v>3101</v>
      </c>
      <c r="B3102" s="48"/>
      <c r="C3102" s="48"/>
      <c r="D3102" s="48"/>
      <c r="E3102" s="48"/>
      <c r="F3102" s="48"/>
      <c r="G3102" s="51"/>
      <c r="H3102" s="48"/>
      <c r="I3102" s="48"/>
      <c r="J3102" s="48"/>
      <c r="K3102" s="48"/>
    </row>
    <row r="3103" spans="1:11" x14ac:dyDescent="0.25">
      <c r="A3103" s="48">
        <f t="shared" ca="1" si="49"/>
        <v>3102</v>
      </c>
      <c r="B3103" s="48"/>
      <c r="C3103" s="48"/>
      <c r="D3103" s="48"/>
      <c r="E3103" s="48"/>
      <c r="F3103" s="48"/>
      <c r="G3103" s="51"/>
      <c r="H3103" s="48"/>
      <c r="I3103" s="48"/>
      <c r="J3103" s="48"/>
      <c r="K3103" s="48"/>
    </row>
    <row r="3104" spans="1:11" x14ac:dyDescent="0.25">
      <c r="A3104" s="48">
        <f t="shared" ca="1" si="49"/>
        <v>3103</v>
      </c>
      <c r="B3104" s="48"/>
      <c r="C3104" s="48"/>
      <c r="D3104" s="48"/>
      <c r="E3104" s="48"/>
      <c r="F3104" s="48"/>
      <c r="G3104" s="51"/>
      <c r="H3104" s="48"/>
      <c r="I3104" s="48"/>
      <c r="J3104" s="48"/>
      <c r="K3104" s="48"/>
    </row>
    <row r="3105" spans="1:11" x14ac:dyDescent="0.25">
      <c r="A3105" s="48">
        <f t="shared" ca="1" si="49"/>
        <v>3104</v>
      </c>
      <c r="B3105" s="48"/>
      <c r="C3105" s="48"/>
      <c r="D3105" s="48"/>
      <c r="E3105" s="48"/>
      <c r="F3105" s="48"/>
      <c r="G3105" s="51"/>
      <c r="H3105" s="48"/>
      <c r="I3105" s="48"/>
      <c r="J3105" s="48"/>
      <c r="K3105" s="48"/>
    </row>
    <row r="3106" spans="1:11" x14ac:dyDescent="0.25">
      <c r="A3106" s="48">
        <f t="shared" ca="1" si="49"/>
        <v>3105</v>
      </c>
      <c r="B3106" s="48"/>
      <c r="C3106" s="48"/>
      <c r="D3106" s="48"/>
      <c r="E3106" s="48"/>
      <c r="F3106" s="48"/>
      <c r="G3106" s="51"/>
      <c r="H3106" s="48"/>
      <c r="I3106" s="48"/>
      <c r="J3106" s="48"/>
      <c r="K3106" s="48"/>
    </row>
    <row r="3107" spans="1:11" x14ac:dyDescent="0.25">
      <c r="A3107" s="48">
        <f t="shared" ca="1" si="49"/>
        <v>3106</v>
      </c>
      <c r="B3107" s="48"/>
      <c r="C3107" s="48"/>
      <c r="D3107" s="48"/>
      <c r="E3107" s="48"/>
      <c r="F3107" s="48"/>
      <c r="G3107" s="51"/>
      <c r="H3107" s="48"/>
      <c r="I3107" s="48"/>
      <c r="J3107" s="48"/>
      <c r="K3107" s="48"/>
    </row>
    <row r="3108" spans="1:11" x14ac:dyDescent="0.25">
      <c r="A3108" s="48">
        <f t="shared" ca="1" si="49"/>
        <v>3107</v>
      </c>
      <c r="B3108" s="48"/>
      <c r="C3108" s="48"/>
      <c r="D3108" s="48"/>
      <c r="E3108" s="48"/>
      <c r="F3108" s="48"/>
      <c r="G3108" s="51"/>
      <c r="H3108" s="48"/>
      <c r="I3108" s="48"/>
      <c r="J3108" s="48"/>
      <c r="K3108" s="48"/>
    </row>
    <row r="3109" spans="1:11" x14ac:dyDescent="0.25">
      <c r="A3109" s="48">
        <f t="shared" ca="1" si="49"/>
        <v>3108</v>
      </c>
      <c r="B3109" s="48"/>
      <c r="C3109" s="48"/>
      <c r="D3109" s="48"/>
      <c r="E3109" s="48"/>
      <c r="F3109" s="48"/>
      <c r="G3109" s="51"/>
      <c r="H3109" s="48"/>
      <c r="I3109" s="48"/>
      <c r="J3109" s="48"/>
      <c r="K3109" s="48"/>
    </row>
    <row r="3110" spans="1:11" x14ac:dyDescent="0.25">
      <c r="A3110" s="48">
        <f t="shared" ca="1" si="49"/>
        <v>3109</v>
      </c>
      <c r="B3110" s="48"/>
      <c r="C3110" s="48"/>
      <c r="D3110" s="48"/>
      <c r="E3110" s="48"/>
      <c r="F3110" s="48"/>
      <c r="G3110" s="51"/>
      <c r="H3110" s="48"/>
      <c r="I3110" s="48"/>
      <c r="J3110" s="48"/>
      <c r="K3110" s="48"/>
    </row>
    <row r="3111" spans="1:11" x14ac:dyDescent="0.25">
      <c r="A3111" s="48">
        <f t="shared" ca="1" si="49"/>
        <v>3110</v>
      </c>
      <c r="B3111" s="48"/>
      <c r="C3111" s="48"/>
      <c r="D3111" s="48"/>
      <c r="E3111" s="48"/>
      <c r="F3111" s="48"/>
      <c r="G3111" s="51"/>
      <c r="H3111" s="48"/>
      <c r="I3111" s="48"/>
      <c r="J3111" s="48"/>
      <c r="K3111" s="48"/>
    </row>
    <row r="3112" spans="1:11" x14ac:dyDescent="0.25">
      <c r="A3112" s="48">
        <f t="shared" ca="1" si="49"/>
        <v>3111</v>
      </c>
      <c r="B3112" s="48"/>
      <c r="C3112" s="48"/>
      <c r="D3112" s="48"/>
      <c r="E3112" s="48"/>
      <c r="F3112" s="48"/>
      <c r="G3112" s="51"/>
      <c r="H3112" s="48"/>
      <c r="I3112" s="48"/>
      <c r="J3112" s="48"/>
      <c r="K3112" s="48"/>
    </row>
    <row r="3113" spans="1:11" x14ac:dyDescent="0.25">
      <c r="A3113" s="48">
        <f t="shared" ca="1" si="49"/>
        <v>3112</v>
      </c>
      <c r="B3113" s="48"/>
      <c r="C3113" s="48"/>
      <c r="D3113" s="48"/>
      <c r="E3113" s="48"/>
      <c r="F3113" s="48"/>
      <c r="G3113" s="51"/>
      <c r="H3113" s="48"/>
      <c r="I3113" s="48"/>
      <c r="J3113" s="48"/>
      <c r="K3113" s="48"/>
    </row>
    <row r="3114" spans="1:11" x14ac:dyDescent="0.25">
      <c r="A3114" s="48">
        <f t="shared" ca="1" si="49"/>
        <v>3113</v>
      </c>
      <c r="B3114" s="48"/>
      <c r="C3114" s="48"/>
      <c r="D3114" s="48"/>
      <c r="E3114" s="48"/>
      <c r="F3114" s="48"/>
      <c r="G3114" s="51"/>
      <c r="H3114" s="48"/>
      <c r="I3114" s="48"/>
      <c r="J3114" s="48"/>
      <c r="K3114" s="48"/>
    </row>
    <row r="3115" spans="1:11" x14ac:dyDescent="0.25">
      <c r="A3115" s="48">
        <f t="shared" ca="1" si="49"/>
        <v>3114</v>
      </c>
      <c r="B3115" s="48"/>
      <c r="C3115" s="48"/>
      <c r="D3115" s="48"/>
      <c r="E3115" s="48"/>
      <c r="F3115" s="48"/>
      <c r="G3115" s="51"/>
      <c r="H3115" s="48"/>
      <c r="I3115" s="48"/>
      <c r="J3115" s="48"/>
      <c r="K3115" s="48"/>
    </row>
    <row r="3116" spans="1:11" x14ac:dyDescent="0.25">
      <c r="A3116" s="48">
        <f t="shared" ca="1" si="49"/>
        <v>3115</v>
      </c>
      <c r="B3116" s="48"/>
      <c r="C3116" s="48"/>
      <c r="D3116" s="48"/>
      <c r="E3116" s="48"/>
      <c r="F3116" s="48"/>
      <c r="G3116" s="51"/>
      <c r="H3116" s="48"/>
      <c r="I3116" s="48"/>
      <c r="J3116" s="48"/>
      <c r="K3116" s="48"/>
    </row>
    <row r="3117" spans="1:11" x14ac:dyDescent="0.25">
      <c r="A3117" s="48">
        <f t="shared" ca="1" si="49"/>
        <v>3116</v>
      </c>
      <c r="B3117" s="48"/>
      <c r="C3117" s="48"/>
      <c r="D3117" s="48"/>
      <c r="E3117" s="48"/>
      <c r="F3117" s="48"/>
      <c r="G3117" s="51"/>
      <c r="H3117" s="48"/>
      <c r="I3117" s="48"/>
      <c r="J3117" s="48"/>
      <c r="K3117" s="48"/>
    </row>
    <row r="3118" spans="1:11" x14ac:dyDescent="0.25">
      <c r="A3118" s="48">
        <f t="shared" ca="1" si="49"/>
        <v>3117</v>
      </c>
      <c r="B3118" s="48"/>
      <c r="C3118" s="48"/>
      <c r="D3118" s="48"/>
      <c r="E3118" s="48"/>
      <c r="F3118" s="48"/>
      <c r="G3118" s="51"/>
      <c r="H3118" s="48"/>
      <c r="I3118" s="48"/>
      <c r="J3118" s="48"/>
      <c r="K3118" s="48"/>
    </row>
    <row r="3119" spans="1:11" x14ac:dyDescent="0.25">
      <c r="A3119" s="48">
        <f t="shared" ca="1" si="49"/>
        <v>3118</v>
      </c>
      <c r="B3119" s="48"/>
      <c r="C3119" s="48"/>
      <c r="D3119" s="48"/>
      <c r="E3119" s="48"/>
      <c r="F3119" s="48"/>
      <c r="G3119" s="51"/>
      <c r="H3119" s="48"/>
      <c r="I3119" s="48"/>
      <c r="J3119" s="48"/>
      <c r="K3119" s="48"/>
    </row>
    <row r="3120" spans="1:11" x14ac:dyDescent="0.25">
      <c r="A3120" s="48">
        <f t="shared" ca="1" si="49"/>
        <v>3119</v>
      </c>
      <c r="B3120" s="48"/>
      <c r="C3120" s="48"/>
      <c r="D3120" s="48"/>
      <c r="E3120" s="48"/>
      <c r="F3120" s="48"/>
      <c r="G3120" s="51"/>
      <c r="H3120" s="48"/>
      <c r="I3120" s="48"/>
      <c r="J3120" s="48"/>
      <c r="K3120" s="48"/>
    </row>
    <row r="3121" spans="1:11" x14ac:dyDescent="0.25">
      <c r="A3121" s="48">
        <f t="shared" ca="1" si="49"/>
        <v>3120</v>
      </c>
      <c r="B3121" s="48"/>
      <c r="C3121" s="48"/>
      <c r="D3121" s="48"/>
      <c r="E3121" s="48"/>
      <c r="F3121" s="48"/>
      <c r="G3121" s="51"/>
      <c r="H3121" s="48"/>
      <c r="I3121" s="48"/>
      <c r="J3121" s="48"/>
      <c r="K3121" s="48"/>
    </row>
    <row r="3122" spans="1:11" x14ac:dyDescent="0.25">
      <c r="A3122" s="48">
        <f t="shared" ca="1" si="49"/>
        <v>3121</v>
      </c>
      <c r="B3122" s="48"/>
      <c r="C3122" s="48"/>
      <c r="D3122" s="48"/>
      <c r="E3122" s="48"/>
      <c r="F3122" s="48"/>
      <c r="G3122" s="51"/>
      <c r="H3122" s="48"/>
      <c r="I3122" s="48"/>
      <c r="J3122" s="48"/>
      <c r="K3122" s="48"/>
    </row>
    <row r="3123" spans="1:11" x14ac:dyDescent="0.25">
      <c r="A3123" s="48">
        <f t="shared" ca="1" si="49"/>
        <v>3122</v>
      </c>
      <c r="B3123" s="48"/>
      <c r="C3123" s="48"/>
      <c r="D3123" s="48"/>
      <c r="E3123" s="48"/>
      <c r="F3123" s="48"/>
      <c r="G3123" s="51"/>
      <c r="H3123" s="48"/>
      <c r="I3123" s="48"/>
      <c r="J3123" s="48"/>
      <c r="K3123" s="48"/>
    </row>
    <row r="3124" spans="1:11" x14ac:dyDescent="0.25">
      <c r="A3124" s="48">
        <f t="shared" ca="1" si="49"/>
        <v>3123</v>
      </c>
      <c r="B3124" s="48"/>
      <c r="C3124" s="48"/>
      <c r="D3124" s="48"/>
      <c r="E3124" s="48"/>
      <c r="F3124" s="48"/>
      <c r="G3124" s="51"/>
      <c r="H3124" s="48"/>
      <c r="I3124" s="48"/>
      <c r="J3124" s="48"/>
      <c r="K3124" s="48"/>
    </row>
    <row r="3125" spans="1:11" x14ac:dyDescent="0.25">
      <c r="A3125" s="48">
        <f t="shared" ca="1" si="49"/>
        <v>3124</v>
      </c>
      <c r="B3125" s="48"/>
      <c r="C3125" s="48"/>
      <c r="D3125" s="48"/>
      <c r="E3125" s="48"/>
      <c r="F3125" s="48"/>
      <c r="G3125" s="51"/>
      <c r="H3125" s="48"/>
      <c r="I3125" s="48"/>
      <c r="J3125" s="48"/>
      <c r="K3125" s="48"/>
    </row>
    <row r="3126" spans="1:11" x14ac:dyDescent="0.25">
      <c r="A3126" s="48">
        <f t="shared" ref="A3126:A3189" ca="1" si="50">+CELL("fila",A3126)-1</f>
        <v>3125</v>
      </c>
      <c r="B3126" s="48"/>
      <c r="C3126" s="48"/>
      <c r="D3126" s="48"/>
      <c r="E3126" s="48"/>
      <c r="F3126" s="48"/>
      <c r="G3126" s="51"/>
      <c r="H3126" s="48"/>
      <c r="I3126" s="48"/>
      <c r="J3126" s="48"/>
      <c r="K3126" s="48"/>
    </row>
    <row r="3127" spans="1:11" x14ac:dyDescent="0.25">
      <c r="A3127" s="48">
        <f t="shared" ca="1" si="50"/>
        <v>3126</v>
      </c>
      <c r="B3127" s="48"/>
      <c r="C3127" s="48"/>
      <c r="D3127" s="48"/>
      <c r="E3127" s="48"/>
      <c r="F3127" s="48"/>
      <c r="G3127" s="51"/>
      <c r="H3127" s="48"/>
      <c r="I3127" s="48"/>
      <c r="J3127" s="48"/>
      <c r="K3127" s="48"/>
    </row>
    <row r="3128" spans="1:11" x14ac:dyDescent="0.25">
      <c r="A3128" s="48">
        <f t="shared" ca="1" si="50"/>
        <v>3127</v>
      </c>
      <c r="B3128" s="48"/>
      <c r="C3128" s="48"/>
      <c r="D3128" s="48"/>
      <c r="E3128" s="48"/>
      <c r="F3128" s="48"/>
      <c r="G3128" s="51"/>
      <c r="H3128" s="48"/>
      <c r="I3128" s="48"/>
      <c r="J3128" s="48"/>
      <c r="K3128" s="48"/>
    </row>
    <row r="3129" spans="1:11" x14ac:dyDescent="0.25">
      <c r="A3129" s="48">
        <f t="shared" ca="1" si="50"/>
        <v>3128</v>
      </c>
      <c r="B3129" s="48"/>
      <c r="C3129" s="48"/>
      <c r="D3129" s="48"/>
      <c r="E3129" s="48"/>
      <c r="F3129" s="48"/>
      <c r="G3129" s="51"/>
      <c r="H3129" s="48"/>
      <c r="I3129" s="48"/>
      <c r="J3129" s="48"/>
      <c r="K3129" s="48"/>
    </row>
    <row r="3130" spans="1:11" x14ac:dyDescent="0.25">
      <c r="A3130" s="48">
        <f t="shared" ca="1" si="50"/>
        <v>3129</v>
      </c>
      <c r="B3130" s="48"/>
      <c r="C3130" s="48"/>
      <c r="D3130" s="48"/>
      <c r="E3130" s="48"/>
      <c r="F3130" s="48"/>
      <c r="G3130" s="51"/>
      <c r="H3130" s="48"/>
      <c r="I3130" s="48"/>
      <c r="J3130" s="48"/>
      <c r="K3130" s="48"/>
    </row>
    <row r="3131" spans="1:11" x14ac:dyDescent="0.25">
      <c r="A3131" s="48">
        <f t="shared" ca="1" si="50"/>
        <v>3130</v>
      </c>
      <c r="B3131" s="48"/>
      <c r="C3131" s="48"/>
      <c r="D3131" s="48"/>
      <c r="E3131" s="48"/>
      <c r="F3131" s="48"/>
      <c r="G3131" s="51"/>
      <c r="H3131" s="48"/>
      <c r="I3131" s="48"/>
      <c r="J3131" s="48"/>
      <c r="K3131" s="48"/>
    </row>
    <row r="3132" spans="1:11" x14ac:dyDescent="0.25">
      <c r="A3132" s="48">
        <f t="shared" ca="1" si="50"/>
        <v>3131</v>
      </c>
      <c r="B3132" s="48"/>
      <c r="C3132" s="48"/>
      <c r="D3132" s="48"/>
      <c r="E3132" s="48"/>
      <c r="F3132" s="48"/>
      <c r="G3132" s="51"/>
      <c r="H3132" s="48"/>
      <c r="I3132" s="48"/>
      <c r="J3132" s="48"/>
      <c r="K3132" s="48"/>
    </row>
    <row r="3133" spans="1:11" x14ac:dyDescent="0.25">
      <c r="A3133" s="48">
        <f t="shared" ca="1" si="50"/>
        <v>3132</v>
      </c>
      <c r="B3133" s="48"/>
      <c r="C3133" s="48"/>
      <c r="D3133" s="48"/>
      <c r="E3133" s="48"/>
      <c r="F3133" s="48"/>
      <c r="G3133" s="51"/>
      <c r="H3133" s="48"/>
      <c r="I3133" s="48"/>
      <c r="J3133" s="48"/>
      <c r="K3133" s="48"/>
    </row>
    <row r="3134" spans="1:11" x14ac:dyDescent="0.25">
      <c r="A3134" s="48">
        <f t="shared" ca="1" si="50"/>
        <v>3133</v>
      </c>
      <c r="B3134" s="48"/>
      <c r="C3134" s="48"/>
      <c r="D3134" s="48"/>
      <c r="E3134" s="48"/>
      <c r="F3134" s="48"/>
      <c r="G3134" s="51"/>
      <c r="H3134" s="48"/>
      <c r="I3134" s="48"/>
      <c r="J3134" s="48"/>
      <c r="K3134" s="48"/>
    </row>
    <row r="3135" spans="1:11" x14ac:dyDescent="0.25">
      <c r="A3135" s="48">
        <f t="shared" ca="1" si="50"/>
        <v>3134</v>
      </c>
      <c r="B3135" s="48"/>
      <c r="C3135" s="48"/>
      <c r="D3135" s="48"/>
      <c r="E3135" s="48"/>
      <c r="F3135" s="48"/>
      <c r="G3135" s="51"/>
      <c r="H3135" s="48"/>
      <c r="I3135" s="48"/>
      <c r="J3135" s="48"/>
      <c r="K3135" s="48"/>
    </row>
    <row r="3136" spans="1:11" x14ac:dyDescent="0.25">
      <c r="A3136" s="48">
        <f t="shared" ca="1" si="50"/>
        <v>3135</v>
      </c>
      <c r="B3136" s="48"/>
      <c r="C3136" s="48"/>
      <c r="D3136" s="48"/>
      <c r="E3136" s="48"/>
      <c r="F3136" s="48"/>
      <c r="G3136" s="51"/>
      <c r="H3136" s="48"/>
      <c r="I3136" s="48"/>
      <c r="J3136" s="48"/>
      <c r="K3136" s="48"/>
    </row>
    <row r="3137" spans="1:11" x14ac:dyDescent="0.25">
      <c r="A3137" s="48">
        <f t="shared" ca="1" si="50"/>
        <v>3136</v>
      </c>
      <c r="B3137" s="48"/>
      <c r="C3137" s="48"/>
      <c r="D3137" s="48"/>
      <c r="E3137" s="48"/>
      <c r="F3137" s="48"/>
      <c r="G3137" s="51"/>
      <c r="H3137" s="48"/>
      <c r="I3137" s="48"/>
      <c r="J3137" s="48"/>
      <c r="K3137" s="48"/>
    </row>
    <row r="3138" spans="1:11" x14ac:dyDescent="0.25">
      <c r="A3138" s="48">
        <f t="shared" ca="1" si="50"/>
        <v>3137</v>
      </c>
      <c r="B3138" s="48"/>
      <c r="C3138" s="48"/>
      <c r="D3138" s="48"/>
      <c r="E3138" s="48"/>
      <c r="F3138" s="48"/>
      <c r="G3138" s="51"/>
      <c r="H3138" s="48"/>
      <c r="I3138" s="48"/>
      <c r="J3138" s="48"/>
      <c r="K3138" s="48"/>
    </row>
    <row r="3139" spans="1:11" x14ac:dyDescent="0.25">
      <c r="A3139" s="48">
        <f t="shared" ca="1" si="50"/>
        <v>3138</v>
      </c>
      <c r="B3139" s="48"/>
      <c r="C3139" s="48"/>
      <c r="D3139" s="48"/>
      <c r="E3139" s="48"/>
      <c r="F3139" s="48"/>
      <c r="G3139" s="51"/>
      <c r="H3139" s="48"/>
      <c r="I3139" s="48"/>
      <c r="J3139" s="48"/>
      <c r="K3139" s="48"/>
    </row>
    <row r="3140" spans="1:11" x14ac:dyDescent="0.25">
      <c r="A3140" s="48">
        <f t="shared" ca="1" si="50"/>
        <v>3139</v>
      </c>
      <c r="B3140" s="48"/>
      <c r="C3140" s="48"/>
      <c r="D3140" s="48"/>
      <c r="E3140" s="48"/>
      <c r="F3140" s="48"/>
      <c r="G3140" s="51"/>
      <c r="H3140" s="48"/>
      <c r="I3140" s="48"/>
      <c r="J3140" s="48"/>
      <c r="K3140" s="48"/>
    </row>
    <row r="3141" spans="1:11" x14ac:dyDescent="0.25">
      <c r="A3141" s="48">
        <f t="shared" ca="1" si="50"/>
        <v>3140</v>
      </c>
      <c r="B3141" s="48"/>
      <c r="C3141" s="48"/>
      <c r="D3141" s="48"/>
      <c r="E3141" s="48"/>
      <c r="F3141" s="48"/>
      <c r="G3141" s="51"/>
      <c r="H3141" s="48"/>
      <c r="I3141" s="48"/>
      <c r="J3141" s="48"/>
      <c r="K3141" s="48"/>
    </row>
    <row r="3142" spans="1:11" x14ac:dyDescent="0.25">
      <c r="A3142" s="48">
        <f t="shared" ca="1" si="50"/>
        <v>3141</v>
      </c>
      <c r="B3142" s="48"/>
      <c r="C3142" s="48"/>
      <c r="D3142" s="48"/>
      <c r="E3142" s="48"/>
      <c r="F3142" s="48"/>
      <c r="G3142" s="51"/>
      <c r="H3142" s="48"/>
      <c r="I3142" s="48"/>
      <c r="J3142" s="48"/>
      <c r="K3142" s="48"/>
    </row>
    <row r="3143" spans="1:11" x14ac:dyDescent="0.25">
      <c r="A3143" s="48">
        <f t="shared" ca="1" si="50"/>
        <v>3142</v>
      </c>
      <c r="B3143" s="48"/>
      <c r="C3143" s="48"/>
      <c r="D3143" s="48"/>
      <c r="E3143" s="48"/>
      <c r="F3143" s="48"/>
      <c r="G3143" s="51"/>
      <c r="H3143" s="48"/>
      <c r="I3143" s="48"/>
      <c r="J3143" s="48"/>
      <c r="K3143" s="48"/>
    </row>
    <row r="3144" spans="1:11" x14ac:dyDescent="0.25">
      <c r="A3144" s="48">
        <f t="shared" ca="1" si="50"/>
        <v>3143</v>
      </c>
      <c r="B3144" s="48"/>
      <c r="C3144" s="48"/>
      <c r="D3144" s="48"/>
      <c r="E3144" s="48"/>
      <c r="F3144" s="48"/>
      <c r="G3144" s="51"/>
      <c r="H3144" s="48"/>
      <c r="I3144" s="48"/>
      <c r="J3144" s="48"/>
      <c r="K3144" s="48"/>
    </row>
    <row r="3145" spans="1:11" x14ac:dyDescent="0.25">
      <c r="A3145" s="48">
        <f t="shared" ca="1" si="50"/>
        <v>3144</v>
      </c>
      <c r="B3145" s="48"/>
      <c r="C3145" s="48"/>
      <c r="D3145" s="48"/>
      <c r="E3145" s="48"/>
      <c r="F3145" s="48"/>
      <c r="G3145" s="51"/>
      <c r="H3145" s="48"/>
      <c r="I3145" s="48"/>
      <c r="J3145" s="48"/>
      <c r="K3145" s="48"/>
    </row>
    <row r="3146" spans="1:11" x14ac:dyDescent="0.25">
      <c r="A3146" s="48">
        <f t="shared" ca="1" si="50"/>
        <v>3145</v>
      </c>
      <c r="B3146" s="48"/>
      <c r="C3146" s="48"/>
      <c r="D3146" s="48"/>
      <c r="E3146" s="48"/>
      <c r="F3146" s="48"/>
      <c r="G3146" s="51"/>
      <c r="H3146" s="48"/>
      <c r="I3146" s="48"/>
      <c r="J3146" s="48"/>
      <c r="K3146" s="48"/>
    </row>
    <row r="3147" spans="1:11" x14ac:dyDescent="0.25">
      <c r="A3147" s="48">
        <f t="shared" ca="1" si="50"/>
        <v>3146</v>
      </c>
      <c r="B3147" s="48"/>
      <c r="C3147" s="48"/>
      <c r="D3147" s="48"/>
      <c r="E3147" s="48"/>
      <c r="F3147" s="48"/>
      <c r="G3147" s="51"/>
      <c r="H3147" s="48"/>
      <c r="I3147" s="48"/>
      <c r="J3147" s="48"/>
      <c r="K3147" s="48"/>
    </row>
    <row r="3148" spans="1:11" x14ac:dyDescent="0.25">
      <c r="A3148" s="48">
        <f t="shared" ca="1" si="50"/>
        <v>3147</v>
      </c>
      <c r="B3148" s="48"/>
      <c r="C3148" s="48"/>
      <c r="D3148" s="48"/>
      <c r="E3148" s="48"/>
      <c r="F3148" s="48"/>
      <c r="G3148" s="51"/>
      <c r="H3148" s="48"/>
      <c r="I3148" s="48"/>
      <c r="J3148" s="48"/>
      <c r="K3148" s="48"/>
    </row>
    <row r="3149" spans="1:11" x14ac:dyDescent="0.25">
      <c r="A3149" s="48">
        <f t="shared" ca="1" si="50"/>
        <v>3148</v>
      </c>
      <c r="B3149" s="48"/>
      <c r="C3149" s="48"/>
      <c r="D3149" s="48"/>
      <c r="E3149" s="48"/>
      <c r="F3149" s="48"/>
      <c r="G3149" s="51"/>
      <c r="H3149" s="48"/>
      <c r="I3149" s="48"/>
      <c r="J3149" s="48"/>
      <c r="K3149" s="48"/>
    </row>
    <row r="3150" spans="1:11" x14ac:dyDescent="0.25">
      <c r="A3150" s="48">
        <f t="shared" ca="1" si="50"/>
        <v>3149</v>
      </c>
      <c r="B3150" s="48"/>
      <c r="C3150" s="48"/>
      <c r="D3150" s="48"/>
      <c r="E3150" s="48"/>
      <c r="F3150" s="48"/>
      <c r="G3150" s="51"/>
      <c r="H3150" s="48"/>
      <c r="I3150" s="48"/>
      <c r="J3150" s="48"/>
      <c r="K3150" s="48"/>
    </row>
    <row r="3151" spans="1:11" x14ac:dyDescent="0.25">
      <c r="A3151" s="48">
        <f t="shared" ca="1" si="50"/>
        <v>3150</v>
      </c>
      <c r="B3151" s="48"/>
      <c r="C3151" s="48"/>
      <c r="D3151" s="48"/>
      <c r="E3151" s="48"/>
      <c r="F3151" s="48"/>
      <c r="G3151" s="51"/>
      <c r="H3151" s="48"/>
      <c r="I3151" s="48"/>
      <c r="J3151" s="48"/>
      <c r="K3151" s="48"/>
    </row>
    <row r="3152" spans="1:11" x14ac:dyDescent="0.25">
      <c r="A3152" s="48">
        <f t="shared" ca="1" si="50"/>
        <v>3151</v>
      </c>
      <c r="B3152" s="48"/>
      <c r="C3152" s="48"/>
      <c r="D3152" s="48"/>
      <c r="E3152" s="48"/>
      <c r="F3152" s="48"/>
      <c r="G3152" s="51"/>
      <c r="H3152" s="48"/>
      <c r="I3152" s="48"/>
      <c r="J3152" s="48"/>
      <c r="K3152" s="48"/>
    </row>
    <row r="3153" spans="1:11" x14ac:dyDescent="0.25">
      <c r="A3153" s="48">
        <f t="shared" ca="1" si="50"/>
        <v>3152</v>
      </c>
      <c r="B3153" s="48"/>
      <c r="C3153" s="48"/>
      <c r="D3153" s="48"/>
      <c r="E3153" s="48"/>
      <c r="F3153" s="48"/>
      <c r="G3153" s="51"/>
      <c r="H3153" s="48"/>
      <c r="I3153" s="48"/>
      <c r="J3153" s="48"/>
      <c r="K3153" s="48"/>
    </row>
    <row r="3154" spans="1:11" x14ac:dyDescent="0.25">
      <c r="A3154" s="48">
        <f t="shared" ca="1" si="50"/>
        <v>3153</v>
      </c>
      <c r="B3154" s="48"/>
      <c r="C3154" s="48"/>
      <c r="D3154" s="48"/>
      <c r="E3154" s="48"/>
      <c r="F3154" s="48"/>
      <c r="G3154" s="51"/>
      <c r="H3154" s="48"/>
      <c r="I3154" s="48"/>
      <c r="J3154" s="48"/>
      <c r="K3154" s="48"/>
    </row>
    <row r="3155" spans="1:11" x14ac:dyDescent="0.25">
      <c r="A3155" s="48">
        <f t="shared" ca="1" si="50"/>
        <v>3154</v>
      </c>
      <c r="B3155" s="48"/>
      <c r="C3155" s="48"/>
      <c r="D3155" s="48"/>
      <c r="E3155" s="48"/>
      <c r="F3155" s="48"/>
      <c r="G3155" s="51"/>
      <c r="H3155" s="48"/>
      <c r="I3155" s="48"/>
      <c r="J3155" s="48"/>
      <c r="K3155" s="48"/>
    </row>
    <row r="3156" spans="1:11" x14ac:dyDescent="0.25">
      <c r="A3156" s="48">
        <f t="shared" ca="1" si="50"/>
        <v>3155</v>
      </c>
      <c r="B3156" s="48"/>
      <c r="C3156" s="48"/>
      <c r="D3156" s="48"/>
      <c r="E3156" s="48"/>
      <c r="F3156" s="48"/>
      <c r="G3156" s="51"/>
      <c r="H3156" s="48"/>
      <c r="I3156" s="48"/>
      <c r="J3156" s="48"/>
      <c r="K3156" s="48"/>
    </row>
    <row r="3157" spans="1:11" x14ac:dyDescent="0.25">
      <c r="A3157" s="48">
        <f t="shared" ca="1" si="50"/>
        <v>3156</v>
      </c>
      <c r="B3157" s="48"/>
      <c r="C3157" s="48"/>
      <c r="D3157" s="48"/>
      <c r="E3157" s="48"/>
      <c r="F3157" s="48"/>
      <c r="G3157" s="51"/>
      <c r="H3157" s="48"/>
      <c r="I3157" s="48"/>
      <c r="J3157" s="48"/>
      <c r="K3157" s="48"/>
    </row>
    <row r="3158" spans="1:11" x14ac:dyDescent="0.25">
      <c r="A3158" s="48">
        <f t="shared" ca="1" si="50"/>
        <v>3157</v>
      </c>
      <c r="B3158" s="48"/>
      <c r="C3158" s="48"/>
      <c r="D3158" s="48"/>
      <c r="E3158" s="48"/>
      <c r="F3158" s="48"/>
      <c r="G3158" s="51"/>
      <c r="H3158" s="48"/>
      <c r="I3158" s="48"/>
      <c r="J3158" s="48"/>
      <c r="K3158" s="48"/>
    </row>
    <row r="3159" spans="1:11" x14ac:dyDescent="0.25">
      <c r="A3159" s="48">
        <f t="shared" ca="1" si="50"/>
        <v>3158</v>
      </c>
      <c r="B3159" s="48"/>
      <c r="C3159" s="48"/>
      <c r="D3159" s="48"/>
      <c r="E3159" s="48"/>
      <c r="F3159" s="48"/>
      <c r="G3159" s="51"/>
      <c r="H3159" s="48"/>
      <c r="I3159" s="48"/>
      <c r="J3159" s="48"/>
      <c r="K3159" s="48"/>
    </row>
    <row r="3160" spans="1:11" x14ac:dyDescent="0.25">
      <c r="A3160" s="48">
        <f t="shared" ca="1" si="50"/>
        <v>3159</v>
      </c>
      <c r="B3160" s="48"/>
      <c r="C3160" s="48"/>
      <c r="D3160" s="48"/>
      <c r="E3160" s="48"/>
      <c r="F3160" s="48"/>
      <c r="G3160" s="51"/>
      <c r="H3160" s="48"/>
      <c r="I3160" s="48"/>
      <c r="J3160" s="48"/>
      <c r="K3160" s="48"/>
    </row>
    <row r="3161" spans="1:11" x14ac:dyDescent="0.25">
      <c r="A3161" s="48">
        <f t="shared" ca="1" si="50"/>
        <v>3160</v>
      </c>
      <c r="B3161" s="48"/>
      <c r="C3161" s="48"/>
      <c r="D3161" s="48"/>
      <c r="E3161" s="48"/>
      <c r="F3161" s="48"/>
      <c r="G3161" s="51"/>
      <c r="H3161" s="48"/>
      <c r="I3161" s="48"/>
      <c r="J3161" s="48"/>
      <c r="K3161" s="48"/>
    </row>
    <row r="3162" spans="1:11" x14ac:dyDescent="0.25">
      <c r="A3162" s="48">
        <f t="shared" ca="1" si="50"/>
        <v>3161</v>
      </c>
      <c r="B3162" s="48"/>
      <c r="C3162" s="48"/>
      <c r="D3162" s="48"/>
      <c r="E3162" s="48"/>
      <c r="F3162" s="48"/>
      <c r="G3162" s="51"/>
      <c r="H3162" s="48"/>
      <c r="I3162" s="48"/>
      <c r="J3162" s="48"/>
      <c r="K3162" s="48"/>
    </row>
    <row r="3163" spans="1:11" x14ac:dyDescent="0.25">
      <c r="A3163" s="48">
        <f t="shared" ca="1" si="50"/>
        <v>3162</v>
      </c>
      <c r="B3163" s="48"/>
      <c r="C3163" s="48"/>
      <c r="D3163" s="48"/>
      <c r="E3163" s="48"/>
      <c r="F3163" s="48"/>
      <c r="G3163" s="51"/>
      <c r="H3163" s="48"/>
      <c r="I3163" s="48"/>
      <c r="J3163" s="48"/>
      <c r="K3163" s="48"/>
    </row>
    <row r="3164" spans="1:11" x14ac:dyDescent="0.25">
      <c r="A3164" s="48">
        <f t="shared" ca="1" si="50"/>
        <v>3163</v>
      </c>
      <c r="B3164" s="48"/>
      <c r="C3164" s="48"/>
      <c r="D3164" s="48"/>
      <c r="E3164" s="48"/>
      <c r="F3164" s="48"/>
      <c r="G3164" s="51"/>
      <c r="H3164" s="48"/>
      <c r="I3164" s="48"/>
      <c r="J3164" s="48"/>
      <c r="K3164" s="48"/>
    </row>
    <row r="3165" spans="1:11" x14ac:dyDescent="0.25">
      <c r="A3165" s="48">
        <f t="shared" ca="1" si="50"/>
        <v>3164</v>
      </c>
      <c r="B3165" s="48"/>
      <c r="C3165" s="48"/>
      <c r="D3165" s="48"/>
      <c r="E3165" s="48"/>
      <c r="F3165" s="48"/>
      <c r="G3165" s="51"/>
      <c r="H3165" s="48"/>
      <c r="I3165" s="48"/>
      <c r="J3165" s="48"/>
      <c r="K3165" s="48"/>
    </row>
    <row r="3166" spans="1:11" x14ac:dyDescent="0.25">
      <c r="A3166" s="48">
        <f t="shared" ca="1" si="50"/>
        <v>3165</v>
      </c>
      <c r="B3166" s="48"/>
      <c r="C3166" s="48"/>
      <c r="D3166" s="48"/>
      <c r="E3166" s="48"/>
      <c r="F3166" s="48"/>
      <c r="G3166" s="51"/>
      <c r="H3166" s="48"/>
      <c r="I3166" s="48"/>
      <c r="J3166" s="48"/>
      <c r="K3166" s="48"/>
    </row>
    <row r="3167" spans="1:11" x14ac:dyDescent="0.25">
      <c r="A3167" s="48">
        <f t="shared" ca="1" si="50"/>
        <v>3166</v>
      </c>
      <c r="B3167" s="48"/>
      <c r="C3167" s="48"/>
      <c r="D3167" s="48"/>
      <c r="E3167" s="48"/>
      <c r="F3167" s="48"/>
      <c r="G3167" s="51"/>
      <c r="H3167" s="48"/>
      <c r="I3167" s="48"/>
      <c r="J3167" s="48"/>
      <c r="K3167" s="48"/>
    </row>
    <row r="3168" spans="1:11" x14ac:dyDescent="0.25">
      <c r="A3168" s="48">
        <f t="shared" ca="1" si="50"/>
        <v>3167</v>
      </c>
      <c r="B3168" s="48"/>
      <c r="C3168" s="48"/>
      <c r="D3168" s="48"/>
      <c r="E3168" s="48"/>
      <c r="F3168" s="48"/>
      <c r="G3168" s="51"/>
      <c r="H3168" s="48"/>
      <c r="I3168" s="48"/>
      <c r="J3168" s="48"/>
      <c r="K3168" s="48"/>
    </row>
    <row r="3169" spans="1:11" x14ac:dyDescent="0.25">
      <c r="A3169" s="48">
        <f t="shared" ca="1" si="50"/>
        <v>3168</v>
      </c>
      <c r="B3169" s="48"/>
      <c r="C3169" s="48"/>
      <c r="D3169" s="48"/>
      <c r="E3169" s="48"/>
      <c r="F3169" s="48"/>
      <c r="G3169" s="51"/>
      <c r="H3169" s="48"/>
      <c r="I3169" s="48"/>
      <c r="J3169" s="48"/>
      <c r="K3169" s="48"/>
    </row>
    <row r="3170" spans="1:11" x14ac:dyDescent="0.25">
      <c r="A3170" s="48">
        <f t="shared" ca="1" si="50"/>
        <v>3169</v>
      </c>
      <c r="B3170" s="48"/>
      <c r="C3170" s="48"/>
      <c r="D3170" s="48"/>
      <c r="E3170" s="48"/>
      <c r="F3170" s="48"/>
      <c r="G3170" s="51"/>
      <c r="H3170" s="48"/>
      <c r="I3170" s="48"/>
      <c r="J3170" s="48"/>
      <c r="K3170" s="48"/>
    </row>
    <row r="3171" spans="1:11" x14ac:dyDescent="0.25">
      <c r="A3171" s="48">
        <f t="shared" ca="1" si="50"/>
        <v>3170</v>
      </c>
      <c r="B3171" s="48"/>
      <c r="C3171" s="48"/>
      <c r="D3171" s="48"/>
      <c r="E3171" s="48"/>
      <c r="F3171" s="48"/>
      <c r="G3171" s="51"/>
      <c r="H3171" s="48"/>
      <c r="I3171" s="48"/>
      <c r="J3171" s="48"/>
      <c r="K3171" s="48"/>
    </row>
    <row r="3172" spans="1:11" x14ac:dyDescent="0.25">
      <c r="A3172" s="48">
        <f t="shared" ca="1" si="50"/>
        <v>3171</v>
      </c>
      <c r="B3172" s="48"/>
      <c r="C3172" s="48"/>
      <c r="D3172" s="48"/>
      <c r="E3172" s="48"/>
      <c r="F3172" s="48"/>
      <c r="G3172" s="51"/>
      <c r="H3172" s="48"/>
      <c r="I3172" s="48"/>
      <c r="J3172" s="48"/>
      <c r="K3172" s="48"/>
    </row>
    <row r="3173" spans="1:11" x14ac:dyDescent="0.25">
      <c r="A3173" s="48">
        <f t="shared" ca="1" si="50"/>
        <v>3172</v>
      </c>
      <c r="B3173" s="48"/>
      <c r="C3173" s="48"/>
      <c r="D3173" s="48"/>
      <c r="E3173" s="48"/>
      <c r="F3173" s="48"/>
      <c r="G3173" s="51"/>
      <c r="H3173" s="48"/>
      <c r="I3173" s="48"/>
      <c r="J3173" s="48"/>
      <c r="K3173" s="48"/>
    </row>
    <row r="3174" spans="1:11" x14ac:dyDescent="0.25">
      <c r="A3174" s="48">
        <f t="shared" ca="1" si="50"/>
        <v>3173</v>
      </c>
      <c r="B3174" s="48"/>
      <c r="C3174" s="48"/>
      <c r="D3174" s="48"/>
      <c r="E3174" s="48"/>
      <c r="F3174" s="48"/>
      <c r="G3174" s="51"/>
      <c r="H3174" s="48"/>
      <c r="I3174" s="48"/>
      <c r="J3174" s="48"/>
      <c r="K3174" s="48"/>
    </row>
    <row r="3175" spans="1:11" x14ac:dyDescent="0.25">
      <c r="A3175" s="48">
        <f t="shared" ca="1" si="50"/>
        <v>3174</v>
      </c>
      <c r="B3175" s="48"/>
      <c r="C3175" s="48"/>
      <c r="D3175" s="48"/>
      <c r="E3175" s="48"/>
      <c r="F3175" s="48"/>
      <c r="G3175" s="51"/>
      <c r="H3175" s="48"/>
      <c r="I3175" s="48"/>
      <c r="J3175" s="48"/>
      <c r="K3175" s="48"/>
    </row>
    <row r="3176" spans="1:11" x14ac:dyDescent="0.25">
      <c r="A3176" s="48">
        <f t="shared" ca="1" si="50"/>
        <v>3175</v>
      </c>
      <c r="B3176" s="48"/>
      <c r="C3176" s="48"/>
      <c r="D3176" s="48"/>
      <c r="E3176" s="48"/>
      <c r="F3176" s="48"/>
      <c r="G3176" s="51"/>
      <c r="H3176" s="48"/>
      <c r="I3176" s="48"/>
      <c r="J3176" s="48"/>
      <c r="K3176" s="48"/>
    </row>
    <row r="3177" spans="1:11" x14ac:dyDescent="0.25">
      <c r="A3177" s="48">
        <f t="shared" ca="1" si="50"/>
        <v>3176</v>
      </c>
      <c r="B3177" s="48"/>
      <c r="C3177" s="48"/>
      <c r="D3177" s="48"/>
      <c r="E3177" s="48"/>
      <c r="F3177" s="48"/>
      <c r="G3177" s="51"/>
      <c r="H3177" s="48"/>
      <c r="I3177" s="48"/>
      <c r="J3177" s="48"/>
      <c r="K3177" s="48"/>
    </row>
    <row r="3178" spans="1:11" x14ac:dyDescent="0.25">
      <c r="A3178" s="48">
        <f t="shared" ca="1" si="50"/>
        <v>3177</v>
      </c>
      <c r="B3178" s="48"/>
      <c r="C3178" s="48"/>
      <c r="D3178" s="48"/>
      <c r="E3178" s="48"/>
      <c r="F3178" s="48"/>
      <c r="G3178" s="51"/>
      <c r="H3178" s="48"/>
      <c r="I3178" s="48"/>
      <c r="J3178" s="48"/>
      <c r="K3178" s="48"/>
    </row>
    <row r="3179" spans="1:11" x14ac:dyDescent="0.25">
      <c r="A3179" s="48">
        <f t="shared" ca="1" si="50"/>
        <v>3178</v>
      </c>
      <c r="B3179" s="48"/>
      <c r="C3179" s="48"/>
      <c r="D3179" s="48"/>
      <c r="E3179" s="48"/>
      <c r="F3179" s="48"/>
      <c r="G3179" s="51"/>
      <c r="H3179" s="48"/>
      <c r="I3179" s="48"/>
      <c r="J3179" s="48"/>
      <c r="K3179" s="48"/>
    </row>
    <row r="3180" spans="1:11" x14ac:dyDescent="0.25">
      <c r="A3180" s="48">
        <f t="shared" ca="1" si="50"/>
        <v>3179</v>
      </c>
      <c r="B3180" s="48"/>
      <c r="C3180" s="48"/>
      <c r="D3180" s="48"/>
      <c r="E3180" s="48"/>
      <c r="F3180" s="48"/>
      <c r="G3180" s="51"/>
      <c r="H3180" s="48"/>
      <c r="I3180" s="48"/>
      <c r="J3180" s="48"/>
      <c r="K3180" s="48"/>
    </row>
    <row r="3181" spans="1:11" x14ac:dyDescent="0.25">
      <c r="A3181" s="48">
        <f t="shared" ca="1" si="50"/>
        <v>3180</v>
      </c>
      <c r="B3181" s="48"/>
      <c r="C3181" s="48"/>
      <c r="D3181" s="48"/>
      <c r="E3181" s="48"/>
      <c r="F3181" s="48"/>
      <c r="G3181" s="51"/>
      <c r="H3181" s="48"/>
      <c r="I3181" s="48"/>
      <c r="J3181" s="48"/>
      <c r="K3181" s="48"/>
    </row>
    <row r="3182" spans="1:11" x14ac:dyDescent="0.25">
      <c r="A3182" s="48">
        <f t="shared" ca="1" si="50"/>
        <v>3181</v>
      </c>
      <c r="B3182" s="48"/>
      <c r="C3182" s="48"/>
      <c r="D3182" s="48"/>
      <c r="E3182" s="48"/>
      <c r="F3182" s="48"/>
      <c r="G3182" s="51"/>
      <c r="H3182" s="48"/>
      <c r="I3182" s="48"/>
      <c r="J3182" s="48"/>
      <c r="K3182" s="48"/>
    </row>
    <row r="3183" spans="1:11" x14ac:dyDescent="0.25">
      <c r="A3183" s="48">
        <f t="shared" ca="1" si="50"/>
        <v>3182</v>
      </c>
      <c r="B3183" s="48"/>
      <c r="C3183" s="48"/>
      <c r="D3183" s="48"/>
      <c r="E3183" s="48"/>
      <c r="F3183" s="48"/>
      <c r="G3183" s="51"/>
      <c r="H3183" s="48"/>
      <c r="I3183" s="48"/>
      <c r="J3183" s="48"/>
      <c r="K3183" s="48"/>
    </row>
    <row r="3184" spans="1:11" x14ac:dyDescent="0.25">
      <c r="A3184" s="48">
        <f t="shared" ca="1" si="50"/>
        <v>3183</v>
      </c>
      <c r="B3184" s="48"/>
      <c r="C3184" s="48"/>
      <c r="D3184" s="48"/>
      <c r="E3184" s="48"/>
      <c r="F3184" s="48"/>
      <c r="G3184" s="51"/>
      <c r="H3184" s="48"/>
      <c r="I3184" s="48"/>
      <c r="J3184" s="48"/>
      <c r="K3184" s="48"/>
    </row>
    <row r="3185" spans="1:11" x14ac:dyDescent="0.25">
      <c r="A3185" s="48">
        <f t="shared" ca="1" si="50"/>
        <v>3184</v>
      </c>
      <c r="B3185" s="48"/>
      <c r="C3185" s="48"/>
      <c r="D3185" s="48"/>
      <c r="E3185" s="48"/>
      <c r="F3185" s="48"/>
      <c r="G3185" s="51"/>
      <c r="H3185" s="48"/>
      <c r="I3185" s="48"/>
      <c r="J3185" s="48"/>
      <c r="K3185" s="48"/>
    </row>
    <row r="3186" spans="1:11" x14ac:dyDescent="0.25">
      <c r="A3186" s="48">
        <f t="shared" ca="1" si="50"/>
        <v>3185</v>
      </c>
      <c r="B3186" s="48"/>
      <c r="C3186" s="48"/>
      <c r="D3186" s="48"/>
      <c r="E3186" s="48"/>
      <c r="F3186" s="48"/>
      <c r="G3186" s="51"/>
      <c r="H3186" s="48"/>
      <c r="I3186" s="48"/>
      <c r="J3186" s="48"/>
      <c r="K3186" s="48"/>
    </row>
    <row r="3187" spans="1:11" x14ac:dyDescent="0.25">
      <c r="A3187" s="48">
        <f t="shared" ca="1" si="50"/>
        <v>3186</v>
      </c>
      <c r="B3187" s="48"/>
      <c r="C3187" s="48"/>
      <c r="D3187" s="48"/>
      <c r="E3187" s="48"/>
      <c r="F3187" s="48"/>
      <c r="G3187" s="51"/>
      <c r="H3187" s="48"/>
      <c r="I3187" s="48"/>
      <c r="J3187" s="48"/>
      <c r="K3187" s="48"/>
    </row>
    <row r="3188" spans="1:11" x14ac:dyDescent="0.25">
      <c r="A3188" s="48">
        <f t="shared" ca="1" si="50"/>
        <v>3187</v>
      </c>
      <c r="B3188" s="48"/>
      <c r="C3188" s="48"/>
      <c r="D3188" s="48"/>
      <c r="E3188" s="48"/>
      <c r="F3188" s="48"/>
      <c r="G3188" s="51"/>
      <c r="H3188" s="48"/>
      <c r="I3188" s="48"/>
      <c r="J3188" s="48"/>
      <c r="K3188" s="48"/>
    </row>
    <row r="3189" spans="1:11" x14ac:dyDescent="0.25">
      <c r="A3189" s="48">
        <f t="shared" ca="1" si="50"/>
        <v>3188</v>
      </c>
      <c r="B3189" s="48"/>
      <c r="C3189" s="48"/>
      <c r="D3189" s="48"/>
      <c r="E3189" s="48"/>
      <c r="F3189" s="48"/>
      <c r="G3189" s="51"/>
      <c r="H3189" s="48"/>
      <c r="I3189" s="48"/>
      <c r="J3189" s="48"/>
      <c r="K3189" s="48"/>
    </row>
    <row r="3190" spans="1:11" x14ac:dyDescent="0.25">
      <c r="A3190" s="48">
        <f t="shared" ref="A3190:A3253" ca="1" si="51">+CELL("fila",A3190)-1</f>
        <v>3189</v>
      </c>
      <c r="B3190" s="48"/>
      <c r="C3190" s="48"/>
      <c r="D3190" s="48"/>
      <c r="E3190" s="48"/>
      <c r="F3190" s="48"/>
      <c r="G3190" s="51"/>
      <c r="H3190" s="48"/>
      <c r="I3190" s="48"/>
      <c r="J3190" s="48"/>
      <c r="K3190" s="48"/>
    </row>
    <row r="3191" spans="1:11" x14ac:dyDescent="0.25">
      <c r="A3191" s="48">
        <f t="shared" ca="1" si="51"/>
        <v>3190</v>
      </c>
      <c r="B3191" s="48"/>
      <c r="C3191" s="48"/>
      <c r="D3191" s="48"/>
      <c r="E3191" s="48"/>
      <c r="F3191" s="48"/>
      <c r="G3191" s="51"/>
      <c r="H3191" s="48"/>
      <c r="I3191" s="48"/>
      <c r="J3191" s="48"/>
      <c r="K3191" s="48"/>
    </row>
    <row r="3192" spans="1:11" x14ac:dyDescent="0.25">
      <c r="A3192" s="48">
        <f t="shared" ca="1" si="51"/>
        <v>3191</v>
      </c>
      <c r="B3192" s="48"/>
      <c r="C3192" s="48"/>
      <c r="D3192" s="48"/>
      <c r="E3192" s="48"/>
      <c r="F3192" s="48"/>
      <c r="G3192" s="51"/>
      <c r="H3192" s="48"/>
      <c r="I3192" s="48"/>
      <c r="J3192" s="48"/>
      <c r="K3192" s="48"/>
    </row>
    <row r="3193" spans="1:11" x14ac:dyDescent="0.25">
      <c r="A3193" s="48">
        <f t="shared" ca="1" si="51"/>
        <v>3192</v>
      </c>
      <c r="B3193" s="48"/>
      <c r="C3193" s="48"/>
      <c r="D3193" s="48"/>
      <c r="E3193" s="48"/>
      <c r="F3193" s="48"/>
      <c r="G3193" s="51"/>
      <c r="H3193" s="48"/>
      <c r="I3193" s="48"/>
      <c r="J3193" s="48"/>
      <c r="K3193" s="48"/>
    </row>
    <row r="3194" spans="1:11" x14ac:dyDescent="0.25">
      <c r="A3194" s="48">
        <f t="shared" ca="1" si="51"/>
        <v>3193</v>
      </c>
      <c r="B3194" s="48"/>
      <c r="C3194" s="48"/>
      <c r="D3194" s="48"/>
      <c r="E3194" s="48"/>
      <c r="F3194" s="48"/>
      <c r="G3194" s="51"/>
      <c r="H3194" s="48"/>
      <c r="I3194" s="48"/>
      <c r="J3194" s="48"/>
      <c r="K3194" s="48"/>
    </row>
    <row r="3195" spans="1:11" x14ac:dyDescent="0.25">
      <c r="A3195" s="48">
        <f t="shared" ca="1" si="51"/>
        <v>3194</v>
      </c>
      <c r="B3195" s="48"/>
      <c r="C3195" s="48"/>
      <c r="D3195" s="48"/>
      <c r="E3195" s="48"/>
      <c r="F3195" s="48"/>
      <c r="G3195" s="51"/>
      <c r="H3195" s="48"/>
      <c r="I3195" s="48"/>
      <c r="J3195" s="48"/>
      <c r="K3195" s="48"/>
    </row>
    <row r="3196" spans="1:11" x14ac:dyDescent="0.25">
      <c r="A3196" s="48">
        <f t="shared" ca="1" si="51"/>
        <v>3195</v>
      </c>
      <c r="B3196" s="48"/>
      <c r="C3196" s="48"/>
      <c r="D3196" s="48"/>
      <c r="E3196" s="48"/>
      <c r="F3196" s="48"/>
      <c r="G3196" s="51"/>
      <c r="H3196" s="48"/>
      <c r="I3196" s="48"/>
      <c r="J3196" s="48"/>
      <c r="K3196" s="48"/>
    </row>
    <row r="3197" spans="1:11" x14ac:dyDescent="0.25">
      <c r="A3197" s="48">
        <f t="shared" ca="1" si="51"/>
        <v>3196</v>
      </c>
      <c r="B3197" s="48"/>
      <c r="C3197" s="48"/>
      <c r="D3197" s="48"/>
      <c r="E3197" s="48"/>
      <c r="F3197" s="48"/>
      <c r="G3197" s="51"/>
      <c r="H3197" s="48"/>
      <c r="I3197" s="48"/>
      <c r="J3197" s="48"/>
      <c r="K3197" s="48"/>
    </row>
    <row r="3198" spans="1:11" x14ac:dyDescent="0.25">
      <c r="A3198" s="48">
        <f t="shared" ca="1" si="51"/>
        <v>3197</v>
      </c>
      <c r="B3198" s="48"/>
      <c r="C3198" s="48"/>
      <c r="D3198" s="48"/>
      <c r="E3198" s="48"/>
      <c r="F3198" s="48"/>
      <c r="G3198" s="51"/>
      <c r="H3198" s="48"/>
      <c r="I3198" s="48"/>
      <c r="J3198" s="48"/>
      <c r="K3198" s="48"/>
    </row>
    <row r="3199" spans="1:11" x14ac:dyDescent="0.25">
      <c r="A3199" s="48">
        <f t="shared" ca="1" si="51"/>
        <v>3198</v>
      </c>
      <c r="B3199" s="48"/>
      <c r="C3199" s="48"/>
      <c r="D3199" s="48"/>
      <c r="E3199" s="48"/>
      <c r="F3199" s="48"/>
      <c r="G3199" s="51"/>
      <c r="H3199" s="48"/>
      <c r="I3199" s="48"/>
      <c r="J3199" s="48"/>
      <c r="K3199" s="48"/>
    </row>
    <row r="3200" spans="1:11" x14ac:dyDescent="0.25">
      <c r="A3200" s="48">
        <f t="shared" ca="1" si="51"/>
        <v>3199</v>
      </c>
      <c r="B3200" s="48"/>
      <c r="C3200" s="48"/>
      <c r="D3200" s="48"/>
      <c r="E3200" s="48"/>
      <c r="F3200" s="48"/>
      <c r="G3200" s="51"/>
      <c r="H3200" s="48"/>
      <c r="I3200" s="48"/>
      <c r="J3200" s="48"/>
      <c r="K3200" s="48"/>
    </row>
    <row r="3201" spans="1:11" x14ac:dyDescent="0.25">
      <c r="A3201" s="48">
        <f t="shared" ca="1" si="51"/>
        <v>3200</v>
      </c>
      <c r="B3201" s="48"/>
      <c r="C3201" s="48"/>
      <c r="D3201" s="48"/>
      <c r="E3201" s="48"/>
      <c r="F3201" s="48"/>
      <c r="G3201" s="51"/>
      <c r="H3201" s="48"/>
      <c r="I3201" s="48"/>
      <c r="J3201" s="48"/>
      <c r="K3201" s="48"/>
    </row>
    <row r="3202" spans="1:11" x14ac:dyDescent="0.25">
      <c r="A3202" s="48">
        <f t="shared" ca="1" si="51"/>
        <v>3201</v>
      </c>
      <c r="B3202" s="48"/>
      <c r="C3202" s="48"/>
      <c r="D3202" s="48"/>
      <c r="E3202" s="48"/>
      <c r="F3202" s="48"/>
      <c r="G3202" s="51"/>
      <c r="H3202" s="48"/>
      <c r="I3202" s="48"/>
      <c r="J3202" s="48"/>
      <c r="K3202" s="48"/>
    </row>
    <row r="3203" spans="1:11" x14ac:dyDescent="0.25">
      <c r="A3203" s="48">
        <f t="shared" ca="1" si="51"/>
        <v>3202</v>
      </c>
      <c r="B3203" s="48"/>
      <c r="C3203" s="48"/>
      <c r="D3203" s="48"/>
      <c r="E3203" s="48"/>
      <c r="F3203" s="48"/>
      <c r="G3203" s="51"/>
      <c r="H3203" s="48"/>
      <c r="I3203" s="48"/>
      <c r="J3203" s="48"/>
      <c r="K3203" s="48"/>
    </row>
    <row r="3204" spans="1:11" x14ac:dyDescent="0.25">
      <c r="A3204" s="48">
        <f t="shared" ca="1" si="51"/>
        <v>3203</v>
      </c>
      <c r="B3204" s="48"/>
      <c r="C3204" s="48"/>
      <c r="D3204" s="48"/>
      <c r="E3204" s="48"/>
      <c r="F3204" s="48"/>
      <c r="G3204" s="51"/>
      <c r="H3204" s="48"/>
      <c r="I3204" s="48"/>
      <c r="J3204" s="48"/>
      <c r="K3204" s="48"/>
    </row>
    <row r="3205" spans="1:11" x14ac:dyDescent="0.25">
      <c r="A3205" s="48">
        <f t="shared" ca="1" si="51"/>
        <v>3204</v>
      </c>
      <c r="B3205" s="48"/>
      <c r="C3205" s="48"/>
      <c r="D3205" s="48"/>
      <c r="E3205" s="48"/>
      <c r="F3205" s="48"/>
      <c r="G3205" s="51"/>
      <c r="H3205" s="48"/>
      <c r="I3205" s="48"/>
      <c r="J3205" s="48"/>
      <c r="K3205" s="48"/>
    </row>
    <row r="3206" spans="1:11" x14ac:dyDescent="0.25">
      <c r="A3206" s="48">
        <f t="shared" ca="1" si="51"/>
        <v>3205</v>
      </c>
      <c r="B3206" s="48"/>
      <c r="C3206" s="48"/>
      <c r="D3206" s="48"/>
      <c r="E3206" s="48"/>
      <c r="F3206" s="48"/>
      <c r="G3206" s="51"/>
      <c r="H3206" s="48"/>
      <c r="I3206" s="48"/>
      <c r="J3206" s="48"/>
      <c r="K3206" s="48"/>
    </row>
    <row r="3207" spans="1:11" x14ac:dyDescent="0.25">
      <c r="A3207" s="48">
        <f t="shared" ca="1" si="51"/>
        <v>3206</v>
      </c>
      <c r="B3207" s="48"/>
      <c r="C3207" s="48"/>
      <c r="D3207" s="48"/>
      <c r="E3207" s="48"/>
      <c r="F3207" s="48"/>
      <c r="G3207" s="51"/>
      <c r="H3207" s="48"/>
      <c r="I3207" s="48"/>
      <c r="J3207" s="48"/>
      <c r="K3207" s="48"/>
    </row>
    <row r="3208" spans="1:11" x14ac:dyDescent="0.25">
      <c r="A3208" s="48">
        <f t="shared" ca="1" si="51"/>
        <v>3207</v>
      </c>
      <c r="B3208" s="48"/>
      <c r="C3208" s="48"/>
      <c r="D3208" s="48"/>
      <c r="E3208" s="48"/>
      <c r="F3208" s="48"/>
      <c r="G3208" s="51"/>
      <c r="H3208" s="48"/>
      <c r="I3208" s="48"/>
      <c r="J3208" s="48"/>
      <c r="K3208" s="48"/>
    </row>
    <row r="3209" spans="1:11" x14ac:dyDescent="0.25">
      <c r="A3209" s="48">
        <f t="shared" ca="1" si="51"/>
        <v>3208</v>
      </c>
      <c r="B3209" s="48"/>
      <c r="C3209" s="48"/>
      <c r="D3209" s="48"/>
      <c r="E3209" s="48"/>
      <c r="F3209" s="48"/>
      <c r="G3209" s="51"/>
      <c r="H3209" s="48"/>
      <c r="I3209" s="48"/>
      <c r="J3209" s="48"/>
      <c r="K3209" s="48"/>
    </row>
    <row r="3210" spans="1:11" x14ac:dyDescent="0.25">
      <c r="A3210" s="48">
        <f t="shared" ca="1" si="51"/>
        <v>3209</v>
      </c>
      <c r="B3210" s="48"/>
      <c r="C3210" s="48"/>
      <c r="D3210" s="48"/>
      <c r="E3210" s="48"/>
      <c r="F3210" s="48"/>
      <c r="G3210" s="51"/>
      <c r="H3210" s="48"/>
      <c r="I3210" s="48"/>
      <c r="J3210" s="48"/>
      <c r="K3210" s="48"/>
    </row>
    <row r="3211" spans="1:11" x14ac:dyDescent="0.25">
      <c r="A3211" s="48">
        <f t="shared" ca="1" si="51"/>
        <v>3210</v>
      </c>
      <c r="B3211" s="48"/>
      <c r="C3211" s="48"/>
      <c r="D3211" s="48"/>
      <c r="E3211" s="48"/>
      <c r="F3211" s="48"/>
      <c r="G3211" s="51"/>
      <c r="H3211" s="48"/>
      <c r="I3211" s="48"/>
      <c r="J3211" s="48"/>
      <c r="K3211" s="48"/>
    </row>
    <row r="3212" spans="1:11" x14ac:dyDescent="0.25">
      <c r="A3212" s="48">
        <f t="shared" ca="1" si="51"/>
        <v>3211</v>
      </c>
      <c r="B3212" s="48"/>
      <c r="C3212" s="48"/>
      <c r="D3212" s="48"/>
      <c r="E3212" s="48"/>
      <c r="F3212" s="48"/>
      <c r="G3212" s="51"/>
      <c r="H3212" s="48"/>
      <c r="I3212" s="48"/>
      <c r="J3212" s="48"/>
      <c r="K3212" s="48"/>
    </row>
    <row r="3213" spans="1:11" x14ac:dyDescent="0.25">
      <c r="A3213" s="48">
        <f t="shared" ca="1" si="51"/>
        <v>3212</v>
      </c>
      <c r="B3213" s="48"/>
      <c r="C3213" s="48"/>
      <c r="D3213" s="48"/>
      <c r="E3213" s="48"/>
      <c r="F3213" s="48"/>
      <c r="G3213" s="51"/>
      <c r="H3213" s="48"/>
      <c r="I3213" s="48"/>
      <c r="J3213" s="48"/>
      <c r="K3213" s="48"/>
    </row>
    <row r="3214" spans="1:11" x14ac:dyDescent="0.25">
      <c r="A3214" s="48">
        <f t="shared" ca="1" si="51"/>
        <v>3213</v>
      </c>
      <c r="B3214" s="48"/>
      <c r="C3214" s="48"/>
      <c r="D3214" s="48"/>
      <c r="E3214" s="48"/>
      <c r="F3214" s="48"/>
      <c r="G3214" s="51"/>
      <c r="H3214" s="48"/>
      <c r="I3214" s="48"/>
      <c r="J3214" s="48"/>
      <c r="K3214" s="48"/>
    </row>
    <row r="3215" spans="1:11" x14ac:dyDescent="0.25">
      <c r="A3215" s="48">
        <f t="shared" ca="1" si="51"/>
        <v>3214</v>
      </c>
      <c r="B3215" s="48"/>
      <c r="C3215" s="48"/>
      <c r="D3215" s="48"/>
      <c r="E3215" s="48"/>
      <c r="F3215" s="48"/>
      <c r="G3215" s="51"/>
      <c r="H3215" s="48"/>
      <c r="I3215" s="48"/>
      <c r="J3215" s="48"/>
      <c r="K3215" s="48"/>
    </row>
    <row r="3216" spans="1:11" x14ac:dyDescent="0.25">
      <c r="A3216" s="48">
        <f t="shared" ca="1" si="51"/>
        <v>3215</v>
      </c>
      <c r="B3216" s="48"/>
      <c r="C3216" s="48"/>
      <c r="D3216" s="48"/>
      <c r="E3216" s="48"/>
      <c r="F3216" s="48"/>
      <c r="G3216" s="51"/>
      <c r="H3216" s="48"/>
      <c r="I3216" s="48"/>
      <c r="J3216" s="48"/>
      <c r="K3216" s="48"/>
    </row>
    <row r="3217" spans="1:11" x14ac:dyDescent="0.25">
      <c r="A3217" s="48">
        <f t="shared" ca="1" si="51"/>
        <v>3216</v>
      </c>
      <c r="B3217" s="48"/>
      <c r="C3217" s="48"/>
      <c r="D3217" s="48"/>
      <c r="E3217" s="48"/>
      <c r="F3217" s="48"/>
      <c r="G3217" s="51"/>
      <c r="H3217" s="48"/>
      <c r="I3217" s="48"/>
      <c r="J3217" s="48"/>
      <c r="K3217" s="48"/>
    </row>
    <row r="3218" spans="1:11" x14ac:dyDescent="0.25">
      <c r="A3218" s="48">
        <f t="shared" ca="1" si="51"/>
        <v>3217</v>
      </c>
      <c r="B3218" s="48"/>
      <c r="C3218" s="48"/>
      <c r="D3218" s="48"/>
      <c r="E3218" s="48"/>
      <c r="F3218" s="48"/>
      <c r="G3218" s="51"/>
      <c r="H3218" s="48"/>
      <c r="I3218" s="48"/>
      <c r="J3218" s="48"/>
      <c r="K3218" s="48"/>
    </row>
    <row r="3219" spans="1:11" x14ac:dyDescent="0.25">
      <c r="A3219" s="48">
        <f t="shared" ca="1" si="51"/>
        <v>3218</v>
      </c>
      <c r="B3219" s="48"/>
      <c r="C3219" s="48"/>
      <c r="D3219" s="48"/>
      <c r="E3219" s="48"/>
      <c r="F3219" s="48"/>
      <c r="G3219" s="51"/>
      <c r="H3219" s="48"/>
      <c r="I3219" s="48"/>
      <c r="J3219" s="48"/>
      <c r="K3219" s="48"/>
    </row>
    <row r="3220" spans="1:11" x14ac:dyDescent="0.25">
      <c r="A3220" s="48">
        <f t="shared" ca="1" si="51"/>
        <v>3219</v>
      </c>
      <c r="B3220" s="48"/>
      <c r="C3220" s="48"/>
      <c r="D3220" s="48"/>
      <c r="E3220" s="48"/>
      <c r="F3220" s="48"/>
      <c r="G3220" s="51"/>
      <c r="H3220" s="48"/>
      <c r="I3220" s="48"/>
      <c r="J3220" s="48"/>
      <c r="K3220" s="48"/>
    </row>
    <row r="3221" spans="1:11" x14ac:dyDescent="0.25">
      <c r="A3221" s="48">
        <f t="shared" ca="1" si="51"/>
        <v>3220</v>
      </c>
      <c r="B3221" s="48"/>
      <c r="C3221" s="48"/>
      <c r="D3221" s="48"/>
      <c r="E3221" s="48"/>
      <c r="F3221" s="48"/>
      <c r="G3221" s="51"/>
      <c r="H3221" s="48"/>
      <c r="I3221" s="48"/>
      <c r="J3221" s="48"/>
      <c r="K3221" s="48"/>
    </row>
    <row r="3222" spans="1:11" x14ac:dyDescent="0.25">
      <c r="A3222" s="48">
        <f t="shared" ca="1" si="51"/>
        <v>3221</v>
      </c>
      <c r="B3222" s="48"/>
      <c r="C3222" s="48"/>
      <c r="D3222" s="48"/>
      <c r="E3222" s="48"/>
      <c r="F3222" s="48"/>
      <c r="G3222" s="51"/>
      <c r="H3222" s="48"/>
      <c r="I3222" s="48"/>
      <c r="J3222" s="48"/>
      <c r="K3222" s="48"/>
    </row>
    <row r="3223" spans="1:11" x14ac:dyDescent="0.25">
      <c r="A3223" s="48">
        <f t="shared" ca="1" si="51"/>
        <v>3222</v>
      </c>
      <c r="B3223" s="48"/>
      <c r="C3223" s="48"/>
      <c r="D3223" s="48"/>
      <c r="E3223" s="48"/>
      <c r="F3223" s="48"/>
      <c r="G3223" s="51"/>
      <c r="H3223" s="48"/>
      <c r="I3223" s="48"/>
      <c r="J3223" s="48"/>
      <c r="K3223" s="48"/>
    </row>
    <row r="3224" spans="1:11" x14ac:dyDescent="0.25">
      <c r="A3224" s="48">
        <f t="shared" ca="1" si="51"/>
        <v>3223</v>
      </c>
      <c r="B3224" s="48"/>
      <c r="C3224" s="48"/>
      <c r="D3224" s="48"/>
      <c r="E3224" s="48"/>
      <c r="F3224" s="48"/>
      <c r="G3224" s="51"/>
      <c r="H3224" s="48"/>
      <c r="I3224" s="48"/>
      <c r="J3224" s="48"/>
      <c r="K3224" s="48"/>
    </row>
    <row r="3225" spans="1:11" x14ac:dyDescent="0.25">
      <c r="A3225" s="48">
        <f t="shared" ca="1" si="51"/>
        <v>3224</v>
      </c>
      <c r="B3225" s="48"/>
      <c r="C3225" s="48"/>
      <c r="D3225" s="48"/>
      <c r="E3225" s="48"/>
      <c r="F3225" s="48"/>
      <c r="G3225" s="51"/>
      <c r="H3225" s="48"/>
      <c r="I3225" s="48"/>
      <c r="J3225" s="48"/>
      <c r="K3225" s="48"/>
    </row>
    <row r="3226" spans="1:11" x14ac:dyDescent="0.25">
      <c r="A3226" s="48">
        <f t="shared" ca="1" si="51"/>
        <v>3225</v>
      </c>
      <c r="B3226" s="48"/>
      <c r="C3226" s="48"/>
      <c r="D3226" s="48"/>
      <c r="E3226" s="48"/>
      <c r="F3226" s="48"/>
      <c r="G3226" s="51"/>
      <c r="H3226" s="48"/>
      <c r="I3226" s="48"/>
      <c r="J3226" s="48"/>
      <c r="K3226" s="48"/>
    </row>
    <row r="3227" spans="1:11" x14ac:dyDescent="0.25">
      <c r="A3227" s="48">
        <f t="shared" ca="1" si="51"/>
        <v>3226</v>
      </c>
      <c r="B3227" s="48"/>
      <c r="C3227" s="48"/>
      <c r="D3227" s="48"/>
      <c r="E3227" s="48"/>
      <c r="F3227" s="48"/>
      <c r="G3227" s="51"/>
      <c r="H3227" s="48"/>
      <c r="I3227" s="48"/>
      <c r="J3227" s="48"/>
      <c r="K3227" s="48"/>
    </row>
    <row r="3228" spans="1:11" x14ac:dyDescent="0.25">
      <c r="A3228" s="48">
        <f t="shared" ca="1" si="51"/>
        <v>3227</v>
      </c>
      <c r="B3228" s="48"/>
      <c r="C3228" s="48"/>
      <c r="D3228" s="48"/>
      <c r="E3228" s="48"/>
      <c r="F3228" s="48"/>
      <c r="G3228" s="51"/>
      <c r="H3228" s="48"/>
      <c r="I3228" s="48"/>
      <c r="J3228" s="48"/>
      <c r="K3228" s="48"/>
    </row>
    <row r="3229" spans="1:11" x14ac:dyDescent="0.25">
      <c r="A3229" s="48">
        <f t="shared" ca="1" si="51"/>
        <v>3228</v>
      </c>
      <c r="B3229" s="48"/>
      <c r="C3229" s="48"/>
      <c r="D3229" s="48"/>
      <c r="E3229" s="48"/>
      <c r="F3229" s="48"/>
      <c r="G3229" s="51"/>
      <c r="H3229" s="48"/>
      <c r="I3229" s="48"/>
      <c r="J3229" s="48"/>
      <c r="K3229" s="48"/>
    </row>
    <row r="3230" spans="1:11" x14ac:dyDescent="0.25">
      <c r="A3230" s="48">
        <f t="shared" ca="1" si="51"/>
        <v>3229</v>
      </c>
      <c r="B3230" s="48"/>
      <c r="C3230" s="48"/>
      <c r="D3230" s="48"/>
      <c r="E3230" s="48"/>
      <c r="F3230" s="48"/>
      <c r="G3230" s="51"/>
      <c r="H3230" s="48"/>
      <c r="I3230" s="48"/>
      <c r="J3230" s="48"/>
      <c r="K3230" s="48"/>
    </row>
    <row r="3231" spans="1:11" x14ac:dyDescent="0.25">
      <c r="A3231" s="48">
        <f t="shared" ca="1" si="51"/>
        <v>3230</v>
      </c>
      <c r="B3231" s="48"/>
      <c r="C3231" s="48"/>
      <c r="D3231" s="48"/>
      <c r="E3231" s="48"/>
      <c r="F3231" s="48"/>
      <c r="G3231" s="51"/>
      <c r="H3231" s="48"/>
      <c r="I3231" s="48"/>
      <c r="J3231" s="48"/>
      <c r="K3231" s="48"/>
    </row>
    <row r="3232" spans="1:11" x14ac:dyDescent="0.25">
      <c r="A3232" s="48">
        <f t="shared" ca="1" si="51"/>
        <v>3231</v>
      </c>
      <c r="B3232" s="48"/>
      <c r="C3232" s="48"/>
      <c r="D3232" s="48"/>
      <c r="E3232" s="48"/>
      <c r="F3232" s="48"/>
      <c r="G3232" s="51"/>
      <c r="H3232" s="48"/>
      <c r="I3232" s="48"/>
      <c r="J3232" s="48"/>
      <c r="K3232" s="48"/>
    </row>
    <row r="3233" spans="1:11" x14ac:dyDescent="0.25">
      <c r="A3233" s="48">
        <f t="shared" ca="1" si="51"/>
        <v>3232</v>
      </c>
      <c r="B3233" s="48"/>
      <c r="C3233" s="48"/>
      <c r="D3233" s="48"/>
      <c r="E3233" s="48"/>
      <c r="F3233" s="48"/>
      <c r="G3233" s="51"/>
      <c r="H3233" s="48"/>
      <c r="I3233" s="48"/>
      <c r="J3233" s="48"/>
      <c r="K3233" s="48"/>
    </row>
    <row r="3234" spans="1:11" x14ac:dyDescent="0.25">
      <c r="A3234" s="48">
        <f t="shared" ca="1" si="51"/>
        <v>3233</v>
      </c>
      <c r="B3234" s="48"/>
      <c r="C3234" s="48"/>
      <c r="D3234" s="48"/>
      <c r="E3234" s="48"/>
      <c r="F3234" s="48"/>
      <c r="G3234" s="51"/>
      <c r="H3234" s="48"/>
      <c r="I3234" s="48"/>
      <c r="J3234" s="48"/>
      <c r="K3234" s="48"/>
    </row>
    <row r="3235" spans="1:11" x14ac:dyDescent="0.25">
      <c r="A3235" s="48">
        <f t="shared" ca="1" si="51"/>
        <v>3234</v>
      </c>
      <c r="B3235" s="48"/>
      <c r="C3235" s="48"/>
      <c r="D3235" s="48"/>
      <c r="E3235" s="48"/>
      <c r="F3235" s="48"/>
      <c r="G3235" s="51"/>
      <c r="H3235" s="48"/>
      <c r="I3235" s="48"/>
      <c r="J3235" s="48"/>
      <c r="K3235" s="48"/>
    </row>
    <row r="3236" spans="1:11" x14ac:dyDescent="0.25">
      <c r="A3236" s="48">
        <f t="shared" ca="1" si="51"/>
        <v>3235</v>
      </c>
      <c r="B3236" s="48"/>
      <c r="C3236" s="48"/>
      <c r="D3236" s="48"/>
      <c r="E3236" s="48"/>
      <c r="F3236" s="48"/>
      <c r="G3236" s="51"/>
      <c r="H3236" s="48"/>
      <c r="I3236" s="48"/>
      <c r="J3236" s="48"/>
      <c r="K3236" s="48"/>
    </row>
    <row r="3237" spans="1:11" x14ac:dyDescent="0.25">
      <c r="A3237" s="48">
        <f t="shared" ca="1" si="51"/>
        <v>3236</v>
      </c>
      <c r="B3237" s="48"/>
      <c r="C3237" s="48"/>
      <c r="D3237" s="48"/>
      <c r="E3237" s="48"/>
      <c r="F3237" s="48"/>
      <c r="G3237" s="51"/>
      <c r="H3237" s="48"/>
      <c r="I3237" s="48"/>
      <c r="J3237" s="48"/>
      <c r="K3237" s="48"/>
    </row>
    <row r="3238" spans="1:11" x14ac:dyDescent="0.25">
      <c r="A3238" s="48">
        <f t="shared" ca="1" si="51"/>
        <v>3237</v>
      </c>
      <c r="B3238" s="48"/>
      <c r="C3238" s="48"/>
      <c r="D3238" s="48"/>
      <c r="E3238" s="48"/>
      <c r="F3238" s="48"/>
      <c r="G3238" s="51"/>
      <c r="H3238" s="48"/>
      <c r="I3238" s="48"/>
      <c r="J3238" s="48"/>
      <c r="K3238" s="48"/>
    </row>
    <row r="3239" spans="1:11" x14ac:dyDescent="0.25">
      <c r="A3239" s="48">
        <f t="shared" ca="1" si="51"/>
        <v>3238</v>
      </c>
      <c r="B3239" s="48"/>
      <c r="C3239" s="48"/>
      <c r="D3239" s="48"/>
      <c r="E3239" s="48"/>
      <c r="F3239" s="48"/>
      <c r="G3239" s="51"/>
      <c r="H3239" s="48"/>
      <c r="I3239" s="48"/>
      <c r="J3239" s="48"/>
      <c r="K3239" s="48"/>
    </row>
    <row r="3240" spans="1:11" x14ac:dyDescent="0.25">
      <c r="A3240" s="48">
        <f t="shared" ca="1" si="51"/>
        <v>3239</v>
      </c>
      <c r="B3240" s="48"/>
      <c r="C3240" s="48"/>
      <c r="D3240" s="48"/>
      <c r="E3240" s="48"/>
      <c r="F3240" s="48"/>
      <c r="G3240" s="51"/>
      <c r="H3240" s="48"/>
      <c r="I3240" s="48"/>
      <c r="J3240" s="48"/>
      <c r="K3240" s="48"/>
    </row>
    <row r="3241" spans="1:11" x14ac:dyDescent="0.25">
      <c r="A3241" s="48">
        <f t="shared" ca="1" si="51"/>
        <v>3240</v>
      </c>
      <c r="B3241" s="48"/>
      <c r="C3241" s="48"/>
      <c r="D3241" s="48"/>
      <c r="E3241" s="48"/>
      <c r="F3241" s="48"/>
      <c r="G3241" s="51"/>
      <c r="H3241" s="48"/>
      <c r="I3241" s="48"/>
      <c r="J3241" s="48"/>
      <c r="K3241" s="48"/>
    </row>
    <row r="3242" spans="1:11" x14ac:dyDescent="0.25">
      <c r="A3242" s="48">
        <f t="shared" ca="1" si="51"/>
        <v>3241</v>
      </c>
      <c r="B3242" s="48"/>
      <c r="C3242" s="48"/>
      <c r="D3242" s="48"/>
      <c r="E3242" s="48"/>
      <c r="F3242" s="48"/>
      <c r="G3242" s="51"/>
      <c r="H3242" s="48"/>
      <c r="I3242" s="48"/>
      <c r="J3242" s="48"/>
      <c r="K3242" s="48"/>
    </row>
    <row r="3243" spans="1:11" x14ac:dyDescent="0.25">
      <c r="A3243" s="48">
        <f t="shared" ca="1" si="51"/>
        <v>3242</v>
      </c>
      <c r="B3243" s="48"/>
      <c r="C3243" s="48"/>
      <c r="D3243" s="48"/>
      <c r="E3243" s="48"/>
      <c r="F3243" s="48"/>
      <c r="G3243" s="51"/>
      <c r="H3243" s="48"/>
      <c r="I3243" s="48"/>
      <c r="J3243" s="48"/>
      <c r="K3243" s="48"/>
    </row>
    <row r="3244" spans="1:11" x14ac:dyDescent="0.25">
      <c r="A3244" s="48">
        <f t="shared" ca="1" si="51"/>
        <v>3243</v>
      </c>
      <c r="B3244" s="48"/>
      <c r="C3244" s="48"/>
      <c r="D3244" s="48"/>
      <c r="E3244" s="48"/>
      <c r="F3244" s="48"/>
      <c r="G3244" s="51"/>
      <c r="H3244" s="48"/>
      <c r="I3244" s="48"/>
      <c r="J3244" s="48"/>
      <c r="K3244" s="48"/>
    </row>
    <row r="3245" spans="1:11" x14ac:dyDescent="0.25">
      <c r="A3245" s="48">
        <f t="shared" ca="1" si="51"/>
        <v>3244</v>
      </c>
      <c r="B3245" s="48"/>
      <c r="C3245" s="48"/>
      <c r="D3245" s="48"/>
      <c r="E3245" s="48"/>
      <c r="F3245" s="48"/>
      <c r="G3245" s="51"/>
      <c r="H3245" s="48"/>
      <c r="I3245" s="48"/>
      <c r="J3245" s="48"/>
      <c r="K3245" s="48"/>
    </row>
    <row r="3246" spans="1:11" x14ac:dyDescent="0.25">
      <c r="A3246" s="48">
        <f t="shared" ca="1" si="51"/>
        <v>3245</v>
      </c>
      <c r="B3246" s="48"/>
      <c r="C3246" s="48"/>
      <c r="D3246" s="48"/>
      <c r="E3246" s="48"/>
      <c r="F3246" s="48"/>
      <c r="G3246" s="51"/>
      <c r="H3246" s="48"/>
      <c r="I3246" s="48"/>
      <c r="J3246" s="48"/>
      <c r="K3246" s="48"/>
    </row>
    <row r="3247" spans="1:11" x14ac:dyDescent="0.25">
      <c r="A3247" s="48">
        <f t="shared" ca="1" si="51"/>
        <v>3246</v>
      </c>
      <c r="B3247" s="48"/>
      <c r="C3247" s="48"/>
      <c r="D3247" s="48"/>
      <c r="E3247" s="48"/>
      <c r="F3247" s="48"/>
      <c r="G3247" s="51"/>
      <c r="H3247" s="48"/>
      <c r="I3247" s="48"/>
      <c r="J3247" s="48"/>
      <c r="K3247" s="48"/>
    </row>
    <row r="3248" spans="1:11" x14ac:dyDescent="0.25">
      <c r="A3248" s="48">
        <f t="shared" ca="1" si="51"/>
        <v>3247</v>
      </c>
      <c r="B3248" s="48"/>
      <c r="C3248" s="48"/>
      <c r="D3248" s="48"/>
      <c r="E3248" s="48"/>
      <c r="F3248" s="48"/>
      <c r="G3248" s="51"/>
      <c r="H3248" s="48"/>
      <c r="I3248" s="48"/>
      <c r="J3248" s="48"/>
      <c r="K3248" s="48"/>
    </row>
    <row r="3249" spans="1:11" x14ac:dyDescent="0.25">
      <c r="A3249" s="48">
        <f t="shared" ca="1" si="51"/>
        <v>3248</v>
      </c>
      <c r="B3249" s="48"/>
      <c r="C3249" s="48"/>
      <c r="D3249" s="48"/>
      <c r="E3249" s="48"/>
      <c r="F3249" s="48"/>
      <c r="G3249" s="51"/>
      <c r="H3249" s="48"/>
      <c r="I3249" s="48"/>
      <c r="J3249" s="48"/>
      <c r="K3249" s="48"/>
    </row>
    <row r="3250" spans="1:11" x14ac:dyDescent="0.25">
      <c r="A3250" s="48">
        <f t="shared" ca="1" si="51"/>
        <v>3249</v>
      </c>
      <c r="B3250" s="48"/>
      <c r="C3250" s="48"/>
      <c r="D3250" s="48"/>
      <c r="E3250" s="48"/>
      <c r="F3250" s="48"/>
      <c r="G3250" s="51"/>
      <c r="H3250" s="48"/>
      <c r="I3250" s="48"/>
      <c r="J3250" s="48"/>
      <c r="K3250" s="48"/>
    </row>
    <row r="3251" spans="1:11" x14ac:dyDescent="0.25">
      <c r="A3251" s="48">
        <f t="shared" ca="1" si="51"/>
        <v>3250</v>
      </c>
      <c r="B3251" s="48"/>
      <c r="C3251" s="48"/>
      <c r="D3251" s="48"/>
      <c r="E3251" s="48"/>
      <c r="F3251" s="48"/>
      <c r="G3251" s="51"/>
      <c r="H3251" s="48"/>
      <c r="I3251" s="48"/>
      <c r="J3251" s="48"/>
      <c r="K3251" s="48"/>
    </row>
    <row r="3252" spans="1:11" x14ac:dyDescent="0.25">
      <c r="A3252" s="48">
        <f t="shared" ca="1" si="51"/>
        <v>3251</v>
      </c>
      <c r="B3252" s="48"/>
      <c r="C3252" s="48"/>
      <c r="D3252" s="48"/>
      <c r="E3252" s="48"/>
      <c r="F3252" s="48"/>
      <c r="G3252" s="51"/>
      <c r="H3252" s="48"/>
      <c r="I3252" s="48"/>
      <c r="J3252" s="48"/>
      <c r="K3252" s="48"/>
    </row>
    <row r="3253" spans="1:11" x14ac:dyDescent="0.25">
      <c r="A3253" s="48">
        <f t="shared" ca="1" si="51"/>
        <v>3252</v>
      </c>
      <c r="B3253" s="48"/>
      <c r="C3253" s="48"/>
      <c r="D3253" s="48"/>
      <c r="E3253" s="48"/>
      <c r="F3253" s="48"/>
      <c r="G3253" s="51"/>
      <c r="H3253" s="48"/>
      <c r="I3253" s="48"/>
      <c r="J3253" s="48"/>
      <c r="K3253" s="48"/>
    </row>
    <row r="3254" spans="1:11" x14ac:dyDescent="0.25">
      <c r="A3254" s="48">
        <f t="shared" ref="A3254:A3317" ca="1" si="52">+CELL("fila",A3254)-1</f>
        <v>3253</v>
      </c>
      <c r="B3254" s="48"/>
      <c r="C3254" s="48"/>
      <c r="D3254" s="48"/>
      <c r="E3254" s="48"/>
      <c r="F3254" s="48"/>
      <c r="G3254" s="51"/>
      <c r="H3254" s="48"/>
      <c r="I3254" s="48"/>
      <c r="J3254" s="48"/>
      <c r="K3254" s="48"/>
    </row>
    <row r="3255" spans="1:11" x14ac:dyDescent="0.25">
      <c r="A3255" s="48">
        <f t="shared" ca="1" si="52"/>
        <v>3254</v>
      </c>
      <c r="B3255" s="48"/>
      <c r="C3255" s="48"/>
      <c r="D3255" s="48"/>
      <c r="E3255" s="48"/>
      <c r="F3255" s="48"/>
      <c r="G3255" s="51"/>
      <c r="H3255" s="48"/>
      <c r="I3255" s="48"/>
      <c r="J3255" s="48"/>
      <c r="K3255" s="48"/>
    </row>
    <row r="3256" spans="1:11" x14ac:dyDescent="0.25">
      <c r="A3256" s="48">
        <f t="shared" ca="1" si="52"/>
        <v>3255</v>
      </c>
      <c r="B3256" s="48"/>
      <c r="C3256" s="48"/>
      <c r="D3256" s="48"/>
      <c r="E3256" s="48"/>
      <c r="F3256" s="48"/>
      <c r="G3256" s="51"/>
      <c r="H3256" s="48"/>
      <c r="I3256" s="48"/>
      <c r="J3256" s="48"/>
      <c r="K3256" s="48"/>
    </row>
    <row r="3257" spans="1:11" x14ac:dyDescent="0.25">
      <c r="A3257" s="48">
        <f t="shared" ca="1" si="52"/>
        <v>3256</v>
      </c>
      <c r="B3257" s="48"/>
      <c r="C3257" s="48"/>
      <c r="D3257" s="48"/>
      <c r="E3257" s="48"/>
      <c r="F3257" s="48"/>
      <c r="G3257" s="51"/>
      <c r="H3257" s="48"/>
      <c r="I3257" s="48"/>
      <c r="J3257" s="48"/>
      <c r="K3257" s="48"/>
    </row>
    <row r="3258" spans="1:11" x14ac:dyDescent="0.25">
      <c r="A3258" s="48">
        <f t="shared" ca="1" si="52"/>
        <v>3257</v>
      </c>
      <c r="B3258" s="48"/>
      <c r="C3258" s="48"/>
      <c r="D3258" s="48"/>
      <c r="E3258" s="48"/>
      <c r="F3258" s="48"/>
      <c r="G3258" s="51"/>
      <c r="H3258" s="48"/>
      <c r="I3258" s="48"/>
      <c r="J3258" s="48"/>
      <c r="K3258" s="48"/>
    </row>
    <row r="3259" spans="1:11" x14ac:dyDescent="0.25">
      <c r="A3259" s="48">
        <f t="shared" ca="1" si="52"/>
        <v>3258</v>
      </c>
      <c r="B3259" s="48"/>
      <c r="C3259" s="48"/>
      <c r="D3259" s="48"/>
      <c r="E3259" s="48"/>
      <c r="F3259" s="48"/>
      <c r="G3259" s="51"/>
      <c r="H3259" s="48"/>
      <c r="I3259" s="48"/>
      <c r="J3259" s="48"/>
      <c r="K3259" s="48"/>
    </row>
    <row r="3260" spans="1:11" x14ac:dyDescent="0.25">
      <c r="A3260" s="48">
        <f t="shared" ca="1" si="52"/>
        <v>3259</v>
      </c>
      <c r="B3260" s="48"/>
      <c r="C3260" s="48"/>
      <c r="D3260" s="48"/>
      <c r="E3260" s="48"/>
      <c r="F3260" s="48"/>
      <c r="G3260" s="51"/>
      <c r="H3260" s="48"/>
      <c r="I3260" s="48"/>
      <c r="J3260" s="48"/>
      <c r="K3260" s="48"/>
    </row>
    <row r="3261" spans="1:11" x14ac:dyDescent="0.25">
      <c r="A3261" s="48">
        <f t="shared" ca="1" si="52"/>
        <v>3260</v>
      </c>
      <c r="B3261" s="48"/>
      <c r="C3261" s="48"/>
      <c r="D3261" s="48"/>
      <c r="E3261" s="48"/>
      <c r="F3261" s="48"/>
      <c r="G3261" s="51"/>
      <c r="H3261" s="48"/>
      <c r="I3261" s="48"/>
      <c r="J3261" s="48"/>
      <c r="K3261" s="48"/>
    </row>
    <row r="3262" spans="1:11" x14ac:dyDescent="0.25">
      <c r="A3262" s="48">
        <f t="shared" ca="1" si="52"/>
        <v>3261</v>
      </c>
      <c r="B3262" s="48"/>
      <c r="C3262" s="48"/>
      <c r="D3262" s="48"/>
      <c r="E3262" s="48"/>
      <c r="F3262" s="48"/>
      <c r="G3262" s="51"/>
      <c r="H3262" s="48"/>
      <c r="I3262" s="48"/>
      <c r="J3262" s="48"/>
      <c r="K3262" s="48"/>
    </row>
    <row r="3263" spans="1:11" x14ac:dyDescent="0.25">
      <c r="A3263" s="48">
        <f t="shared" ca="1" si="52"/>
        <v>3262</v>
      </c>
      <c r="B3263" s="48"/>
      <c r="C3263" s="48"/>
      <c r="D3263" s="48"/>
      <c r="E3263" s="48"/>
      <c r="F3263" s="48"/>
      <c r="G3263" s="51"/>
      <c r="H3263" s="48"/>
      <c r="I3263" s="48"/>
      <c r="J3263" s="48"/>
      <c r="K3263" s="48"/>
    </row>
    <row r="3264" spans="1:11" x14ac:dyDescent="0.25">
      <c r="A3264" s="48">
        <f t="shared" ca="1" si="52"/>
        <v>3263</v>
      </c>
      <c r="B3264" s="48"/>
      <c r="C3264" s="48"/>
      <c r="D3264" s="48"/>
      <c r="E3264" s="48"/>
      <c r="F3264" s="48"/>
      <c r="G3264" s="51"/>
      <c r="H3264" s="48"/>
      <c r="I3264" s="48"/>
      <c r="J3264" s="48"/>
      <c r="K3264" s="48"/>
    </row>
    <row r="3265" spans="1:11" x14ac:dyDescent="0.25">
      <c r="A3265" s="48">
        <f t="shared" ca="1" si="52"/>
        <v>3264</v>
      </c>
      <c r="B3265" s="48"/>
      <c r="C3265" s="48"/>
      <c r="D3265" s="48"/>
      <c r="E3265" s="48"/>
      <c r="F3265" s="48"/>
      <c r="G3265" s="51"/>
      <c r="H3265" s="48"/>
      <c r="I3265" s="48"/>
      <c r="J3265" s="48"/>
      <c r="K3265" s="48"/>
    </row>
    <row r="3266" spans="1:11" x14ac:dyDescent="0.25">
      <c r="A3266" s="48">
        <f t="shared" ca="1" si="52"/>
        <v>3265</v>
      </c>
      <c r="B3266" s="48"/>
      <c r="C3266" s="48"/>
      <c r="D3266" s="48"/>
      <c r="E3266" s="48"/>
      <c r="F3266" s="48"/>
      <c r="G3266" s="51"/>
      <c r="H3266" s="48"/>
      <c r="I3266" s="48"/>
      <c r="J3266" s="48"/>
      <c r="K3266" s="48"/>
    </row>
    <row r="3267" spans="1:11" x14ac:dyDescent="0.25">
      <c r="A3267" s="48">
        <f t="shared" ca="1" si="52"/>
        <v>3266</v>
      </c>
      <c r="B3267" s="48"/>
      <c r="C3267" s="48"/>
      <c r="D3267" s="48"/>
      <c r="E3267" s="48"/>
      <c r="F3267" s="48"/>
      <c r="G3267" s="51"/>
      <c r="H3267" s="48"/>
      <c r="I3267" s="48"/>
      <c r="J3267" s="48"/>
      <c r="K3267" s="48"/>
    </row>
    <row r="3268" spans="1:11" x14ac:dyDescent="0.25">
      <c r="A3268" s="48">
        <f t="shared" ca="1" si="52"/>
        <v>3267</v>
      </c>
      <c r="B3268" s="48"/>
      <c r="C3268" s="48"/>
      <c r="D3268" s="48"/>
      <c r="E3268" s="48"/>
      <c r="F3268" s="48"/>
      <c r="G3268" s="51"/>
      <c r="H3268" s="48"/>
      <c r="I3268" s="48"/>
      <c r="J3268" s="48"/>
      <c r="K3268" s="48"/>
    </row>
    <row r="3269" spans="1:11" x14ac:dyDescent="0.25">
      <c r="A3269" s="48">
        <f t="shared" ca="1" si="52"/>
        <v>3268</v>
      </c>
      <c r="B3269" s="48"/>
      <c r="C3269" s="48"/>
      <c r="D3269" s="48"/>
      <c r="E3269" s="48"/>
      <c r="F3269" s="48"/>
      <c r="G3269" s="51"/>
      <c r="H3269" s="48"/>
      <c r="I3269" s="48"/>
      <c r="J3269" s="48"/>
      <c r="K3269" s="48"/>
    </row>
    <row r="3270" spans="1:11" x14ac:dyDescent="0.25">
      <c r="A3270" s="48">
        <f t="shared" ca="1" si="52"/>
        <v>3269</v>
      </c>
      <c r="B3270" s="48"/>
      <c r="C3270" s="48"/>
      <c r="D3270" s="48"/>
      <c r="E3270" s="48"/>
      <c r="F3270" s="48"/>
      <c r="G3270" s="51"/>
      <c r="H3270" s="48"/>
      <c r="I3270" s="48"/>
      <c r="J3270" s="48"/>
      <c r="K3270" s="48"/>
    </row>
    <row r="3271" spans="1:11" x14ac:dyDescent="0.25">
      <c r="A3271" s="48">
        <f t="shared" ca="1" si="52"/>
        <v>3270</v>
      </c>
      <c r="B3271" s="48"/>
      <c r="C3271" s="48"/>
      <c r="D3271" s="48"/>
      <c r="E3271" s="48"/>
      <c r="F3271" s="48"/>
      <c r="G3271" s="51"/>
      <c r="H3271" s="48"/>
      <c r="I3271" s="48"/>
      <c r="J3271" s="48"/>
      <c r="K3271" s="48"/>
    </row>
    <row r="3272" spans="1:11" x14ac:dyDescent="0.25">
      <c r="A3272" s="48">
        <f t="shared" ca="1" si="52"/>
        <v>3271</v>
      </c>
      <c r="B3272" s="48"/>
      <c r="C3272" s="48"/>
      <c r="D3272" s="48"/>
      <c r="E3272" s="48"/>
      <c r="F3272" s="48"/>
      <c r="G3272" s="51"/>
      <c r="H3272" s="48"/>
      <c r="I3272" s="48"/>
      <c r="J3272" s="48"/>
      <c r="K3272" s="48"/>
    </row>
    <row r="3273" spans="1:11" x14ac:dyDescent="0.25">
      <c r="A3273" s="48">
        <f t="shared" ca="1" si="52"/>
        <v>3272</v>
      </c>
      <c r="B3273" s="48"/>
      <c r="C3273" s="48"/>
      <c r="D3273" s="48"/>
      <c r="E3273" s="48"/>
      <c r="F3273" s="48"/>
      <c r="G3273" s="51"/>
      <c r="H3273" s="48"/>
      <c r="I3273" s="48"/>
      <c r="J3273" s="48"/>
      <c r="K3273" s="48"/>
    </row>
    <row r="3274" spans="1:11" x14ac:dyDescent="0.25">
      <c r="A3274" s="48">
        <f t="shared" ca="1" si="52"/>
        <v>3273</v>
      </c>
      <c r="B3274" s="48"/>
      <c r="C3274" s="48"/>
      <c r="D3274" s="48"/>
      <c r="E3274" s="48"/>
      <c r="F3274" s="48"/>
      <c r="G3274" s="51"/>
      <c r="H3274" s="48"/>
      <c r="I3274" s="48"/>
      <c r="J3274" s="48"/>
      <c r="K3274" s="48"/>
    </row>
    <row r="3275" spans="1:11" x14ac:dyDescent="0.25">
      <c r="A3275" s="48">
        <f t="shared" ca="1" si="52"/>
        <v>3274</v>
      </c>
      <c r="B3275" s="48"/>
      <c r="C3275" s="48"/>
      <c r="D3275" s="48"/>
      <c r="E3275" s="48"/>
      <c r="F3275" s="48"/>
      <c r="G3275" s="51"/>
      <c r="H3275" s="48"/>
      <c r="I3275" s="48"/>
      <c r="J3275" s="48"/>
      <c r="K3275" s="48"/>
    </row>
    <row r="3276" spans="1:11" x14ac:dyDescent="0.25">
      <c r="A3276" s="48">
        <f t="shared" ca="1" si="52"/>
        <v>3275</v>
      </c>
      <c r="B3276" s="48"/>
      <c r="C3276" s="48"/>
      <c r="D3276" s="48"/>
      <c r="E3276" s="48"/>
      <c r="F3276" s="48"/>
      <c r="G3276" s="51"/>
      <c r="H3276" s="48"/>
      <c r="I3276" s="48"/>
      <c r="J3276" s="48"/>
      <c r="K3276" s="48"/>
    </row>
    <row r="3277" spans="1:11" x14ac:dyDescent="0.25">
      <c r="A3277" s="48">
        <f t="shared" ca="1" si="52"/>
        <v>3276</v>
      </c>
      <c r="B3277" s="48"/>
      <c r="C3277" s="48"/>
      <c r="D3277" s="48"/>
      <c r="E3277" s="48"/>
      <c r="F3277" s="48"/>
      <c r="G3277" s="51"/>
      <c r="H3277" s="48"/>
      <c r="I3277" s="48"/>
      <c r="J3277" s="48"/>
      <c r="K3277" s="48"/>
    </row>
    <row r="3278" spans="1:11" x14ac:dyDescent="0.25">
      <c r="A3278" s="48">
        <f t="shared" ca="1" si="52"/>
        <v>3277</v>
      </c>
      <c r="B3278" s="48"/>
      <c r="C3278" s="48"/>
      <c r="D3278" s="48"/>
      <c r="E3278" s="48"/>
      <c r="F3278" s="48"/>
      <c r="G3278" s="51"/>
      <c r="H3278" s="48"/>
      <c r="I3278" s="48"/>
      <c r="J3278" s="48"/>
      <c r="K3278" s="48"/>
    </row>
    <row r="3279" spans="1:11" x14ac:dyDescent="0.25">
      <c r="A3279" s="48">
        <f t="shared" ca="1" si="52"/>
        <v>3278</v>
      </c>
      <c r="B3279" s="48"/>
      <c r="C3279" s="48"/>
      <c r="D3279" s="48"/>
      <c r="E3279" s="48"/>
      <c r="F3279" s="48"/>
      <c r="G3279" s="51"/>
      <c r="H3279" s="48"/>
      <c r="I3279" s="48"/>
      <c r="J3279" s="48"/>
      <c r="K3279" s="48"/>
    </row>
    <row r="3280" spans="1:11" x14ac:dyDescent="0.25">
      <c r="A3280" s="48">
        <f t="shared" ca="1" si="52"/>
        <v>3279</v>
      </c>
      <c r="B3280" s="48"/>
      <c r="C3280" s="48"/>
      <c r="D3280" s="48"/>
      <c r="E3280" s="48"/>
      <c r="F3280" s="48"/>
      <c r="G3280" s="51"/>
      <c r="H3280" s="48"/>
      <c r="I3280" s="48"/>
      <c r="J3280" s="48"/>
      <c r="K3280" s="48"/>
    </row>
    <row r="3281" spans="1:11" x14ac:dyDescent="0.25">
      <c r="A3281" s="48">
        <f t="shared" ca="1" si="52"/>
        <v>3280</v>
      </c>
      <c r="B3281" s="48"/>
      <c r="C3281" s="48"/>
      <c r="D3281" s="48"/>
      <c r="E3281" s="48"/>
      <c r="F3281" s="48"/>
      <c r="G3281" s="51"/>
      <c r="H3281" s="48"/>
      <c r="I3281" s="48"/>
      <c r="J3281" s="48"/>
      <c r="K3281" s="48"/>
    </row>
    <row r="3282" spans="1:11" x14ac:dyDescent="0.25">
      <c r="A3282" s="48">
        <f t="shared" ca="1" si="52"/>
        <v>3281</v>
      </c>
      <c r="B3282" s="48"/>
      <c r="C3282" s="48"/>
      <c r="D3282" s="48"/>
      <c r="E3282" s="48"/>
      <c r="F3282" s="48"/>
      <c r="G3282" s="51"/>
      <c r="H3282" s="48"/>
      <c r="I3282" s="48"/>
      <c r="J3282" s="48"/>
      <c r="K3282" s="48"/>
    </row>
    <row r="3283" spans="1:11" x14ac:dyDescent="0.25">
      <c r="A3283" s="48">
        <f t="shared" ca="1" si="52"/>
        <v>3282</v>
      </c>
      <c r="B3283" s="48"/>
      <c r="C3283" s="48"/>
      <c r="D3283" s="48"/>
      <c r="E3283" s="48"/>
      <c r="F3283" s="48"/>
      <c r="G3283" s="51"/>
      <c r="H3283" s="48"/>
      <c r="I3283" s="48"/>
      <c r="J3283" s="48"/>
      <c r="K3283" s="48"/>
    </row>
    <row r="3284" spans="1:11" x14ac:dyDescent="0.25">
      <c r="A3284" s="48">
        <f t="shared" ca="1" si="52"/>
        <v>3283</v>
      </c>
      <c r="B3284" s="48"/>
      <c r="C3284" s="48"/>
      <c r="D3284" s="48"/>
      <c r="E3284" s="48"/>
      <c r="F3284" s="48"/>
      <c r="G3284" s="51"/>
      <c r="H3284" s="48"/>
      <c r="I3284" s="48"/>
      <c r="J3284" s="48"/>
      <c r="K3284" s="48"/>
    </row>
    <row r="3285" spans="1:11" x14ac:dyDescent="0.25">
      <c r="A3285" s="48">
        <f t="shared" ca="1" si="52"/>
        <v>3284</v>
      </c>
      <c r="B3285" s="48"/>
      <c r="C3285" s="48"/>
      <c r="D3285" s="48"/>
      <c r="E3285" s="48"/>
      <c r="F3285" s="48"/>
      <c r="G3285" s="51"/>
      <c r="H3285" s="48"/>
      <c r="I3285" s="48"/>
      <c r="J3285" s="48"/>
      <c r="K3285" s="48"/>
    </row>
    <row r="3286" spans="1:11" x14ac:dyDescent="0.25">
      <c r="A3286" s="48">
        <f t="shared" ca="1" si="52"/>
        <v>3285</v>
      </c>
      <c r="B3286" s="48"/>
      <c r="C3286" s="48"/>
      <c r="D3286" s="48"/>
      <c r="E3286" s="48"/>
      <c r="F3286" s="48"/>
      <c r="G3286" s="51"/>
      <c r="H3286" s="48"/>
      <c r="I3286" s="48"/>
      <c r="J3286" s="48"/>
      <c r="K3286" s="48"/>
    </row>
    <row r="3287" spans="1:11" x14ac:dyDescent="0.25">
      <c r="A3287" s="48">
        <f t="shared" ca="1" si="52"/>
        <v>3286</v>
      </c>
      <c r="B3287" s="48"/>
      <c r="C3287" s="48"/>
      <c r="D3287" s="48"/>
      <c r="E3287" s="48"/>
      <c r="F3287" s="48"/>
      <c r="G3287" s="51"/>
      <c r="H3287" s="48"/>
      <c r="I3287" s="48"/>
      <c r="J3287" s="48"/>
      <c r="K3287" s="48"/>
    </row>
    <row r="3288" spans="1:11" x14ac:dyDescent="0.25">
      <c r="A3288" s="48">
        <f t="shared" ca="1" si="52"/>
        <v>3287</v>
      </c>
      <c r="B3288" s="48"/>
      <c r="C3288" s="48"/>
      <c r="D3288" s="48"/>
      <c r="E3288" s="48"/>
      <c r="F3288" s="48"/>
      <c r="G3288" s="51"/>
      <c r="H3288" s="48"/>
      <c r="I3288" s="48"/>
      <c r="J3288" s="48"/>
      <c r="K3288" s="48"/>
    </row>
    <row r="3289" spans="1:11" x14ac:dyDescent="0.25">
      <c r="A3289" s="48">
        <f t="shared" ca="1" si="52"/>
        <v>3288</v>
      </c>
      <c r="B3289" s="48"/>
      <c r="C3289" s="48"/>
      <c r="D3289" s="48"/>
      <c r="E3289" s="48"/>
      <c r="F3289" s="48"/>
      <c r="G3289" s="51"/>
      <c r="H3289" s="48"/>
      <c r="I3289" s="48"/>
      <c r="J3289" s="48"/>
      <c r="K3289" s="48"/>
    </row>
    <row r="3290" spans="1:11" x14ac:dyDescent="0.25">
      <c r="A3290" s="48">
        <f t="shared" ca="1" si="52"/>
        <v>3289</v>
      </c>
      <c r="B3290" s="48"/>
      <c r="C3290" s="48"/>
      <c r="D3290" s="48"/>
      <c r="E3290" s="48"/>
      <c r="F3290" s="48"/>
      <c r="G3290" s="51"/>
      <c r="H3290" s="48"/>
      <c r="I3290" s="48"/>
      <c r="J3290" s="48"/>
      <c r="K3290" s="48"/>
    </row>
    <row r="3291" spans="1:11" x14ac:dyDescent="0.25">
      <c r="A3291" s="48">
        <f t="shared" ca="1" si="52"/>
        <v>3290</v>
      </c>
      <c r="B3291" s="48"/>
      <c r="C3291" s="48"/>
      <c r="D3291" s="48"/>
      <c r="E3291" s="48"/>
      <c r="F3291" s="48"/>
      <c r="G3291" s="51"/>
      <c r="H3291" s="48"/>
      <c r="I3291" s="48"/>
      <c r="J3291" s="48"/>
      <c r="K3291" s="48"/>
    </row>
    <row r="3292" spans="1:11" x14ac:dyDescent="0.25">
      <c r="A3292" s="48">
        <f t="shared" ca="1" si="52"/>
        <v>3291</v>
      </c>
      <c r="B3292" s="48"/>
      <c r="C3292" s="48"/>
      <c r="D3292" s="48"/>
      <c r="E3292" s="48"/>
      <c r="F3292" s="48"/>
      <c r="G3292" s="51"/>
      <c r="H3292" s="48"/>
      <c r="I3292" s="48"/>
      <c r="J3292" s="48"/>
      <c r="K3292" s="48"/>
    </row>
    <row r="3293" spans="1:11" x14ac:dyDescent="0.25">
      <c r="A3293" s="48">
        <f t="shared" ca="1" si="52"/>
        <v>3292</v>
      </c>
      <c r="B3293" s="48"/>
      <c r="C3293" s="48"/>
      <c r="D3293" s="48"/>
      <c r="E3293" s="48"/>
      <c r="F3293" s="48"/>
      <c r="G3293" s="51"/>
      <c r="H3293" s="48"/>
      <c r="I3293" s="48"/>
      <c r="J3293" s="48"/>
      <c r="K3293" s="48"/>
    </row>
    <row r="3294" spans="1:11" x14ac:dyDescent="0.25">
      <c r="A3294" s="48">
        <f t="shared" ca="1" si="52"/>
        <v>3293</v>
      </c>
      <c r="B3294" s="48"/>
      <c r="C3294" s="48"/>
      <c r="D3294" s="48"/>
      <c r="E3294" s="48"/>
      <c r="F3294" s="48"/>
      <c r="G3294" s="51"/>
      <c r="H3294" s="48"/>
      <c r="I3294" s="48"/>
      <c r="J3294" s="48"/>
      <c r="K3294" s="48"/>
    </row>
    <row r="3295" spans="1:11" x14ac:dyDescent="0.25">
      <c r="A3295" s="48">
        <f t="shared" ca="1" si="52"/>
        <v>3294</v>
      </c>
      <c r="B3295" s="48"/>
      <c r="C3295" s="48"/>
      <c r="D3295" s="48"/>
      <c r="E3295" s="48"/>
      <c r="F3295" s="48"/>
      <c r="G3295" s="51"/>
      <c r="H3295" s="48"/>
      <c r="I3295" s="48"/>
      <c r="J3295" s="48"/>
      <c r="K3295" s="48"/>
    </row>
    <row r="3296" spans="1:11" x14ac:dyDescent="0.25">
      <c r="A3296" s="48">
        <f t="shared" ca="1" si="52"/>
        <v>3295</v>
      </c>
      <c r="B3296" s="48"/>
      <c r="C3296" s="48"/>
      <c r="D3296" s="48"/>
      <c r="E3296" s="48"/>
      <c r="F3296" s="48"/>
      <c r="G3296" s="51"/>
      <c r="H3296" s="48"/>
      <c r="I3296" s="48"/>
      <c r="J3296" s="48"/>
      <c r="K3296" s="48"/>
    </row>
    <row r="3297" spans="1:11" x14ac:dyDescent="0.25">
      <c r="A3297" s="48">
        <f t="shared" ca="1" si="52"/>
        <v>3296</v>
      </c>
      <c r="B3297" s="48"/>
      <c r="C3297" s="48"/>
      <c r="D3297" s="48"/>
      <c r="E3297" s="48"/>
      <c r="F3297" s="48"/>
      <c r="G3297" s="51"/>
      <c r="H3297" s="48"/>
      <c r="I3297" s="48"/>
      <c r="J3297" s="48"/>
      <c r="K3297" s="48"/>
    </row>
    <row r="3298" spans="1:11" x14ac:dyDescent="0.25">
      <c r="A3298" s="48">
        <f t="shared" ca="1" si="52"/>
        <v>3297</v>
      </c>
      <c r="B3298" s="48"/>
      <c r="C3298" s="48"/>
      <c r="D3298" s="48"/>
      <c r="E3298" s="48"/>
      <c r="F3298" s="48"/>
      <c r="G3298" s="51"/>
      <c r="H3298" s="48"/>
      <c r="I3298" s="48"/>
      <c r="J3298" s="48"/>
      <c r="K3298" s="48"/>
    </row>
    <row r="3299" spans="1:11" x14ac:dyDescent="0.25">
      <c r="A3299" s="48">
        <f t="shared" ca="1" si="52"/>
        <v>3298</v>
      </c>
      <c r="B3299" s="48"/>
      <c r="C3299" s="48"/>
      <c r="D3299" s="48"/>
      <c r="E3299" s="48"/>
      <c r="F3299" s="48"/>
      <c r="G3299" s="51"/>
      <c r="H3299" s="48"/>
      <c r="I3299" s="48"/>
      <c r="J3299" s="48"/>
      <c r="K3299" s="48"/>
    </row>
    <row r="3300" spans="1:11" x14ac:dyDescent="0.25">
      <c r="A3300" s="48">
        <f t="shared" ca="1" si="52"/>
        <v>3299</v>
      </c>
      <c r="B3300" s="48"/>
      <c r="C3300" s="48"/>
      <c r="D3300" s="48"/>
      <c r="E3300" s="48"/>
      <c r="F3300" s="48"/>
      <c r="G3300" s="51"/>
      <c r="H3300" s="48"/>
      <c r="I3300" s="48"/>
      <c r="J3300" s="48"/>
      <c r="K3300" s="48"/>
    </row>
    <row r="3301" spans="1:11" x14ac:dyDescent="0.25">
      <c r="A3301" s="48">
        <f t="shared" ca="1" si="52"/>
        <v>3300</v>
      </c>
      <c r="B3301" s="48"/>
      <c r="C3301" s="48"/>
      <c r="D3301" s="48"/>
      <c r="E3301" s="48"/>
      <c r="F3301" s="48"/>
      <c r="G3301" s="51"/>
      <c r="H3301" s="48"/>
      <c r="I3301" s="48"/>
      <c r="J3301" s="48"/>
      <c r="K3301" s="48"/>
    </row>
    <row r="3302" spans="1:11" x14ac:dyDescent="0.25">
      <c r="A3302" s="48">
        <f t="shared" ca="1" si="52"/>
        <v>3301</v>
      </c>
      <c r="B3302" s="48"/>
      <c r="C3302" s="48"/>
      <c r="D3302" s="48"/>
      <c r="E3302" s="48"/>
      <c r="F3302" s="48"/>
      <c r="G3302" s="51"/>
      <c r="H3302" s="48"/>
      <c r="I3302" s="48"/>
      <c r="J3302" s="48"/>
      <c r="K3302" s="48"/>
    </row>
    <row r="3303" spans="1:11" x14ac:dyDescent="0.25">
      <c r="A3303" s="48">
        <f t="shared" ca="1" si="52"/>
        <v>3302</v>
      </c>
      <c r="B3303" s="48"/>
      <c r="C3303" s="48"/>
      <c r="D3303" s="48"/>
      <c r="E3303" s="48"/>
      <c r="F3303" s="48"/>
      <c r="G3303" s="51"/>
      <c r="H3303" s="48"/>
      <c r="I3303" s="48"/>
      <c r="J3303" s="48"/>
      <c r="K3303" s="48"/>
    </row>
    <row r="3304" spans="1:11" x14ac:dyDescent="0.25">
      <c r="A3304" s="48">
        <f t="shared" ca="1" si="52"/>
        <v>3303</v>
      </c>
      <c r="B3304" s="48"/>
      <c r="C3304" s="48"/>
      <c r="D3304" s="48"/>
      <c r="E3304" s="48"/>
      <c r="F3304" s="48"/>
      <c r="G3304" s="51"/>
      <c r="H3304" s="48"/>
      <c r="I3304" s="48"/>
      <c r="J3304" s="48"/>
      <c r="K3304" s="48"/>
    </row>
    <row r="3305" spans="1:11" x14ac:dyDescent="0.25">
      <c r="A3305" s="48">
        <f t="shared" ca="1" si="52"/>
        <v>3304</v>
      </c>
      <c r="B3305" s="48"/>
      <c r="C3305" s="48"/>
      <c r="D3305" s="48"/>
      <c r="E3305" s="48"/>
      <c r="F3305" s="48"/>
      <c r="G3305" s="51"/>
      <c r="H3305" s="48"/>
      <c r="I3305" s="48"/>
      <c r="J3305" s="48"/>
      <c r="K3305" s="48"/>
    </row>
    <row r="3306" spans="1:11" x14ac:dyDescent="0.25">
      <c r="A3306" s="48">
        <f t="shared" ca="1" si="52"/>
        <v>3305</v>
      </c>
      <c r="B3306" s="48"/>
      <c r="C3306" s="48"/>
      <c r="D3306" s="48"/>
      <c r="E3306" s="48"/>
      <c r="F3306" s="48"/>
      <c r="G3306" s="51"/>
      <c r="H3306" s="48"/>
      <c r="I3306" s="48"/>
      <c r="J3306" s="48"/>
      <c r="K3306" s="48"/>
    </row>
    <row r="3307" spans="1:11" x14ac:dyDescent="0.25">
      <c r="A3307" s="48">
        <f t="shared" ca="1" si="52"/>
        <v>3306</v>
      </c>
      <c r="B3307" s="48"/>
      <c r="C3307" s="48"/>
      <c r="D3307" s="48"/>
      <c r="E3307" s="48"/>
      <c r="F3307" s="48"/>
      <c r="G3307" s="51"/>
      <c r="H3307" s="48"/>
      <c r="I3307" s="48"/>
      <c r="J3307" s="48"/>
      <c r="K3307" s="48"/>
    </row>
    <row r="3308" spans="1:11" x14ac:dyDescent="0.25">
      <c r="A3308" s="48">
        <f t="shared" ca="1" si="52"/>
        <v>3307</v>
      </c>
      <c r="B3308" s="48"/>
      <c r="C3308" s="48"/>
      <c r="D3308" s="48"/>
      <c r="E3308" s="48"/>
      <c r="F3308" s="48"/>
      <c r="G3308" s="51"/>
      <c r="H3308" s="48"/>
      <c r="I3308" s="48"/>
      <c r="J3308" s="48"/>
      <c r="K3308" s="48"/>
    </row>
    <row r="3309" spans="1:11" x14ac:dyDescent="0.25">
      <c r="A3309" s="48">
        <f t="shared" ca="1" si="52"/>
        <v>3308</v>
      </c>
      <c r="B3309" s="48"/>
      <c r="C3309" s="48"/>
      <c r="D3309" s="48"/>
      <c r="E3309" s="48"/>
      <c r="F3309" s="48"/>
      <c r="G3309" s="51"/>
      <c r="H3309" s="48"/>
      <c r="I3309" s="48"/>
      <c r="J3309" s="48"/>
      <c r="K3309" s="48"/>
    </row>
    <row r="3310" spans="1:11" x14ac:dyDescent="0.25">
      <c r="A3310" s="48">
        <f t="shared" ca="1" si="52"/>
        <v>3309</v>
      </c>
      <c r="B3310" s="48"/>
      <c r="C3310" s="48"/>
      <c r="D3310" s="48"/>
      <c r="E3310" s="48"/>
      <c r="F3310" s="48"/>
      <c r="G3310" s="51"/>
      <c r="H3310" s="48"/>
      <c r="I3310" s="48"/>
      <c r="J3310" s="48"/>
      <c r="K3310" s="48"/>
    </row>
    <row r="3311" spans="1:11" x14ac:dyDescent="0.25">
      <c r="A3311" s="48">
        <f t="shared" ca="1" si="52"/>
        <v>3310</v>
      </c>
      <c r="B3311" s="48"/>
      <c r="C3311" s="48"/>
      <c r="D3311" s="48"/>
      <c r="E3311" s="48"/>
      <c r="F3311" s="48"/>
      <c r="G3311" s="51"/>
      <c r="H3311" s="48"/>
      <c r="I3311" s="48"/>
      <c r="J3311" s="48"/>
      <c r="K3311" s="48"/>
    </row>
    <row r="3312" spans="1:11" x14ac:dyDescent="0.25">
      <c r="A3312" s="48">
        <f t="shared" ca="1" si="52"/>
        <v>3311</v>
      </c>
      <c r="B3312" s="48"/>
      <c r="C3312" s="48"/>
      <c r="D3312" s="48"/>
      <c r="E3312" s="48"/>
      <c r="F3312" s="48"/>
      <c r="G3312" s="51"/>
      <c r="H3312" s="48"/>
      <c r="I3312" s="48"/>
      <c r="J3312" s="48"/>
      <c r="K3312" s="48"/>
    </row>
    <row r="3313" spans="1:11" x14ac:dyDescent="0.25">
      <c r="A3313" s="48">
        <f t="shared" ca="1" si="52"/>
        <v>3312</v>
      </c>
      <c r="B3313" s="48"/>
      <c r="C3313" s="48"/>
      <c r="D3313" s="48"/>
      <c r="E3313" s="48"/>
      <c r="F3313" s="48"/>
      <c r="G3313" s="51"/>
      <c r="H3313" s="48"/>
      <c r="I3313" s="48"/>
      <c r="J3313" s="48"/>
      <c r="K3313" s="48"/>
    </row>
    <row r="3314" spans="1:11" x14ac:dyDescent="0.25">
      <c r="A3314" s="48">
        <f t="shared" ca="1" si="52"/>
        <v>3313</v>
      </c>
      <c r="B3314" s="48"/>
      <c r="C3314" s="48"/>
      <c r="D3314" s="48"/>
      <c r="E3314" s="48"/>
      <c r="F3314" s="48"/>
      <c r="G3314" s="51"/>
      <c r="H3314" s="48"/>
      <c r="I3314" s="48"/>
      <c r="J3314" s="48"/>
      <c r="K3314" s="48"/>
    </row>
    <row r="3315" spans="1:11" x14ac:dyDescent="0.25">
      <c r="A3315" s="48">
        <f t="shared" ca="1" si="52"/>
        <v>3314</v>
      </c>
      <c r="B3315" s="48"/>
      <c r="C3315" s="48"/>
      <c r="D3315" s="48"/>
      <c r="E3315" s="48"/>
      <c r="F3315" s="48"/>
      <c r="G3315" s="51"/>
      <c r="H3315" s="48"/>
      <c r="I3315" s="48"/>
      <c r="J3315" s="48"/>
      <c r="K3315" s="48"/>
    </row>
    <row r="3316" spans="1:11" x14ac:dyDescent="0.25">
      <c r="A3316" s="48">
        <f t="shared" ca="1" si="52"/>
        <v>3315</v>
      </c>
      <c r="B3316" s="48"/>
      <c r="C3316" s="48"/>
      <c r="D3316" s="48"/>
      <c r="E3316" s="48"/>
      <c r="F3316" s="48"/>
      <c r="G3316" s="51"/>
      <c r="H3316" s="48"/>
      <c r="I3316" s="48"/>
      <c r="J3316" s="48"/>
      <c r="K3316" s="48"/>
    </row>
    <row r="3317" spans="1:11" x14ac:dyDescent="0.25">
      <c r="A3317" s="48">
        <f t="shared" ca="1" si="52"/>
        <v>3316</v>
      </c>
      <c r="B3317" s="48"/>
      <c r="C3317" s="48"/>
      <c r="D3317" s="48"/>
      <c r="E3317" s="48"/>
      <c r="F3317" s="48"/>
      <c r="G3317" s="51"/>
      <c r="H3317" s="48"/>
      <c r="I3317" s="48"/>
      <c r="J3317" s="48"/>
      <c r="K3317" s="48"/>
    </row>
    <row r="3318" spans="1:11" x14ac:dyDescent="0.25">
      <c r="A3318" s="48">
        <f t="shared" ref="A3318:A3381" ca="1" si="53">+CELL("fila",A3318)-1</f>
        <v>3317</v>
      </c>
      <c r="B3318" s="48"/>
      <c r="C3318" s="48"/>
      <c r="D3318" s="48"/>
      <c r="E3318" s="48"/>
      <c r="F3318" s="48"/>
      <c r="G3318" s="51"/>
      <c r="H3318" s="48"/>
      <c r="I3318" s="48"/>
      <c r="J3318" s="48"/>
      <c r="K3318" s="48"/>
    </row>
    <row r="3319" spans="1:11" x14ac:dyDescent="0.25">
      <c r="A3319" s="48">
        <f t="shared" ca="1" si="53"/>
        <v>3318</v>
      </c>
      <c r="B3319" s="48"/>
      <c r="C3319" s="48"/>
      <c r="D3319" s="48"/>
      <c r="E3319" s="48"/>
      <c r="F3319" s="48"/>
      <c r="G3319" s="51"/>
      <c r="H3319" s="48"/>
      <c r="I3319" s="48"/>
      <c r="J3319" s="48"/>
      <c r="K3319" s="48"/>
    </row>
    <row r="3320" spans="1:11" x14ac:dyDescent="0.25">
      <c r="A3320" s="48">
        <f t="shared" ca="1" si="53"/>
        <v>3319</v>
      </c>
      <c r="B3320" s="48"/>
      <c r="C3320" s="48"/>
      <c r="D3320" s="48"/>
      <c r="E3320" s="48"/>
      <c r="F3320" s="48"/>
      <c r="G3320" s="51"/>
      <c r="H3320" s="48"/>
      <c r="I3320" s="48"/>
      <c r="J3320" s="48"/>
      <c r="K3320" s="48"/>
    </row>
    <row r="3321" spans="1:11" x14ac:dyDescent="0.25">
      <c r="A3321" s="48">
        <f t="shared" ca="1" si="53"/>
        <v>3320</v>
      </c>
      <c r="B3321" s="48"/>
      <c r="C3321" s="48"/>
      <c r="D3321" s="48"/>
      <c r="E3321" s="48"/>
      <c r="F3321" s="48"/>
      <c r="G3321" s="51"/>
      <c r="H3321" s="48"/>
      <c r="I3321" s="48"/>
      <c r="J3321" s="48"/>
      <c r="K3321" s="48"/>
    </row>
    <row r="3322" spans="1:11" x14ac:dyDescent="0.25">
      <c r="A3322" s="48">
        <f t="shared" ca="1" si="53"/>
        <v>3321</v>
      </c>
      <c r="B3322" s="48"/>
      <c r="C3322" s="48"/>
      <c r="D3322" s="48"/>
      <c r="E3322" s="48"/>
      <c r="F3322" s="48"/>
      <c r="G3322" s="51"/>
      <c r="H3322" s="48"/>
      <c r="I3322" s="48"/>
      <c r="J3322" s="48"/>
      <c r="K3322" s="48"/>
    </row>
    <row r="3323" spans="1:11" x14ac:dyDescent="0.25">
      <c r="A3323" s="48">
        <f t="shared" ca="1" si="53"/>
        <v>3322</v>
      </c>
      <c r="B3323" s="48"/>
      <c r="C3323" s="48"/>
      <c r="D3323" s="48"/>
      <c r="E3323" s="48"/>
      <c r="F3323" s="48"/>
      <c r="G3323" s="51"/>
      <c r="H3323" s="48"/>
      <c r="I3323" s="48"/>
      <c r="J3323" s="48"/>
      <c r="K3323" s="48"/>
    </row>
    <row r="3324" spans="1:11" x14ac:dyDescent="0.25">
      <c r="A3324" s="48">
        <f t="shared" ca="1" si="53"/>
        <v>3323</v>
      </c>
      <c r="B3324" s="48"/>
      <c r="C3324" s="48"/>
      <c r="D3324" s="48"/>
      <c r="E3324" s="48"/>
      <c r="F3324" s="48"/>
      <c r="G3324" s="51"/>
      <c r="H3324" s="48"/>
      <c r="I3324" s="48"/>
      <c r="J3324" s="48"/>
      <c r="K3324" s="48"/>
    </row>
    <row r="3325" spans="1:11" x14ac:dyDescent="0.25">
      <c r="A3325" s="48">
        <f t="shared" ca="1" si="53"/>
        <v>3324</v>
      </c>
      <c r="B3325" s="48"/>
      <c r="C3325" s="48"/>
      <c r="D3325" s="48"/>
      <c r="E3325" s="48"/>
      <c r="F3325" s="48"/>
      <c r="G3325" s="51"/>
      <c r="H3325" s="48"/>
      <c r="I3325" s="48"/>
      <c r="J3325" s="48"/>
      <c r="K3325" s="48"/>
    </row>
    <row r="3326" spans="1:11" x14ac:dyDescent="0.25">
      <c r="A3326" s="48">
        <f t="shared" ca="1" si="53"/>
        <v>3325</v>
      </c>
      <c r="B3326" s="48"/>
      <c r="C3326" s="48"/>
      <c r="D3326" s="48"/>
      <c r="E3326" s="48"/>
      <c r="F3326" s="48"/>
      <c r="G3326" s="51"/>
      <c r="H3326" s="48"/>
      <c r="I3326" s="48"/>
      <c r="J3326" s="48"/>
      <c r="K3326" s="48"/>
    </row>
    <row r="3327" spans="1:11" x14ac:dyDescent="0.25">
      <c r="A3327" s="48">
        <f t="shared" ca="1" si="53"/>
        <v>3326</v>
      </c>
      <c r="B3327" s="48"/>
      <c r="C3327" s="48"/>
      <c r="D3327" s="48"/>
      <c r="E3327" s="48"/>
      <c r="F3327" s="48"/>
      <c r="G3327" s="51"/>
      <c r="H3327" s="48"/>
      <c r="I3327" s="48"/>
      <c r="J3327" s="48"/>
      <c r="K3327" s="48"/>
    </row>
    <row r="3328" spans="1:11" x14ac:dyDescent="0.25">
      <c r="A3328" s="48">
        <f t="shared" ca="1" si="53"/>
        <v>3327</v>
      </c>
      <c r="B3328" s="48"/>
      <c r="C3328" s="48"/>
      <c r="D3328" s="48"/>
      <c r="E3328" s="48"/>
      <c r="F3328" s="48"/>
      <c r="G3328" s="51"/>
      <c r="H3328" s="48"/>
      <c r="I3328" s="48"/>
      <c r="J3328" s="48"/>
      <c r="K3328" s="48"/>
    </row>
    <row r="3329" spans="1:11" x14ac:dyDescent="0.25">
      <c r="A3329" s="48">
        <f t="shared" ca="1" si="53"/>
        <v>3328</v>
      </c>
      <c r="B3329" s="48"/>
      <c r="C3329" s="48"/>
      <c r="D3329" s="48"/>
      <c r="E3329" s="48"/>
      <c r="F3329" s="48"/>
      <c r="G3329" s="51"/>
      <c r="H3329" s="48"/>
      <c r="I3329" s="48"/>
      <c r="J3329" s="48"/>
      <c r="K3329" s="48"/>
    </row>
    <row r="3330" spans="1:11" x14ac:dyDescent="0.25">
      <c r="A3330" s="48">
        <f t="shared" ca="1" si="53"/>
        <v>3329</v>
      </c>
      <c r="B3330" s="48"/>
      <c r="C3330" s="48"/>
      <c r="D3330" s="48"/>
      <c r="E3330" s="48"/>
      <c r="F3330" s="48"/>
      <c r="G3330" s="51"/>
      <c r="H3330" s="48"/>
      <c r="I3330" s="48"/>
      <c r="J3330" s="48"/>
      <c r="K3330" s="48"/>
    </row>
    <row r="3331" spans="1:11" x14ac:dyDescent="0.25">
      <c r="A3331" s="48">
        <f t="shared" ca="1" si="53"/>
        <v>3330</v>
      </c>
      <c r="B3331" s="48"/>
      <c r="C3331" s="48"/>
      <c r="D3331" s="48"/>
      <c r="E3331" s="48"/>
      <c r="F3331" s="48"/>
      <c r="G3331" s="51"/>
      <c r="H3331" s="48"/>
      <c r="I3331" s="48"/>
      <c r="J3331" s="48"/>
      <c r="K3331" s="48"/>
    </row>
    <row r="3332" spans="1:11" x14ac:dyDescent="0.25">
      <c r="A3332" s="48">
        <f t="shared" ca="1" si="53"/>
        <v>3331</v>
      </c>
      <c r="B3332" s="48"/>
      <c r="C3332" s="48"/>
      <c r="D3332" s="48"/>
      <c r="E3332" s="48"/>
      <c r="F3332" s="48"/>
      <c r="G3332" s="51"/>
      <c r="H3332" s="48"/>
      <c r="I3332" s="48"/>
      <c r="J3332" s="48"/>
      <c r="K3332" s="48"/>
    </row>
    <row r="3333" spans="1:11" x14ac:dyDescent="0.25">
      <c r="A3333" s="48">
        <f t="shared" ca="1" si="53"/>
        <v>3332</v>
      </c>
      <c r="B3333" s="48"/>
      <c r="C3333" s="48"/>
      <c r="D3333" s="48"/>
      <c r="E3333" s="48"/>
      <c r="F3333" s="48"/>
      <c r="G3333" s="51"/>
      <c r="H3333" s="48"/>
      <c r="I3333" s="48"/>
      <c r="J3333" s="48"/>
      <c r="K3333" s="48"/>
    </row>
    <row r="3334" spans="1:11" x14ac:dyDescent="0.25">
      <c r="A3334" s="48">
        <f t="shared" ca="1" si="53"/>
        <v>3333</v>
      </c>
      <c r="B3334" s="48"/>
      <c r="C3334" s="48"/>
      <c r="D3334" s="48"/>
      <c r="E3334" s="48"/>
      <c r="F3334" s="48"/>
      <c r="G3334" s="51"/>
      <c r="H3334" s="48"/>
      <c r="I3334" s="48"/>
      <c r="J3334" s="48"/>
      <c r="K3334" s="48"/>
    </row>
    <row r="3335" spans="1:11" x14ac:dyDescent="0.25">
      <c r="A3335" s="48">
        <f t="shared" ca="1" si="53"/>
        <v>3334</v>
      </c>
      <c r="B3335" s="48"/>
      <c r="C3335" s="48"/>
      <c r="D3335" s="48"/>
      <c r="E3335" s="48"/>
      <c r="F3335" s="48"/>
      <c r="G3335" s="51"/>
      <c r="H3335" s="48"/>
      <c r="I3335" s="48"/>
      <c r="J3335" s="48"/>
      <c r="K3335" s="48"/>
    </row>
    <row r="3336" spans="1:11" x14ac:dyDescent="0.25">
      <c r="A3336" s="48">
        <f t="shared" ca="1" si="53"/>
        <v>3335</v>
      </c>
      <c r="B3336" s="48"/>
      <c r="C3336" s="48"/>
      <c r="D3336" s="48"/>
      <c r="E3336" s="48"/>
      <c r="F3336" s="48"/>
      <c r="G3336" s="51"/>
      <c r="H3336" s="48"/>
      <c r="I3336" s="48"/>
      <c r="J3336" s="48"/>
      <c r="K3336" s="48"/>
    </row>
    <row r="3337" spans="1:11" x14ac:dyDescent="0.25">
      <c r="A3337" s="48">
        <f t="shared" ca="1" si="53"/>
        <v>3336</v>
      </c>
      <c r="B3337" s="48"/>
      <c r="C3337" s="48"/>
      <c r="D3337" s="48"/>
      <c r="E3337" s="48"/>
      <c r="F3337" s="48"/>
      <c r="G3337" s="51"/>
      <c r="H3337" s="48"/>
      <c r="I3337" s="48"/>
      <c r="J3337" s="48"/>
      <c r="K3337" s="48"/>
    </row>
    <row r="3338" spans="1:11" x14ac:dyDescent="0.25">
      <c r="A3338" s="48">
        <f t="shared" ca="1" si="53"/>
        <v>3337</v>
      </c>
      <c r="B3338" s="48"/>
      <c r="C3338" s="48"/>
      <c r="D3338" s="48"/>
      <c r="E3338" s="48"/>
      <c r="F3338" s="48"/>
      <c r="G3338" s="51"/>
      <c r="H3338" s="48"/>
      <c r="I3338" s="48"/>
      <c r="J3338" s="48"/>
      <c r="K3338" s="48"/>
    </row>
    <row r="3339" spans="1:11" x14ac:dyDescent="0.25">
      <c r="A3339" s="48">
        <f t="shared" ca="1" si="53"/>
        <v>3338</v>
      </c>
      <c r="B3339" s="48"/>
      <c r="C3339" s="48"/>
      <c r="D3339" s="48"/>
      <c r="E3339" s="48"/>
      <c r="F3339" s="48"/>
      <c r="G3339" s="51"/>
      <c r="H3339" s="48"/>
      <c r="I3339" s="48"/>
      <c r="J3339" s="48"/>
      <c r="K3339" s="48"/>
    </row>
    <row r="3340" spans="1:11" x14ac:dyDescent="0.25">
      <c r="A3340" s="48">
        <f t="shared" ca="1" si="53"/>
        <v>3339</v>
      </c>
      <c r="B3340" s="48"/>
      <c r="C3340" s="48"/>
      <c r="D3340" s="48"/>
      <c r="E3340" s="48"/>
      <c r="F3340" s="48"/>
      <c r="G3340" s="51"/>
      <c r="H3340" s="48"/>
      <c r="I3340" s="48"/>
      <c r="J3340" s="48"/>
      <c r="K3340" s="48"/>
    </row>
    <row r="3341" spans="1:11" x14ac:dyDescent="0.25">
      <c r="A3341" s="48">
        <f t="shared" ca="1" si="53"/>
        <v>3340</v>
      </c>
      <c r="B3341" s="48"/>
      <c r="C3341" s="48"/>
      <c r="D3341" s="48"/>
      <c r="E3341" s="48"/>
      <c r="F3341" s="48"/>
      <c r="G3341" s="51"/>
      <c r="H3341" s="48"/>
      <c r="I3341" s="48"/>
      <c r="J3341" s="48"/>
      <c r="K3341" s="48"/>
    </row>
    <row r="3342" spans="1:11" x14ac:dyDescent="0.25">
      <c r="A3342" s="48">
        <f t="shared" ca="1" si="53"/>
        <v>3341</v>
      </c>
      <c r="B3342" s="48"/>
      <c r="C3342" s="48"/>
      <c r="D3342" s="48"/>
      <c r="E3342" s="48"/>
      <c r="F3342" s="48"/>
      <c r="G3342" s="51"/>
      <c r="H3342" s="48"/>
      <c r="I3342" s="48"/>
      <c r="J3342" s="48"/>
      <c r="K3342" s="48"/>
    </row>
    <row r="3343" spans="1:11" x14ac:dyDescent="0.25">
      <c r="A3343" s="48">
        <f t="shared" ca="1" si="53"/>
        <v>3342</v>
      </c>
      <c r="B3343" s="48"/>
      <c r="C3343" s="48"/>
      <c r="D3343" s="48"/>
      <c r="E3343" s="48"/>
      <c r="F3343" s="48"/>
      <c r="G3343" s="51"/>
      <c r="H3343" s="48"/>
      <c r="I3343" s="48"/>
      <c r="J3343" s="48"/>
      <c r="K3343" s="48"/>
    </row>
    <row r="3344" spans="1:11" x14ac:dyDescent="0.25">
      <c r="A3344" s="48">
        <f t="shared" ca="1" si="53"/>
        <v>3343</v>
      </c>
      <c r="B3344" s="48"/>
      <c r="C3344" s="48"/>
      <c r="D3344" s="48"/>
      <c r="E3344" s="48"/>
      <c r="F3344" s="48"/>
      <c r="G3344" s="51"/>
      <c r="H3344" s="48"/>
      <c r="I3344" s="48"/>
      <c r="J3344" s="48"/>
      <c r="K3344" s="48"/>
    </row>
    <row r="3345" spans="1:11" x14ac:dyDescent="0.25">
      <c r="A3345" s="48">
        <f t="shared" ca="1" si="53"/>
        <v>3344</v>
      </c>
      <c r="B3345" s="48"/>
      <c r="C3345" s="48"/>
      <c r="D3345" s="48"/>
      <c r="E3345" s="48"/>
      <c r="F3345" s="48"/>
      <c r="G3345" s="51"/>
      <c r="H3345" s="48"/>
      <c r="I3345" s="48"/>
      <c r="J3345" s="48"/>
      <c r="K3345" s="48"/>
    </row>
    <row r="3346" spans="1:11" x14ac:dyDescent="0.25">
      <c r="A3346" s="48">
        <f t="shared" ca="1" si="53"/>
        <v>3345</v>
      </c>
      <c r="B3346" s="48"/>
      <c r="C3346" s="48"/>
      <c r="D3346" s="48"/>
      <c r="E3346" s="48"/>
      <c r="F3346" s="48"/>
      <c r="G3346" s="51"/>
      <c r="H3346" s="48"/>
      <c r="I3346" s="48"/>
      <c r="J3346" s="48"/>
      <c r="K3346" s="48"/>
    </row>
    <row r="3347" spans="1:11" x14ac:dyDescent="0.25">
      <c r="A3347" s="48">
        <f t="shared" ca="1" si="53"/>
        <v>3346</v>
      </c>
      <c r="B3347" s="48"/>
      <c r="C3347" s="48"/>
      <c r="D3347" s="48"/>
      <c r="E3347" s="48"/>
      <c r="F3347" s="48"/>
      <c r="G3347" s="51"/>
      <c r="H3347" s="48"/>
      <c r="I3347" s="48"/>
      <c r="J3347" s="48"/>
      <c r="K3347" s="48"/>
    </row>
    <row r="3348" spans="1:11" x14ac:dyDescent="0.25">
      <c r="A3348" s="48">
        <f t="shared" ca="1" si="53"/>
        <v>3347</v>
      </c>
      <c r="B3348" s="48"/>
      <c r="C3348" s="48"/>
      <c r="D3348" s="48"/>
      <c r="E3348" s="48"/>
      <c r="F3348" s="48"/>
      <c r="G3348" s="51"/>
      <c r="H3348" s="48"/>
      <c r="I3348" s="48"/>
      <c r="J3348" s="48"/>
      <c r="K3348" s="48"/>
    </row>
    <row r="3349" spans="1:11" x14ac:dyDescent="0.25">
      <c r="A3349" s="48">
        <f t="shared" ca="1" si="53"/>
        <v>3348</v>
      </c>
      <c r="B3349" s="48"/>
      <c r="C3349" s="48"/>
      <c r="D3349" s="48"/>
      <c r="E3349" s="48"/>
      <c r="F3349" s="48"/>
      <c r="G3349" s="51"/>
      <c r="H3349" s="48"/>
      <c r="I3349" s="48"/>
      <c r="J3349" s="48"/>
      <c r="K3349" s="48"/>
    </row>
    <row r="3350" spans="1:11" x14ac:dyDescent="0.25">
      <c r="A3350" s="48">
        <f t="shared" ca="1" si="53"/>
        <v>3349</v>
      </c>
      <c r="B3350" s="48"/>
      <c r="C3350" s="48"/>
      <c r="D3350" s="48"/>
      <c r="E3350" s="48"/>
      <c r="F3350" s="48"/>
      <c r="G3350" s="51"/>
      <c r="H3350" s="48"/>
      <c r="I3350" s="48"/>
      <c r="J3350" s="48"/>
      <c r="K3350" s="48"/>
    </row>
    <row r="3351" spans="1:11" x14ac:dyDescent="0.25">
      <c r="A3351" s="48">
        <f t="shared" ca="1" si="53"/>
        <v>3350</v>
      </c>
      <c r="B3351" s="48"/>
      <c r="C3351" s="48"/>
      <c r="D3351" s="48"/>
      <c r="E3351" s="48"/>
      <c r="F3351" s="48"/>
      <c r="G3351" s="51"/>
      <c r="H3351" s="48"/>
      <c r="I3351" s="48"/>
      <c r="J3351" s="48"/>
      <c r="K3351" s="48"/>
    </row>
    <row r="3352" spans="1:11" x14ac:dyDescent="0.25">
      <c r="A3352" s="48">
        <f t="shared" ca="1" si="53"/>
        <v>3351</v>
      </c>
      <c r="B3352" s="48"/>
      <c r="C3352" s="48"/>
      <c r="D3352" s="48"/>
      <c r="E3352" s="48"/>
      <c r="F3352" s="48"/>
      <c r="G3352" s="51"/>
      <c r="H3352" s="48"/>
      <c r="I3352" s="48"/>
      <c r="J3352" s="48"/>
      <c r="K3352" s="48"/>
    </row>
    <row r="3353" spans="1:11" x14ac:dyDescent="0.25">
      <c r="A3353" s="48">
        <f t="shared" ca="1" si="53"/>
        <v>3352</v>
      </c>
      <c r="B3353" s="48"/>
      <c r="C3353" s="48"/>
      <c r="D3353" s="48"/>
      <c r="E3353" s="48"/>
      <c r="F3353" s="48"/>
      <c r="G3353" s="51"/>
      <c r="H3353" s="48"/>
      <c r="I3353" s="48"/>
      <c r="J3353" s="48"/>
      <c r="K3353" s="48"/>
    </row>
    <row r="3354" spans="1:11" x14ac:dyDescent="0.25">
      <c r="A3354" s="48">
        <f t="shared" ca="1" si="53"/>
        <v>3353</v>
      </c>
      <c r="B3354" s="48"/>
      <c r="C3354" s="48"/>
      <c r="D3354" s="48"/>
      <c r="E3354" s="48"/>
      <c r="F3354" s="48"/>
      <c r="G3354" s="51"/>
      <c r="H3354" s="48"/>
      <c r="I3354" s="48"/>
      <c r="J3354" s="48"/>
      <c r="K3354" s="48"/>
    </row>
    <row r="3355" spans="1:11" x14ac:dyDescent="0.25">
      <c r="A3355" s="48">
        <f t="shared" ca="1" si="53"/>
        <v>3354</v>
      </c>
      <c r="B3355" s="48"/>
      <c r="C3355" s="48"/>
      <c r="D3355" s="48"/>
      <c r="E3355" s="48"/>
      <c r="F3355" s="48"/>
      <c r="G3355" s="51"/>
      <c r="H3355" s="48"/>
      <c r="I3355" s="48"/>
      <c r="J3355" s="48"/>
      <c r="K3355" s="48"/>
    </row>
    <row r="3356" spans="1:11" x14ac:dyDescent="0.25">
      <c r="A3356" s="48">
        <f t="shared" ca="1" si="53"/>
        <v>3355</v>
      </c>
      <c r="B3356" s="48"/>
      <c r="C3356" s="48"/>
      <c r="D3356" s="48"/>
      <c r="E3356" s="48"/>
      <c r="F3356" s="48"/>
      <c r="G3356" s="51"/>
      <c r="H3356" s="48"/>
      <c r="I3356" s="48"/>
      <c r="J3356" s="48"/>
      <c r="K3356" s="48"/>
    </row>
    <row r="3357" spans="1:11" x14ac:dyDescent="0.25">
      <c r="A3357" s="48">
        <f t="shared" ca="1" si="53"/>
        <v>3356</v>
      </c>
      <c r="B3357" s="48"/>
      <c r="C3357" s="48"/>
      <c r="D3357" s="48"/>
      <c r="E3357" s="48"/>
      <c r="F3357" s="48"/>
      <c r="G3357" s="51"/>
      <c r="H3357" s="48"/>
      <c r="I3357" s="48"/>
      <c r="J3357" s="48"/>
      <c r="K3357" s="48"/>
    </row>
    <row r="3358" spans="1:11" x14ac:dyDescent="0.25">
      <c r="A3358" s="48">
        <f t="shared" ca="1" si="53"/>
        <v>3357</v>
      </c>
      <c r="B3358" s="48"/>
      <c r="C3358" s="48"/>
      <c r="D3358" s="48"/>
      <c r="E3358" s="48"/>
      <c r="F3358" s="48"/>
      <c r="G3358" s="51"/>
      <c r="H3358" s="48"/>
      <c r="I3358" s="48"/>
      <c r="J3358" s="48"/>
      <c r="K3358" s="48"/>
    </row>
    <row r="3359" spans="1:11" x14ac:dyDescent="0.25">
      <c r="A3359" s="48">
        <f t="shared" ca="1" si="53"/>
        <v>3358</v>
      </c>
      <c r="B3359" s="48"/>
      <c r="C3359" s="48"/>
      <c r="D3359" s="48"/>
      <c r="E3359" s="48"/>
      <c r="F3359" s="48"/>
      <c r="G3359" s="51"/>
      <c r="H3359" s="48"/>
      <c r="I3359" s="48"/>
      <c r="J3359" s="48"/>
      <c r="K3359" s="48"/>
    </row>
    <row r="3360" spans="1:11" x14ac:dyDescent="0.25">
      <c r="A3360" s="48">
        <f t="shared" ca="1" si="53"/>
        <v>3359</v>
      </c>
      <c r="B3360" s="48"/>
      <c r="C3360" s="48"/>
      <c r="D3360" s="48"/>
      <c r="E3360" s="48"/>
      <c r="F3360" s="48"/>
      <c r="G3360" s="51"/>
      <c r="H3360" s="48"/>
      <c r="I3360" s="48"/>
      <c r="J3360" s="48"/>
      <c r="K3360" s="48"/>
    </row>
    <row r="3361" spans="1:11" x14ac:dyDescent="0.25">
      <c r="A3361" s="48">
        <f t="shared" ca="1" si="53"/>
        <v>3360</v>
      </c>
      <c r="B3361" s="48"/>
      <c r="C3361" s="48"/>
      <c r="D3361" s="48"/>
      <c r="E3361" s="48"/>
      <c r="F3361" s="48"/>
      <c r="G3361" s="51"/>
      <c r="H3361" s="48"/>
      <c r="I3361" s="48"/>
      <c r="J3361" s="48"/>
      <c r="K3361" s="48"/>
    </row>
    <row r="3362" spans="1:11" x14ac:dyDescent="0.25">
      <c r="A3362" s="48">
        <f t="shared" ca="1" si="53"/>
        <v>3361</v>
      </c>
      <c r="B3362" s="48"/>
      <c r="C3362" s="48"/>
      <c r="D3362" s="48"/>
      <c r="E3362" s="48"/>
      <c r="F3362" s="48"/>
      <c r="G3362" s="51"/>
      <c r="H3362" s="48"/>
      <c r="I3362" s="48"/>
      <c r="J3362" s="48"/>
      <c r="K3362" s="48"/>
    </row>
    <row r="3363" spans="1:11" x14ac:dyDescent="0.25">
      <c r="A3363" s="48">
        <f t="shared" ca="1" si="53"/>
        <v>3362</v>
      </c>
      <c r="B3363" s="48"/>
      <c r="C3363" s="48"/>
      <c r="D3363" s="48"/>
      <c r="E3363" s="48"/>
      <c r="F3363" s="48"/>
      <c r="G3363" s="51"/>
      <c r="H3363" s="48"/>
      <c r="I3363" s="48"/>
      <c r="J3363" s="48"/>
      <c r="K3363" s="48"/>
    </row>
    <row r="3364" spans="1:11" x14ac:dyDescent="0.25">
      <c r="A3364" s="48">
        <f t="shared" ca="1" si="53"/>
        <v>3363</v>
      </c>
      <c r="B3364" s="48"/>
      <c r="C3364" s="48"/>
      <c r="D3364" s="48"/>
      <c r="E3364" s="48"/>
      <c r="F3364" s="48"/>
      <c r="G3364" s="51"/>
      <c r="H3364" s="48"/>
      <c r="I3364" s="48"/>
      <c r="J3364" s="48"/>
      <c r="K3364" s="48"/>
    </row>
    <row r="3365" spans="1:11" x14ac:dyDescent="0.25">
      <c r="A3365" s="48">
        <f t="shared" ca="1" si="53"/>
        <v>3364</v>
      </c>
      <c r="B3365" s="48"/>
      <c r="C3365" s="48"/>
      <c r="D3365" s="48"/>
      <c r="E3365" s="48"/>
      <c r="F3365" s="48"/>
      <c r="G3365" s="51"/>
      <c r="H3365" s="48"/>
      <c r="I3365" s="48"/>
      <c r="J3365" s="48"/>
      <c r="K3365" s="48"/>
    </row>
    <row r="3366" spans="1:11" x14ac:dyDescent="0.25">
      <c r="A3366" s="48">
        <f t="shared" ca="1" si="53"/>
        <v>3365</v>
      </c>
      <c r="B3366" s="48"/>
      <c r="C3366" s="48"/>
      <c r="D3366" s="48"/>
      <c r="E3366" s="48"/>
      <c r="F3366" s="48"/>
      <c r="G3366" s="51"/>
      <c r="H3366" s="48"/>
      <c r="I3366" s="48"/>
      <c r="J3366" s="48"/>
      <c r="K3366" s="48"/>
    </row>
    <row r="3367" spans="1:11" x14ac:dyDescent="0.25">
      <c r="A3367" s="48">
        <f t="shared" ca="1" si="53"/>
        <v>3366</v>
      </c>
      <c r="B3367" s="48"/>
      <c r="C3367" s="48"/>
      <c r="D3367" s="48"/>
      <c r="E3367" s="48"/>
      <c r="F3367" s="48"/>
      <c r="G3367" s="51"/>
      <c r="H3367" s="48"/>
      <c r="I3367" s="48"/>
      <c r="J3367" s="48"/>
      <c r="K3367" s="48"/>
    </row>
    <row r="3368" spans="1:11" x14ac:dyDescent="0.25">
      <c r="A3368" s="48">
        <f t="shared" ca="1" si="53"/>
        <v>3367</v>
      </c>
      <c r="B3368" s="48"/>
      <c r="C3368" s="48"/>
      <c r="D3368" s="48"/>
      <c r="E3368" s="48"/>
      <c r="F3368" s="48"/>
      <c r="G3368" s="51"/>
      <c r="H3368" s="48"/>
      <c r="I3368" s="48"/>
      <c r="J3368" s="48"/>
      <c r="K3368" s="48"/>
    </row>
    <row r="3369" spans="1:11" x14ac:dyDescent="0.25">
      <c r="A3369" s="48">
        <f t="shared" ca="1" si="53"/>
        <v>3368</v>
      </c>
      <c r="B3369" s="48"/>
      <c r="C3369" s="48"/>
      <c r="D3369" s="48"/>
      <c r="E3369" s="48"/>
      <c r="F3369" s="48"/>
      <c r="G3369" s="51"/>
      <c r="H3369" s="48"/>
      <c r="I3369" s="48"/>
      <c r="J3369" s="48"/>
      <c r="K3369" s="48"/>
    </row>
    <row r="3370" spans="1:11" x14ac:dyDescent="0.25">
      <c r="A3370" s="48">
        <f t="shared" ca="1" si="53"/>
        <v>3369</v>
      </c>
      <c r="B3370" s="48"/>
      <c r="C3370" s="48"/>
      <c r="D3370" s="48"/>
      <c r="E3370" s="48"/>
      <c r="F3370" s="48"/>
      <c r="G3370" s="51"/>
      <c r="H3370" s="48"/>
      <c r="I3370" s="48"/>
      <c r="J3370" s="48"/>
      <c r="K3370" s="48"/>
    </row>
    <row r="3371" spans="1:11" x14ac:dyDescent="0.25">
      <c r="A3371" s="48">
        <f t="shared" ca="1" si="53"/>
        <v>3370</v>
      </c>
      <c r="B3371" s="48"/>
      <c r="C3371" s="48"/>
      <c r="D3371" s="48"/>
      <c r="E3371" s="48"/>
      <c r="F3371" s="48"/>
      <c r="G3371" s="51"/>
      <c r="H3371" s="48"/>
      <c r="I3371" s="48"/>
      <c r="J3371" s="48"/>
      <c r="K3371" s="48"/>
    </row>
    <row r="3372" spans="1:11" x14ac:dyDescent="0.25">
      <c r="A3372" s="48">
        <f t="shared" ca="1" si="53"/>
        <v>3371</v>
      </c>
      <c r="B3372" s="48"/>
      <c r="C3372" s="48"/>
      <c r="D3372" s="48"/>
      <c r="E3372" s="48"/>
      <c r="F3372" s="48"/>
      <c r="G3372" s="51"/>
      <c r="H3372" s="48"/>
      <c r="I3372" s="48"/>
      <c r="J3372" s="48"/>
      <c r="K3372" s="48"/>
    </row>
    <row r="3373" spans="1:11" x14ac:dyDescent="0.25">
      <c r="A3373" s="48">
        <f t="shared" ca="1" si="53"/>
        <v>3372</v>
      </c>
      <c r="B3373" s="48"/>
      <c r="C3373" s="48"/>
      <c r="D3373" s="48"/>
      <c r="E3373" s="48"/>
      <c r="F3373" s="48"/>
      <c r="G3373" s="51"/>
      <c r="H3373" s="48"/>
      <c r="I3373" s="48"/>
      <c r="J3373" s="48"/>
      <c r="K3373" s="48"/>
    </row>
    <row r="3374" spans="1:11" x14ac:dyDescent="0.25">
      <c r="A3374" s="48">
        <f t="shared" ca="1" si="53"/>
        <v>3373</v>
      </c>
      <c r="B3374" s="48"/>
      <c r="C3374" s="48"/>
      <c r="D3374" s="48"/>
      <c r="E3374" s="48"/>
      <c r="F3374" s="48"/>
      <c r="G3374" s="51"/>
      <c r="H3374" s="48"/>
      <c r="I3374" s="48"/>
      <c r="J3374" s="48"/>
      <c r="K3374" s="48"/>
    </row>
    <row r="3375" spans="1:11" x14ac:dyDescent="0.25">
      <c r="A3375" s="48">
        <f t="shared" ca="1" si="53"/>
        <v>3374</v>
      </c>
      <c r="B3375" s="48"/>
      <c r="C3375" s="48"/>
      <c r="D3375" s="48"/>
      <c r="E3375" s="48"/>
      <c r="F3375" s="48"/>
      <c r="G3375" s="51"/>
      <c r="H3375" s="48"/>
      <c r="I3375" s="48"/>
      <c r="J3375" s="48"/>
      <c r="K3375" s="48"/>
    </row>
    <row r="3376" spans="1:11" x14ac:dyDescent="0.25">
      <c r="A3376" s="48">
        <f t="shared" ca="1" si="53"/>
        <v>3375</v>
      </c>
      <c r="B3376" s="48"/>
      <c r="C3376" s="48"/>
      <c r="D3376" s="48"/>
      <c r="E3376" s="48"/>
      <c r="F3376" s="48"/>
      <c r="G3376" s="51"/>
      <c r="H3376" s="48"/>
      <c r="I3376" s="48"/>
      <c r="J3376" s="48"/>
      <c r="K3376" s="48"/>
    </row>
    <row r="3377" spans="1:11" x14ac:dyDescent="0.25">
      <c r="A3377" s="48">
        <f t="shared" ca="1" si="53"/>
        <v>3376</v>
      </c>
      <c r="B3377" s="48"/>
      <c r="C3377" s="48"/>
      <c r="D3377" s="48"/>
      <c r="E3377" s="48"/>
      <c r="F3377" s="48"/>
      <c r="G3377" s="51"/>
      <c r="H3377" s="48"/>
      <c r="I3377" s="48"/>
      <c r="J3377" s="48"/>
      <c r="K3377" s="48"/>
    </row>
    <row r="3378" spans="1:11" x14ac:dyDescent="0.25">
      <c r="A3378" s="48">
        <f t="shared" ca="1" si="53"/>
        <v>3377</v>
      </c>
      <c r="B3378" s="48"/>
      <c r="C3378" s="48"/>
      <c r="D3378" s="48"/>
      <c r="E3378" s="48"/>
      <c r="F3378" s="48"/>
      <c r="G3378" s="51"/>
      <c r="H3378" s="48"/>
      <c r="I3378" s="48"/>
      <c r="J3378" s="48"/>
      <c r="K3378" s="48"/>
    </row>
    <row r="3379" spans="1:11" x14ac:dyDescent="0.25">
      <c r="A3379" s="48">
        <f t="shared" ca="1" si="53"/>
        <v>3378</v>
      </c>
      <c r="B3379" s="48"/>
      <c r="C3379" s="48"/>
      <c r="D3379" s="48"/>
      <c r="E3379" s="48"/>
      <c r="F3379" s="48"/>
      <c r="G3379" s="51"/>
      <c r="H3379" s="48"/>
      <c r="I3379" s="48"/>
      <c r="J3379" s="48"/>
      <c r="K3379" s="48"/>
    </row>
    <row r="3380" spans="1:11" x14ac:dyDescent="0.25">
      <c r="A3380" s="48">
        <f t="shared" ca="1" si="53"/>
        <v>3379</v>
      </c>
      <c r="B3380" s="48"/>
      <c r="C3380" s="48"/>
      <c r="D3380" s="48"/>
      <c r="E3380" s="48"/>
      <c r="F3380" s="48"/>
      <c r="G3380" s="51"/>
      <c r="H3380" s="48"/>
      <c r="I3380" s="48"/>
      <c r="J3380" s="48"/>
      <c r="K3380" s="48"/>
    </row>
    <row r="3381" spans="1:11" x14ac:dyDescent="0.25">
      <c r="A3381" s="48">
        <f t="shared" ca="1" si="53"/>
        <v>3380</v>
      </c>
      <c r="B3381" s="48"/>
      <c r="C3381" s="48"/>
      <c r="D3381" s="48"/>
      <c r="E3381" s="48"/>
      <c r="F3381" s="48"/>
      <c r="G3381" s="51"/>
      <c r="H3381" s="48"/>
      <c r="I3381" s="48"/>
      <c r="J3381" s="48"/>
      <c r="K3381" s="48"/>
    </row>
    <row r="3382" spans="1:11" x14ac:dyDescent="0.25">
      <c r="A3382" s="48">
        <f t="shared" ref="A3382:A3422" ca="1" si="54">+CELL("fila",A3382)-1</f>
        <v>3381</v>
      </c>
      <c r="B3382" s="48"/>
      <c r="C3382" s="48"/>
      <c r="D3382" s="48"/>
      <c r="E3382" s="48"/>
      <c r="F3382" s="48"/>
      <c r="G3382" s="51"/>
      <c r="H3382" s="48"/>
      <c r="I3382" s="48"/>
      <c r="J3382" s="48"/>
      <c r="K3382" s="48"/>
    </row>
    <row r="3383" spans="1:11" x14ac:dyDescent="0.25">
      <c r="A3383" s="48">
        <f t="shared" ca="1" si="54"/>
        <v>3382</v>
      </c>
      <c r="B3383" s="48"/>
      <c r="C3383" s="48"/>
      <c r="D3383" s="48"/>
      <c r="E3383" s="48"/>
      <c r="F3383" s="48"/>
      <c r="G3383" s="51"/>
      <c r="H3383" s="48"/>
      <c r="I3383" s="48"/>
      <c r="J3383" s="48"/>
      <c r="K3383" s="48"/>
    </row>
    <row r="3384" spans="1:11" x14ac:dyDescent="0.25">
      <c r="A3384" s="48">
        <f t="shared" ca="1" si="54"/>
        <v>3383</v>
      </c>
      <c r="B3384" s="48"/>
      <c r="C3384" s="48"/>
      <c r="D3384" s="48"/>
      <c r="E3384" s="48"/>
      <c r="F3384" s="48"/>
      <c r="G3384" s="51"/>
      <c r="H3384" s="48"/>
      <c r="I3384" s="48"/>
      <c r="J3384" s="48"/>
      <c r="K3384" s="48"/>
    </row>
    <row r="3385" spans="1:11" x14ac:dyDescent="0.25">
      <c r="A3385" s="48">
        <f t="shared" ca="1" si="54"/>
        <v>3384</v>
      </c>
      <c r="B3385" s="48"/>
      <c r="C3385" s="48"/>
      <c r="D3385" s="48"/>
      <c r="E3385" s="48"/>
      <c r="F3385" s="48"/>
      <c r="G3385" s="51"/>
      <c r="H3385" s="48"/>
      <c r="I3385" s="48"/>
      <c r="J3385" s="48"/>
      <c r="K3385" s="48"/>
    </row>
    <row r="3386" spans="1:11" x14ac:dyDescent="0.25">
      <c r="A3386" s="48">
        <f t="shared" ca="1" si="54"/>
        <v>3385</v>
      </c>
      <c r="B3386" s="48"/>
      <c r="C3386" s="48"/>
      <c r="D3386" s="48"/>
      <c r="E3386" s="48"/>
      <c r="F3386" s="48"/>
      <c r="G3386" s="51"/>
      <c r="H3386" s="48"/>
      <c r="I3386" s="48"/>
      <c r="J3386" s="48"/>
      <c r="K3386" s="48"/>
    </row>
    <row r="3387" spans="1:11" x14ac:dyDescent="0.25">
      <c r="A3387" s="48">
        <f t="shared" ca="1" si="54"/>
        <v>3386</v>
      </c>
      <c r="B3387" s="48"/>
      <c r="C3387" s="48"/>
      <c r="D3387" s="48"/>
      <c r="E3387" s="48"/>
      <c r="F3387" s="48"/>
      <c r="G3387" s="51"/>
      <c r="H3387" s="48"/>
      <c r="I3387" s="48"/>
      <c r="J3387" s="48"/>
      <c r="K3387" s="48"/>
    </row>
    <row r="3388" spans="1:11" x14ac:dyDescent="0.25">
      <c r="A3388" s="48">
        <f t="shared" ca="1" si="54"/>
        <v>3387</v>
      </c>
      <c r="B3388" s="48"/>
      <c r="C3388" s="48"/>
      <c r="D3388" s="48"/>
      <c r="E3388" s="48"/>
      <c r="F3388" s="48"/>
      <c r="G3388" s="51"/>
      <c r="H3388" s="48"/>
      <c r="I3388" s="48"/>
      <c r="J3388" s="48"/>
      <c r="K3388" s="48"/>
    </row>
    <row r="3389" spans="1:11" x14ac:dyDescent="0.25">
      <c r="A3389" s="48">
        <f t="shared" ca="1" si="54"/>
        <v>3388</v>
      </c>
      <c r="B3389" s="48"/>
      <c r="C3389" s="48"/>
      <c r="D3389" s="48"/>
      <c r="E3389" s="48"/>
      <c r="F3389" s="48"/>
      <c r="G3389" s="51"/>
      <c r="H3389" s="48"/>
      <c r="I3389" s="48"/>
      <c r="J3389" s="48"/>
      <c r="K3389" s="48"/>
    </row>
    <row r="3390" spans="1:11" x14ac:dyDescent="0.25">
      <c r="A3390" s="48">
        <f t="shared" ca="1" si="54"/>
        <v>3389</v>
      </c>
      <c r="B3390" s="48"/>
      <c r="C3390" s="48"/>
      <c r="D3390" s="48"/>
      <c r="E3390" s="48"/>
      <c r="F3390" s="48"/>
      <c r="G3390" s="51"/>
      <c r="H3390" s="48"/>
      <c r="I3390" s="48"/>
      <c r="J3390" s="48"/>
      <c r="K3390" s="48"/>
    </row>
    <row r="3391" spans="1:11" x14ac:dyDescent="0.25">
      <c r="A3391" s="48">
        <f t="shared" ca="1" si="54"/>
        <v>3390</v>
      </c>
      <c r="B3391" s="48"/>
      <c r="C3391" s="48"/>
      <c r="D3391" s="48"/>
      <c r="E3391" s="48"/>
      <c r="F3391" s="48"/>
      <c r="G3391" s="51"/>
      <c r="H3391" s="48"/>
      <c r="I3391" s="48"/>
      <c r="J3391" s="48"/>
      <c r="K3391" s="48"/>
    </row>
    <row r="3392" spans="1:11" x14ac:dyDescent="0.25">
      <c r="A3392" s="48">
        <f t="shared" ca="1" si="54"/>
        <v>3391</v>
      </c>
      <c r="B3392" s="48"/>
      <c r="C3392" s="48"/>
      <c r="D3392" s="48"/>
      <c r="E3392" s="48"/>
      <c r="F3392" s="48"/>
      <c r="G3392" s="51"/>
      <c r="H3392" s="48"/>
      <c r="I3392" s="48"/>
      <c r="J3392" s="48"/>
      <c r="K3392" s="48"/>
    </row>
    <row r="3393" spans="1:11" x14ac:dyDescent="0.25">
      <c r="A3393" s="48">
        <f t="shared" ca="1" si="54"/>
        <v>3392</v>
      </c>
      <c r="B3393" s="48"/>
      <c r="C3393" s="48"/>
      <c r="D3393" s="48"/>
      <c r="E3393" s="48"/>
      <c r="F3393" s="48"/>
      <c r="G3393" s="51"/>
      <c r="H3393" s="48"/>
      <c r="I3393" s="48"/>
      <c r="J3393" s="48"/>
      <c r="K3393" s="48"/>
    </row>
    <row r="3394" spans="1:11" x14ac:dyDescent="0.25">
      <c r="A3394" s="48">
        <f t="shared" ca="1" si="54"/>
        <v>3393</v>
      </c>
      <c r="B3394" s="48"/>
      <c r="C3394" s="48"/>
      <c r="D3394" s="48"/>
      <c r="E3394" s="48"/>
      <c r="F3394" s="48"/>
      <c r="G3394" s="51"/>
      <c r="H3394" s="48"/>
      <c r="I3394" s="48"/>
      <c r="J3394" s="48"/>
      <c r="K3394" s="48"/>
    </row>
    <row r="3395" spans="1:11" x14ac:dyDescent="0.25">
      <c r="A3395" s="48">
        <f t="shared" ca="1" si="54"/>
        <v>3394</v>
      </c>
      <c r="B3395" s="48"/>
      <c r="C3395" s="48"/>
      <c r="D3395" s="48"/>
      <c r="E3395" s="48"/>
      <c r="F3395" s="48"/>
      <c r="G3395" s="51"/>
      <c r="H3395" s="48"/>
      <c r="I3395" s="48"/>
      <c r="J3395" s="48"/>
      <c r="K3395" s="48"/>
    </row>
    <row r="3396" spans="1:11" x14ac:dyDescent="0.25">
      <c r="A3396" s="48">
        <f t="shared" ca="1" si="54"/>
        <v>3395</v>
      </c>
      <c r="B3396" s="48"/>
      <c r="C3396" s="48"/>
      <c r="D3396" s="48"/>
      <c r="E3396" s="48"/>
      <c r="F3396" s="48"/>
      <c r="G3396" s="51"/>
      <c r="H3396" s="48"/>
      <c r="I3396" s="48"/>
      <c r="J3396" s="48"/>
      <c r="K3396" s="48"/>
    </row>
    <row r="3397" spans="1:11" x14ac:dyDescent="0.25">
      <c r="A3397" s="48">
        <f t="shared" ca="1" si="54"/>
        <v>3396</v>
      </c>
      <c r="B3397" s="48"/>
      <c r="C3397" s="48"/>
      <c r="D3397" s="48"/>
      <c r="E3397" s="48"/>
      <c r="F3397" s="48"/>
      <c r="G3397" s="51"/>
      <c r="H3397" s="48"/>
      <c r="I3397" s="48"/>
      <c r="J3397" s="48"/>
      <c r="K3397" s="48"/>
    </row>
    <row r="3398" spans="1:11" x14ac:dyDescent="0.25">
      <c r="A3398" s="48">
        <f t="shared" ca="1" si="54"/>
        <v>3397</v>
      </c>
      <c r="B3398" s="48"/>
      <c r="C3398" s="48"/>
      <c r="D3398" s="48"/>
      <c r="E3398" s="48"/>
      <c r="F3398" s="48"/>
      <c r="G3398" s="51"/>
      <c r="H3398" s="48"/>
      <c r="I3398" s="48"/>
      <c r="J3398" s="48"/>
      <c r="K3398" s="48"/>
    </row>
    <row r="3399" spans="1:11" x14ac:dyDescent="0.25">
      <c r="A3399" s="48">
        <f t="shared" ca="1" si="54"/>
        <v>3398</v>
      </c>
      <c r="B3399" s="48"/>
      <c r="C3399" s="48"/>
      <c r="D3399" s="48"/>
      <c r="E3399" s="48"/>
      <c r="F3399" s="48"/>
      <c r="G3399" s="51"/>
      <c r="H3399" s="48"/>
      <c r="I3399" s="48"/>
      <c r="J3399" s="48"/>
      <c r="K3399" s="48"/>
    </row>
    <row r="3400" spans="1:11" x14ac:dyDescent="0.25">
      <c r="A3400" s="48">
        <f t="shared" ca="1" si="54"/>
        <v>3399</v>
      </c>
      <c r="B3400" s="48"/>
      <c r="C3400" s="48"/>
      <c r="D3400" s="48"/>
      <c r="E3400" s="48"/>
      <c r="F3400" s="48"/>
      <c r="G3400" s="51"/>
      <c r="H3400" s="48"/>
      <c r="I3400" s="48"/>
      <c r="J3400" s="48"/>
      <c r="K3400" s="48"/>
    </row>
    <row r="3401" spans="1:11" x14ac:dyDescent="0.25">
      <c r="A3401" s="48">
        <f t="shared" ca="1" si="54"/>
        <v>3400</v>
      </c>
      <c r="B3401" s="48"/>
      <c r="C3401" s="48"/>
      <c r="D3401" s="48"/>
      <c r="E3401" s="48"/>
      <c r="F3401" s="48"/>
      <c r="G3401" s="51"/>
      <c r="H3401" s="48"/>
      <c r="I3401" s="48"/>
      <c r="J3401" s="48"/>
      <c r="K3401" s="48"/>
    </row>
    <row r="3402" spans="1:11" x14ac:dyDescent="0.25">
      <c r="A3402" s="48">
        <f t="shared" ca="1" si="54"/>
        <v>3401</v>
      </c>
      <c r="B3402" s="48"/>
      <c r="C3402" s="48"/>
      <c r="D3402" s="48"/>
      <c r="E3402" s="48"/>
      <c r="F3402" s="48"/>
      <c r="G3402" s="51"/>
      <c r="H3402" s="48"/>
      <c r="I3402" s="48"/>
      <c r="J3402" s="48"/>
      <c r="K3402" s="48"/>
    </row>
    <row r="3403" spans="1:11" x14ac:dyDescent="0.25">
      <c r="A3403" s="48">
        <f t="shared" ca="1" si="54"/>
        <v>3402</v>
      </c>
      <c r="B3403" s="48"/>
      <c r="C3403" s="48"/>
      <c r="D3403" s="48"/>
      <c r="E3403" s="48"/>
      <c r="F3403" s="48"/>
      <c r="G3403" s="51"/>
      <c r="H3403" s="48"/>
      <c r="I3403" s="48"/>
      <c r="J3403" s="48"/>
      <c r="K3403" s="48"/>
    </row>
    <row r="3404" spans="1:11" x14ac:dyDescent="0.25">
      <c r="A3404" s="48">
        <f t="shared" ca="1" si="54"/>
        <v>3403</v>
      </c>
      <c r="B3404" s="48"/>
      <c r="C3404" s="48"/>
      <c r="D3404" s="48"/>
      <c r="E3404" s="48"/>
      <c r="F3404" s="48"/>
      <c r="G3404" s="51"/>
      <c r="H3404" s="48"/>
      <c r="I3404" s="48"/>
      <c r="J3404" s="48"/>
      <c r="K3404" s="48"/>
    </row>
    <row r="3405" spans="1:11" x14ac:dyDescent="0.25">
      <c r="A3405" s="48">
        <f t="shared" ca="1" si="54"/>
        <v>3404</v>
      </c>
      <c r="B3405" s="48"/>
      <c r="C3405" s="48"/>
      <c r="D3405" s="48"/>
      <c r="E3405" s="48"/>
      <c r="F3405" s="48"/>
      <c r="G3405" s="51"/>
      <c r="H3405" s="48"/>
      <c r="I3405" s="48"/>
      <c r="J3405" s="48"/>
      <c r="K3405" s="48"/>
    </row>
    <row r="3406" spans="1:11" x14ac:dyDescent="0.25">
      <c r="A3406" s="48">
        <f t="shared" ca="1" si="54"/>
        <v>3405</v>
      </c>
      <c r="B3406" s="48"/>
      <c r="C3406" s="48"/>
      <c r="D3406" s="48"/>
      <c r="E3406" s="48"/>
      <c r="F3406" s="48"/>
      <c r="G3406" s="51"/>
      <c r="H3406" s="48"/>
      <c r="I3406" s="48"/>
      <c r="J3406" s="48"/>
      <c r="K3406" s="48"/>
    </row>
    <row r="3407" spans="1:11" x14ac:dyDescent="0.25">
      <c r="A3407" s="48">
        <f t="shared" ca="1" si="54"/>
        <v>3406</v>
      </c>
      <c r="B3407" s="48"/>
      <c r="C3407" s="48"/>
      <c r="D3407" s="48"/>
      <c r="E3407" s="48"/>
      <c r="F3407" s="48"/>
      <c r="G3407" s="51"/>
      <c r="H3407" s="48"/>
      <c r="I3407" s="48"/>
      <c r="J3407" s="48"/>
      <c r="K3407" s="48"/>
    </row>
    <row r="3408" spans="1:11" x14ac:dyDescent="0.25">
      <c r="A3408" s="48">
        <f t="shared" ca="1" si="54"/>
        <v>3407</v>
      </c>
      <c r="B3408" s="48"/>
      <c r="C3408" s="48"/>
      <c r="D3408" s="48"/>
      <c r="E3408" s="48"/>
      <c r="F3408" s="48"/>
      <c r="G3408" s="51"/>
      <c r="H3408" s="48"/>
      <c r="I3408" s="48"/>
      <c r="J3408" s="48"/>
      <c r="K3408" s="48"/>
    </row>
    <row r="3409" spans="1:11" x14ac:dyDescent="0.25">
      <c r="A3409" s="48">
        <f t="shared" ca="1" si="54"/>
        <v>3408</v>
      </c>
      <c r="B3409" s="48"/>
      <c r="C3409" s="48"/>
      <c r="D3409" s="48"/>
      <c r="E3409" s="48"/>
      <c r="F3409" s="48"/>
      <c r="G3409" s="51"/>
      <c r="H3409" s="48"/>
      <c r="I3409" s="48"/>
      <c r="J3409" s="48"/>
      <c r="K3409" s="48"/>
    </row>
    <row r="3410" spans="1:11" x14ac:dyDescent="0.25">
      <c r="A3410" s="48">
        <f t="shared" ca="1" si="54"/>
        <v>3409</v>
      </c>
      <c r="B3410" s="48"/>
      <c r="C3410" s="48"/>
      <c r="D3410" s="48"/>
      <c r="E3410" s="48"/>
      <c r="F3410" s="48"/>
      <c r="G3410" s="51"/>
      <c r="H3410" s="48"/>
      <c r="I3410" s="48"/>
      <c r="J3410" s="48"/>
      <c r="K3410" s="48"/>
    </row>
    <row r="3411" spans="1:11" x14ac:dyDescent="0.25">
      <c r="A3411" s="48">
        <f t="shared" ca="1" si="54"/>
        <v>3410</v>
      </c>
      <c r="B3411" s="48"/>
      <c r="C3411" s="48"/>
      <c r="D3411" s="48"/>
      <c r="E3411" s="48"/>
      <c r="F3411" s="48"/>
      <c r="G3411" s="51"/>
      <c r="H3411" s="48"/>
      <c r="I3411" s="48"/>
      <c r="J3411" s="48"/>
      <c r="K3411" s="48"/>
    </row>
    <row r="3412" spans="1:11" x14ac:dyDescent="0.25">
      <c r="A3412" s="48">
        <f t="shared" ca="1" si="54"/>
        <v>3411</v>
      </c>
      <c r="B3412" s="48"/>
      <c r="C3412" s="48"/>
      <c r="D3412" s="48"/>
      <c r="E3412" s="48"/>
      <c r="F3412" s="48"/>
      <c r="G3412" s="51"/>
      <c r="H3412" s="48"/>
      <c r="I3412" s="48"/>
      <c r="J3412" s="48"/>
      <c r="K3412" s="48"/>
    </row>
    <row r="3413" spans="1:11" x14ac:dyDescent="0.25">
      <c r="A3413" s="48">
        <f t="shared" ca="1" si="54"/>
        <v>3412</v>
      </c>
      <c r="B3413" s="48"/>
      <c r="C3413" s="48"/>
      <c r="D3413" s="48"/>
      <c r="E3413" s="48"/>
      <c r="F3413" s="48"/>
      <c r="G3413" s="51"/>
      <c r="H3413" s="48"/>
      <c r="I3413" s="48"/>
      <c r="J3413" s="48"/>
      <c r="K3413" s="48"/>
    </row>
    <row r="3414" spans="1:11" x14ac:dyDescent="0.25">
      <c r="A3414" s="48">
        <f t="shared" ca="1" si="54"/>
        <v>3413</v>
      </c>
      <c r="B3414" s="48"/>
      <c r="C3414" s="48"/>
      <c r="D3414" s="48"/>
      <c r="E3414" s="48"/>
      <c r="F3414" s="48"/>
      <c r="G3414" s="51"/>
      <c r="H3414" s="48"/>
      <c r="I3414" s="48"/>
      <c r="J3414" s="48"/>
      <c r="K3414" s="48"/>
    </row>
    <row r="3415" spans="1:11" x14ac:dyDescent="0.25">
      <c r="A3415" s="48">
        <f t="shared" ca="1" si="54"/>
        <v>3414</v>
      </c>
      <c r="B3415" s="48"/>
      <c r="C3415" s="48"/>
      <c r="D3415" s="48"/>
      <c r="E3415" s="48"/>
      <c r="F3415" s="48"/>
      <c r="G3415" s="51"/>
      <c r="H3415" s="48"/>
      <c r="I3415" s="48"/>
      <c r="J3415" s="48"/>
      <c r="K3415" s="48"/>
    </row>
    <row r="3416" spans="1:11" x14ac:dyDescent="0.25">
      <c r="A3416" s="48">
        <f t="shared" ca="1" si="54"/>
        <v>3415</v>
      </c>
      <c r="B3416" s="48"/>
      <c r="C3416" s="48"/>
      <c r="D3416" s="48"/>
      <c r="E3416" s="48"/>
      <c r="F3416" s="48"/>
      <c r="G3416" s="51"/>
      <c r="H3416" s="48"/>
      <c r="I3416" s="48"/>
      <c r="J3416" s="48"/>
      <c r="K3416" s="48"/>
    </row>
    <row r="3417" spans="1:11" x14ac:dyDescent="0.25">
      <c r="A3417" s="48">
        <f t="shared" ca="1" si="54"/>
        <v>3416</v>
      </c>
      <c r="B3417" s="48"/>
      <c r="C3417" s="48"/>
      <c r="D3417" s="48"/>
      <c r="E3417" s="48"/>
      <c r="F3417" s="48"/>
      <c r="G3417" s="51"/>
      <c r="H3417" s="48"/>
      <c r="I3417" s="48"/>
      <c r="J3417" s="48"/>
      <c r="K3417" s="48"/>
    </row>
    <row r="3418" spans="1:11" x14ac:dyDescent="0.25">
      <c r="A3418" s="48">
        <f t="shared" ca="1" si="54"/>
        <v>3417</v>
      </c>
      <c r="B3418" s="48"/>
      <c r="C3418" s="48"/>
      <c r="D3418" s="48"/>
      <c r="E3418" s="48"/>
      <c r="F3418" s="48"/>
      <c r="G3418" s="51"/>
      <c r="H3418" s="48"/>
      <c r="I3418" s="48"/>
      <c r="J3418" s="48"/>
      <c r="K3418" s="48"/>
    </row>
    <row r="3419" spans="1:11" x14ac:dyDescent="0.25">
      <c r="A3419" s="48">
        <f t="shared" ca="1" si="54"/>
        <v>3418</v>
      </c>
      <c r="B3419" s="48"/>
      <c r="C3419" s="48"/>
      <c r="D3419" s="48"/>
      <c r="E3419" s="48"/>
      <c r="F3419" s="48"/>
      <c r="G3419" s="51"/>
      <c r="H3419" s="48"/>
      <c r="I3419" s="48"/>
      <c r="J3419" s="48"/>
      <c r="K3419" s="48"/>
    </row>
    <row r="3420" spans="1:11" x14ac:dyDescent="0.25">
      <c r="A3420" s="48">
        <f t="shared" ca="1" si="54"/>
        <v>3419</v>
      </c>
      <c r="B3420" s="48"/>
      <c r="C3420" s="48"/>
      <c r="D3420" s="48"/>
      <c r="E3420" s="48"/>
      <c r="F3420" s="48"/>
      <c r="G3420" s="51"/>
      <c r="H3420" s="48"/>
      <c r="I3420" s="48"/>
      <c r="J3420" s="48"/>
      <c r="K3420" s="48"/>
    </row>
    <row r="3421" spans="1:11" x14ac:dyDescent="0.25">
      <c r="A3421" s="48">
        <f t="shared" ca="1" si="54"/>
        <v>3420</v>
      </c>
      <c r="B3421" s="48"/>
      <c r="C3421" s="48"/>
      <c r="D3421" s="48"/>
      <c r="E3421" s="48"/>
      <c r="F3421" s="48"/>
      <c r="G3421" s="51"/>
      <c r="H3421" s="48"/>
      <c r="I3421" s="48"/>
      <c r="J3421" s="48"/>
      <c r="K3421" s="48"/>
    </row>
    <row r="3422" spans="1:11" x14ac:dyDescent="0.25">
      <c r="A3422" s="48">
        <f t="shared" ca="1" si="54"/>
        <v>3421</v>
      </c>
      <c r="B3422" s="48"/>
      <c r="C3422" s="48"/>
      <c r="D3422" s="48"/>
      <c r="E3422" s="48"/>
      <c r="F3422" s="48"/>
      <c r="G3422" s="51"/>
      <c r="H3422" s="48"/>
      <c r="I3422" s="48"/>
      <c r="J3422" s="48"/>
      <c r="K3422" s="48"/>
    </row>
  </sheetData>
  <conditionalFormatting sqref="G2:G93 G164:G273">
    <cfRule type="iconSet" priority="4">
      <iconSet iconSet="3Symbols">
        <cfvo type="percent" val="0"/>
        <cfvo type="percent" val="33"/>
        <cfvo type="percent" val="67"/>
      </iconSet>
    </cfRule>
  </conditionalFormatting>
  <conditionalFormatting sqref="G36:G39">
    <cfRule type="iconSet" priority="3">
      <iconSet iconSet="3Symbols">
        <cfvo type="percent" val="0"/>
        <cfvo type="percent" val="33"/>
        <cfvo type="percent" val="67"/>
      </iconSet>
    </cfRule>
  </conditionalFormatting>
  <conditionalFormatting sqref="G34:G35">
    <cfRule type="iconSet" priority="2">
      <iconSet iconSet="3Symbols">
        <cfvo type="percent" val="0"/>
        <cfvo type="percent" val="33"/>
        <cfvo type="percent" val="67"/>
      </iconSet>
    </cfRule>
  </conditionalFormatting>
  <conditionalFormatting sqref="G94:G163">
    <cfRule type="iconSet" priority="1">
      <iconSet iconSet="3Symbols">
        <cfvo type="percent" val="0"/>
        <cfvo type="percent" val="33"/>
        <cfvo type="percent" val="67"/>
      </iconSet>
    </cfRule>
  </conditionalFormatting>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ESTADISTICAS</vt:lpstr>
      <vt:lpstr>GRUPOS DE INVESTIGACIÓN</vt:lpstr>
      <vt:lpstr>LINEAS DE INVESTIGACIÓN</vt:lpstr>
      <vt:lpstr>SECTORES DE APLICACIÓN</vt:lpstr>
      <vt:lpstr>INTEGRANTES</vt:lpstr>
      <vt:lpstr>PRODUCTOS</vt:lpstr>
      <vt:lpstr>ESTADISTICAS!Área_de_impresión</vt:lpstr>
      <vt:lpstr>'GRUPOS DE INVESTIGACIÓN'!Área_de_impresión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Vice_Investigacion</dc:creator>
  <cp:lastModifiedBy>Vic_Invest</cp:lastModifiedBy>
  <cp:lastPrinted>2017-09-27T20:36:46Z</cp:lastPrinted>
  <dcterms:created xsi:type="dcterms:W3CDTF">2017-07-28T13:56:50Z</dcterms:created>
  <dcterms:modified xsi:type="dcterms:W3CDTF">2018-04-27T16:20:59Z</dcterms:modified>
</cp:coreProperties>
</file>