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NEWM\Documents\DNV\Admin\PerformanceLead\AcceptanceTesting\BifiOutboard\analysis\"/>
    </mc:Choice>
  </mc:AlternateContent>
  <xr:revisionPtr revIDLastSave="0" documentId="13_ncr:1_{717DE90A-2292-4EDD-9BAC-95F05A03675C}" xr6:coauthVersionLast="47" xr6:coauthVersionMax="47" xr10:uidLastSave="{00000000-0000-0000-0000-000000000000}"/>
  <bookViews>
    <workbookView xWindow="-108" yWindow="-108" windowWidth="23256" windowHeight="12576" xr2:uid="{5B719917-A347-4D15-8553-368ED5621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J18" i="1"/>
  <c r="J19" i="1"/>
  <c r="J17" i="1"/>
  <c r="J16" i="1"/>
  <c r="L15" i="1"/>
  <c r="K15" i="1"/>
  <c r="J14" i="1"/>
</calcChain>
</file>

<file path=xl/sharedStrings.xml><?xml version="1.0" encoding="utf-8"?>
<sst xmlns="http://schemas.openxmlformats.org/spreadsheetml/2006/main" count="152" uniqueCount="92">
  <si>
    <t>VC1</t>
  </si>
  <si>
    <t>SAT Alb020 (bifi)</t>
  </si>
  <si>
    <t xml:space="preserve">Loss diagram values </t>
  </si>
  <si>
    <t>LossType</t>
  </si>
  <si>
    <t>Variable</t>
  </si>
  <si>
    <t>Loss[PC]</t>
  </si>
  <si>
    <t>Energy after</t>
  </si>
  <si>
    <t>Global horizontal irradiation, for 12327.3 m² of collectors</t>
  </si>
  <si>
    <t>MainEnergy</t>
  </si>
  <si>
    <t>GlobHor</t>
  </si>
  <si>
    <t>kWh/m²</t>
  </si>
  <si>
    <t>Global horizontal irradiation</t>
  </si>
  <si>
    <t>GlobInc</t>
  </si>
  <si>
    <t>Global incident in coll. plane</t>
  </si>
  <si>
    <t>DetailPC</t>
  </si>
  <si>
    <t>FShdGl</t>
  </si>
  <si>
    <t>Near Shadings: irradiance loss</t>
  </si>
  <si>
    <t>FIAMGl</t>
  </si>
  <si>
    <t>IAM factor on global</t>
  </si>
  <si>
    <t>MainPC</t>
  </si>
  <si>
    <t>ReflFrt</t>
  </si>
  <si>
    <t>Ground reflection on front side</t>
  </si>
  <si>
    <t>Bifacial: Global horizontal irrad. on reference reflexive ground = 25004.7 m²</t>
  </si>
  <si>
    <t>GlobGnd</t>
  </si>
  <si>
    <t>Global incident on ground</t>
  </si>
  <si>
    <t>ReflLss</t>
  </si>
  <si>
    <t>Ground reflection loss</t>
  </si>
  <si>
    <t>irradiation on the rear side, renormalized to 12327.3 m² of collectors</t>
  </si>
  <si>
    <t>BkVFLss</t>
  </si>
  <si>
    <t>View Factor for rear side</t>
  </si>
  <si>
    <t>DifSBak</t>
  </si>
  <si>
    <t>Sky diffuse on the rear side</t>
  </si>
  <si>
    <t>BeamBak</t>
  </si>
  <si>
    <t>Beam effective on the rear side</t>
  </si>
  <si>
    <t>BackShd</t>
  </si>
  <si>
    <t>Shadings loss on rear side</t>
  </si>
  <si>
    <t>GlobBak</t>
  </si>
  <si>
    <t>Global Irradiance on rear side</t>
  </si>
  <si>
    <t>Bifaciality factor</t>
  </si>
  <si>
    <t>Useable irradiance on the rear side</t>
  </si>
  <si>
    <t>GlobEff</t>
  </si>
  <si>
    <t>Effective irradiation on collectors</t>
  </si>
  <si>
    <t xml:space="preserve">Global effective energy </t>
  </si>
  <si>
    <t>(front + back side)</t>
  </si>
  <si>
    <t>on an area of</t>
  </si>
  <si>
    <t>m²</t>
  </si>
  <si>
    <t>of collectors</t>
  </si>
  <si>
    <t>Total energy on collectors</t>
  </si>
  <si>
    <t>kWh</t>
  </si>
  <si>
    <t>Total available irradiation</t>
  </si>
  <si>
    <t>Efficiency at STC</t>
  </si>
  <si>
    <t>(One-diode model)</t>
  </si>
  <si>
    <t>Array losses</t>
  </si>
  <si>
    <t>EArrNom</t>
  </si>
  <si>
    <t>Array nominal energy (at STC effic.)</t>
  </si>
  <si>
    <t>GIncLss</t>
  </si>
  <si>
    <t>PV loss due to irradiance level</t>
  </si>
  <si>
    <t>TempLss</t>
  </si>
  <si>
    <t>PV loss due to temperature</t>
  </si>
  <si>
    <t>ModQual</t>
  </si>
  <si>
    <t>Module quality loss</t>
  </si>
  <si>
    <t>LIDLoss</t>
  </si>
  <si>
    <t>LID - Light induced degradation</t>
  </si>
  <si>
    <t>MisLoss</t>
  </si>
  <si>
    <t>Mismatch loss, modules and strings</t>
  </si>
  <si>
    <t>MismBak</t>
  </si>
  <si>
    <t>Mismatch for back irradiance</t>
  </si>
  <si>
    <t>OhmLoss</t>
  </si>
  <si>
    <t>Ohmic wiring loss</t>
  </si>
  <si>
    <t>EArrMPP</t>
  </si>
  <si>
    <t>Array virtual energy at MPP</t>
  </si>
  <si>
    <t>System losses</t>
  </si>
  <si>
    <t>IL_Oper</t>
  </si>
  <si>
    <t>Inverter Loss during operation (efficiency)</t>
  </si>
  <si>
    <t>IL_Pmax</t>
  </si>
  <si>
    <t>Inverter Loss over nominal inv. power</t>
  </si>
  <si>
    <t>IL_Imax</t>
  </si>
  <si>
    <t>Inverter Loss due to max. input current</t>
  </si>
  <si>
    <t>IL_Vmax</t>
  </si>
  <si>
    <t>Inverter Loss over nominal inv. voltage</t>
  </si>
  <si>
    <t>IL_Pmin</t>
  </si>
  <si>
    <t>Inverter Loss due to power threshold</t>
  </si>
  <si>
    <t>IL_Vmin</t>
  </si>
  <si>
    <t>Inverter Loss due to voltage threshold</t>
  </si>
  <si>
    <t>IL_Nigh</t>
  </si>
  <si>
    <t>Night consumption</t>
  </si>
  <si>
    <t>EOutInv</t>
  </si>
  <si>
    <t>Available Energy at Inverter Output</t>
  </si>
  <si>
    <t>Losses after the inverter</t>
  </si>
  <si>
    <t>E_Grid</t>
  </si>
  <si>
    <t>Energy injected into grid</t>
  </si>
  <si>
    <t>DiffHor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</si>
</sst>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E4CA-490E-49FB-AE34-0D6E1A1D4391}">
  <dimension ref="A1:N51"/>
  <sheetViews>
    <sheetView tabSelected="1" workbookViewId="0">
      <selection activeCell="C17" sqref="C17"/>
    </sheetView>
  </sheetViews>
  <sheetFormatPr defaultRowHeight="14.4" x14ac:dyDescent="0.3"/>
  <cols>
    <col min="2" max="2" width="12.21875" customWidth="1"/>
    <col min="6" max="6" width="37.33203125" bestFit="1" customWidth="1"/>
  </cols>
  <sheetData>
    <row r="1" spans="1:14" x14ac:dyDescent="0.3">
      <c r="A1" t="s">
        <v>0</v>
      </c>
      <c r="B1" t="s">
        <v>1</v>
      </c>
    </row>
    <row r="2" spans="1:14" x14ac:dyDescent="0.3">
      <c r="B2" t="s">
        <v>2</v>
      </c>
    </row>
    <row r="3" spans="1:14" x14ac:dyDescent="0.3">
      <c r="A3" t="s">
        <v>3</v>
      </c>
      <c r="B3" t="s">
        <v>4</v>
      </c>
      <c r="C3" t="s">
        <v>5</v>
      </c>
      <c r="D3" t="s">
        <v>6</v>
      </c>
      <c r="I3" t="s">
        <v>91</v>
      </c>
      <c r="J3">
        <v>566.9</v>
      </c>
    </row>
    <row r="5" spans="1:14" x14ac:dyDescent="0.3">
      <c r="B5" t="s">
        <v>7</v>
      </c>
    </row>
    <row r="6" spans="1:14" x14ac:dyDescent="0.3">
      <c r="A6" t="s">
        <v>8</v>
      </c>
      <c r="B6" t="s">
        <v>9</v>
      </c>
      <c r="D6">
        <v>1799.3</v>
      </c>
      <c r="E6" t="s">
        <v>10</v>
      </c>
      <c r="F6" t="s">
        <v>11</v>
      </c>
    </row>
    <row r="7" spans="1:14" x14ac:dyDescent="0.3">
      <c r="A7" t="s">
        <v>8</v>
      </c>
      <c r="B7" t="s">
        <v>12</v>
      </c>
      <c r="C7" s="1">
        <v>0.29609000000000002</v>
      </c>
      <c r="D7">
        <v>2332.1</v>
      </c>
      <c r="E7" t="s">
        <v>10</v>
      </c>
      <c r="F7" t="s">
        <v>13</v>
      </c>
    </row>
    <row r="8" spans="1:14" x14ac:dyDescent="0.3">
      <c r="A8" t="s">
        <v>14</v>
      </c>
      <c r="B8" t="s">
        <v>15</v>
      </c>
      <c r="C8" s="1">
        <v>-1.822E-2</v>
      </c>
      <c r="D8">
        <v>2289.6</v>
      </c>
      <c r="E8" t="s">
        <v>10</v>
      </c>
      <c r="F8" t="s">
        <v>16</v>
      </c>
    </row>
    <row r="9" spans="1:14" x14ac:dyDescent="0.3">
      <c r="A9" t="s">
        <v>14</v>
      </c>
      <c r="B9" t="s">
        <v>17</v>
      </c>
      <c r="C9" s="1">
        <v>-1.6080000000000001E-2</v>
      </c>
      <c r="D9">
        <v>2252.8000000000002</v>
      </c>
      <c r="E9" t="s">
        <v>10</v>
      </c>
      <c r="F9" t="s">
        <v>18</v>
      </c>
    </row>
    <row r="10" spans="1:14" x14ac:dyDescent="0.3">
      <c r="A10" t="s">
        <v>19</v>
      </c>
      <c r="B10" t="s">
        <v>20</v>
      </c>
      <c r="C10" s="1">
        <v>2E-3</v>
      </c>
      <c r="D10">
        <v>2257.3000000000002</v>
      </c>
      <c r="E10" t="s">
        <v>10</v>
      </c>
      <c r="F10" t="s">
        <v>21</v>
      </c>
    </row>
    <row r="12" spans="1:14" x14ac:dyDescent="0.3">
      <c r="B12" t="s">
        <v>22</v>
      </c>
      <c r="J12">
        <v>25004.7</v>
      </c>
    </row>
    <row r="13" spans="1:14" x14ac:dyDescent="0.3">
      <c r="A13" t="s">
        <v>8</v>
      </c>
      <c r="B13" t="s">
        <v>23</v>
      </c>
      <c r="D13">
        <v>676.8</v>
      </c>
      <c r="E13" t="s">
        <v>10</v>
      </c>
      <c r="F13" t="s">
        <v>24</v>
      </c>
    </row>
    <row r="14" spans="1:14" x14ac:dyDescent="0.3">
      <c r="A14" t="s">
        <v>19</v>
      </c>
      <c r="B14" t="s">
        <v>25</v>
      </c>
      <c r="C14" s="1">
        <v>-0.8</v>
      </c>
      <c r="D14">
        <v>135.4</v>
      </c>
      <c r="E14" t="s">
        <v>10</v>
      </c>
      <c r="F14" t="s">
        <v>26</v>
      </c>
      <c r="J14">
        <f>D13*0.2</f>
        <v>135.35999999999999</v>
      </c>
    </row>
    <row r="15" spans="1:14" x14ac:dyDescent="0.3">
      <c r="B15" t="s">
        <v>27</v>
      </c>
      <c r="J15">
        <v>12327.3</v>
      </c>
      <c r="K15">
        <f>J12/J15</f>
        <v>2.0284003796451779</v>
      </c>
      <c r="L15">
        <f>K15*J14</f>
        <v>274.56427538877125</v>
      </c>
      <c r="N15">
        <f>1/K15</f>
        <v>0.49299931612856779</v>
      </c>
    </row>
    <row r="16" spans="1:14" x14ac:dyDescent="0.3">
      <c r="A16" t="s">
        <v>19</v>
      </c>
      <c r="B16" t="s">
        <v>28</v>
      </c>
      <c r="C16" s="1">
        <v>-0.59963999999999995</v>
      </c>
      <c r="D16">
        <v>109.9</v>
      </c>
      <c r="E16" t="s">
        <v>10</v>
      </c>
      <c r="F16" t="s">
        <v>29</v>
      </c>
      <c r="J16">
        <f>L15*(1+C16)</f>
        <v>109.92455329464848</v>
      </c>
    </row>
    <row r="17" spans="1:10" x14ac:dyDescent="0.3">
      <c r="A17" t="s">
        <v>19</v>
      </c>
      <c r="B17" t="s">
        <v>30</v>
      </c>
      <c r="C17" s="1">
        <v>0.14768999999999999</v>
      </c>
      <c r="D17">
        <v>126.2</v>
      </c>
      <c r="E17" t="s">
        <v>10</v>
      </c>
      <c r="F17" t="s">
        <v>31</v>
      </c>
      <c r="J17">
        <f>J16*(1+C17)</f>
        <v>126.1593105707351</v>
      </c>
    </row>
    <row r="18" spans="1:10" x14ac:dyDescent="0.3">
      <c r="A18" t="s">
        <v>19</v>
      </c>
      <c r="B18" t="s">
        <v>32</v>
      </c>
      <c r="C18" s="1">
        <v>2.0000000000000002E-5</v>
      </c>
      <c r="D18">
        <v>126.2</v>
      </c>
      <c r="E18" t="s">
        <v>10</v>
      </c>
      <c r="F18" t="s">
        <v>33</v>
      </c>
      <c r="J18">
        <f t="shared" ref="J18:J19" si="0">J17*(1+C18)</f>
        <v>126.16183375694651</v>
      </c>
    </row>
    <row r="19" spans="1:10" x14ac:dyDescent="0.3">
      <c r="A19" t="s">
        <v>19</v>
      </c>
      <c r="B19" t="s">
        <v>34</v>
      </c>
      <c r="C19" s="1">
        <v>-4.999E-2</v>
      </c>
      <c r="D19">
        <v>119.9</v>
      </c>
      <c r="E19" t="s">
        <v>10</v>
      </c>
      <c r="F19" t="s">
        <v>35</v>
      </c>
      <c r="J19">
        <f t="shared" si="0"/>
        <v>119.85500368743675</v>
      </c>
    </row>
    <row r="20" spans="1:10" x14ac:dyDescent="0.3">
      <c r="A20" t="s">
        <v>8</v>
      </c>
      <c r="B20" t="s">
        <v>36</v>
      </c>
      <c r="D20">
        <v>119.9</v>
      </c>
      <c r="E20" t="s">
        <v>10</v>
      </c>
      <c r="F20" t="s">
        <v>37</v>
      </c>
    </row>
    <row r="21" spans="1:10" x14ac:dyDescent="0.3">
      <c r="B21" t="s">
        <v>38</v>
      </c>
      <c r="C21" s="1">
        <v>0.7</v>
      </c>
      <c r="D21">
        <v>83.9</v>
      </c>
      <c r="E21" t="s">
        <v>10</v>
      </c>
      <c r="F21" t="s">
        <v>39</v>
      </c>
    </row>
    <row r="22" spans="1:10" x14ac:dyDescent="0.3">
      <c r="A22" t="s">
        <v>8</v>
      </c>
      <c r="B22" t="s">
        <v>40</v>
      </c>
      <c r="D22">
        <v>2257.3000000000002</v>
      </c>
      <c r="E22" t="s">
        <v>10</v>
      </c>
      <c r="F22" t="s">
        <v>41</v>
      </c>
    </row>
    <row r="24" spans="1:10" x14ac:dyDescent="0.3">
      <c r="B24" t="s">
        <v>42</v>
      </c>
      <c r="D24">
        <v>2341.1999999999998</v>
      </c>
      <c r="E24" t="s">
        <v>10</v>
      </c>
      <c r="F24" t="s">
        <v>43</v>
      </c>
    </row>
    <row r="25" spans="1:10" x14ac:dyDescent="0.3">
      <c r="B25" t="s">
        <v>44</v>
      </c>
      <c r="D25">
        <v>12327.3</v>
      </c>
      <c r="E25" t="s">
        <v>45</v>
      </c>
      <c r="F25" t="s">
        <v>46</v>
      </c>
    </row>
    <row r="26" spans="1:10" x14ac:dyDescent="0.3">
      <c r="B26" t="s">
        <v>47</v>
      </c>
      <c r="D26">
        <v>28860385</v>
      </c>
      <c r="E26" t="s">
        <v>48</v>
      </c>
      <c r="F26" t="s">
        <v>49</v>
      </c>
    </row>
    <row r="27" spans="1:10" x14ac:dyDescent="0.3">
      <c r="B27" t="s">
        <v>50</v>
      </c>
      <c r="D27" s="1">
        <v>0.2079</v>
      </c>
      <c r="F27" t="s">
        <v>51</v>
      </c>
    </row>
    <row r="29" spans="1:10" x14ac:dyDescent="0.3">
      <c r="B29" t="s">
        <v>52</v>
      </c>
    </row>
    <row r="30" spans="1:10" x14ac:dyDescent="0.3">
      <c r="A30" t="s">
        <v>8</v>
      </c>
      <c r="B30" t="s">
        <v>53</v>
      </c>
      <c r="D30">
        <v>6001062</v>
      </c>
      <c r="E30" t="s">
        <v>48</v>
      </c>
      <c r="F30" t="s">
        <v>54</v>
      </c>
    </row>
    <row r="31" spans="1:10" x14ac:dyDescent="0.3">
      <c r="A31" t="s">
        <v>14</v>
      </c>
      <c r="B31" t="s">
        <v>55</v>
      </c>
      <c r="C31" s="1">
        <v>-3.3899999999999998E-3</v>
      </c>
      <c r="D31">
        <v>5980702</v>
      </c>
      <c r="E31" t="s">
        <v>48</v>
      </c>
      <c r="F31" t="s">
        <v>56</v>
      </c>
    </row>
    <row r="32" spans="1:10" x14ac:dyDescent="0.3">
      <c r="A32" t="s">
        <v>14</v>
      </c>
      <c r="B32" t="s">
        <v>57</v>
      </c>
      <c r="C32" s="1">
        <v>-5.5210000000000002E-2</v>
      </c>
      <c r="D32">
        <v>5650494</v>
      </c>
      <c r="E32" t="s">
        <v>48</v>
      </c>
      <c r="F32" t="s">
        <v>58</v>
      </c>
    </row>
    <row r="33" spans="1:6" x14ac:dyDescent="0.3">
      <c r="A33" t="s">
        <v>14</v>
      </c>
      <c r="B33" t="s">
        <v>59</v>
      </c>
      <c r="C33" s="1">
        <v>7.4999999999999997E-3</v>
      </c>
      <c r="D33">
        <v>5692873</v>
      </c>
      <c r="E33" t="s">
        <v>48</v>
      </c>
      <c r="F33" t="s">
        <v>60</v>
      </c>
    </row>
    <row r="34" spans="1:6" x14ac:dyDescent="0.3">
      <c r="A34" t="s">
        <v>14</v>
      </c>
      <c r="B34" t="s">
        <v>61</v>
      </c>
      <c r="C34" s="1">
        <v>-0.01</v>
      </c>
      <c r="D34">
        <v>5635944</v>
      </c>
      <c r="E34" t="s">
        <v>48</v>
      </c>
      <c r="F34" t="s">
        <v>62</v>
      </c>
    </row>
    <row r="35" spans="1:6" x14ac:dyDescent="0.3">
      <c r="A35" t="s">
        <v>14</v>
      </c>
      <c r="B35" t="s">
        <v>63</v>
      </c>
      <c r="C35" s="1">
        <v>-1.15E-2</v>
      </c>
      <c r="D35">
        <v>5571130</v>
      </c>
      <c r="E35" t="s">
        <v>48</v>
      </c>
      <c r="F35" t="s">
        <v>64</v>
      </c>
    </row>
    <row r="36" spans="1:6" x14ac:dyDescent="0.3">
      <c r="A36" t="s">
        <v>14</v>
      </c>
      <c r="B36" t="s">
        <v>65</v>
      </c>
      <c r="C36" s="1">
        <v>-5.1200000000000004E-3</v>
      </c>
      <c r="D36">
        <v>5542630</v>
      </c>
      <c r="E36" t="s">
        <v>48</v>
      </c>
      <c r="F36" t="s">
        <v>66</v>
      </c>
    </row>
    <row r="37" spans="1:6" x14ac:dyDescent="0.3">
      <c r="A37" t="s">
        <v>14</v>
      </c>
      <c r="B37" t="s">
        <v>67</v>
      </c>
      <c r="C37" s="1">
        <v>-1.209E-2</v>
      </c>
      <c r="D37">
        <v>5475637</v>
      </c>
      <c r="E37" t="s">
        <v>48</v>
      </c>
      <c r="F37" t="s">
        <v>68</v>
      </c>
    </row>
    <row r="38" spans="1:6" x14ac:dyDescent="0.3">
      <c r="A38" t="s">
        <v>8</v>
      </c>
      <c r="B38" t="s">
        <v>69</v>
      </c>
      <c r="D38">
        <v>5475636</v>
      </c>
      <c r="E38" t="s">
        <v>48</v>
      </c>
      <c r="F38" t="s">
        <v>70</v>
      </c>
    </row>
    <row r="40" spans="1:6" x14ac:dyDescent="0.3">
      <c r="B40" t="s">
        <v>71</v>
      </c>
    </row>
    <row r="41" spans="1:6" x14ac:dyDescent="0.3">
      <c r="A41" t="s">
        <v>14</v>
      </c>
      <c r="B41" t="s">
        <v>72</v>
      </c>
      <c r="C41" s="1">
        <v>-1.9529999999999999E-2</v>
      </c>
      <c r="D41">
        <v>5368680</v>
      </c>
      <c r="E41" t="s">
        <v>48</v>
      </c>
      <c r="F41" t="s">
        <v>73</v>
      </c>
    </row>
    <row r="42" spans="1:6" x14ac:dyDescent="0.3">
      <c r="A42" t="s">
        <v>14</v>
      </c>
      <c r="B42" t="s">
        <v>74</v>
      </c>
      <c r="C42" s="1">
        <v>-4.6899999999999997E-3</v>
      </c>
      <c r="D42">
        <v>5343512</v>
      </c>
      <c r="E42" t="s">
        <v>48</v>
      </c>
      <c r="F42" t="s">
        <v>75</v>
      </c>
    </row>
    <row r="43" spans="1:6" x14ac:dyDescent="0.3">
      <c r="A43" t="s">
        <v>14</v>
      </c>
      <c r="B43" t="s">
        <v>76</v>
      </c>
      <c r="C43" s="1">
        <v>0</v>
      </c>
      <c r="D43">
        <v>5343512</v>
      </c>
      <c r="E43" t="s">
        <v>48</v>
      </c>
      <c r="F43" t="s">
        <v>77</v>
      </c>
    </row>
    <row r="44" spans="1:6" x14ac:dyDescent="0.3">
      <c r="A44" t="s">
        <v>14</v>
      </c>
      <c r="B44" t="s">
        <v>78</v>
      </c>
      <c r="C44" s="1">
        <v>0</v>
      </c>
      <c r="D44">
        <v>5343512</v>
      </c>
      <c r="E44" t="s">
        <v>48</v>
      </c>
      <c r="F44" t="s">
        <v>79</v>
      </c>
    </row>
    <row r="45" spans="1:6" x14ac:dyDescent="0.3">
      <c r="A45" t="s">
        <v>14</v>
      </c>
      <c r="B45" t="s">
        <v>80</v>
      </c>
      <c r="C45" s="1">
        <v>0</v>
      </c>
      <c r="D45">
        <v>5343512</v>
      </c>
      <c r="E45" t="s">
        <v>48</v>
      </c>
      <c r="F45" t="s">
        <v>81</v>
      </c>
    </row>
    <row r="46" spans="1:6" x14ac:dyDescent="0.3">
      <c r="A46" t="s">
        <v>14</v>
      </c>
      <c r="B46" t="s">
        <v>82</v>
      </c>
      <c r="C46" s="1">
        <v>0</v>
      </c>
      <c r="D46">
        <v>5343512</v>
      </c>
      <c r="E46" t="s">
        <v>48</v>
      </c>
      <c r="F46" t="s">
        <v>83</v>
      </c>
    </row>
    <row r="47" spans="1:6" x14ac:dyDescent="0.3">
      <c r="A47" t="s">
        <v>14</v>
      </c>
      <c r="B47" t="s">
        <v>84</v>
      </c>
      <c r="C47" s="1">
        <v>-2.5000000000000001E-4</v>
      </c>
      <c r="D47">
        <v>5342160</v>
      </c>
      <c r="E47" t="s">
        <v>48</v>
      </c>
      <c r="F47" t="s">
        <v>85</v>
      </c>
    </row>
    <row r="48" spans="1:6" x14ac:dyDescent="0.3">
      <c r="A48" t="s">
        <v>8</v>
      </c>
      <c r="B48" t="s">
        <v>86</v>
      </c>
      <c r="D48">
        <v>5342160</v>
      </c>
      <c r="E48" t="s">
        <v>48</v>
      </c>
      <c r="F48" t="s">
        <v>87</v>
      </c>
    </row>
    <row r="50" spans="1:6" x14ac:dyDescent="0.3">
      <c r="B50" t="s">
        <v>88</v>
      </c>
    </row>
    <row r="51" spans="1:6" x14ac:dyDescent="0.3">
      <c r="A51" t="s">
        <v>8</v>
      </c>
      <c r="B51" t="s">
        <v>89</v>
      </c>
      <c r="D51">
        <v>5342160</v>
      </c>
      <c r="E51" t="s">
        <v>48</v>
      </c>
      <c r="F5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Newmiller, Jeffrey</dc:creator>
  <cp:lastModifiedBy>Newmiller, Jeffrey</cp:lastModifiedBy>
  <dcterms:created xsi:type="dcterms:W3CDTF">2024-01-16T18:13:38Z</dcterms:created>
  <dcterms:modified xsi:type="dcterms:W3CDTF">2024-01-17T23:13:05Z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2024-01-17T17:10:26Z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e992f4c9-f190-4535-b4f1-cab49c0a45e4</vt:lpwstr>
  </property>
  <property fmtid="{D5CDD505-2E9C-101B-9397-08002B2CF9AE}" pid="8" name="MSIP_Label_48141450-2387-4aca-b41f-19cd6be9dd3c_ContentBits">
    <vt:lpwstr>0</vt:lpwstr>
  </property>
</Properties>
</file>