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old\Desktop\"/>
    </mc:Choice>
  </mc:AlternateContent>
  <xr:revisionPtr revIDLastSave="0" documentId="13_ncr:1_{6BA5051A-AD13-4CD6-9626-212027AD1AB8}" xr6:coauthVersionLast="40" xr6:coauthVersionMax="40" xr10:uidLastSave="{00000000-0000-0000-0000-000000000000}"/>
  <bookViews>
    <workbookView xWindow="-120" yWindow="-120" windowWidth="29040" windowHeight="15840" activeTab="7" xr2:uid="{2E99045A-2951-421D-98B3-9A4CDA78B44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4" l="1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5" i="4"/>
  <c r="H6" i="4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 l="1"/>
  <c r="H12" i="1"/>
</calcChain>
</file>

<file path=xl/sharedStrings.xml><?xml version="1.0" encoding="utf-8"?>
<sst xmlns="http://schemas.openxmlformats.org/spreadsheetml/2006/main" count="605" uniqueCount="138">
  <si>
    <t>Shares</t>
  </si>
  <si>
    <t>Dividend</t>
  </si>
  <si>
    <t>Fee</t>
  </si>
  <si>
    <t>Portfolio Amount</t>
  </si>
  <si>
    <t>0-150</t>
  </si>
  <si>
    <t>151-374</t>
  </si>
  <si>
    <t>601-800</t>
  </si>
  <si>
    <t>801-1,250</t>
  </si>
  <si>
    <t>1,251-5,000</t>
  </si>
  <si>
    <t>5,001-10,000</t>
  </si>
  <si>
    <t>375-500</t>
  </si>
  <si>
    <t>501-600</t>
  </si>
  <si>
    <t>Regular</t>
  </si>
  <si>
    <t>Prime</t>
  </si>
  <si>
    <t>Customer Status</t>
  </si>
  <si>
    <t>Test Cases</t>
  </si>
  <si>
    <t>Input</t>
  </si>
  <si>
    <t>Expected Outputs</t>
  </si>
  <si>
    <t>Number of Shares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</si>
  <si>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</si>
  <si>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</si>
  <si>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</si>
  <si>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</si>
  <si>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</si>
  <si>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</si>
  <si>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</si>
  <si>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</si>
  <si>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</si>
  <si>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</si>
  <si>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 11</t>
  </si>
  <si>
    <t>Test Case 12</t>
  </si>
  <si>
    <t>Test Case 13</t>
  </si>
  <si>
    <t>Test Case 14</t>
  </si>
  <si>
    <t>Test Case 15</t>
  </si>
  <si>
    <t>Test Case 16</t>
  </si>
  <si>
    <t>5,001 10,000</t>
  </si>
  <si>
    <t>1,251 5,000</t>
  </si>
  <si>
    <t>0          150</t>
  </si>
  <si>
    <t>151      374</t>
  </si>
  <si>
    <t>375      500</t>
  </si>
  <si>
    <t>501      600</t>
  </si>
  <si>
    <t>601      800</t>
  </si>
  <si>
    <t>801  1,250</t>
  </si>
  <si>
    <t>Altitutde Above Ground (ft)</t>
  </si>
  <si>
    <t>Motor Status</t>
  </si>
  <si>
    <t>Off</t>
  </si>
  <si>
    <t>Test Case 17</t>
  </si>
  <si>
    <t>Test Case 18</t>
  </si>
  <si>
    <t>Test Case 19</t>
  </si>
  <si>
    <t>Test Case 20</t>
  </si>
  <si>
    <t>Test Case 21</t>
  </si>
  <si>
    <t>Test Case 22</t>
  </si>
  <si>
    <t>Forward Velocity (fps)</t>
  </si>
  <si>
    <t>On</t>
  </si>
  <si>
    <t>10.0     49.9</t>
  </si>
  <si>
    <t>0.0          9.9</t>
  </si>
  <si>
    <t>50.0    100.0</t>
  </si>
  <si>
    <t>100.1    149.9</t>
  </si>
  <si>
    <t>150.0    200.0</t>
  </si>
  <si>
    <t>200.1     300.0</t>
  </si>
  <si>
    <t>Distance (ft)</t>
  </si>
  <si>
    <t>Green</t>
  </si>
  <si>
    <t>Yellow</t>
  </si>
  <si>
    <t>Red</t>
  </si>
  <si>
    <t>Buzzer</t>
  </si>
  <si>
    <t>Brakes</t>
  </si>
  <si>
    <t>-</t>
  </si>
  <si>
    <t>OFF</t>
  </si>
  <si>
    <t>ON</t>
  </si>
  <si>
    <t>1000.0   200.1</t>
  </si>
  <si>
    <t>200.0   100.0</t>
  </si>
  <si>
    <t>99.9    75.0</t>
  </si>
  <si>
    <t>74.9    50.1</t>
  </si>
  <si>
    <t>50         0.0</t>
  </si>
  <si>
    <t>Silver</t>
  </si>
  <si>
    <t>Gold</t>
  </si>
  <si>
    <t>Platinum</t>
  </si>
  <si>
    <t>1251   2148</t>
  </si>
  <si>
    <t>5371   10000</t>
  </si>
  <si>
    <t>801    1250</t>
  </si>
  <si>
    <t>2149    2864</t>
  </si>
  <si>
    <t>2865    5000</t>
  </si>
  <si>
    <t>5001    5370</t>
  </si>
  <si>
    <t>Conditions</t>
  </si>
  <si>
    <t xml:space="preserve">0 &lt;= Number of Shares &lt;= 150 </t>
  </si>
  <si>
    <t xml:space="preserve">151 &lt;= Number of Shares &lt;= 374 </t>
  </si>
  <si>
    <t xml:space="preserve">375 &lt;= Number of Shares &lt;= 500 </t>
  </si>
  <si>
    <t>501 &lt;= Number of Shares &lt;= 600</t>
  </si>
  <si>
    <t>601 &lt;= Number of Shares &lt;= 800</t>
  </si>
  <si>
    <t xml:space="preserve">801 &lt;= Number of Shares &lt;= 1,250 </t>
  </si>
  <si>
    <t>1,251 &lt;= Number of Shares &lt;= 5,000</t>
  </si>
  <si>
    <t>5,001 &lt;= Number of Shares &lt;= 10,000</t>
  </si>
  <si>
    <t>Rule 1</t>
  </si>
  <si>
    <t>Rule 2</t>
  </si>
  <si>
    <t>Rule 3</t>
  </si>
  <si>
    <t>Rule 4</t>
  </si>
  <si>
    <t>Rule 5</t>
  </si>
  <si>
    <t>Rule 6</t>
  </si>
  <si>
    <t>Rule 7</t>
  </si>
  <si>
    <t>Rule 8</t>
  </si>
  <si>
    <t>Actions</t>
  </si>
  <si>
    <t>Status</t>
  </si>
  <si>
    <t>Y</t>
  </si>
  <si>
    <t>0.0 &lt;= Altitude Above Ground &lt;= 9.9</t>
  </si>
  <si>
    <t>10.0 &lt;= Altitude Above Ground &lt;= 49.9</t>
  </si>
  <si>
    <t>50.0 &lt;= Altitude Above Ground &lt;= 100.0</t>
  </si>
  <si>
    <t>100.1 &lt;= Altitude Above Ground &lt;= 149.9</t>
  </si>
  <si>
    <t>150.0 &lt;= Altitude Above Ground &lt;= 200.0</t>
  </si>
  <si>
    <t>200.1 &lt;= Altitude Above Ground &lt;= 300.0</t>
  </si>
  <si>
    <t>Forward Veloctiy (fps)</t>
  </si>
  <si>
    <t>200.1 &lt;= Distance from Vehicle Ahead &lt;= 1000.0</t>
  </si>
  <si>
    <t>100.0 &lt;= Distance from Vehicle Ahead &lt;= 200.0</t>
  </si>
  <si>
    <t>75.0 &lt;= Distance from Vehicle Ahead &lt;= 99.9</t>
  </si>
  <si>
    <t>50.1 &lt;= Distance from Vehicle Ahead &lt;= 74.9</t>
  </si>
  <si>
    <t>0 &lt;= Distance from Vehicle Ahead &lt;= 50</t>
  </si>
  <si>
    <t>Green Light</t>
  </si>
  <si>
    <t>Yellow Light</t>
  </si>
  <si>
    <t>Red Light</t>
  </si>
  <si>
    <t xml:space="preserve">OFF </t>
  </si>
  <si>
    <t>Current State</t>
  </si>
  <si>
    <t>Inputs</t>
  </si>
  <si>
    <t>I</t>
  </si>
  <si>
    <t>D</t>
  </si>
  <si>
    <t>O</t>
  </si>
  <si>
    <t>X</t>
  </si>
  <si>
    <t>L</t>
  </si>
  <si>
    <t>S</t>
  </si>
  <si>
    <t>Next State</t>
  </si>
  <si>
    <t>S0</t>
  </si>
  <si>
    <t>S1</t>
  </si>
  <si>
    <t>T</t>
  </si>
  <si>
    <t>Low</t>
  </si>
  <si>
    <t>S2</t>
  </si>
  <si>
    <t>F</t>
  </si>
  <si>
    <t>S3</t>
  </si>
  <si>
    <t>Med</t>
  </si>
  <si>
    <t>S4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</si>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</sst>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&quot;$&quot;#,##0.00"/>
    <numFmt numFmtId="166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3" fontId="2" fillId="0" borderId="0" xfId="1" applyFont="1" applyAlignment="1">
      <alignment horizontal="center" vertic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3" fontId="0" fillId="0" borderId="4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43" fontId="0" fillId="0" borderId="0" xfId="1" applyFont="1" applyAlignment="1">
      <alignment horizontal="left"/>
    </xf>
    <xf numFmtId="0" fontId="0" fillId="0" borderId="1" xfId="0" applyBorder="1"/>
    <xf numFmtId="166" fontId="0" fillId="0" borderId="0" xfId="0" applyNumberFormat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0" fillId="0" borderId="4" xfId="0" applyBorder="1"/>
    <xf numFmtId="0" fontId="0" fillId="0" borderId="8" xfId="0" applyBorder="1"/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BA0C-A8D2-478A-A142-F75C978CFC1F}">
  <dimension ref="A1:R27"/>
  <sheetViews>
    <sheetView workbookViewId="0">
      <selection activeCell="F3" sqref="F3:I20"/>
    </sheetView>
  </sheetViews>
  <sheetFormatPr defaultRowHeight="15" x14ac:dyDescent="0.25"/>
  <cols>
    <col min="1" max="1" width="13.42578125" style="9" bestFit="1" customWidth="1"/>
    <col min="2" max="2" width="9" style="6" bestFit="1" customWidth="1"/>
    <col min="3" max="3" width="9.28515625" style="7" customWidth="1"/>
    <col min="4" max="4" width="15.5703125" style="5" bestFit="1" customWidth="1"/>
    <col min="6" max="6" width="11.7109375" bestFit="1" customWidth="1"/>
    <col min="7" max="7" width="17" style="5" bestFit="1" customWidth="1"/>
    <col min="8" max="8" width="16.5703125" bestFit="1" customWidth="1"/>
    <col min="9" max="9" width="15.5703125" bestFit="1" customWidth="1"/>
    <col min="11" max="11" width="9.28515625" bestFit="1" customWidth="1"/>
    <col min="12" max="15" width="9.5703125" bestFit="1" customWidth="1"/>
    <col min="16" max="16" width="9.42578125" bestFit="1" customWidth="1"/>
    <col min="17" max="17" width="10.5703125" bestFit="1" customWidth="1"/>
    <col min="18" max="18" width="11.5703125" bestFit="1" customWidth="1"/>
  </cols>
  <sheetData>
    <row r="1" spans="1:18" x14ac:dyDescent="0.25">
      <c r="E1" s="1"/>
    </row>
    <row r="2" spans="1:18" ht="15.75" thickBot="1" x14ac:dyDescent="0.3">
      <c r="A2" s="8" t="s">
        <v>0</v>
      </c>
      <c r="B2" s="3" t="s">
        <v>1</v>
      </c>
      <c r="C2" s="4" t="s">
        <v>2</v>
      </c>
      <c r="D2" s="2" t="s">
        <v>14</v>
      </c>
    </row>
    <row r="3" spans="1:18" ht="15.75" thickBot="1" x14ac:dyDescent="0.3">
      <c r="A3" s="9" t="s">
        <v>4</v>
      </c>
      <c r="B3" s="10">
        <v>7.8499999999999993E-3</v>
      </c>
      <c r="C3" s="7">
        <v>0</v>
      </c>
      <c r="D3" s="5" t="s">
        <v>12</v>
      </c>
      <c r="F3" s="36" t="s">
        <v>15</v>
      </c>
      <c r="G3" s="12" t="s">
        <v>16</v>
      </c>
      <c r="H3" s="38" t="s">
        <v>17</v>
      </c>
      <c r="I3" s="39"/>
      <c r="K3" s="21" t="s">
        <v>37</v>
      </c>
      <c r="L3" s="21" t="s">
        <v>38</v>
      </c>
      <c r="M3" s="21" t="s">
        <v>39</v>
      </c>
      <c r="N3" s="21" t="s">
        <v>40</v>
      </c>
      <c r="O3" s="21" t="s">
        <v>41</v>
      </c>
      <c r="P3" s="21" t="s">
        <v>42</v>
      </c>
      <c r="Q3" s="21" t="s">
        <v>36</v>
      </c>
      <c r="R3" s="21" t="s">
        <v>35</v>
      </c>
    </row>
    <row r="4" spans="1:18" ht="15.75" thickBot="1" x14ac:dyDescent="0.3">
      <c r="A4" s="9" t="s">
        <v>5</v>
      </c>
      <c r="B4" s="10">
        <v>1.125E-2</v>
      </c>
      <c r="C4" s="7">
        <v>0</v>
      </c>
      <c r="D4" s="5" t="s">
        <v>12</v>
      </c>
      <c r="F4" s="37"/>
      <c r="G4" s="11" t="s">
        <v>18</v>
      </c>
      <c r="H4" s="11" t="s">
        <v>3</v>
      </c>
      <c r="I4" s="11" t="s">
        <v>14</v>
      </c>
    </row>
    <row r="5" spans="1:18" x14ac:dyDescent="0.25">
      <c r="A5" s="9" t="s">
        <v>10</v>
      </c>
      <c r="B5" s="10">
        <v>1.8249999999999999E-2</v>
      </c>
      <c r="C5" s="7">
        <v>0</v>
      </c>
      <c r="D5" s="5" t="s">
        <v>12</v>
      </c>
      <c r="F5" s="18" t="s">
        <v>19</v>
      </c>
      <c r="G5" s="18">
        <v>0</v>
      </c>
      <c r="H5" s="19">
        <f>(G5*135)+(G5*135*B3)</f>
        <v>0</v>
      </c>
      <c r="I5" s="18" t="s">
        <v>12</v>
      </c>
    </row>
    <row r="6" spans="1:18" x14ac:dyDescent="0.25">
      <c r="A6" s="9" t="s">
        <v>11</v>
      </c>
      <c r="B6" s="10">
        <v>1.8249999999999999E-2</v>
      </c>
      <c r="C6" s="7">
        <v>100</v>
      </c>
      <c r="D6" s="5" t="s">
        <v>12</v>
      </c>
      <c r="F6" s="15" t="s">
        <v>20</v>
      </c>
      <c r="G6" s="15">
        <v>150</v>
      </c>
      <c r="H6" s="16">
        <f>TRUNC((G6*135)+(G6*135*B3), 2)</f>
        <v>20408.96</v>
      </c>
      <c r="I6" s="15" t="s">
        <v>12</v>
      </c>
    </row>
    <row r="7" spans="1:18" x14ac:dyDescent="0.25">
      <c r="A7" s="9" t="s">
        <v>6</v>
      </c>
      <c r="B7" s="10">
        <v>2.085E-2</v>
      </c>
      <c r="C7" s="7">
        <v>100</v>
      </c>
      <c r="D7" s="5" t="s">
        <v>12</v>
      </c>
      <c r="F7" s="15" t="s">
        <v>21</v>
      </c>
      <c r="G7" s="15">
        <v>151</v>
      </c>
      <c r="H7" s="16">
        <f>TRUNC((G7*135)+(G7*135*B4), 2)</f>
        <v>20614.330000000002</v>
      </c>
      <c r="I7" s="15" t="s">
        <v>12</v>
      </c>
    </row>
    <row r="8" spans="1:18" x14ac:dyDescent="0.25">
      <c r="A8" s="9" t="s">
        <v>7</v>
      </c>
      <c r="B8" s="10">
        <v>2.4500000000000001E-2</v>
      </c>
      <c r="C8" s="7">
        <v>100</v>
      </c>
      <c r="D8" s="5" t="s">
        <v>12</v>
      </c>
      <c r="F8" s="15" t="s">
        <v>22</v>
      </c>
      <c r="G8" s="15">
        <v>374</v>
      </c>
      <c r="H8" s="16">
        <f>TRUNC((G8*135)+(G8*135*B4), 2)</f>
        <v>51058.01</v>
      </c>
      <c r="I8" s="15" t="s">
        <v>12</v>
      </c>
    </row>
    <row r="9" spans="1:18" x14ac:dyDescent="0.25">
      <c r="A9" s="9" t="s">
        <v>8</v>
      </c>
      <c r="B9" s="10">
        <v>3.4500000000000003E-2</v>
      </c>
      <c r="C9" s="7">
        <v>100</v>
      </c>
      <c r="D9" s="5" t="s">
        <v>12</v>
      </c>
      <c r="F9" s="15" t="s">
        <v>23</v>
      </c>
      <c r="G9" s="15">
        <v>375</v>
      </c>
      <c r="H9" s="16">
        <f>TRUNC((G9*135)+(G9*135*B5), 2)</f>
        <v>51548.9</v>
      </c>
      <c r="I9" s="15" t="s">
        <v>12</v>
      </c>
    </row>
    <row r="10" spans="1:18" x14ac:dyDescent="0.25">
      <c r="A10" s="9" t="s">
        <v>9</v>
      </c>
      <c r="B10" s="10">
        <v>3.4500000000000003E-2</v>
      </c>
      <c r="C10" s="7">
        <v>100</v>
      </c>
      <c r="D10" s="5" t="s">
        <v>13</v>
      </c>
      <c r="F10" s="15" t="s">
        <v>24</v>
      </c>
      <c r="G10" s="15">
        <v>500</v>
      </c>
      <c r="H10" s="16">
        <f>TRUNC((G10*135)+(G10*135*B5), 2)</f>
        <v>68731.87</v>
      </c>
      <c r="I10" s="15" t="s">
        <v>12</v>
      </c>
    </row>
    <row r="11" spans="1:18" x14ac:dyDescent="0.25">
      <c r="F11" s="15" t="s">
        <v>25</v>
      </c>
      <c r="G11" s="15">
        <v>501</v>
      </c>
      <c r="H11" s="16">
        <f>TRUNC(((G11*135)+(G11*135*B6))-100, 2)</f>
        <v>68769.33</v>
      </c>
      <c r="I11" s="15" t="s">
        <v>12</v>
      </c>
    </row>
    <row r="12" spans="1:18" x14ac:dyDescent="0.25">
      <c r="F12" s="15" t="s">
        <v>26</v>
      </c>
      <c r="G12" s="15">
        <v>600</v>
      </c>
      <c r="H12" s="16">
        <f>((G12*135)+(G12*135*B6))-100</f>
        <v>82378.25</v>
      </c>
      <c r="I12" s="15" t="s">
        <v>12</v>
      </c>
    </row>
    <row r="13" spans="1:18" x14ac:dyDescent="0.25">
      <c r="A13" s="35"/>
      <c r="B13" s="13"/>
      <c r="C13" s="13"/>
      <c r="F13" s="15" t="s">
        <v>27</v>
      </c>
      <c r="G13" s="15">
        <v>601</v>
      </c>
      <c r="H13" s="16">
        <f>TRUNC(((G13*135)+(G13*135*B7))-100, 2)</f>
        <v>82726.66</v>
      </c>
      <c r="I13" s="15" t="s">
        <v>12</v>
      </c>
    </row>
    <row r="14" spans="1:18" x14ac:dyDescent="0.25">
      <c r="A14" s="35"/>
      <c r="B14" s="13"/>
      <c r="C14" s="13"/>
      <c r="F14" s="15" t="s">
        <v>28</v>
      </c>
      <c r="G14" s="15">
        <v>800</v>
      </c>
      <c r="H14" s="16">
        <f>TRUNC(((G14*135)+(G14*135*B7))-100, 2)</f>
        <v>110151.8</v>
      </c>
      <c r="I14" s="15" t="s">
        <v>12</v>
      </c>
    </row>
    <row r="15" spans="1:18" x14ac:dyDescent="0.25">
      <c r="A15" s="5"/>
      <c r="B15" s="5"/>
      <c r="F15" s="15" t="s">
        <v>29</v>
      </c>
      <c r="G15" s="15">
        <v>801</v>
      </c>
      <c r="H15" s="16">
        <f>TRUNC(((G15*135)+(G15*135*B8))-100, 2)</f>
        <v>110684.3</v>
      </c>
      <c r="I15" s="15" t="s">
        <v>12</v>
      </c>
    </row>
    <row r="16" spans="1:18" x14ac:dyDescent="0.25">
      <c r="A16" s="5"/>
      <c r="B16" s="5"/>
      <c r="F16" s="15" t="s">
        <v>30</v>
      </c>
      <c r="G16" s="17">
        <v>1250</v>
      </c>
      <c r="H16" s="16">
        <f>TRUNC(((G16*135)+(G16*135*B8))-100, 2)</f>
        <v>172784.37</v>
      </c>
      <c r="I16" s="15" t="s">
        <v>12</v>
      </c>
    </row>
    <row r="17" spans="1:9" x14ac:dyDescent="0.25">
      <c r="F17" s="15" t="s">
        <v>31</v>
      </c>
      <c r="G17" s="17">
        <v>1251</v>
      </c>
      <c r="H17" s="16">
        <f>TRUNC(((G17*135)+(G17*135*B9))-100, 2)</f>
        <v>174611.53</v>
      </c>
      <c r="I17" s="15" t="s">
        <v>12</v>
      </c>
    </row>
    <row r="18" spans="1:9" x14ac:dyDescent="0.25">
      <c r="F18" s="15" t="s">
        <v>32</v>
      </c>
      <c r="G18" s="17">
        <v>5000</v>
      </c>
      <c r="H18" s="16">
        <f>TRUNC(((G18*135)+(G18*135*B9))-100, 2)</f>
        <v>698187.5</v>
      </c>
      <c r="I18" s="15" t="s">
        <v>12</v>
      </c>
    </row>
    <row r="19" spans="1:9" x14ac:dyDescent="0.25">
      <c r="F19" s="15" t="s">
        <v>33</v>
      </c>
      <c r="G19" s="17">
        <v>5001</v>
      </c>
      <c r="H19" s="16">
        <f>TRUNC(((G19*135)+(G19*135*B10))-100, 2)</f>
        <v>698327.15</v>
      </c>
      <c r="I19" s="15" t="s">
        <v>13</v>
      </c>
    </row>
    <row r="20" spans="1:9" x14ac:dyDescent="0.25">
      <c r="F20" s="15" t="s">
        <v>34</v>
      </c>
      <c r="G20" s="17">
        <v>10000</v>
      </c>
      <c r="H20" s="16">
        <f>TRUNC(((G20*135)+(G20*135*B10))-100, 2)</f>
        <v>1396475</v>
      </c>
      <c r="I20" s="15" t="s">
        <v>13</v>
      </c>
    </row>
    <row r="21" spans="1:9" x14ac:dyDescent="0.25">
      <c r="G21" s="14"/>
    </row>
    <row r="22" spans="1:9" x14ac:dyDescent="0.25">
      <c r="G22" s="14"/>
    </row>
    <row r="23" spans="1:9" x14ac:dyDescent="0.25">
      <c r="G23" s="14"/>
    </row>
    <row r="24" spans="1:9" x14ac:dyDescent="0.25">
      <c r="G24" s="14"/>
    </row>
    <row r="25" spans="1:9" x14ac:dyDescent="0.25">
      <c r="G25" s="14"/>
    </row>
    <row r="27" spans="1:9" x14ac:dyDescent="0.25">
      <c r="A27" s="20"/>
    </row>
  </sheetData>
  <mergeCells count="3">
    <mergeCell ref="A13:A14"/>
    <mergeCell ref="F3:F4"/>
    <mergeCell ref="H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53C9-D462-4A26-BD56-5B5CDC2748EC}">
  <dimension ref="B1:L39"/>
  <sheetViews>
    <sheetView workbookViewId="0">
      <selection activeCell="C8" sqref="C8"/>
    </sheetView>
  </sheetViews>
  <sheetFormatPr defaultRowHeight="15" x14ac:dyDescent="0.25"/>
  <cols>
    <col min="2" max="2" width="11.7109375" style="5" bestFit="1" customWidth="1"/>
    <col min="3" max="3" width="26.140625" style="5" bestFit="1" customWidth="1"/>
    <col min="4" max="4" width="20.85546875" style="5" bestFit="1" customWidth="1"/>
    <col min="5" max="5" width="12.42578125" style="5" bestFit="1" customWidth="1"/>
    <col min="7" max="7" width="10.140625" bestFit="1" customWidth="1"/>
    <col min="8" max="8" width="10.28515625" bestFit="1" customWidth="1"/>
    <col min="9" max="9" width="10.85546875" bestFit="1" customWidth="1"/>
    <col min="10" max="11" width="11.85546875" bestFit="1" customWidth="1"/>
    <col min="12" max="12" width="12.28515625" bestFit="1" customWidth="1"/>
  </cols>
  <sheetData>
    <row r="1" spans="2:12" ht="15.75" thickBot="1" x14ac:dyDescent="0.3"/>
    <row r="2" spans="2:12" ht="15.75" thickBot="1" x14ac:dyDescent="0.3">
      <c r="B2" s="40" t="s">
        <v>15</v>
      </c>
      <c r="C2" s="11" t="s">
        <v>16</v>
      </c>
      <c r="D2" s="40" t="s">
        <v>17</v>
      </c>
      <c r="E2" s="41"/>
    </row>
    <row r="3" spans="2:12" ht="15.75" thickBot="1" x14ac:dyDescent="0.3">
      <c r="B3" s="40"/>
      <c r="C3" s="11" t="s">
        <v>43</v>
      </c>
      <c r="D3" s="11" t="s">
        <v>52</v>
      </c>
      <c r="E3" s="11" t="s">
        <v>44</v>
      </c>
    </row>
    <row r="4" spans="2:12" ht="15.75" thickBot="1" x14ac:dyDescent="0.3">
      <c r="B4" s="18" t="s">
        <v>19</v>
      </c>
      <c r="C4" s="24">
        <v>0</v>
      </c>
      <c r="D4" s="24">
        <v>0</v>
      </c>
      <c r="E4" s="18" t="s">
        <v>45</v>
      </c>
      <c r="G4" s="25" t="s">
        <v>55</v>
      </c>
      <c r="H4" s="26" t="s">
        <v>54</v>
      </c>
      <c r="I4" s="26" t="s">
        <v>56</v>
      </c>
      <c r="J4" s="26" t="s">
        <v>57</v>
      </c>
      <c r="K4" s="26" t="s">
        <v>58</v>
      </c>
      <c r="L4" s="27" t="s">
        <v>59</v>
      </c>
    </row>
    <row r="5" spans="2:12" x14ac:dyDescent="0.25">
      <c r="B5" s="15" t="s">
        <v>20</v>
      </c>
      <c r="C5" s="24">
        <v>9.9</v>
      </c>
      <c r="D5" s="24">
        <v>0</v>
      </c>
      <c r="E5" s="18" t="s">
        <v>45</v>
      </c>
    </row>
    <row r="6" spans="2:12" x14ac:dyDescent="0.25">
      <c r="B6" s="15" t="s">
        <v>21</v>
      </c>
      <c r="C6" s="23">
        <v>10</v>
      </c>
      <c r="D6" s="23">
        <v>2</v>
      </c>
      <c r="E6" s="15" t="s">
        <v>53</v>
      </c>
    </row>
    <row r="7" spans="2:12" x14ac:dyDescent="0.25">
      <c r="B7" s="15" t="s">
        <v>22</v>
      </c>
      <c r="C7" s="23">
        <v>49.9</v>
      </c>
      <c r="D7" s="23">
        <v>2</v>
      </c>
      <c r="E7" s="15" t="s">
        <v>53</v>
      </c>
    </row>
    <row r="8" spans="2:12" x14ac:dyDescent="0.25">
      <c r="B8" s="15" t="s">
        <v>23</v>
      </c>
      <c r="C8" s="23">
        <v>50</v>
      </c>
      <c r="D8" s="23">
        <v>5</v>
      </c>
      <c r="E8" s="15" t="s">
        <v>53</v>
      </c>
    </row>
    <row r="9" spans="2:12" x14ac:dyDescent="0.25">
      <c r="B9" s="15" t="s">
        <v>24</v>
      </c>
      <c r="C9" s="23">
        <v>100</v>
      </c>
      <c r="D9" s="23">
        <v>5</v>
      </c>
      <c r="E9" s="15" t="s">
        <v>53</v>
      </c>
    </row>
    <row r="10" spans="2:12" x14ac:dyDescent="0.25">
      <c r="B10" s="15" t="s">
        <v>25</v>
      </c>
      <c r="C10" s="23">
        <v>100.1</v>
      </c>
      <c r="D10" s="23">
        <v>7.5</v>
      </c>
      <c r="E10" s="15" t="s">
        <v>53</v>
      </c>
    </row>
    <row r="11" spans="2:12" x14ac:dyDescent="0.25">
      <c r="B11" s="15" t="s">
        <v>26</v>
      </c>
      <c r="C11" s="23">
        <v>149.9</v>
      </c>
      <c r="D11" s="23">
        <v>7.5</v>
      </c>
      <c r="E11" s="15" t="s">
        <v>53</v>
      </c>
    </row>
    <row r="12" spans="2:12" x14ac:dyDescent="0.25">
      <c r="B12" s="15" t="s">
        <v>27</v>
      </c>
      <c r="C12" s="23">
        <v>150</v>
      </c>
      <c r="D12" s="23">
        <v>10</v>
      </c>
      <c r="E12" s="15" t="s">
        <v>53</v>
      </c>
    </row>
    <row r="13" spans="2:12" x14ac:dyDescent="0.25">
      <c r="B13" s="15" t="s">
        <v>28</v>
      </c>
      <c r="C13" s="23">
        <v>200</v>
      </c>
      <c r="D13" s="23">
        <v>10</v>
      </c>
      <c r="E13" s="15" t="s">
        <v>53</v>
      </c>
    </row>
    <row r="14" spans="2:12" x14ac:dyDescent="0.25">
      <c r="B14" s="15" t="s">
        <v>29</v>
      </c>
      <c r="C14" s="23">
        <v>200.1</v>
      </c>
      <c r="D14" s="23">
        <v>20</v>
      </c>
      <c r="E14" s="15" t="s">
        <v>53</v>
      </c>
    </row>
    <row r="15" spans="2:12" x14ac:dyDescent="0.25">
      <c r="B15" s="15" t="s">
        <v>30</v>
      </c>
      <c r="C15" s="23">
        <v>300</v>
      </c>
      <c r="D15" s="23">
        <v>20</v>
      </c>
      <c r="E15" s="15" t="s">
        <v>53</v>
      </c>
    </row>
    <row r="16" spans="2:12" x14ac:dyDescent="0.25">
      <c r="C16" s="22"/>
      <c r="D16" s="22"/>
    </row>
    <row r="17" spans="3:4" x14ac:dyDescent="0.25">
      <c r="C17" s="22"/>
      <c r="D17" s="22"/>
    </row>
    <row r="18" spans="3:4" x14ac:dyDescent="0.25">
      <c r="C18" s="22"/>
      <c r="D18" s="22"/>
    </row>
    <row r="19" spans="3:4" x14ac:dyDescent="0.25">
      <c r="C19" s="22"/>
      <c r="D19" s="22"/>
    </row>
    <row r="20" spans="3:4" x14ac:dyDescent="0.25">
      <c r="C20" s="22"/>
      <c r="D20" s="22"/>
    </row>
    <row r="21" spans="3:4" x14ac:dyDescent="0.25">
      <c r="C21" s="22"/>
      <c r="D21" s="22"/>
    </row>
    <row r="22" spans="3:4" x14ac:dyDescent="0.25">
      <c r="C22" s="22"/>
      <c r="D22" s="22"/>
    </row>
    <row r="23" spans="3:4" x14ac:dyDescent="0.25">
      <c r="C23" s="22"/>
      <c r="D23" s="22"/>
    </row>
    <row r="24" spans="3:4" x14ac:dyDescent="0.25">
      <c r="C24" s="22"/>
      <c r="D24" s="22"/>
    </row>
    <row r="25" spans="3:4" x14ac:dyDescent="0.25">
      <c r="C25" s="22"/>
      <c r="D25" s="22"/>
    </row>
    <row r="26" spans="3:4" x14ac:dyDescent="0.25">
      <c r="C26" s="22"/>
      <c r="D26" s="22"/>
    </row>
    <row r="27" spans="3:4" x14ac:dyDescent="0.25">
      <c r="C27" s="22"/>
      <c r="D27" s="22"/>
    </row>
    <row r="28" spans="3:4" x14ac:dyDescent="0.25">
      <c r="C28" s="22"/>
      <c r="D28" s="22"/>
    </row>
    <row r="29" spans="3:4" x14ac:dyDescent="0.25">
      <c r="C29" s="22"/>
      <c r="D29" s="22"/>
    </row>
    <row r="30" spans="3:4" x14ac:dyDescent="0.25">
      <c r="C30" s="22"/>
      <c r="D30" s="22"/>
    </row>
    <row r="31" spans="3:4" x14ac:dyDescent="0.25">
      <c r="C31" s="22"/>
      <c r="D31" s="22"/>
    </row>
    <row r="32" spans="3:4" x14ac:dyDescent="0.25">
      <c r="C32" s="22"/>
      <c r="D32" s="22"/>
    </row>
    <row r="33" spans="3:4" x14ac:dyDescent="0.25">
      <c r="C33" s="22"/>
      <c r="D33" s="22"/>
    </row>
    <row r="34" spans="3:4" x14ac:dyDescent="0.25">
      <c r="C34" s="22"/>
      <c r="D34" s="22"/>
    </row>
    <row r="35" spans="3:4" x14ac:dyDescent="0.25">
      <c r="C35" s="22"/>
      <c r="D35" s="22"/>
    </row>
    <row r="36" spans="3:4" x14ac:dyDescent="0.25">
      <c r="C36" s="22"/>
      <c r="D36" s="22"/>
    </row>
    <row r="37" spans="3:4" x14ac:dyDescent="0.25">
      <c r="C37" s="22"/>
      <c r="D37" s="22"/>
    </row>
    <row r="38" spans="3:4" x14ac:dyDescent="0.25">
      <c r="C38" s="22"/>
    </row>
    <row r="39" spans="3:4" x14ac:dyDescent="0.25">
      <c r="C39" s="22"/>
    </row>
  </sheetData>
  <mergeCells count="2">
    <mergeCell ref="B2:B3"/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DB03-66CB-4298-8C36-96150C70C205}">
  <dimension ref="B1:N29"/>
  <sheetViews>
    <sheetView workbookViewId="0">
      <selection activeCell="C14" sqref="C14"/>
    </sheetView>
  </sheetViews>
  <sheetFormatPr defaultRowHeight="15" x14ac:dyDescent="0.25"/>
  <cols>
    <col min="2" max="2" width="11.7109375" bestFit="1" customWidth="1"/>
    <col min="3" max="3" width="11.85546875" style="5" bestFit="1" customWidth="1"/>
    <col min="4" max="8" width="9.140625" style="5"/>
    <col min="10" max="10" width="12.42578125" bestFit="1" customWidth="1"/>
    <col min="11" max="11" width="11.42578125" bestFit="1" customWidth="1"/>
    <col min="12" max="13" width="9.85546875" bestFit="1" customWidth="1"/>
  </cols>
  <sheetData>
    <row r="1" spans="2:14" ht="15.75" thickBot="1" x14ac:dyDescent="0.3"/>
    <row r="2" spans="2:14" ht="15.75" thickBot="1" x14ac:dyDescent="0.3">
      <c r="B2" s="40" t="s">
        <v>15</v>
      </c>
      <c r="C2" s="11" t="s">
        <v>16</v>
      </c>
      <c r="D2" s="40" t="s">
        <v>17</v>
      </c>
      <c r="E2" s="40"/>
      <c r="F2" s="40"/>
      <c r="G2" s="40"/>
      <c r="H2" s="40"/>
    </row>
    <row r="3" spans="2:14" ht="15.75" thickBot="1" x14ac:dyDescent="0.3">
      <c r="B3" s="40"/>
      <c r="C3" s="11" t="s">
        <v>60</v>
      </c>
      <c r="D3" s="11" t="s">
        <v>61</v>
      </c>
      <c r="E3" s="11" t="s">
        <v>62</v>
      </c>
      <c r="F3" s="11" t="s">
        <v>63</v>
      </c>
      <c r="G3" s="11" t="s">
        <v>64</v>
      </c>
      <c r="H3" s="11" t="s">
        <v>65</v>
      </c>
    </row>
    <row r="4" spans="2:14" ht="15.75" thickBot="1" x14ac:dyDescent="0.3">
      <c r="B4" s="29" t="s">
        <v>19</v>
      </c>
      <c r="C4" s="24">
        <v>1000</v>
      </c>
      <c r="D4" s="18" t="s">
        <v>68</v>
      </c>
      <c r="E4" s="18" t="s">
        <v>67</v>
      </c>
      <c r="F4" s="18" t="s">
        <v>67</v>
      </c>
      <c r="G4" s="18" t="s">
        <v>67</v>
      </c>
      <c r="H4" s="18" t="s">
        <v>67</v>
      </c>
    </row>
    <row r="5" spans="2:14" ht="15.75" thickBot="1" x14ac:dyDescent="0.3">
      <c r="B5" s="28" t="s">
        <v>20</v>
      </c>
      <c r="C5" s="23">
        <v>200.1</v>
      </c>
      <c r="D5" s="15" t="s">
        <v>68</v>
      </c>
      <c r="E5" s="15" t="s">
        <v>67</v>
      </c>
      <c r="F5" s="15" t="s">
        <v>67</v>
      </c>
      <c r="G5" s="15" t="s">
        <v>67</v>
      </c>
      <c r="H5" s="15" t="s">
        <v>67</v>
      </c>
      <c r="J5" s="30" t="s">
        <v>69</v>
      </c>
      <c r="K5" s="31" t="s">
        <v>70</v>
      </c>
      <c r="L5" s="31" t="s">
        <v>71</v>
      </c>
      <c r="M5" s="31" t="s">
        <v>72</v>
      </c>
      <c r="N5" s="32" t="s">
        <v>73</v>
      </c>
    </row>
    <row r="6" spans="2:14" x14ac:dyDescent="0.25">
      <c r="B6" s="28" t="s">
        <v>21</v>
      </c>
      <c r="C6" s="23">
        <v>200</v>
      </c>
      <c r="D6" s="15" t="s">
        <v>67</v>
      </c>
      <c r="E6" s="15" t="s">
        <v>68</v>
      </c>
      <c r="F6" s="15" t="s">
        <v>67</v>
      </c>
      <c r="G6" s="15" t="s">
        <v>67</v>
      </c>
      <c r="H6" s="15" t="s">
        <v>67</v>
      </c>
    </row>
    <row r="7" spans="2:14" x14ac:dyDescent="0.25">
      <c r="B7" s="28" t="s">
        <v>22</v>
      </c>
      <c r="C7" s="23">
        <v>100</v>
      </c>
      <c r="D7" s="15" t="s">
        <v>67</v>
      </c>
      <c r="E7" s="15" t="s">
        <v>68</v>
      </c>
      <c r="F7" s="15" t="s">
        <v>67</v>
      </c>
      <c r="G7" s="15" t="s">
        <v>67</v>
      </c>
      <c r="H7" s="15" t="s">
        <v>67</v>
      </c>
    </row>
    <row r="8" spans="2:14" x14ac:dyDescent="0.25">
      <c r="B8" s="28" t="s">
        <v>23</v>
      </c>
      <c r="C8" s="23">
        <v>99.9</v>
      </c>
      <c r="D8" s="15" t="s">
        <v>67</v>
      </c>
      <c r="E8" s="15" t="s">
        <v>67</v>
      </c>
      <c r="F8" s="15" t="s">
        <v>68</v>
      </c>
      <c r="G8" s="15" t="s">
        <v>67</v>
      </c>
      <c r="H8" s="15" t="s">
        <v>67</v>
      </c>
    </row>
    <row r="9" spans="2:14" x14ac:dyDescent="0.25">
      <c r="B9" s="28" t="s">
        <v>24</v>
      </c>
      <c r="C9" s="23">
        <v>75</v>
      </c>
      <c r="D9" s="15" t="s">
        <v>67</v>
      </c>
      <c r="E9" s="15" t="s">
        <v>67</v>
      </c>
      <c r="F9" s="15" t="s">
        <v>68</v>
      </c>
      <c r="G9" s="15" t="s">
        <v>67</v>
      </c>
      <c r="H9" s="15" t="s">
        <v>67</v>
      </c>
    </row>
    <row r="10" spans="2:14" x14ac:dyDescent="0.25">
      <c r="B10" s="28" t="s">
        <v>25</v>
      </c>
      <c r="C10" s="23">
        <v>74.900000000000006</v>
      </c>
      <c r="D10" s="15" t="s">
        <v>67</v>
      </c>
      <c r="E10" s="15" t="s">
        <v>67</v>
      </c>
      <c r="F10" s="15" t="s">
        <v>67</v>
      </c>
      <c r="G10" s="15" t="s">
        <v>68</v>
      </c>
      <c r="H10" s="15" t="s">
        <v>67</v>
      </c>
    </row>
    <row r="11" spans="2:14" x14ac:dyDescent="0.25">
      <c r="B11" s="28" t="s">
        <v>26</v>
      </c>
      <c r="C11" s="23">
        <v>50.1</v>
      </c>
      <c r="D11" s="15" t="s">
        <v>67</v>
      </c>
      <c r="E11" s="15" t="s">
        <v>67</v>
      </c>
      <c r="F11" s="15" t="s">
        <v>67</v>
      </c>
      <c r="G11" s="15" t="s">
        <v>68</v>
      </c>
      <c r="H11" s="15" t="s">
        <v>67</v>
      </c>
    </row>
    <row r="12" spans="2:14" x14ac:dyDescent="0.25">
      <c r="B12" s="28" t="s">
        <v>27</v>
      </c>
      <c r="C12" s="23">
        <v>50</v>
      </c>
      <c r="D12" s="15" t="s">
        <v>67</v>
      </c>
      <c r="E12" s="15" t="s">
        <v>67</v>
      </c>
      <c r="F12" s="15" t="s">
        <v>67</v>
      </c>
      <c r="G12" s="15" t="s">
        <v>67</v>
      </c>
      <c r="H12" s="15" t="s">
        <v>68</v>
      </c>
    </row>
    <row r="13" spans="2:14" x14ac:dyDescent="0.25">
      <c r="B13" s="28" t="s">
        <v>28</v>
      </c>
      <c r="C13" s="23">
        <v>0</v>
      </c>
      <c r="D13" s="15" t="s">
        <v>67</v>
      </c>
      <c r="E13" s="15" t="s">
        <v>67</v>
      </c>
      <c r="F13" s="15" t="s">
        <v>67</v>
      </c>
      <c r="G13" s="15" t="s">
        <v>67</v>
      </c>
      <c r="H13" s="15" t="s">
        <v>68</v>
      </c>
    </row>
    <row r="14" spans="2:14" x14ac:dyDescent="0.25">
      <c r="C14" s="22"/>
    </row>
    <row r="15" spans="2:14" x14ac:dyDescent="0.25">
      <c r="C15" s="22"/>
    </row>
    <row r="16" spans="2:14" x14ac:dyDescent="0.25">
      <c r="C16" s="22"/>
    </row>
    <row r="17" spans="3:3" x14ac:dyDescent="0.25">
      <c r="C17" s="22"/>
    </row>
    <row r="18" spans="3:3" x14ac:dyDescent="0.25">
      <c r="C18" s="22"/>
    </row>
    <row r="19" spans="3:3" x14ac:dyDescent="0.25">
      <c r="C19" s="22"/>
    </row>
    <row r="20" spans="3:3" x14ac:dyDescent="0.25">
      <c r="C20" s="22"/>
    </row>
    <row r="21" spans="3:3" x14ac:dyDescent="0.25">
      <c r="C21" s="22"/>
    </row>
    <row r="22" spans="3:3" x14ac:dyDescent="0.25">
      <c r="C22" s="22"/>
    </row>
    <row r="23" spans="3:3" x14ac:dyDescent="0.25">
      <c r="C23" s="22"/>
    </row>
    <row r="24" spans="3:3" x14ac:dyDescent="0.25">
      <c r="C24" s="22"/>
    </row>
    <row r="25" spans="3:3" x14ac:dyDescent="0.25">
      <c r="C25" s="22"/>
    </row>
    <row r="26" spans="3:3" x14ac:dyDescent="0.25">
      <c r="C26" s="22"/>
    </row>
    <row r="27" spans="3:3" x14ac:dyDescent="0.25">
      <c r="C27" s="22"/>
    </row>
    <row r="28" spans="3:3" x14ac:dyDescent="0.25">
      <c r="C28" s="22"/>
    </row>
    <row r="29" spans="3:3" x14ac:dyDescent="0.25">
      <c r="C29" s="22"/>
    </row>
  </sheetData>
  <mergeCells count="2">
    <mergeCell ref="B2:B3"/>
    <mergeCell ref="D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E678-51A0-44E5-95CE-1615167B72BA}">
  <dimension ref="A2:W26"/>
  <sheetViews>
    <sheetView topLeftCell="B1" workbookViewId="0">
      <selection activeCell="F3" sqref="F3:I26"/>
    </sheetView>
  </sheetViews>
  <sheetFormatPr defaultRowHeight="15" x14ac:dyDescent="0.25"/>
  <cols>
    <col min="1" max="1" width="13.42578125" bestFit="1" customWidth="1"/>
    <col min="4" max="4" width="15.5703125" bestFit="1" customWidth="1"/>
    <col min="6" max="6" width="11.7109375" bestFit="1" customWidth="1"/>
    <col min="7" max="7" width="17" bestFit="1" customWidth="1"/>
    <col min="8" max="8" width="16.5703125" bestFit="1" customWidth="1"/>
    <col min="9" max="9" width="15.5703125" bestFit="1" customWidth="1"/>
    <col min="13" max="13" width="9.28515625" bestFit="1" customWidth="1"/>
    <col min="14" max="17" width="9.5703125" bestFit="1" customWidth="1"/>
    <col min="18" max="18" width="9.7109375" bestFit="1" customWidth="1"/>
    <col min="19" max="19" width="10.28515625" bestFit="1" customWidth="1"/>
    <col min="20" max="22" width="10.7109375" bestFit="1" customWidth="1"/>
    <col min="23" max="23" width="11.28515625" bestFit="1" customWidth="1"/>
  </cols>
  <sheetData>
    <row r="2" spans="1:23" ht="15.75" thickBot="1" x14ac:dyDescent="0.3">
      <c r="A2" s="8" t="s">
        <v>0</v>
      </c>
      <c r="B2" s="3" t="s">
        <v>1</v>
      </c>
      <c r="C2" s="4" t="s">
        <v>2</v>
      </c>
      <c r="D2" s="2" t="s">
        <v>14</v>
      </c>
    </row>
    <row r="3" spans="1:23" ht="15.75" thickBot="1" x14ac:dyDescent="0.3">
      <c r="A3" s="9" t="s">
        <v>4</v>
      </c>
      <c r="B3" s="10">
        <v>7.8499999999999993E-3</v>
      </c>
      <c r="C3" s="7">
        <v>0</v>
      </c>
      <c r="D3" s="5" t="s">
        <v>12</v>
      </c>
      <c r="F3" s="36" t="s">
        <v>15</v>
      </c>
      <c r="G3" s="12" t="s">
        <v>16</v>
      </c>
      <c r="H3" s="38" t="s">
        <v>17</v>
      </c>
      <c r="I3" s="39"/>
    </row>
    <row r="4" spans="1:23" ht="15.75" thickBot="1" x14ac:dyDescent="0.3">
      <c r="A4" s="9" t="s">
        <v>5</v>
      </c>
      <c r="B4" s="10">
        <v>1.125E-2</v>
      </c>
      <c r="C4" s="7">
        <v>0</v>
      </c>
      <c r="D4" s="5" t="s">
        <v>12</v>
      </c>
      <c r="F4" s="37"/>
      <c r="G4" s="11" t="s">
        <v>18</v>
      </c>
      <c r="H4" s="11" t="s">
        <v>3</v>
      </c>
      <c r="I4" s="11" t="s">
        <v>14</v>
      </c>
    </row>
    <row r="5" spans="1:23" ht="15.75" thickBot="1" x14ac:dyDescent="0.3">
      <c r="A5" s="9" t="s">
        <v>10</v>
      </c>
      <c r="B5" s="10">
        <v>1.8249999999999999E-2</v>
      </c>
      <c r="C5" s="7">
        <v>0</v>
      </c>
      <c r="D5" s="5" t="s">
        <v>12</v>
      </c>
      <c r="F5" s="18" t="s">
        <v>19</v>
      </c>
      <c r="G5" s="18">
        <v>0</v>
      </c>
      <c r="H5" s="19">
        <f>TRUNC((G5*135)+(G5*135*B3), 2)</f>
        <v>0</v>
      </c>
      <c r="I5" s="18" t="s">
        <v>12</v>
      </c>
      <c r="M5" s="25" t="s">
        <v>37</v>
      </c>
      <c r="N5" s="26" t="s">
        <v>38</v>
      </c>
      <c r="O5" s="26" t="s">
        <v>39</v>
      </c>
      <c r="P5" s="26" t="s">
        <v>40</v>
      </c>
      <c r="Q5" s="26" t="s">
        <v>41</v>
      </c>
      <c r="R5" s="26" t="s">
        <v>79</v>
      </c>
      <c r="S5" s="26" t="s">
        <v>77</v>
      </c>
      <c r="T5" s="26" t="s">
        <v>80</v>
      </c>
      <c r="U5" s="26" t="s">
        <v>81</v>
      </c>
      <c r="V5" s="26" t="s">
        <v>82</v>
      </c>
      <c r="W5" s="27" t="s">
        <v>78</v>
      </c>
    </row>
    <row r="6" spans="1:23" x14ac:dyDescent="0.25">
      <c r="A6" s="9" t="s">
        <v>11</v>
      </c>
      <c r="B6" s="10">
        <v>1.8249999999999999E-2</v>
      </c>
      <c r="C6" s="7">
        <v>100</v>
      </c>
      <c r="D6" s="5" t="s">
        <v>12</v>
      </c>
      <c r="F6" s="15" t="s">
        <v>20</v>
      </c>
      <c r="G6" s="15">
        <v>150</v>
      </c>
      <c r="H6" s="16">
        <f>TRUNC((150*135)+(150*135*0.00785), 2)</f>
        <v>20408.96</v>
      </c>
      <c r="I6" s="15" t="s">
        <v>12</v>
      </c>
    </row>
    <row r="7" spans="1:23" x14ac:dyDescent="0.25">
      <c r="A7" s="9" t="s">
        <v>6</v>
      </c>
      <c r="B7" s="10">
        <v>2.085E-2</v>
      </c>
      <c r="C7" s="7">
        <v>100</v>
      </c>
      <c r="D7" s="5" t="s">
        <v>12</v>
      </c>
      <c r="F7" s="15" t="s">
        <v>21</v>
      </c>
      <c r="G7" s="15">
        <v>151</v>
      </c>
      <c r="H7" s="16">
        <f>TRUNC((151*135)+(151*135*0.01125), 2)</f>
        <v>20614.330000000002</v>
      </c>
      <c r="I7" s="15" t="s">
        <v>12</v>
      </c>
    </row>
    <row r="8" spans="1:23" x14ac:dyDescent="0.25">
      <c r="A8" s="9" t="s">
        <v>7</v>
      </c>
      <c r="B8" s="10">
        <v>2.4500000000000001E-2</v>
      </c>
      <c r="C8" s="7">
        <v>100</v>
      </c>
      <c r="D8" s="5" t="s">
        <v>12</v>
      </c>
      <c r="F8" s="15" t="s">
        <v>22</v>
      </c>
      <c r="G8" s="15">
        <v>374</v>
      </c>
      <c r="H8" s="16">
        <f>TRUNC((374*135)+(374*135*0.01125), 2)</f>
        <v>51058.01</v>
      </c>
      <c r="I8" s="15" t="s">
        <v>12</v>
      </c>
    </row>
    <row r="9" spans="1:23" x14ac:dyDescent="0.25">
      <c r="A9" s="9" t="s">
        <v>8</v>
      </c>
      <c r="B9" s="10">
        <v>3.4500000000000003E-2</v>
      </c>
      <c r="C9" s="7">
        <v>100</v>
      </c>
      <c r="D9" s="5" t="s">
        <v>12</v>
      </c>
      <c r="F9" s="15" t="s">
        <v>23</v>
      </c>
      <c r="G9" s="15">
        <v>375</v>
      </c>
      <c r="H9" s="16">
        <f>TRUNC((G9*135)+(G9*135*B5),2)</f>
        <v>51548.9</v>
      </c>
      <c r="I9" s="15" t="s">
        <v>12</v>
      </c>
    </row>
    <row r="10" spans="1:23" x14ac:dyDescent="0.25">
      <c r="A10" s="9" t="s">
        <v>9</v>
      </c>
      <c r="B10" s="10">
        <v>3.4500000000000003E-2</v>
      </c>
      <c r="C10" s="7">
        <v>100</v>
      </c>
      <c r="D10" s="5" t="s">
        <v>13</v>
      </c>
      <c r="F10" s="15" t="s">
        <v>24</v>
      </c>
      <c r="G10" s="15">
        <v>500</v>
      </c>
      <c r="H10" s="16">
        <f>TRUNC((G10*135)+(G10*135*B5),2)</f>
        <v>68731.87</v>
      </c>
      <c r="I10" s="15" t="s">
        <v>12</v>
      </c>
    </row>
    <row r="11" spans="1:23" x14ac:dyDescent="0.25">
      <c r="F11" s="15" t="s">
        <v>25</v>
      </c>
      <c r="G11" s="15">
        <v>501</v>
      </c>
      <c r="H11" s="16">
        <f>TRUNC(((G11*135)+(G11*135*B6)) - 100,2)</f>
        <v>68769.33</v>
      </c>
      <c r="I11" s="15" t="s">
        <v>12</v>
      </c>
    </row>
    <row r="12" spans="1:23" x14ac:dyDescent="0.25">
      <c r="F12" s="15" t="s">
        <v>26</v>
      </c>
      <c r="G12" s="15">
        <v>600</v>
      </c>
      <c r="H12" s="16">
        <f>TRUNC(((G12*135)+(G12*135*B6)) - 100,2)</f>
        <v>82378.25</v>
      </c>
      <c r="I12" s="15" t="s">
        <v>12</v>
      </c>
    </row>
    <row r="13" spans="1:23" x14ac:dyDescent="0.25">
      <c r="F13" s="15" t="s">
        <v>27</v>
      </c>
      <c r="G13" s="15">
        <v>601</v>
      </c>
      <c r="H13" s="16">
        <f>TRUNC(((G13*135)+(G13*135*B7)) - 100,2)</f>
        <v>82726.66</v>
      </c>
      <c r="I13" s="15" t="s">
        <v>12</v>
      </c>
    </row>
    <row r="14" spans="1:23" x14ac:dyDescent="0.25">
      <c r="F14" s="15" t="s">
        <v>28</v>
      </c>
      <c r="G14" s="15">
        <v>800</v>
      </c>
      <c r="H14" s="16">
        <f>TRUNC(((G14*135)+(G14*135*B7)) - 100,2)</f>
        <v>110151.8</v>
      </c>
      <c r="I14" s="15" t="s">
        <v>12</v>
      </c>
    </row>
    <row r="15" spans="1:23" x14ac:dyDescent="0.25">
      <c r="F15" s="15" t="s">
        <v>29</v>
      </c>
      <c r="G15" s="15">
        <v>801</v>
      </c>
      <c r="H15" s="16">
        <f>TRUNC(((G15*135)+(G15*135*B8)) - 100,2)</f>
        <v>110684.3</v>
      </c>
      <c r="I15" s="15" t="s">
        <v>12</v>
      </c>
    </row>
    <row r="16" spans="1:23" x14ac:dyDescent="0.25">
      <c r="F16" s="15" t="s">
        <v>30</v>
      </c>
      <c r="G16" s="17">
        <v>1250</v>
      </c>
      <c r="H16" s="16">
        <f>TRUNC(((G16*135)+(G16*135*B8)) - 100,2)</f>
        <v>172784.37</v>
      </c>
      <c r="I16" s="15" t="s">
        <v>12</v>
      </c>
    </row>
    <row r="17" spans="6:9" x14ac:dyDescent="0.25">
      <c r="F17" s="15" t="s">
        <v>31</v>
      </c>
      <c r="G17" s="17">
        <v>1251</v>
      </c>
      <c r="H17" s="16">
        <f>TRUNC(((G17*135)+(G17*135*B9)) - 100,2)</f>
        <v>174611.53</v>
      </c>
      <c r="I17" s="15" t="s">
        <v>12</v>
      </c>
    </row>
    <row r="18" spans="6:9" x14ac:dyDescent="0.25">
      <c r="F18" s="15" t="s">
        <v>32</v>
      </c>
      <c r="G18" s="17">
        <v>2148</v>
      </c>
      <c r="H18" s="16">
        <f>TRUNC(((G18*135)+(G18*135*0.0345)) - 100,2)</f>
        <v>299884.31</v>
      </c>
      <c r="I18" s="15" t="s">
        <v>12</v>
      </c>
    </row>
    <row r="19" spans="6:9" x14ac:dyDescent="0.25">
      <c r="F19" s="15" t="s">
        <v>33</v>
      </c>
      <c r="G19" s="17">
        <v>2149</v>
      </c>
      <c r="H19" s="16">
        <f>TRUNC(((G19*135)+(G19*135*B9)) - 100,2)</f>
        <v>300023.96000000002</v>
      </c>
      <c r="I19" s="15" t="s">
        <v>74</v>
      </c>
    </row>
    <row r="20" spans="6:9" x14ac:dyDescent="0.25">
      <c r="F20" s="15" t="s">
        <v>34</v>
      </c>
      <c r="G20" s="17">
        <v>2864</v>
      </c>
      <c r="H20" s="16">
        <f>TRUNC(((G20*135)+(G20*135*B9)) - 100,2)</f>
        <v>399879.08</v>
      </c>
      <c r="I20" s="15" t="s">
        <v>74</v>
      </c>
    </row>
    <row r="21" spans="6:9" x14ac:dyDescent="0.25">
      <c r="F21" s="15" t="s">
        <v>46</v>
      </c>
      <c r="G21" s="17">
        <v>2865</v>
      </c>
      <c r="H21" s="16">
        <f>TRUNC(((G21*135)+(G21*135*B9)) - 100,2)</f>
        <v>400018.73</v>
      </c>
      <c r="I21" s="15" t="s">
        <v>75</v>
      </c>
    </row>
    <row r="22" spans="6:9" x14ac:dyDescent="0.25">
      <c r="F22" s="15" t="s">
        <v>47</v>
      </c>
      <c r="G22" s="17">
        <v>5000</v>
      </c>
      <c r="H22" s="16">
        <f>TRUNC(((G22*135)+(G22*135*B9)) - 100,2)</f>
        <v>698187.5</v>
      </c>
      <c r="I22" s="15" t="s">
        <v>75</v>
      </c>
    </row>
    <row r="23" spans="6:9" x14ac:dyDescent="0.25">
      <c r="F23" s="15" t="s">
        <v>48</v>
      </c>
      <c r="G23" s="17">
        <v>5001</v>
      </c>
      <c r="H23" s="16">
        <f>TRUNC(((G23*135)+(G23*135*B10)) - 100,2)</f>
        <v>698327.15</v>
      </c>
      <c r="I23" s="15" t="s">
        <v>75</v>
      </c>
    </row>
    <row r="24" spans="6:9" x14ac:dyDescent="0.25">
      <c r="F24" s="15" t="s">
        <v>49</v>
      </c>
      <c r="G24" s="17">
        <v>5370</v>
      </c>
      <c r="H24" s="16">
        <f>TRUNC(((G24*135)+(G24*135*B9)) - 100,2)</f>
        <v>749860.77</v>
      </c>
      <c r="I24" s="15" t="s">
        <v>75</v>
      </c>
    </row>
    <row r="25" spans="6:9" x14ac:dyDescent="0.25">
      <c r="F25" s="15" t="s">
        <v>50</v>
      </c>
      <c r="G25" s="17">
        <v>5371</v>
      </c>
      <c r="H25" s="16">
        <f>TRUNC(((G25*135)+(G25*135*B9)) - 100,2)</f>
        <v>750000.43</v>
      </c>
      <c r="I25" s="15" t="s">
        <v>76</v>
      </c>
    </row>
    <row r="26" spans="6:9" x14ac:dyDescent="0.25">
      <c r="F26" s="15" t="s">
        <v>51</v>
      </c>
      <c r="G26" s="17">
        <v>10000</v>
      </c>
      <c r="H26" s="16">
        <f>TRUNC(((G26*135)+(G26*135*B10)) - 100,2)</f>
        <v>1396475</v>
      </c>
      <c r="I26" s="15" t="s">
        <v>76</v>
      </c>
    </row>
  </sheetData>
  <mergeCells count="2">
    <mergeCell ref="F3:F4"/>
    <mergeCell ref="H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4C24-7247-4944-9014-B79049AE06A5}">
  <dimension ref="B2:J15"/>
  <sheetViews>
    <sheetView workbookViewId="0">
      <selection activeCell="B2" sqref="B2:J15"/>
    </sheetView>
  </sheetViews>
  <sheetFormatPr defaultRowHeight="15" x14ac:dyDescent="0.25"/>
  <cols>
    <col min="2" max="2" width="33.42578125" bestFit="1" customWidth="1"/>
    <col min="3" max="10" width="9.140625" style="5"/>
  </cols>
  <sheetData>
    <row r="2" spans="2:10" x14ac:dyDescent="0.25">
      <c r="C2" s="15" t="s">
        <v>92</v>
      </c>
      <c r="D2" s="15" t="s">
        <v>93</v>
      </c>
      <c r="E2" s="15" t="s">
        <v>94</v>
      </c>
      <c r="F2" s="15" t="s">
        <v>95</v>
      </c>
      <c r="G2" s="15" t="s">
        <v>96</v>
      </c>
      <c r="H2" s="15" t="s">
        <v>97</v>
      </c>
      <c r="I2" s="15" t="s">
        <v>98</v>
      </c>
      <c r="J2" s="15" t="s">
        <v>99</v>
      </c>
    </row>
    <row r="3" spans="2:10" x14ac:dyDescent="0.25">
      <c r="B3" s="42" t="s">
        <v>83</v>
      </c>
      <c r="C3" s="42"/>
      <c r="D3" s="42"/>
      <c r="E3" s="42"/>
      <c r="F3" s="42"/>
      <c r="G3" s="42"/>
      <c r="H3" s="42"/>
      <c r="I3" s="42"/>
      <c r="J3" s="42"/>
    </row>
    <row r="4" spans="2:10" x14ac:dyDescent="0.25">
      <c r="B4" s="28" t="s">
        <v>84</v>
      </c>
      <c r="C4" s="15" t="s">
        <v>102</v>
      </c>
      <c r="D4" s="15"/>
      <c r="E4" s="15"/>
      <c r="F4" s="15"/>
      <c r="G4" s="15"/>
      <c r="H4" s="15"/>
      <c r="I4" s="15"/>
      <c r="J4" s="15"/>
    </row>
    <row r="5" spans="2:10" x14ac:dyDescent="0.25">
      <c r="B5" s="28" t="s">
        <v>85</v>
      </c>
      <c r="C5" s="15"/>
      <c r="D5" s="15" t="s">
        <v>102</v>
      </c>
      <c r="E5" s="15"/>
      <c r="F5" s="15"/>
      <c r="G5" s="15"/>
      <c r="H5" s="15"/>
      <c r="I5" s="15"/>
      <c r="J5" s="15"/>
    </row>
    <row r="6" spans="2:10" x14ac:dyDescent="0.25">
      <c r="B6" s="28" t="s">
        <v>86</v>
      </c>
      <c r="C6" s="15"/>
      <c r="D6" s="15"/>
      <c r="E6" s="15" t="s">
        <v>102</v>
      </c>
      <c r="F6" s="15"/>
      <c r="G6" s="15"/>
      <c r="H6" s="15"/>
      <c r="I6" s="15"/>
      <c r="J6" s="15"/>
    </row>
    <row r="7" spans="2:10" x14ac:dyDescent="0.25">
      <c r="B7" s="28" t="s">
        <v>87</v>
      </c>
      <c r="C7" s="15"/>
      <c r="D7" s="15"/>
      <c r="E7" s="15"/>
      <c r="F7" s="15" t="s">
        <v>102</v>
      </c>
      <c r="G7" s="15"/>
      <c r="H7" s="15"/>
      <c r="I7" s="15"/>
      <c r="J7" s="15"/>
    </row>
    <row r="8" spans="2:10" x14ac:dyDescent="0.25">
      <c r="B8" s="28" t="s">
        <v>88</v>
      </c>
      <c r="C8" s="15"/>
      <c r="D8" s="15"/>
      <c r="E8" s="15"/>
      <c r="F8" s="15"/>
      <c r="G8" s="15" t="s">
        <v>102</v>
      </c>
      <c r="H8" s="15"/>
      <c r="I8" s="15"/>
      <c r="J8" s="15"/>
    </row>
    <row r="9" spans="2:10" x14ac:dyDescent="0.25">
      <c r="B9" s="28" t="s">
        <v>89</v>
      </c>
      <c r="C9" s="15"/>
      <c r="D9" s="15"/>
      <c r="E9" s="15"/>
      <c r="F9" s="15"/>
      <c r="G9" s="15"/>
      <c r="H9" s="15" t="s">
        <v>102</v>
      </c>
      <c r="I9" s="15"/>
      <c r="J9" s="15"/>
    </row>
    <row r="10" spans="2:10" x14ac:dyDescent="0.25">
      <c r="B10" s="28" t="s">
        <v>90</v>
      </c>
      <c r="C10" s="15"/>
      <c r="D10" s="15"/>
      <c r="E10" s="15"/>
      <c r="F10" s="15"/>
      <c r="G10" s="15"/>
      <c r="H10" s="15"/>
      <c r="I10" s="15" t="s">
        <v>102</v>
      </c>
      <c r="J10" s="15"/>
    </row>
    <row r="11" spans="2:10" x14ac:dyDescent="0.25">
      <c r="B11" s="28" t="s">
        <v>91</v>
      </c>
      <c r="C11" s="15"/>
      <c r="D11" s="15"/>
      <c r="E11" s="15"/>
      <c r="F11" s="15"/>
      <c r="G11" s="15"/>
      <c r="H11" s="15"/>
      <c r="I11" s="15"/>
      <c r="J11" s="15" t="s">
        <v>102</v>
      </c>
    </row>
    <row r="12" spans="2:10" x14ac:dyDescent="0.25">
      <c r="B12" s="42" t="s">
        <v>100</v>
      </c>
      <c r="C12" s="42"/>
      <c r="D12" s="42"/>
      <c r="E12" s="42"/>
      <c r="F12" s="42"/>
      <c r="G12" s="42"/>
      <c r="H12" s="42"/>
      <c r="I12" s="42"/>
      <c r="J12" s="42"/>
    </row>
    <row r="13" spans="2:10" x14ac:dyDescent="0.25">
      <c r="B13" s="28" t="s">
        <v>1</v>
      </c>
      <c r="C13" s="33">
        <v>7.8499999999999993E-3</v>
      </c>
      <c r="D13" s="33">
        <v>1.125E-2</v>
      </c>
      <c r="E13" s="33">
        <v>1.8249999999999999E-2</v>
      </c>
      <c r="F13" s="33">
        <v>1.8249999999999999E-2</v>
      </c>
      <c r="G13" s="33">
        <v>2.085E-2</v>
      </c>
      <c r="H13" s="33">
        <v>2.4500000000000001E-2</v>
      </c>
      <c r="I13" s="33">
        <v>3.4500000000000003E-2</v>
      </c>
      <c r="J13" s="33">
        <v>3.4500000000000003E-2</v>
      </c>
    </row>
    <row r="14" spans="2:10" x14ac:dyDescent="0.25">
      <c r="B14" s="28" t="s">
        <v>2</v>
      </c>
      <c r="C14" s="16">
        <v>0</v>
      </c>
      <c r="D14" s="16">
        <v>0</v>
      </c>
      <c r="E14" s="16">
        <v>0</v>
      </c>
      <c r="F14" s="16">
        <v>100</v>
      </c>
      <c r="G14" s="16">
        <v>100</v>
      </c>
      <c r="H14" s="16">
        <v>100</v>
      </c>
      <c r="I14" s="16">
        <v>100</v>
      </c>
      <c r="J14" s="16">
        <v>100</v>
      </c>
    </row>
    <row r="15" spans="2:10" x14ac:dyDescent="0.25">
      <c r="B15" s="28" t="s">
        <v>101</v>
      </c>
      <c r="C15" s="15" t="s">
        <v>12</v>
      </c>
      <c r="D15" s="15" t="s">
        <v>12</v>
      </c>
      <c r="E15" s="15" t="s">
        <v>12</v>
      </c>
      <c r="F15" s="15" t="s">
        <v>12</v>
      </c>
      <c r="G15" s="15" t="s">
        <v>12</v>
      </c>
      <c r="H15" s="15" t="s">
        <v>12</v>
      </c>
      <c r="I15" s="15" t="s">
        <v>12</v>
      </c>
      <c r="J15" s="15" t="s">
        <v>13</v>
      </c>
    </row>
  </sheetData>
  <mergeCells count="2">
    <mergeCell ref="B3:J3"/>
    <mergeCell ref="B12:J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E55E-7F4A-4CBB-BF6C-BE4C28153E91}">
  <dimension ref="B2:H12"/>
  <sheetViews>
    <sheetView workbookViewId="0">
      <selection activeCell="B2" sqref="B2:H12"/>
    </sheetView>
  </sheetViews>
  <sheetFormatPr defaultRowHeight="15" x14ac:dyDescent="0.25"/>
  <cols>
    <col min="2" max="2" width="37.140625" bestFit="1" customWidth="1"/>
    <col min="3" max="8" width="9.140625" style="5"/>
  </cols>
  <sheetData>
    <row r="2" spans="2:8" x14ac:dyDescent="0.25">
      <c r="C2" s="15" t="s">
        <v>92</v>
      </c>
      <c r="D2" s="15" t="s">
        <v>93</v>
      </c>
      <c r="E2" s="15" t="s">
        <v>94</v>
      </c>
      <c r="F2" s="15" t="s">
        <v>95</v>
      </c>
      <c r="G2" s="15" t="s">
        <v>96</v>
      </c>
      <c r="H2" s="15" t="s">
        <v>97</v>
      </c>
    </row>
    <row r="3" spans="2:8" x14ac:dyDescent="0.25">
      <c r="B3" s="42" t="s">
        <v>83</v>
      </c>
      <c r="C3" s="42"/>
      <c r="D3" s="42"/>
      <c r="E3" s="42"/>
      <c r="F3" s="42"/>
      <c r="G3" s="42"/>
      <c r="H3" s="42"/>
    </row>
    <row r="4" spans="2:8" x14ac:dyDescent="0.25">
      <c r="B4" s="28" t="s">
        <v>103</v>
      </c>
      <c r="C4" s="15" t="s">
        <v>102</v>
      </c>
      <c r="D4" s="15"/>
      <c r="E4" s="15"/>
      <c r="F4" s="15"/>
      <c r="G4" s="15"/>
      <c r="H4" s="15"/>
    </row>
    <row r="5" spans="2:8" x14ac:dyDescent="0.25">
      <c r="B5" s="28" t="s">
        <v>104</v>
      </c>
      <c r="C5" s="15"/>
      <c r="D5" s="15" t="s">
        <v>102</v>
      </c>
      <c r="E5" s="15"/>
      <c r="F5" s="15"/>
      <c r="G5" s="15"/>
      <c r="H5" s="15"/>
    </row>
    <row r="6" spans="2:8" x14ac:dyDescent="0.25">
      <c r="B6" s="28" t="s">
        <v>105</v>
      </c>
      <c r="C6" s="15"/>
      <c r="D6" s="15"/>
      <c r="E6" s="15" t="s">
        <v>102</v>
      </c>
      <c r="F6" s="15"/>
      <c r="G6" s="15"/>
      <c r="H6" s="15"/>
    </row>
    <row r="7" spans="2:8" x14ac:dyDescent="0.25">
      <c r="B7" s="28" t="s">
        <v>106</v>
      </c>
      <c r="C7" s="15"/>
      <c r="D7" s="15"/>
      <c r="E7" s="15"/>
      <c r="F7" s="15" t="s">
        <v>102</v>
      </c>
      <c r="G7" s="15"/>
      <c r="H7" s="15"/>
    </row>
    <row r="8" spans="2:8" x14ac:dyDescent="0.25">
      <c r="B8" s="28" t="s">
        <v>107</v>
      </c>
      <c r="C8" s="15"/>
      <c r="D8" s="15"/>
      <c r="E8" s="15"/>
      <c r="F8" s="15"/>
      <c r="G8" s="15" t="s">
        <v>102</v>
      </c>
      <c r="H8" s="15"/>
    </row>
    <row r="9" spans="2:8" x14ac:dyDescent="0.25">
      <c r="B9" s="28" t="s">
        <v>108</v>
      </c>
      <c r="C9" s="15"/>
      <c r="D9" s="15"/>
      <c r="E9" s="15"/>
      <c r="F9" s="15"/>
      <c r="G9" s="15"/>
      <c r="H9" s="15" t="s">
        <v>102</v>
      </c>
    </row>
    <row r="10" spans="2:8" x14ac:dyDescent="0.25">
      <c r="B10" s="42" t="s">
        <v>100</v>
      </c>
      <c r="C10" s="42"/>
      <c r="D10" s="42"/>
      <c r="E10" s="42"/>
      <c r="F10" s="42"/>
      <c r="G10" s="42"/>
      <c r="H10" s="42"/>
    </row>
    <row r="11" spans="2:8" x14ac:dyDescent="0.25">
      <c r="B11" s="28" t="s">
        <v>109</v>
      </c>
      <c r="C11" s="23">
        <v>0</v>
      </c>
      <c r="D11" s="23">
        <v>2</v>
      </c>
      <c r="E11" s="23">
        <v>5</v>
      </c>
      <c r="F11" s="23">
        <v>7.5</v>
      </c>
      <c r="G11" s="23">
        <v>10</v>
      </c>
      <c r="H11" s="23">
        <v>20</v>
      </c>
    </row>
    <row r="12" spans="2:8" x14ac:dyDescent="0.25">
      <c r="B12" s="28" t="s">
        <v>44</v>
      </c>
      <c r="C12" s="15" t="s">
        <v>45</v>
      </c>
      <c r="D12" s="15" t="s">
        <v>53</v>
      </c>
      <c r="E12" s="15" t="s">
        <v>53</v>
      </c>
      <c r="F12" s="15" t="s">
        <v>53</v>
      </c>
      <c r="G12" s="15" t="s">
        <v>53</v>
      </c>
      <c r="H12" s="15" t="s">
        <v>53</v>
      </c>
    </row>
  </sheetData>
  <mergeCells count="2">
    <mergeCell ref="B3:H3"/>
    <mergeCell ref="B10:H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7307-1755-4412-A71F-18F65D68E26D}">
  <dimension ref="B2:G14"/>
  <sheetViews>
    <sheetView workbookViewId="0">
      <selection activeCell="B2" sqref="B2:G14"/>
    </sheetView>
  </sheetViews>
  <sheetFormatPr defaultRowHeight="15" x14ac:dyDescent="0.25"/>
  <cols>
    <col min="2" max="2" width="43.5703125" bestFit="1" customWidth="1"/>
    <col min="3" max="7" width="9.140625" style="5"/>
  </cols>
  <sheetData>
    <row r="2" spans="2:7" x14ac:dyDescent="0.25">
      <c r="C2" s="15" t="s">
        <v>92</v>
      </c>
      <c r="D2" s="15" t="s">
        <v>93</v>
      </c>
      <c r="E2" s="15" t="s">
        <v>94</v>
      </c>
      <c r="F2" s="15" t="s">
        <v>95</v>
      </c>
      <c r="G2" s="15" t="s">
        <v>96</v>
      </c>
    </row>
    <row r="3" spans="2:7" x14ac:dyDescent="0.25">
      <c r="B3" s="42" t="s">
        <v>83</v>
      </c>
      <c r="C3" s="42"/>
      <c r="D3" s="42"/>
      <c r="E3" s="42"/>
      <c r="F3" s="42"/>
      <c r="G3" s="42"/>
    </row>
    <row r="4" spans="2:7" x14ac:dyDescent="0.25">
      <c r="B4" s="28" t="s">
        <v>110</v>
      </c>
      <c r="C4" s="15" t="s">
        <v>102</v>
      </c>
      <c r="D4" s="15"/>
      <c r="E4" s="15"/>
      <c r="F4" s="15"/>
      <c r="G4" s="15"/>
    </row>
    <row r="5" spans="2:7" x14ac:dyDescent="0.25">
      <c r="B5" s="28" t="s">
        <v>111</v>
      </c>
      <c r="C5" s="15"/>
      <c r="D5" s="15" t="s">
        <v>102</v>
      </c>
      <c r="E5" s="15"/>
      <c r="F5" s="15"/>
      <c r="G5" s="15"/>
    </row>
    <row r="6" spans="2:7" x14ac:dyDescent="0.25">
      <c r="B6" s="28" t="s">
        <v>112</v>
      </c>
      <c r="C6" s="15"/>
      <c r="D6" s="15"/>
      <c r="E6" s="15" t="s">
        <v>102</v>
      </c>
      <c r="F6" s="15"/>
      <c r="G6" s="15"/>
    </row>
    <row r="7" spans="2:7" x14ac:dyDescent="0.25">
      <c r="B7" s="28" t="s">
        <v>113</v>
      </c>
      <c r="C7" s="15"/>
      <c r="D7" s="15"/>
      <c r="E7" s="15"/>
      <c r="F7" s="15" t="s">
        <v>102</v>
      </c>
      <c r="G7" s="15"/>
    </row>
    <row r="8" spans="2:7" x14ac:dyDescent="0.25">
      <c r="B8" s="28" t="s">
        <v>114</v>
      </c>
      <c r="C8" s="15"/>
      <c r="D8" s="15"/>
      <c r="E8" s="15"/>
      <c r="F8" s="15"/>
      <c r="G8" s="15" t="s">
        <v>102</v>
      </c>
    </row>
    <row r="9" spans="2:7" x14ac:dyDescent="0.25">
      <c r="B9" s="42" t="s">
        <v>100</v>
      </c>
      <c r="C9" s="42"/>
      <c r="D9" s="42"/>
      <c r="E9" s="42"/>
      <c r="F9" s="42"/>
      <c r="G9" s="42"/>
    </row>
    <row r="10" spans="2:7" x14ac:dyDescent="0.25">
      <c r="B10" s="28" t="s">
        <v>115</v>
      </c>
      <c r="C10" s="15" t="s">
        <v>68</v>
      </c>
      <c r="D10" s="15" t="s">
        <v>67</v>
      </c>
      <c r="E10" s="15" t="s">
        <v>67</v>
      </c>
      <c r="F10" s="15" t="s">
        <v>67</v>
      </c>
      <c r="G10" s="15" t="s">
        <v>67</v>
      </c>
    </row>
    <row r="11" spans="2:7" x14ac:dyDescent="0.25">
      <c r="B11" s="28" t="s">
        <v>116</v>
      </c>
      <c r="C11" s="15" t="s">
        <v>118</v>
      </c>
      <c r="D11" s="15" t="s">
        <v>68</v>
      </c>
      <c r="E11" s="15" t="s">
        <v>67</v>
      </c>
      <c r="F11" s="15" t="s">
        <v>67</v>
      </c>
      <c r="G11" s="15" t="s">
        <v>67</v>
      </c>
    </row>
    <row r="12" spans="2:7" x14ac:dyDescent="0.25">
      <c r="B12" s="28" t="s">
        <v>117</v>
      </c>
      <c r="C12" s="15" t="s">
        <v>118</v>
      </c>
      <c r="D12" s="15" t="s">
        <v>67</v>
      </c>
      <c r="E12" s="15" t="s">
        <v>68</v>
      </c>
      <c r="F12" s="15" t="s">
        <v>67</v>
      </c>
      <c r="G12" s="15" t="s">
        <v>67</v>
      </c>
    </row>
    <row r="13" spans="2:7" x14ac:dyDescent="0.25">
      <c r="B13" s="28" t="s">
        <v>64</v>
      </c>
      <c r="C13" s="15" t="s">
        <v>118</v>
      </c>
      <c r="D13" s="15" t="s">
        <v>67</v>
      </c>
      <c r="E13" s="15" t="s">
        <v>67</v>
      </c>
      <c r="F13" s="15" t="s">
        <v>68</v>
      </c>
      <c r="G13" s="15" t="s">
        <v>67</v>
      </c>
    </row>
    <row r="14" spans="2:7" x14ac:dyDescent="0.25">
      <c r="B14" s="28" t="s">
        <v>65</v>
      </c>
      <c r="C14" s="15" t="s">
        <v>118</v>
      </c>
      <c r="D14" s="15" t="s">
        <v>67</v>
      </c>
      <c r="E14" s="15" t="s">
        <v>67</v>
      </c>
      <c r="F14" s="15" t="s">
        <v>67</v>
      </c>
      <c r="G14" s="15" t="s">
        <v>68</v>
      </c>
    </row>
  </sheetData>
  <mergeCells count="2">
    <mergeCell ref="B3:G3"/>
    <mergeCell ref="B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94E2-D2FF-4790-944C-0C6A9185FD07}">
  <dimension ref="B3:K30"/>
  <sheetViews>
    <sheetView tabSelected="1" workbookViewId="0">
      <selection activeCell="V16" sqref="V16"/>
    </sheetView>
  </sheetViews>
  <sheetFormatPr defaultRowHeight="15" x14ac:dyDescent="0.25"/>
  <cols>
    <col min="2" max="2" width="9.140625" style="5"/>
    <col min="3" max="3" width="12.7109375" style="5" bestFit="1" customWidth="1"/>
    <col min="4" max="8" width="9.140625" style="5"/>
    <col min="11" max="11" width="10.28515625" bestFit="1" customWidth="1"/>
  </cols>
  <sheetData>
    <row r="3" spans="3:11" ht="15.75" thickBot="1" x14ac:dyDescent="0.3"/>
    <row r="4" spans="3:11" ht="15.75" thickBot="1" x14ac:dyDescent="0.3">
      <c r="C4" s="40" t="s">
        <v>119</v>
      </c>
      <c r="D4" s="40" t="s">
        <v>120</v>
      </c>
      <c r="E4" s="40"/>
      <c r="F4" s="40"/>
      <c r="G4" s="40"/>
      <c r="H4" s="40"/>
      <c r="I4" s="40" t="s">
        <v>17</v>
      </c>
      <c r="J4" s="40"/>
      <c r="K4" s="40" t="s">
        <v>127</v>
      </c>
    </row>
    <row r="5" spans="3:11" ht="15.75" thickBot="1" x14ac:dyDescent="0.3">
      <c r="C5" s="40"/>
      <c r="D5" s="11" t="s">
        <v>121</v>
      </c>
      <c r="E5" s="11" t="s">
        <v>122</v>
      </c>
      <c r="F5" s="11" t="s">
        <v>123</v>
      </c>
      <c r="G5" s="11" t="s">
        <v>124</v>
      </c>
      <c r="H5" s="11" t="s">
        <v>125</v>
      </c>
      <c r="I5" s="11" t="s">
        <v>126</v>
      </c>
      <c r="J5" s="11" t="s">
        <v>125</v>
      </c>
      <c r="K5" s="40"/>
    </row>
    <row r="6" spans="3:11" x14ac:dyDescent="0.25">
      <c r="C6" s="18" t="s">
        <v>128</v>
      </c>
      <c r="D6" s="18" t="s">
        <v>66</v>
      </c>
      <c r="E6" s="18" t="s">
        <v>66</v>
      </c>
      <c r="F6" s="18" t="s">
        <v>66</v>
      </c>
      <c r="G6" s="18" t="s">
        <v>66</v>
      </c>
      <c r="H6" s="18" t="s">
        <v>66</v>
      </c>
      <c r="I6" s="18" t="s">
        <v>45</v>
      </c>
      <c r="J6" s="18" t="s">
        <v>45</v>
      </c>
      <c r="K6" s="18" t="s">
        <v>129</v>
      </c>
    </row>
    <row r="7" spans="3:11" x14ac:dyDescent="0.25">
      <c r="C7" s="15" t="s">
        <v>129</v>
      </c>
      <c r="D7" s="15" t="s">
        <v>130</v>
      </c>
      <c r="E7" s="15" t="s">
        <v>66</v>
      </c>
      <c r="F7" s="15" t="s">
        <v>66</v>
      </c>
      <c r="G7" s="15" t="s">
        <v>66</v>
      </c>
      <c r="H7" s="15" t="s">
        <v>133</v>
      </c>
      <c r="I7" s="15" t="s">
        <v>131</v>
      </c>
      <c r="J7" s="15" t="s">
        <v>45</v>
      </c>
      <c r="K7" s="15" t="s">
        <v>132</v>
      </c>
    </row>
    <row r="8" spans="3:11" x14ac:dyDescent="0.25">
      <c r="C8" s="15" t="s">
        <v>129</v>
      </c>
      <c r="D8" s="15" t="s">
        <v>130</v>
      </c>
      <c r="E8" s="15" t="s">
        <v>66</v>
      </c>
      <c r="F8" s="15" t="s">
        <v>66</v>
      </c>
      <c r="G8" s="15" t="s">
        <v>66</v>
      </c>
      <c r="H8" s="15" t="s">
        <v>130</v>
      </c>
      <c r="I8" s="15" t="s">
        <v>131</v>
      </c>
      <c r="J8" s="15" t="s">
        <v>53</v>
      </c>
      <c r="K8" s="15" t="s">
        <v>132</v>
      </c>
    </row>
    <row r="9" spans="3:11" x14ac:dyDescent="0.25">
      <c r="C9" s="15" t="s">
        <v>129</v>
      </c>
      <c r="D9" s="15" t="s">
        <v>66</v>
      </c>
      <c r="E9" s="15" t="s">
        <v>130</v>
      </c>
      <c r="F9" s="15" t="s">
        <v>66</v>
      </c>
      <c r="G9" s="15" t="s">
        <v>66</v>
      </c>
      <c r="H9" s="15" t="s">
        <v>133</v>
      </c>
      <c r="I9" s="15" t="s">
        <v>45</v>
      </c>
      <c r="J9" s="15" t="s">
        <v>45</v>
      </c>
      <c r="K9" s="15" t="s">
        <v>129</v>
      </c>
    </row>
    <row r="10" spans="3:11" x14ac:dyDescent="0.25">
      <c r="C10" s="15" t="s">
        <v>129</v>
      </c>
      <c r="D10" s="15" t="s">
        <v>66</v>
      </c>
      <c r="E10" s="15" t="s">
        <v>130</v>
      </c>
      <c r="F10" s="15" t="s">
        <v>66</v>
      </c>
      <c r="G10" s="15" t="s">
        <v>66</v>
      </c>
      <c r="H10" s="15" t="s">
        <v>130</v>
      </c>
      <c r="I10" s="15" t="s">
        <v>45</v>
      </c>
      <c r="J10" s="15" t="s">
        <v>53</v>
      </c>
      <c r="K10" s="15" t="s">
        <v>129</v>
      </c>
    </row>
    <row r="11" spans="3:11" x14ac:dyDescent="0.25">
      <c r="C11" s="15" t="s">
        <v>129</v>
      </c>
      <c r="D11" s="15" t="s">
        <v>66</v>
      </c>
      <c r="E11" s="15" t="s">
        <v>66</v>
      </c>
      <c r="F11" s="15" t="s">
        <v>130</v>
      </c>
      <c r="G11" s="15" t="s">
        <v>66</v>
      </c>
      <c r="H11" s="15" t="s">
        <v>66</v>
      </c>
      <c r="I11" s="34" t="s">
        <v>45</v>
      </c>
      <c r="J11" s="34" t="s">
        <v>53</v>
      </c>
      <c r="K11" s="15" t="s">
        <v>129</v>
      </c>
    </row>
    <row r="12" spans="3:11" x14ac:dyDescent="0.25">
      <c r="C12" s="15" t="s">
        <v>129</v>
      </c>
      <c r="D12" s="15" t="s">
        <v>66</v>
      </c>
      <c r="E12" s="15" t="s">
        <v>66</v>
      </c>
      <c r="F12" s="15" t="s">
        <v>66</v>
      </c>
      <c r="G12" s="15" t="s">
        <v>130</v>
      </c>
      <c r="H12" s="15" t="s">
        <v>66</v>
      </c>
      <c r="I12" s="34" t="s">
        <v>45</v>
      </c>
      <c r="J12" s="34" t="s">
        <v>45</v>
      </c>
      <c r="K12" s="15" t="s">
        <v>129</v>
      </c>
    </row>
    <row r="13" spans="3:11" x14ac:dyDescent="0.25">
      <c r="C13" s="15" t="s">
        <v>132</v>
      </c>
      <c r="D13" s="15" t="s">
        <v>130</v>
      </c>
      <c r="E13" s="15" t="s">
        <v>66</v>
      </c>
      <c r="F13" s="15" t="s">
        <v>66</v>
      </c>
      <c r="G13" s="15" t="s">
        <v>66</v>
      </c>
      <c r="H13" s="15" t="s">
        <v>133</v>
      </c>
      <c r="I13" s="15" t="s">
        <v>135</v>
      </c>
      <c r="J13" s="15" t="s">
        <v>45</v>
      </c>
      <c r="K13" s="15" t="s">
        <v>134</v>
      </c>
    </row>
    <row r="14" spans="3:11" x14ac:dyDescent="0.25">
      <c r="C14" s="15" t="s">
        <v>132</v>
      </c>
      <c r="D14" s="15" t="s">
        <v>130</v>
      </c>
      <c r="E14" s="15" t="s">
        <v>66</v>
      </c>
      <c r="F14" s="15" t="s">
        <v>66</v>
      </c>
      <c r="G14" s="15" t="s">
        <v>66</v>
      </c>
      <c r="H14" s="15" t="s">
        <v>130</v>
      </c>
      <c r="I14" s="15" t="s">
        <v>135</v>
      </c>
      <c r="J14" s="15" t="s">
        <v>53</v>
      </c>
      <c r="K14" s="15" t="s">
        <v>134</v>
      </c>
    </row>
    <row r="15" spans="3:11" x14ac:dyDescent="0.25">
      <c r="C15" s="15" t="s">
        <v>132</v>
      </c>
      <c r="D15" s="15" t="s">
        <v>66</v>
      </c>
      <c r="E15" s="15" t="s">
        <v>130</v>
      </c>
      <c r="F15" s="15" t="s">
        <v>66</v>
      </c>
      <c r="G15" s="15" t="s">
        <v>66</v>
      </c>
      <c r="H15" s="15" t="s">
        <v>133</v>
      </c>
      <c r="I15" s="15" t="s">
        <v>45</v>
      </c>
      <c r="J15" s="15" t="s">
        <v>45</v>
      </c>
      <c r="K15" s="15" t="s">
        <v>129</v>
      </c>
    </row>
    <row r="16" spans="3:11" x14ac:dyDescent="0.25">
      <c r="C16" s="15" t="s">
        <v>132</v>
      </c>
      <c r="D16" s="15" t="s">
        <v>66</v>
      </c>
      <c r="E16" s="15" t="s">
        <v>130</v>
      </c>
      <c r="F16" s="15" t="s">
        <v>66</v>
      </c>
      <c r="G16" s="15" t="s">
        <v>66</v>
      </c>
      <c r="H16" s="15" t="s">
        <v>130</v>
      </c>
      <c r="I16" s="15" t="s">
        <v>45</v>
      </c>
      <c r="J16" s="15" t="s">
        <v>53</v>
      </c>
      <c r="K16" s="15" t="s">
        <v>129</v>
      </c>
    </row>
    <row r="17" spans="3:11" x14ac:dyDescent="0.25">
      <c r="C17" s="15" t="s">
        <v>132</v>
      </c>
      <c r="D17" s="15" t="s">
        <v>66</v>
      </c>
      <c r="E17" s="15" t="s">
        <v>66</v>
      </c>
      <c r="F17" s="15" t="s">
        <v>130</v>
      </c>
      <c r="G17" s="15" t="s">
        <v>66</v>
      </c>
      <c r="H17" s="15" t="s">
        <v>66</v>
      </c>
      <c r="I17" s="34" t="s">
        <v>131</v>
      </c>
      <c r="J17" s="34" t="s">
        <v>53</v>
      </c>
      <c r="K17" s="15" t="s">
        <v>132</v>
      </c>
    </row>
    <row r="18" spans="3:11" x14ac:dyDescent="0.25">
      <c r="C18" s="15" t="s">
        <v>132</v>
      </c>
      <c r="D18" s="15" t="s">
        <v>66</v>
      </c>
      <c r="E18" s="15" t="s">
        <v>66</v>
      </c>
      <c r="F18" s="15" t="s">
        <v>66</v>
      </c>
      <c r="G18" s="15" t="s">
        <v>130</v>
      </c>
      <c r="H18" s="15" t="s">
        <v>66</v>
      </c>
      <c r="I18" s="34" t="s">
        <v>131</v>
      </c>
      <c r="J18" s="34" t="s">
        <v>45</v>
      </c>
      <c r="K18" s="15" t="s">
        <v>132</v>
      </c>
    </row>
    <row r="19" spans="3:11" x14ac:dyDescent="0.25">
      <c r="C19" s="15" t="s">
        <v>134</v>
      </c>
      <c r="D19" s="15" t="s">
        <v>130</v>
      </c>
      <c r="E19" s="15" t="s">
        <v>66</v>
      </c>
      <c r="F19" s="15" t="s">
        <v>66</v>
      </c>
      <c r="G19" s="15" t="s">
        <v>66</v>
      </c>
      <c r="H19" s="15" t="s">
        <v>133</v>
      </c>
      <c r="I19" s="15" t="s">
        <v>137</v>
      </c>
      <c r="J19" s="15" t="s">
        <v>45</v>
      </c>
      <c r="K19" s="15" t="s">
        <v>136</v>
      </c>
    </row>
    <row r="20" spans="3:11" x14ac:dyDescent="0.25">
      <c r="C20" s="15" t="s">
        <v>134</v>
      </c>
      <c r="D20" s="15" t="s">
        <v>130</v>
      </c>
      <c r="E20" s="15" t="s">
        <v>66</v>
      </c>
      <c r="F20" s="15" t="s">
        <v>66</v>
      </c>
      <c r="G20" s="15" t="s">
        <v>66</v>
      </c>
      <c r="H20" s="15" t="s">
        <v>130</v>
      </c>
      <c r="I20" s="15" t="s">
        <v>137</v>
      </c>
      <c r="J20" s="15" t="s">
        <v>53</v>
      </c>
      <c r="K20" s="15" t="s">
        <v>136</v>
      </c>
    </row>
    <row r="21" spans="3:11" x14ac:dyDescent="0.25">
      <c r="C21" s="15" t="s">
        <v>134</v>
      </c>
      <c r="D21" s="15" t="s">
        <v>66</v>
      </c>
      <c r="E21" s="15" t="s">
        <v>130</v>
      </c>
      <c r="F21" s="15" t="s">
        <v>66</v>
      </c>
      <c r="G21" s="15" t="s">
        <v>66</v>
      </c>
      <c r="H21" s="15" t="s">
        <v>133</v>
      </c>
      <c r="I21" s="15" t="s">
        <v>131</v>
      </c>
      <c r="J21" s="15" t="s">
        <v>45</v>
      </c>
      <c r="K21" s="15" t="s">
        <v>132</v>
      </c>
    </row>
    <row r="22" spans="3:11" x14ac:dyDescent="0.25">
      <c r="C22" s="15" t="s">
        <v>134</v>
      </c>
      <c r="D22" s="15" t="s">
        <v>66</v>
      </c>
      <c r="E22" s="15" t="s">
        <v>130</v>
      </c>
      <c r="F22" s="15" t="s">
        <v>66</v>
      </c>
      <c r="G22" s="15" t="s">
        <v>66</v>
      </c>
      <c r="H22" s="15" t="s">
        <v>130</v>
      </c>
      <c r="I22" s="15" t="s">
        <v>131</v>
      </c>
      <c r="J22" s="15" t="s">
        <v>53</v>
      </c>
      <c r="K22" s="15" t="s">
        <v>132</v>
      </c>
    </row>
    <row r="23" spans="3:11" x14ac:dyDescent="0.25">
      <c r="C23" s="15" t="s">
        <v>134</v>
      </c>
      <c r="D23" s="15" t="s">
        <v>66</v>
      </c>
      <c r="E23" s="15" t="s">
        <v>66</v>
      </c>
      <c r="F23" s="15" t="s">
        <v>130</v>
      </c>
      <c r="G23" s="15" t="s">
        <v>66</v>
      </c>
      <c r="H23" s="15" t="s">
        <v>66</v>
      </c>
      <c r="I23" s="34" t="s">
        <v>135</v>
      </c>
      <c r="J23" s="34" t="s">
        <v>53</v>
      </c>
      <c r="K23" s="15" t="s">
        <v>134</v>
      </c>
    </row>
    <row r="24" spans="3:11" x14ac:dyDescent="0.25">
      <c r="C24" s="15" t="s">
        <v>134</v>
      </c>
      <c r="D24" s="15" t="s">
        <v>66</v>
      </c>
      <c r="E24" s="15" t="s">
        <v>66</v>
      </c>
      <c r="F24" s="15" t="s">
        <v>66</v>
      </c>
      <c r="G24" s="15" t="s">
        <v>130</v>
      </c>
      <c r="H24" s="15" t="s">
        <v>66</v>
      </c>
      <c r="I24" s="34" t="s">
        <v>135</v>
      </c>
      <c r="J24" s="34" t="s">
        <v>45</v>
      </c>
      <c r="K24" s="15" t="s">
        <v>134</v>
      </c>
    </row>
    <row r="25" spans="3:11" x14ac:dyDescent="0.25">
      <c r="C25" s="15" t="s">
        <v>136</v>
      </c>
      <c r="D25" s="15" t="s">
        <v>130</v>
      </c>
      <c r="E25" s="15" t="s">
        <v>66</v>
      </c>
      <c r="F25" s="15" t="s">
        <v>66</v>
      </c>
      <c r="G25" s="15" t="s">
        <v>66</v>
      </c>
      <c r="H25" s="15" t="s">
        <v>133</v>
      </c>
      <c r="I25" s="15" t="s">
        <v>45</v>
      </c>
      <c r="J25" s="15" t="s">
        <v>45</v>
      </c>
      <c r="K25" s="15" t="s">
        <v>129</v>
      </c>
    </row>
    <row r="26" spans="3:11" x14ac:dyDescent="0.25">
      <c r="C26" s="15" t="s">
        <v>136</v>
      </c>
      <c r="D26" s="15" t="s">
        <v>130</v>
      </c>
      <c r="E26" s="15" t="s">
        <v>66</v>
      </c>
      <c r="F26" s="15" t="s">
        <v>66</v>
      </c>
      <c r="G26" s="15" t="s">
        <v>66</v>
      </c>
      <c r="H26" s="15" t="s">
        <v>130</v>
      </c>
      <c r="I26" s="15" t="s">
        <v>45</v>
      </c>
      <c r="J26" s="15" t="s">
        <v>53</v>
      </c>
      <c r="K26" s="15" t="s">
        <v>129</v>
      </c>
    </row>
    <row r="27" spans="3:11" x14ac:dyDescent="0.25">
      <c r="C27" s="15" t="s">
        <v>136</v>
      </c>
      <c r="D27" s="15" t="s">
        <v>66</v>
      </c>
      <c r="E27" s="15" t="s">
        <v>130</v>
      </c>
      <c r="F27" s="15" t="s">
        <v>66</v>
      </c>
      <c r="G27" s="15" t="s">
        <v>66</v>
      </c>
      <c r="H27" s="15" t="s">
        <v>133</v>
      </c>
      <c r="I27" s="15" t="s">
        <v>135</v>
      </c>
      <c r="J27" s="15" t="s">
        <v>45</v>
      </c>
      <c r="K27" s="15" t="s">
        <v>134</v>
      </c>
    </row>
    <row r="28" spans="3:11" x14ac:dyDescent="0.25">
      <c r="C28" s="15" t="s">
        <v>136</v>
      </c>
      <c r="D28" s="15" t="s">
        <v>66</v>
      </c>
      <c r="E28" s="15" t="s">
        <v>130</v>
      </c>
      <c r="F28" s="15" t="s">
        <v>66</v>
      </c>
      <c r="G28" s="15" t="s">
        <v>66</v>
      </c>
      <c r="H28" s="15" t="s">
        <v>130</v>
      </c>
      <c r="I28" s="15" t="s">
        <v>135</v>
      </c>
      <c r="J28" s="15" t="s">
        <v>53</v>
      </c>
      <c r="K28" s="15" t="s">
        <v>134</v>
      </c>
    </row>
    <row r="29" spans="3:11" x14ac:dyDescent="0.25">
      <c r="C29" s="15" t="s">
        <v>136</v>
      </c>
      <c r="D29" s="15" t="s">
        <v>66</v>
      </c>
      <c r="E29" s="15" t="s">
        <v>66</v>
      </c>
      <c r="F29" s="15" t="s">
        <v>130</v>
      </c>
      <c r="G29" s="15" t="s">
        <v>66</v>
      </c>
      <c r="H29" s="15" t="s">
        <v>66</v>
      </c>
      <c r="I29" s="34" t="s">
        <v>137</v>
      </c>
      <c r="J29" s="34" t="s">
        <v>53</v>
      </c>
      <c r="K29" s="15" t="s">
        <v>136</v>
      </c>
    </row>
    <row r="30" spans="3:11" x14ac:dyDescent="0.25">
      <c r="C30" s="15" t="s">
        <v>136</v>
      </c>
      <c r="D30" s="15" t="s">
        <v>66</v>
      </c>
      <c r="E30" s="15" t="s">
        <v>66</v>
      </c>
      <c r="F30" s="15" t="s">
        <v>66</v>
      </c>
      <c r="G30" s="15" t="s">
        <v>130</v>
      </c>
      <c r="H30" s="15" t="s">
        <v>66</v>
      </c>
      <c r="I30" s="34" t="s">
        <v>137</v>
      </c>
      <c r="J30" s="34" t="s">
        <v>45</v>
      </c>
      <c r="K30" s="15" t="s">
        <v>136</v>
      </c>
    </row>
  </sheetData>
  <mergeCells count="4">
    <mergeCell ref="C4:C5"/>
    <mergeCell ref="I4:J4"/>
    <mergeCell ref="D4:H4"/>
    <mergeCell ref="K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Olds</dc:creator>
  <cp:lastModifiedBy>Jerry Olds</cp:lastModifiedBy>
  <dcterms:created xsi:type="dcterms:W3CDTF">2019-01-26T06:35:06Z</dcterms:created>
  <dcterms:modified xsi:type="dcterms:W3CDTF">2019-01-30T09:46:18Z</dcterms:modified>
</cp:coreProperties>
</file>