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ld\Desktop\"/>
    </mc:Choice>
  </mc:AlternateContent>
  <xr:revisionPtr revIDLastSave="0" documentId="13_ncr:1_{CBE878C5-40D2-4750-8589-57A65DFC726D}" xr6:coauthVersionLast="41" xr6:coauthVersionMax="41" xr10:uidLastSave="{00000000-0000-0000-0000-000000000000}"/>
  <bookViews>
    <workbookView xWindow="-120" yWindow="-120" windowWidth="29040" windowHeight="15840" xr2:uid="{54DD08CD-457C-4A6E-BDD5-18D8D2670842}"/>
  </bookViews>
  <sheets>
    <sheet name="Sheet1" sheetId="1" r:id="rId1"/>
    <sheet name="Sheet2" sheetId="2" r:id="rId2"/>
  </sheets>
  <definedNames>
    <definedName name="None">0</definedName>
    <definedName name="Student">0.1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" i="2"/>
</calcChain>
</file>

<file path=xl/sharedStrings.xml><?xml version="1.0" encoding="utf-8"?>
<sst xmlns="http://schemas.openxmlformats.org/spreadsheetml/2006/main" count="442" uniqueCount="79">
  <si>
    <t>Length</t>
  </si>
  <si>
    <t>Sequence</t>
  </si>
  <si>
    <t>Response</t>
  </si>
  <si>
    <t>Equivalence</t>
  </si>
  <si>
    <t>Carry to next level</t>
  </si>
  <si>
    <t>Idle</t>
  </si>
  <si>
    <t>M = "Ready", R = F, W = F</t>
  </si>
  <si>
    <t>-</t>
  </si>
  <si>
    <t>C</t>
  </si>
  <si>
    <t>S</t>
  </si>
  <si>
    <t>T</t>
  </si>
  <si>
    <t>Q</t>
  </si>
  <si>
    <t>M = "1 Quarter deposited", R = F, W = F</t>
  </si>
  <si>
    <t>Yes</t>
  </si>
  <si>
    <t>QC</t>
  </si>
  <si>
    <t>QS</t>
  </si>
  <si>
    <t>M = "Ready", R = T, W = F</t>
  </si>
  <si>
    <t>QT</t>
  </si>
  <si>
    <t>QQ</t>
  </si>
  <si>
    <t>QQC</t>
  </si>
  <si>
    <t>QQT</t>
  </si>
  <si>
    <t>QQS</t>
  </si>
  <si>
    <t>QQQ</t>
  </si>
  <si>
    <t>QQQC</t>
  </si>
  <si>
    <t>QQQT</t>
  </si>
  <si>
    <t>QQQS</t>
  </si>
  <si>
    <t>M = "Starting Wash", R = F, W = T</t>
  </si>
  <si>
    <t>QQQQ</t>
  </si>
  <si>
    <t>Test Case Number</t>
  </si>
  <si>
    <t>Current State</t>
  </si>
  <si>
    <t>Inputs</t>
  </si>
  <si>
    <t>Expected Outputs</t>
  </si>
  <si>
    <t>Next State</t>
  </si>
  <si>
    <t>Start</t>
  </si>
  <si>
    <t>M</t>
  </si>
  <si>
    <t>R</t>
  </si>
  <si>
    <t>W</t>
  </si>
  <si>
    <t>"Ready"</t>
  </si>
  <si>
    <t>F</t>
  </si>
  <si>
    <t>S0</t>
  </si>
  <si>
    <t>"1 Quarter deposited"</t>
  </si>
  <si>
    <t>S1</t>
  </si>
  <si>
    <t>"2 Quarters deposited"</t>
  </si>
  <si>
    <t>M = "2 Quarters deposited", R = F, W = F</t>
  </si>
  <si>
    <t>M = "3 Quarters deposited", R = F, W = F</t>
  </si>
  <si>
    <t>S2</t>
  </si>
  <si>
    <t>"3 Quarters deposited"</t>
  </si>
  <si>
    <t>S3</t>
  </si>
  <si>
    <t>"Starting Wash"</t>
  </si>
  <si>
    <t>S4</t>
  </si>
  <si>
    <t>Fuel Level</t>
  </si>
  <si>
    <t>Discount Type</t>
  </si>
  <si>
    <t>Fuel Type</t>
  </si>
  <si>
    <t>Special Purchases</t>
  </si>
  <si>
    <t>Payment Type</t>
  </si>
  <si>
    <t>Return</t>
  </si>
  <si>
    <t>Expected Output</t>
  </si>
  <si>
    <t>None</t>
  </si>
  <si>
    <t>Unleaded</t>
  </si>
  <si>
    <t>Cash</t>
  </si>
  <si>
    <t>Student</t>
  </si>
  <si>
    <t>Teacher</t>
  </si>
  <si>
    <t>Military</t>
  </si>
  <si>
    <t>Employee</t>
  </si>
  <si>
    <t>Frequent</t>
  </si>
  <si>
    <t>Midrange</t>
  </si>
  <si>
    <t>CarWash</t>
  </si>
  <si>
    <t>CreditCard</t>
  </si>
  <si>
    <t>Premium</t>
  </si>
  <si>
    <t>AirTires</t>
  </si>
  <si>
    <t>DebitCard</t>
  </si>
  <si>
    <t>Diesel</t>
  </si>
  <si>
    <t>StoreDiscount</t>
  </si>
  <si>
    <t>E-85</t>
  </si>
  <si>
    <t>Dar</t>
  </si>
  <si>
    <t>QQQSC</t>
  </si>
  <si>
    <t>QQQSS</t>
  </si>
  <si>
    <t>QQQST</t>
  </si>
  <si>
    <t>QQQSQ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</si>
</sst>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299-4332-4BAB-99C8-41B678C6F3E6}">
  <dimension ref="B2:R23"/>
  <sheetViews>
    <sheetView tabSelected="1" workbookViewId="0">
      <selection activeCell="B2" sqref="B2:F23"/>
    </sheetView>
  </sheetViews>
  <sheetFormatPr defaultRowHeight="15" x14ac:dyDescent="0.25"/>
  <cols>
    <col min="2" max="2" width="7" style="1" bestFit="1" customWidth="1"/>
    <col min="3" max="3" width="9.7109375" style="1" bestFit="1" customWidth="1"/>
    <col min="4" max="4" width="36.42578125" style="1" bestFit="1" customWidth="1"/>
    <col min="5" max="5" width="11.7109375" style="1" bestFit="1" customWidth="1"/>
    <col min="6" max="6" width="17.42578125" style="1" bestFit="1" customWidth="1"/>
    <col min="9" max="9" width="17.28515625" style="1" customWidth="1"/>
    <col min="10" max="10" width="12.7109375" style="1" bestFit="1" customWidth="1"/>
    <col min="11" max="14" width="9.140625" style="1"/>
    <col min="15" max="15" width="21.7109375" style="1" bestFit="1" customWidth="1"/>
    <col min="16" max="17" width="9.140625" style="1"/>
    <col min="18" max="18" width="10.28515625" style="1" bestFit="1" customWidth="1"/>
  </cols>
  <sheetData>
    <row r="2" spans="2:1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7" t="s">
        <v>28</v>
      </c>
      <c r="J2" s="7" t="s">
        <v>29</v>
      </c>
      <c r="K2" s="7" t="s">
        <v>30</v>
      </c>
      <c r="L2" s="7"/>
      <c r="M2" s="7"/>
      <c r="N2" s="7"/>
      <c r="O2" s="7" t="s">
        <v>31</v>
      </c>
      <c r="P2" s="8"/>
      <c r="Q2" s="8"/>
      <c r="R2" s="7" t="s">
        <v>32</v>
      </c>
    </row>
    <row r="3" spans="2:18" x14ac:dyDescent="0.25">
      <c r="B3" s="3">
        <v>0</v>
      </c>
      <c r="C3" s="3" t="s">
        <v>5</v>
      </c>
      <c r="D3" s="3" t="s">
        <v>6</v>
      </c>
      <c r="E3" s="3" t="s">
        <v>7</v>
      </c>
      <c r="F3" s="3"/>
      <c r="I3" s="7"/>
      <c r="J3" s="7"/>
      <c r="K3" s="2" t="s">
        <v>8</v>
      </c>
      <c r="L3" s="2" t="s">
        <v>11</v>
      </c>
      <c r="M3" s="2" t="s">
        <v>9</v>
      </c>
      <c r="N3" s="2" t="s">
        <v>10</v>
      </c>
      <c r="O3" s="2" t="s">
        <v>34</v>
      </c>
      <c r="P3" s="2" t="s">
        <v>35</v>
      </c>
      <c r="Q3" s="2" t="s">
        <v>36</v>
      </c>
      <c r="R3" s="7"/>
    </row>
    <row r="4" spans="2:18" x14ac:dyDescent="0.25">
      <c r="B4" s="3">
        <v>1</v>
      </c>
      <c r="C4" s="3" t="s">
        <v>8</v>
      </c>
      <c r="D4" s="3" t="s">
        <v>6</v>
      </c>
      <c r="E4" s="3" t="s">
        <v>5</v>
      </c>
      <c r="F4" s="3"/>
      <c r="I4" s="3">
        <v>1</v>
      </c>
      <c r="J4" s="3" t="s">
        <v>33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37</v>
      </c>
      <c r="P4" s="3" t="s">
        <v>38</v>
      </c>
      <c r="Q4" s="3" t="s">
        <v>38</v>
      </c>
      <c r="R4" s="3" t="s">
        <v>39</v>
      </c>
    </row>
    <row r="5" spans="2:18" x14ac:dyDescent="0.25">
      <c r="B5" s="3">
        <v>1</v>
      </c>
      <c r="C5" s="3" t="s">
        <v>9</v>
      </c>
      <c r="D5" s="3" t="s">
        <v>6</v>
      </c>
      <c r="E5" s="3" t="s">
        <v>5</v>
      </c>
      <c r="F5" s="3"/>
      <c r="I5" s="3">
        <v>2</v>
      </c>
      <c r="J5" s="3" t="s">
        <v>39</v>
      </c>
      <c r="K5" s="3" t="s">
        <v>10</v>
      </c>
      <c r="L5" s="3" t="s">
        <v>7</v>
      </c>
      <c r="M5" s="3" t="s">
        <v>7</v>
      </c>
      <c r="N5" s="3" t="s">
        <v>7</v>
      </c>
      <c r="O5" s="3" t="s">
        <v>37</v>
      </c>
      <c r="P5" s="3" t="s">
        <v>38</v>
      </c>
      <c r="Q5" s="3" t="s">
        <v>38</v>
      </c>
      <c r="R5" s="3" t="s">
        <v>39</v>
      </c>
    </row>
    <row r="6" spans="2:18" x14ac:dyDescent="0.25">
      <c r="B6" s="3">
        <v>1</v>
      </c>
      <c r="C6" s="3" t="s">
        <v>10</v>
      </c>
      <c r="D6" s="3" t="s">
        <v>6</v>
      </c>
      <c r="E6" s="3" t="s">
        <v>5</v>
      </c>
      <c r="F6" s="3"/>
      <c r="I6" s="3">
        <v>3</v>
      </c>
      <c r="J6" s="3" t="s">
        <v>39</v>
      </c>
      <c r="K6" s="3" t="s">
        <v>7</v>
      </c>
      <c r="L6" s="3" t="s">
        <v>10</v>
      </c>
      <c r="M6" s="3" t="s">
        <v>7</v>
      </c>
      <c r="N6" s="3" t="s">
        <v>7</v>
      </c>
      <c r="O6" s="3" t="s">
        <v>40</v>
      </c>
      <c r="P6" s="3" t="s">
        <v>38</v>
      </c>
      <c r="Q6" s="3" t="s">
        <v>38</v>
      </c>
      <c r="R6" s="3" t="s">
        <v>41</v>
      </c>
    </row>
    <row r="7" spans="2:18" x14ac:dyDescent="0.25">
      <c r="B7" s="3">
        <v>1</v>
      </c>
      <c r="C7" s="3" t="s">
        <v>11</v>
      </c>
      <c r="D7" s="3" t="s">
        <v>12</v>
      </c>
      <c r="E7" s="3" t="s">
        <v>7</v>
      </c>
      <c r="F7" s="3" t="s">
        <v>13</v>
      </c>
      <c r="I7" s="3">
        <v>4</v>
      </c>
      <c r="J7" s="3" t="s">
        <v>39</v>
      </c>
      <c r="K7" s="3" t="s">
        <v>7</v>
      </c>
      <c r="L7" s="3" t="s">
        <v>7</v>
      </c>
      <c r="M7" s="3" t="s">
        <v>10</v>
      </c>
      <c r="N7" s="3" t="s">
        <v>7</v>
      </c>
      <c r="O7" s="3" t="s">
        <v>37</v>
      </c>
      <c r="P7" s="3" t="s">
        <v>38</v>
      </c>
      <c r="Q7" s="3" t="s">
        <v>38</v>
      </c>
      <c r="R7" s="3" t="s">
        <v>39</v>
      </c>
    </row>
    <row r="8" spans="2:18" x14ac:dyDescent="0.25">
      <c r="B8" s="3">
        <v>2</v>
      </c>
      <c r="C8" s="3" t="s">
        <v>14</v>
      </c>
      <c r="D8" s="3" t="s">
        <v>16</v>
      </c>
      <c r="E8" s="3" t="s">
        <v>5</v>
      </c>
      <c r="F8" s="3"/>
      <c r="I8" s="3">
        <v>5</v>
      </c>
      <c r="J8" s="3" t="s">
        <v>39</v>
      </c>
      <c r="K8" s="3" t="s">
        <v>7</v>
      </c>
      <c r="L8" s="3" t="s">
        <v>7</v>
      </c>
      <c r="M8" s="3" t="s">
        <v>7</v>
      </c>
      <c r="N8" s="3" t="s">
        <v>10</v>
      </c>
      <c r="O8" s="3" t="s">
        <v>37</v>
      </c>
      <c r="P8" s="3" t="s">
        <v>38</v>
      </c>
      <c r="Q8" s="3" t="s">
        <v>38</v>
      </c>
      <c r="R8" s="3" t="s">
        <v>39</v>
      </c>
    </row>
    <row r="9" spans="2:18" x14ac:dyDescent="0.25">
      <c r="B9" s="3">
        <v>2</v>
      </c>
      <c r="C9" s="3" t="s">
        <v>17</v>
      </c>
      <c r="D9" s="3" t="s">
        <v>16</v>
      </c>
      <c r="E9" s="3" t="s">
        <v>5</v>
      </c>
      <c r="F9" s="3"/>
      <c r="I9" s="3">
        <v>6</v>
      </c>
      <c r="J9" s="3" t="s">
        <v>41</v>
      </c>
      <c r="K9" s="3" t="s">
        <v>10</v>
      </c>
      <c r="L9" s="3" t="s">
        <v>7</v>
      </c>
      <c r="M9" s="3" t="s">
        <v>7</v>
      </c>
      <c r="N9" s="3" t="s">
        <v>7</v>
      </c>
      <c r="O9" s="3" t="s">
        <v>37</v>
      </c>
      <c r="P9" s="3" t="s">
        <v>10</v>
      </c>
      <c r="Q9" s="3" t="s">
        <v>38</v>
      </c>
      <c r="R9" s="3" t="s">
        <v>39</v>
      </c>
    </row>
    <row r="10" spans="2:18" x14ac:dyDescent="0.25">
      <c r="B10" s="3">
        <v>2</v>
      </c>
      <c r="C10" s="3" t="s">
        <v>15</v>
      </c>
      <c r="D10" s="3" t="s">
        <v>12</v>
      </c>
      <c r="E10" s="3" t="s">
        <v>11</v>
      </c>
      <c r="F10" s="3"/>
      <c r="I10" s="3">
        <v>7</v>
      </c>
      <c r="J10" s="3" t="s">
        <v>41</v>
      </c>
      <c r="K10" s="3" t="s">
        <v>7</v>
      </c>
      <c r="L10" s="3" t="s">
        <v>10</v>
      </c>
      <c r="M10" s="3" t="s">
        <v>7</v>
      </c>
      <c r="N10" s="3" t="s">
        <v>7</v>
      </c>
      <c r="O10" s="3" t="s">
        <v>42</v>
      </c>
      <c r="P10" s="3" t="s">
        <v>38</v>
      </c>
      <c r="Q10" s="3" t="s">
        <v>38</v>
      </c>
      <c r="R10" s="3" t="s">
        <v>45</v>
      </c>
    </row>
    <row r="11" spans="2:18" x14ac:dyDescent="0.25">
      <c r="B11" s="3">
        <v>2</v>
      </c>
      <c r="C11" s="3" t="s">
        <v>18</v>
      </c>
      <c r="D11" s="3" t="s">
        <v>43</v>
      </c>
      <c r="E11" s="3" t="s">
        <v>7</v>
      </c>
      <c r="F11" s="3" t="s">
        <v>13</v>
      </c>
      <c r="I11" s="3">
        <v>8</v>
      </c>
      <c r="J11" s="3" t="s">
        <v>41</v>
      </c>
      <c r="K11" s="3" t="s">
        <v>7</v>
      </c>
      <c r="L11" s="3" t="s">
        <v>7</v>
      </c>
      <c r="M11" s="3" t="s">
        <v>10</v>
      </c>
      <c r="N11" s="3" t="s">
        <v>7</v>
      </c>
      <c r="O11" s="3" t="s">
        <v>40</v>
      </c>
      <c r="P11" s="3" t="s">
        <v>38</v>
      </c>
      <c r="Q11" s="3" t="s">
        <v>38</v>
      </c>
      <c r="R11" s="3" t="s">
        <v>41</v>
      </c>
    </row>
    <row r="12" spans="2:18" x14ac:dyDescent="0.25">
      <c r="B12" s="3">
        <v>3</v>
      </c>
      <c r="C12" s="3" t="s">
        <v>19</v>
      </c>
      <c r="D12" s="3" t="s">
        <v>16</v>
      </c>
      <c r="E12" s="3" t="s">
        <v>5</v>
      </c>
      <c r="F12" s="3"/>
      <c r="I12" s="3">
        <v>9</v>
      </c>
      <c r="J12" s="3" t="s">
        <v>41</v>
      </c>
      <c r="K12" s="3" t="s">
        <v>7</v>
      </c>
      <c r="L12" s="3" t="s">
        <v>7</v>
      </c>
      <c r="M12" s="3" t="s">
        <v>7</v>
      </c>
      <c r="N12" s="3" t="s">
        <v>10</v>
      </c>
      <c r="O12" s="3" t="s">
        <v>37</v>
      </c>
      <c r="P12" s="3" t="s">
        <v>10</v>
      </c>
      <c r="Q12" s="3" t="s">
        <v>38</v>
      </c>
      <c r="R12" s="3" t="s">
        <v>39</v>
      </c>
    </row>
    <row r="13" spans="2:18" x14ac:dyDescent="0.25">
      <c r="B13" s="3">
        <v>3</v>
      </c>
      <c r="C13" s="3" t="s">
        <v>20</v>
      </c>
      <c r="D13" s="3" t="s">
        <v>16</v>
      </c>
      <c r="E13" s="3" t="s">
        <v>5</v>
      </c>
      <c r="F13" s="3"/>
      <c r="I13" s="3">
        <v>10</v>
      </c>
      <c r="J13" s="3" t="s">
        <v>45</v>
      </c>
      <c r="K13" s="3" t="s">
        <v>10</v>
      </c>
      <c r="L13" s="3" t="s">
        <v>7</v>
      </c>
      <c r="M13" s="3" t="s">
        <v>7</v>
      </c>
      <c r="N13" s="3" t="s">
        <v>7</v>
      </c>
      <c r="O13" s="3" t="s">
        <v>37</v>
      </c>
      <c r="P13" s="3" t="s">
        <v>10</v>
      </c>
      <c r="Q13" s="3" t="s">
        <v>38</v>
      </c>
      <c r="R13" s="3" t="s">
        <v>39</v>
      </c>
    </row>
    <row r="14" spans="2:18" x14ac:dyDescent="0.25">
      <c r="B14" s="3">
        <v>3</v>
      </c>
      <c r="C14" s="3" t="s">
        <v>21</v>
      </c>
      <c r="D14" s="3" t="s">
        <v>43</v>
      </c>
      <c r="E14" s="3" t="s">
        <v>18</v>
      </c>
      <c r="F14" s="3"/>
      <c r="I14" s="3">
        <v>11</v>
      </c>
      <c r="J14" s="3" t="s">
        <v>45</v>
      </c>
      <c r="K14" s="3" t="s">
        <v>7</v>
      </c>
      <c r="L14" s="3" t="s">
        <v>10</v>
      </c>
      <c r="M14" s="3" t="s">
        <v>7</v>
      </c>
      <c r="N14" s="3" t="s">
        <v>7</v>
      </c>
      <c r="O14" s="3" t="s">
        <v>46</v>
      </c>
      <c r="P14" s="3" t="s">
        <v>38</v>
      </c>
      <c r="Q14" s="3" t="s">
        <v>38</v>
      </c>
      <c r="R14" s="3" t="s">
        <v>47</v>
      </c>
    </row>
    <row r="15" spans="2:18" x14ac:dyDescent="0.25">
      <c r="B15" s="3">
        <v>3</v>
      </c>
      <c r="C15" s="3" t="s">
        <v>22</v>
      </c>
      <c r="D15" s="3" t="s">
        <v>44</v>
      </c>
      <c r="E15" s="3" t="s">
        <v>7</v>
      </c>
      <c r="F15" s="3" t="s">
        <v>13</v>
      </c>
      <c r="I15" s="3">
        <v>12</v>
      </c>
      <c r="J15" s="3" t="s">
        <v>45</v>
      </c>
      <c r="K15" s="3" t="s">
        <v>7</v>
      </c>
      <c r="L15" s="3" t="s">
        <v>7</v>
      </c>
      <c r="M15" s="3" t="s">
        <v>10</v>
      </c>
      <c r="N15" s="3" t="s">
        <v>7</v>
      </c>
      <c r="O15" s="3" t="s">
        <v>42</v>
      </c>
      <c r="P15" s="3" t="s">
        <v>38</v>
      </c>
      <c r="Q15" s="3" t="s">
        <v>38</v>
      </c>
      <c r="R15" s="3" t="s">
        <v>45</v>
      </c>
    </row>
    <row r="16" spans="2:18" x14ac:dyDescent="0.25">
      <c r="B16" s="3">
        <v>4</v>
      </c>
      <c r="C16" s="3" t="s">
        <v>23</v>
      </c>
      <c r="D16" s="3" t="s">
        <v>16</v>
      </c>
      <c r="E16" s="3" t="s">
        <v>5</v>
      </c>
      <c r="F16" s="3"/>
      <c r="I16" s="3">
        <v>13</v>
      </c>
      <c r="J16" s="3" t="s">
        <v>45</v>
      </c>
      <c r="K16" s="3" t="s">
        <v>7</v>
      </c>
      <c r="L16" s="3" t="s">
        <v>7</v>
      </c>
      <c r="M16" s="3" t="s">
        <v>7</v>
      </c>
      <c r="N16" s="3" t="s">
        <v>10</v>
      </c>
      <c r="O16" s="3" t="s">
        <v>37</v>
      </c>
      <c r="P16" s="3" t="s">
        <v>10</v>
      </c>
      <c r="Q16" s="3" t="s">
        <v>38</v>
      </c>
      <c r="R16" s="3" t="s">
        <v>39</v>
      </c>
    </row>
    <row r="17" spans="2:18" x14ac:dyDescent="0.25">
      <c r="B17" s="3">
        <v>4</v>
      </c>
      <c r="C17" s="3" t="s">
        <v>24</v>
      </c>
      <c r="D17" s="3" t="s">
        <v>44</v>
      </c>
      <c r="E17" s="3" t="s">
        <v>22</v>
      </c>
      <c r="F17" s="3"/>
      <c r="I17" s="3">
        <v>14</v>
      </c>
      <c r="J17" s="3" t="s">
        <v>47</v>
      </c>
      <c r="K17" s="3" t="s">
        <v>10</v>
      </c>
      <c r="L17" s="3" t="s">
        <v>7</v>
      </c>
      <c r="M17" s="3" t="s">
        <v>7</v>
      </c>
      <c r="N17" s="3" t="s">
        <v>7</v>
      </c>
      <c r="O17" s="3" t="s">
        <v>37</v>
      </c>
      <c r="P17" s="3" t="s">
        <v>10</v>
      </c>
      <c r="Q17" s="3" t="s">
        <v>38</v>
      </c>
      <c r="R17" s="3" t="s">
        <v>39</v>
      </c>
    </row>
    <row r="18" spans="2:18" x14ac:dyDescent="0.25">
      <c r="B18" s="3">
        <v>4</v>
      </c>
      <c r="C18" s="3" t="s">
        <v>25</v>
      </c>
      <c r="D18" s="3" t="s">
        <v>26</v>
      </c>
      <c r="E18" s="3" t="s">
        <v>7</v>
      </c>
      <c r="F18" s="3" t="s">
        <v>13</v>
      </c>
      <c r="I18" s="3">
        <v>15</v>
      </c>
      <c r="J18" s="3" t="s">
        <v>47</v>
      </c>
      <c r="K18" s="3" t="s">
        <v>7</v>
      </c>
      <c r="L18" s="3" t="s">
        <v>10</v>
      </c>
      <c r="M18" s="3" t="s">
        <v>7</v>
      </c>
      <c r="N18" s="3" t="s">
        <v>7</v>
      </c>
      <c r="O18" s="3" t="s">
        <v>46</v>
      </c>
      <c r="P18" s="3" t="s">
        <v>38</v>
      </c>
      <c r="Q18" s="3" t="s">
        <v>38</v>
      </c>
      <c r="R18" s="3" t="s">
        <v>47</v>
      </c>
    </row>
    <row r="19" spans="2:18" x14ac:dyDescent="0.25">
      <c r="B19" s="3">
        <v>4</v>
      </c>
      <c r="C19" s="3" t="s">
        <v>27</v>
      </c>
      <c r="D19" s="3" t="s">
        <v>44</v>
      </c>
      <c r="E19" s="3" t="s">
        <v>22</v>
      </c>
      <c r="F19" s="3"/>
      <c r="I19" s="3">
        <v>16</v>
      </c>
      <c r="J19" s="3" t="s">
        <v>47</v>
      </c>
      <c r="K19" s="3" t="s">
        <v>7</v>
      </c>
      <c r="L19" s="3" t="s">
        <v>7</v>
      </c>
      <c r="M19" s="3" t="s">
        <v>10</v>
      </c>
      <c r="N19" s="3" t="s">
        <v>7</v>
      </c>
      <c r="O19" s="3" t="s">
        <v>48</v>
      </c>
      <c r="P19" s="3" t="s">
        <v>38</v>
      </c>
      <c r="Q19" s="3" t="s">
        <v>10</v>
      </c>
      <c r="R19" s="3" t="s">
        <v>49</v>
      </c>
    </row>
    <row r="20" spans="2:18" x14ac:dyDescent="0.25">
      <c r="B20" s="3">
        <v>5</v>
      </c>
      <c r="C20" s="3" t="s">
        <v>75</v>
      </c>
      <c r="D20" s="3" t="s">
        <v>26</v>
      </c>
      <c r="E20" s="3" t="s">
        <v>25</v>
      </c>
      <c r="F20" s="3"/>
      <c r="I20" s="3">
        <v>17</v>
      </c>
      <c r="J20" s="3" t="s">
        <v>47</v>
      </c>
      <c r="K20" s="3" t="s">
        <v>7</v>
      </c>
      <c r="L20" s="3" t="s">
        <v>7</v>
      </c>
      <c r="M20" s="3" t="s">
        <v>7</v>
      </c>
      <c r="N20" s="3" t="s">
        <v>10</v>
      </c>
      <c r="O20" s="3" t="s">
        <v>37</v>
      </c>
      <c r="P20" s="3" t="s">
        <v>10</v>
      </c>
      <c r="Q20" s="3" t="s">
        <v>38</v>
      </c>
      <c r="R20" s="3" t="s">
        <v>39</v>
      </c>
    </row>
    <row r="21" spans="2:18" x14ac:dyDescent="0.25">
      <c r="B21" s="3">
        <v>5</v>
      </c>
      <c r="C21" s="3" t="s">
        <v>76</v>
      </c>
      <c r="D21" s="3" t="s">
        <v>26</v>
      </c>
      <c r="E21" s="3" t="s">
        <v>25</v>
      </c>
      <c r="F21" s="3"/>
    </row>
    <row r="22" spans="2:18" x14ac:dyDescent="0.25">
      <c r="B22" s="3">
        <v>5</v>
      </c>
      <c r="C22" s="3" t="s">
        <v>77</v>
      </c>
      <c r="D22" s="3" t="s">
        <v>6</v>
      </c>
      <c r="E22" s="3" t="s">
        <v>5</v>
      </c>
      <c r="F22" s="3"/>
    </row>
    <row r="23" spans="2:18" x14ac:dyDescent="0.25">
      <c r="B23" s="3">
        <v>5</v>
      </c>
      <c r="C23" s="3" t="s">
        <v>78</v>
      </c>
      <c r="D23" s="3" t="s">
        <v>26</v>
      </c>
      <c r="E23" s="3" t="s">
        <v>25</v>
      </c>
      <c r="F23" s="3"/>
    </row>
  </sheetData>
  <mergeCells count="5">
    <mergeCell ref="J2:J3"/>
    <mergeCell ref="I2:I3"/>
    <mergeCell ref="K2:N2"/>
    <mergeCell ref="O2:Q2"/>
    <mergeCell ref="R2:R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0828-BB0D-49E8-AAC5-F7764AD72EC0}">
  <dimension ref="B3:K96"/>
  <sheetViews>
    <sheetView workbookViewId="0">
      <selection activeCell="D56" sqref="D56"/>
    </sheetView>
  </sheetViews>
  <sheetFormatPr defaultRowHeight="15" x14ac:dyDescent="0.25"/>
  <cols>
    <col min="2" max="2" width="17.28515625" style="1" bestFit="1" customWidth="1"/>
    <col min="3" max="3" width="10" style="1" bestFit="1" customWidth="1"/>
    <col min="4" max="4" width="13.5703125" style="1" bestFit="1" customWidth="1"/>
    <col min="5" max="5" width="13.140625" style="1" customWidth="1"/>
    <col min="6" max="6" width="16.7109375" style="1" bestFit="1" customWidth="1"/>
    <col min="7" max="7" width="13.7109375" style="1" bestFit="1" customWidth="1"/>
    <col min="8" max="8" width="16" style="1" bestFit="1" customWidth="1"/>
  </cols>
  <sheetData>
    <row r="3" spans="2:11" x14ac:dyDescent="0.25">
      <c r="B3" s="9" t="s">
        <v>28</v>
      </c>
      <c r="C3" s="9" t="s">
        <v>30</v>
      </c>
      <c r="D3" s="9"/>
      <c r="E3" s="9"/>
      <c r="F3" s="9"/>
      <c r="G3" s="9"/>
      <c r="H3" s="4" t="s">
        <v>56</v>
      </c>
    </row>
    <row r="4" spans="2:11" x14ac:dyDescent="0.25">
      <c r="B4" s="9"/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55</v>
      </c>
      <c r="K4" s="4"/>
    </row>
    <row r="5" spans="2:11" x14ac:dyDescent="0.25">
      <c r="B5" s="1">
        <v>1</v>
      </c>
      <c r="C5" s="5">
        <v>0</v>
      </c>
      <c r="D5" s="1" t="s">
        <v>57</v>
      </c>
      <c r="E5" s="1" t="s">
        <v>58</v>
      </c>
      <c r="F5" s="1" t="s">
        <v>57</v>
      </c>
      <c r="G5" s="1" t="s">
        <v>59</v>
      </c>
      <c r="H5" s="6">
        <f>(C5 * (1-LOOKUP(D5, {"Employee","Frequent","Military","None","Student","Teacher";0.25,0.2,0.15,0,0.1,0.05})) * LOOKUP(E5, {"Diesel","E-85","Midrange","Premium","Unleaded";2.38,1.73,2.01,2.26,1.87}) * (1+LOOKUP(G5, {"Cash","CreditCard","DebitCard";-0.03,0.03,0})) + LOOKUP(F5, {"AirTires","CarWarsh","None","StoreDiscount";1.5,5,0,1})) *1.0825</f>
        <v>0</v>
      </c>
    </row>
    <row r="6" spans="2:11" x14ac:dyDescent="0.25">
      <c r="B6" s="1">
        <v>2</v>
      </c>
      <c r="C6" s="5">
        <v>0</v>
      </c>
      <c r="D6" s="1" t="s">
        <v>60</v>
      </c>
      <c r="E6" s="1" t="s">
        <v>65</v>
      </c>
      <c r="F6" s="1" t="s">
        <v>66</v>
      </c>
      <c r="G6" s="1" t="s">
        <v>67</v>
      </c>
      <c r="H6" s="6">
        <f>(C6 * (1-LOOKUP(D6, {"Employee","Frequent","Military","None","Student","Teacher";0.25,0.2,0.15,0,0.1,0.05})) * LOOKUP(E6, {"Diesel","E-85","Midrange","Premium","Unleaded";2.38,1.73,2.01,2.26,1.87}) * (1+LOOKUP(G6, {"Cash","CreditCard","DebitCard";-0.03,0.03,0})) + LOOKUP(F6, {"AirTires","CarWarsh","None","StoreDiscount";1.5,5,0,1})) *1.0825</f>
        <v>5.4124999999999996</v>
      </c>
    </row>
    <row r="7" spans="2:11" x14ac:dyDescent="0.25">
      <c r="B7" s="1">
        <v>3</v>
      </c>
      <c r="C7" s="5">
        <v>0</v>
      </c>
      <c r="D7" s="1" t="s">
        <v>61</v>
      </c>
      <c r="E7" s="1" t="s">
        <v>68</v>
      </c>
      <c r="F7" s="1" t="s">
        <v>69</v>
      </c>
      <c r="G7" s="1" t="s">
        <v>70</v>
      </c>
      <c r="H7" s="6">
        <f>(C7 * (1-LOOKUP(D7, {"Employee","Frequent","Military","None","Student","Teacher";0.25,0.2,0.15,0,0.1,0.05})) * LOOKUP(E7, {"Diesel","E-85","Midrange","Premium","Unleaded";2.38,1.73,2.01,2.26,1.87}) * (1+LOOKUP(G7, {"Cash","CreditCard","DebitCard";-0.03,0.03,0})) + LOOKUP(F7, {"AirTires","CarWarsh","None","StoreDiscount";1.5,5,0,1})) *1.0825</f>
        <v>1.62375</v>
      </c>
    </row>
    <row r="8" spans="2:11" x14ac:dyDescent="0.25">
      <c r="B8" s="1">
        <v>4</v>
      </c>
      <c r="C8" s="5">
        <v>14.28</v>
      </c>
      <c r="D8" s="1" t="s">
        <v>57</v>
      </c>
      <c r="E8" s="1" t="s">
        <v>65</v>
      </c>
      <c r="F8" s="1" t="s">
        <v>69</v>
      </c>
      <c r="G8" s="1" t="s">
        <v>59</v>
      </c>
      <c r="H8" s="6">
        <f>(C8 * (1-LOOKUP(D8, {"Employee","Frequent","Military","None","Student","Teacher";0.25,0.2,0.15,0,0.1,0.05})) * LOOKUP(E8, {"Diesel","E-85","Midrange","Premium","Unleaded";2.38,1.73,2.01,2.26,1.87}) * (1+LOOKUP(G8, {"Cash","CreditCard","DebitCard";-0.03,0.03,0})) + LOOKUP(F8, {"AirTires","CarWarsh","None","StoreDiscount";1.5,5,0,1})) *1.0825</f>
        <v>31.762407569999993</v>
      </c>
    </row>
    <row r="9" spans="2:11" x14ac:dyDescent="0.25">
      <c r="B9" s="1">
        <v>5</v>
      </c>
      <c r="C9" s="5">
        <v>14.28</v>
      </c>
      <c r="D9" s="1" t="s">
        <v>60</v>
      </c>
      <c r="E9" s="1" t="s">
        <v>58</v>
      </c>
      <c r="F9" s="1" t="s">
        <v>72</v>
      </c>
      <c r="G9" s="1" t="s">
        <v>70</v>
      </c>
      <c r="H9" s="6">
        <f>(C9 * (1-LOOKUP(D9, {"Employee","Frequent","Military","None","Student","Teacher";0.25,0.2,0.15,0,0.1,0.05})) * LOOKUP(E9, {"Diesel","E-85","Midrange","Premium","Unleaded";2.38,1.73,2.01,2.26,1.87}) * (1+LOOKUP(G9, {"Cash","CreditCard","DebitCard";-0.03,0.03,0})) + LOOKUP(F9, {"AirTires","CarWarsh","None","StoreDiscount";1.5,5,0,1})) *1.0825</f>
        <v>27.098482300000004</v>
      </c>
    </row>
    <row r="10" spans="2:11" x14ac:dyDescent="0.25">
      <c r="B10" s="1">
        <v>6</v>
      </c>
      <c r="C10" s="5">
        <v>14.28</v>
      </c>
      <c r="D10" s="1" t="s">
        <v>61</v>
      </c>
      <c r="E10" s="1" t="s">
        <v>71</v>
      </c>
      <c r="F10" s="1" t="s">
        <v>57</v>
      </c>
      <c r="G10" s="1" t="s">
        <v>67</v>
      </c>
      <c r="H10" s="6">
        <f>(C10 * (1-LOOKUP(D10, {"Employee","Frequent","Military","None","Student","Teacher";0.25,0.2,0.15,0,0.1,0.05})) * LOOKUP(E10, {"Diesel","E-85","Midrange","Premium","Unleaded";2.38,1.73,2.01,2.26,1.87}) * (1+LOOKUP(G10, {"Cash","CreditCard","DebitCard";-0.03,0.03,0})) + LOOKUP(F10, {"AirTires","CarWarsh","None","StoreDiscount";1.5,5,0,1})) *1.0825</f>
        <v>35.999287022999994</v>
      </c>
    </row>
    <row r="11" spans="2:11" x14ac:dyDescent="0.25">
      <c r="B11" s="1">
        <v>7</v>
      </c>
      <c r="C11" s="5">
        <v>28.56</v>
      </c>
      <c r="D11" s="1" t="s">
        <v>57</v>
      </c>
      <c r="E11" s="1" t="s">
        <v>68</v>
      </c>
      <c r="F11" s="1" t="s">
        <v>66</v>
      </c>
      <c r="G11" s="1" t="s">
        <v>67</v>
      </c>
      <c r="H11" s="6">
        <f>(C11 * (1-LOOKUP(D11, {"Employee","Frequent","Military","None","Student","Teacher";0.25,0.2,0.15,0,0.1,0.05})) * LOOKUP(E11, {"Diesel","E-85","Midrange","Premium","Unleaded";2.38,1.73,2.01,2.26,1.87}) * (1+LOOKUP(G11, {"Cash","CreditCard","DebitCard";-0.03,0.03,0})) + LOOKUP(F11, {"AirTires","CarWarsh","None","StoreDiscount";1.5,5,0,1})) *1.0825</f>
        <v>77.379230359999994</v>
      </c>
    </row>
    <row r="12" spans="2:11" x14ac:dyDescent="0.25">
      <c r="B12" s="1">
        <v>8</v>
      </c>
      <c r="C12" s="5">
        <v>28.56</v>
      </c>
      <c r="D12" s="1" t="s">
        <v>60</v>
      </c>
      <c r="E12" s="1" t="s">
        <v>71</v>
      </c>
      <c r="F12" s="1" t="s">
        <v>69</v>
      </c>
      <c r="G12" s="1" t="s">
        <v>59</v>
      </c>
      <c r="H12" s="6">
        <f>(C12 * (1-LOOKUP(D12, {"Employee","Frequent","Military","None","Student","Teacher";0.25,0.2,0.15,0,0.1,0.05})) * LOOKUP(E12, {"Diesel","E-85","Midrange","Premium","Unleaded";2.38,1.73,2.01,2.26,1.87}) * (1+LOOKUP(G12, {"Cash","CreditCard","DebitCard";-0.03,0.03,0})) + LOOKUP(F12, {"AirTires","CarWarsh","None","StoreDiscount";1.5,5,0,1})) *1.0825</f>
        <v>65.859575387999996</v>
      </c>
    </row>
    <row r="13" spans="2:11" x14ac:dyDescent="0.25">
      <c r="B13" s="1">
        <v>9</v>
      </c>
      <c r="C13" s="5">
        <v>28.56</v>
      </c>
      <c r="D13" s="1" t="s">
        <v>61</v>
      </c>
      <c r="E13" s="1" t="s">
        <v>58</v>
      </c>
      <c r="F13" s="1" t="s">
        <v>66</v>
      </c>
      <c r="G13" s="1" t="s">
        <v>59</v>
      </c>
      <c r="H13" s="6">
        <f>(C13 * (1-LOOKUP(D13, {"Employee","Frequent","Military","None","Student","Teacher";0.25,0.2,0.15,0,0.1,0.05})) * LOOKUP(E13, {"Diesel","E-85","Midrange","Premium","Unleaded";2.38,1.73,2.01,2.26,1.87}) * (1+LOOKUP(G13, {"Cash","CreditCard","DebitCard";-0.03,0.03,0})) + LOOKUP(F13, {"AirTires","CarWarsh","None","StoreDiscount";1.5,5,0,1})) *1.0825</f>
        <v>58.687450421000001</v>
      </c>
    </row>
    <row r="14" spans="2:11" x14ac:dyDescent="0.25">
      <c r="B14" s="1">
        <v>10</v>
      </c>
      <c r="C14" s="5">
        <v>28.56</v>
      </c>
      <c r="D14" s="1" t="s">
        <v>62</v>
      </c>
      <c r="E14" s="1" t="s">
        <v>65</v>
      </c>
      <c r="F14" s="1" t="s">
        <v>57</v>
      </c>
      <c r="G14" s="1" t="s">
        <v>70</v>
      </c>
      <c r="H14" s="6">
        <f>(C14 * (1-LOOKUP(D14, {"Employee","Frequent","Military","None","Student","Teacher";0.25,0.2,0.15,0,0.1,0.05})) * LOOKUP(E14, {"Diesel","E-85","Midrange","Premium","Unleaded";2.38,1.73,2.01,2.26,1.87}) * (1+LOOKUP(G14, {"Cash","CreditCard","DebitCard";-0.03,0.03,0})) + LOOKUP(F14, {"AirTires","CarWarsh","None","StoreDiscount";1.5,5,0,1})) *1.0825</f>
        <v>52.8203277</v>
      </c>
    </row>
    <row r="15" spans="2:11" x14ac:dyDescent="0.25">
      <c r="B15" s="1">
        <v>11</v>
      </c>
      <c r="C15" s="5">
        <v>42.84</v>
      </c>
      <c r="D15" s="1" t="s">
        <v>57</v>
      </c>
      <c r="E15" s="1" t="s">
        <v>71</v>
      </c>
      <c r="F15" s="1" t="s">
        <v>72</v>
      </c>
      <c r="G15" s="1" t="s">
        <v>70</v>
      </c>
      <c r="H15" s="6">
        <f>(C15 * (1-LOOKUP(D15, {"Employee","Frequent","Military","None","Student","Teacher";0.25,0.2,0.15,0,0.1,0.05})) * LOOKUP(E15, {"Diesel","E-85","Midrange","Premium","Unleaded";2.38,1.73,2.01,2.26,1.87}) * (1+LOOKUP(G15, {"Cash","CreditCard","DebitCard";-0.03,0.03,0})) + LOOKUP(F15, {"AirTires","CarWarsh","None","StoreDiscount";1.5,5,0,1})) *1.0825</f>
        <v>111.45333400000001</v>
      </c>
    </row>
    <row r="16" spans="2:11" x14ac:dyDescent="0.25">
      <c r="B16" s="1">
        <v>12</v>
      </c>
      <c r="C16" s="5">
        <v>42.84</v>
      </c>
      <c r="D16" s="1" t="s">
        <v>62</v>
      </c>
      <c r="E16" s="1" t="s">
        <v>58</v>
      </c>
      <c r="F16" s="1" t="s">
        <v>69</v>
      </c>
      <c r="G16" s="1" t="s">
        <v>67</v>
      </c>
      <c r="H16" s="6">
        <f>(C16 * (1-LOOKUP(D16, {"Employee","Frequent","Military","None","Student","Teacher";0.25,0.2,0.15,0,0.1,0.05})) * LOOKUP(E16, {"Diesel","E-85","Midrange","Premium","Unleaded";2.38,1.73,2.01,2.26,1.87}) * (1+LOOKUP(G16, {"Cash","CreditCard","DebitCard";-0.03,0.03,0})) + LOOKUP(F16, {"AirTires","CarWarsh","None","StoreDiscount";1.5,5,0,1})) *1.0825</f>
        <v>77.547058345500005</v>
      </c>
    </row>
    <row r="17" spans="2:8" x14ac:dyDescent="0.25">
      <c r="B17" s="1">
        <v>13</v>
      </c>
      <c r="C17" s="5">
        <v>42.84</v>
      </c>
      <c r="D17" s="1" t="s">
        <v>64</v>
      </c>
      <c r="E17" s="1" t="s">
        <v>68</v>
      </c>
      <c r="F17" s="1" t="s">
        <v>57</v>
      </c>
      <c r="G17" s="1" t="s">
        <v>59</v>
      </c>
      <c r="H17" s="6">
        <f>(C17 * (1-LOOKUP(D17, {"Employee","Frequent","Military","None","Student","Teacher";0.25,0.2,0.15,0,0.1,0.05})) * LOOKUP(E17, {"Diesel","E-85","Midrange","Premium","Unleaded";2.38,1.73,2.01,2.26,1.87}) * (1+LOOKUP(G17, {"Cash","CreditCard","DebitCard";-0.03,0.03,0})) + LOOKUP(F17, {"AirTires","CarWarsh","None","StoreDiscount";1.5,5,0,1})) *1.0825</f>
        <v>81.329392368000015</v>
      </c>
    </row>
    <row r="18" spans="2:8" x14ac:dyDescent="0.25">
      <c r="B18" s="1">
        <v>14</v>
      </c>
      <c r="C18" s="5">
        <v>57.12</v>
      </c>
      <c r="D18" s="1" t="s">
        <v>62</v>
      </c>
      <c r="E18" s="1" t="s">
        <v>73</v>
      </c>
      <c r="F18" s="1" t="s">
        <v>66</v>
      </c>
      <c r="G18" s="1" t="s">
        <v>59</v>
      </c>
      <c r="H18" s="6">
        <f>(C18 * (1-LOOKUP(D18, {"Employee","Frequent","Military","None","Student","Teacher";0.25,0.2,0.15,0,0.1,0.05})) * LOOKUP(E18, {"Diesel","E-85","Midrange","Premium","Unleaded";2.38,1.73,2.01,2.26,1.87}) * (1+LOOKUP(G18, {"Cash","CreditCard","DebitCard";-0.03,0.03,0})) + LOOKUP(F18, {"AirTires","CarWarsh","None","StoreDiscount";1.5,5,0,1})) *1.0825</f>
        <v>93.609307873999981</v>
      </c>
    </row>
    <row r="19" spans="2:8" x14ac:dyDescent="0.25">
      <c r="B19" s="1">
        <v>15</v>
      </c>
      <c r="C19" s="5">
        <v>57.12</v>
      </c>
      <c r="D19" s="1" t="s">
        <v>64</v>
      </c>
      <c r="E19" s="1" t="s">
        <v>65</v>
      </c>
      <c r="F19" s="1" t="s">
        <v>72</v>
      </c>
      <c r="G19" s="1" t="s">
        <v>67</v>
      </c>
      <c r="H19" s="6">
        <f>(C19 * (1-LOOKUP(D19, {"Employee","Frequent","Military","None","Student","Teacher";0.25,0.2,0.15,0,0.1,0.05})) * LOOKUP(E19, {"Diesel","E-85","Midrange","Premium","Unleaded";2.38,1.73,2.01,2.26,1.87}) * (1+LOOKUP(G19, {"Cash","CreditCard","DebitCard";-0.03,0.03,0})) + LOOKUP(F19, {"AirTires","CarWarsh","None","StoreDiscount";1.5,5,0,1})) *1.0825</f>
        <v>103.491794176</v>
      </c>
    </row>
    <row r="20" spans="2:8" x14ac:dyDescent="0.25">
      <c r="B20" s="1">
        <v>16</v>
      </c>
      <c r="C20" s="5">
        <v>57.12</v>
      </c>
      <c r="D20" s="1" t="s">
        <v>63</v>
      </c>
      <c r="E20" s="1" t="s">
        <v>68</v>
      </c>
      <c r="F20" s="1" t="s">
        <v>72</v>
      </c>
      <c r="G20" s="1" t="s">
        <v>59</v>
      </c>
      <c r="H20" s="6">
        <f>(C20 * (1-LOOKUP(D20, {"Employee","Frequent","Military","None","Student","Teacher";0.25,0.2,0.15,0,0.1,0.05})) * LOOKUP(E20, {"Diesel","E-85","Midrange","Premium","Unleaded";2.38,1.73,2.01,2.26,1.87}) * (1+LOOKUP(G20, {"Cash","CreditCard","DebitCard";-0.03,0.03,0})) + LOOKUP(F20, {"AirTires","CarWarsh","None","StoreDiscount";1.5,5,0,1})) *1.0825</f>
        <v>102.74424045999999</v>
      </c>
    </row>
    <row r="21" spans="2:8" x14ac:dyDescent="0.25">
      <c r="B21" s="1">
        <v>17</v>
      </c>
      <c r="C21" s="5">
        <v>57.12</v>
      </c>
      <c r="D21" s="1" t="s">
        <v>60</v>
      </c>
      <c r="E21" s="1" t="s">
        <v>73</v>
      </c>
      <c r="F21" s="1" t="s">
        <v>57</v>
      </c>
      <c r="G21" s="1" t="s">
        <v>70</v>
      </c>
      <c r="H21" s="6">
        <f>(C21 * (1-LOOKUP(D21, {"Employee","Frequent","Military","None","Student","Teacher";0.25,0.2,0.15,0,0.1,0.05})) * LOOKUP(E21, {"Diesel","E-85","Midrange","Premium","Unleaded";2.38,1.73,2.01,2.26,1.87}) * (1+LOOKUP(G21, {"Cash","CreditCard","DebitCard";-0.03,0.03,0})) + LOOKUP(F21, {"AirTires","CarWarsh","None","StoreDiscount";1.5,5,0,1})) *1.0825</f>
        <v>96.273046800000003</v>
      </c>
    </row>
    <row r="22" spans="2:8" x14ac:dyDescent="0.25">
      <c r="B22" s="1">
        <v>18</v>
      </c>
      <c r="C22" s="5">
        <v>71.400000000000006</v>
      </c>
      <c r="D22" s="1" t="s">
        <v>64</v>
      </c>
      <c r="E22" s="1" t="s">
        <v>73</v>
      </c>
      <c r="F22" s="1" t="s">
        <v>66</v>
      </c>
      <c r="G22" s="1" t="s">
        <v>70</v>
      </c>
      <c r="H22" s="6">
        <f>(C22 * (1-LOOKUP(D22, {"Employee","Frequent","Military","None","Student","Teacher";0.25,0.2,0.15,0,0.1,0.05})) * LOOKUP(E22, {"Diesel","E-85","Midrange","Premium","Unleaded";2.38,1.73,2.01,2.26,1.87}) * (1+LOOKUP(G22, {"Cash","CreditCard","DebitCard";-0.03,0.03,0})) + LOOKUP(F22, {"AirTires","CarWarsh","None","StoreDiscount";1.5,5,0,1})) *1.0825</f>
        <v>112.38255200000002</v>
      </c>
    </row>
    <row r="23" spans="2:8" x14ac:dyDescent="0.25">
      <c r="B23" s="1">
        <v>19</v>
      </c>
      <c r="C23" s="5">
        <v>71.400000000000006</v>
      </c>
      <c r="D23" s="1" t="s">
        <v>63</v>
      </c>
      <c r="E23" s="1" t="s">
        <v>71</v>
      </c>
      <c r="F23" s="1" t="s">
        <v>57</v>
      </c>
      <c r="G23" s="1" t="s">
        <v>67</v>
      </c>
      <c r="H23" s="6">
        <f>(C23 * (1-LOOKUP(D23, {"Employee","Frequent","Military","None","Student","Teacher";0.25,0.2,0.15,0,0.1,0.05})) * LOOKUP(E23, {"Diesel","E-85","Midrange","Premium","Unleaded";2.38,1.73,2.01,2.26,1.87}) * (1+LOOKUP(G23, {"Cash","CreditCard","DebitCard";-0.03,0.03,0})) + LOOKUP(F23, {"AirTires","CarWarsh","None","StoreDiscount";1.5,5,0,1})) *1.0825</f>
        <v>142.102448775</v>
      </c>
    </row>
    <row r="24" spans="2:8" x14ac:dyDescent="0.25">
      <c r="B24" s="1">
        <v>20</v>
      </c>
      <c r="C24" s="5">
        <v>71.400000000000006</v>
      </c>
      <c r="D24" s="1" t="s">
        <v>61</v>
      </c>
      <c r="E24" s="1" t="s">
        <v>73</v>
      </c>
      <c r="F24" s="1" t="s">
        <v>72</v>
      </c>
      <c r="G24" s="1" t="s">
        <v>59</v>
      </c>
      <c r="H24" s="6">
        <f>(C24 * (1-LOOKUP(D24, {"Employee","Frequent","Military","None","Student","Teacher";0.25,0.2,0.15,0,0.1,0.05})) * LOOKUP(E24, {"Diesel","E-85","Midrange","Premium","Unleaded";2.38,1.73,2.01,2.26,1.87}) * (1+LOOKUP(G24, {"Cash","CreditCard","DebitCard";-0.03,0.03,0})) + LOOKUP(F24, {"AirTires","CarWarsh","None","StoreDiscount";1.5,5,0,1})) *1.0825</f>
        <v>124.29862864750001</v>
      </c>
    </row>
    <row r="25" spans="2:8" x14ac:dyDescent="0.25">
      <c r="B25" s="1">
        <v>21</v>
      </c>
      <c r="C25" s="5">
        <v>85.68</v>
      </c>
      <c r="D25" s="1" t="s">
        <v>63</v>
      </c>
      <c r="E25" s="1" t="s">
        <v>73</v>
      </c>
      <c r="F25" s="1" t="s">
        <v>69</v>
      </c>
      <c r="G25" s="1" t="s">
        <v>67</v>
      </c>
      <c r="H25" s="6">
        <f>(C25 * (1-LOOKUP(D25, {"Employee","Frequent","Military","None","Student","Teacher";0.25,0.2,0.15,0,0.1,0.05})) * LOOKUP(E25, {"Diesel","E-85","Midrange","Premium","Unleaded";2.38,1.73,2.01,2.26,1.87}) * (1+LOOKUP(G25, {"Cash","CreditCard","DebitCard";-0.03,0.03,0})) + LOOKUP(F25, {"AirTires","CarWarsh","None","StoreDiscount";1.5,5,0,1})) *1.0825</f>
        <v>125.57529775500001</v>
      </c>
    </row>
    <row r="26" spans="2:8" x14ac:dyDescent="0.25">
      <c r="B26" s="1">
        <v>22</v>
      </c>
      <c r="C26" s="5">
        <v>85.68</v>
      </c>
      <c r="D26" s="1" t="s">
        <v>62</v>
      </c>
      <c r="E26" s="1" t="s">
        <v>71</v>
      </c>
      <c r="F26" s="1" t="s">
        <v>66</v>
      </c>
      <c r="G26" s="1" t="s">
        <v>70</v>
      </c>
      <c r="H26" s="6">
        <f>(C26 * (1-LOOKUP(D26, {"Employee","Frequent","Military","None","Student","Teacher";0.25,0.2,0.15,0,0.1,0.05})) * LOOKUP(E26, {"Diesel","E-85","Midrange","Premium","Unleaded";2.38,1.73,2.01,2.26,1.87}) * (1+LOOKUP(G26, {"Cash","CreditCard","DebitCard";-0.03,0.03,0})) + LOOKUP(F26, {"AirTires","CarWarsh","None","StoreDiscount";1.5,5,0,1})) *1.0825</f>
        <v>193.0429178</v>
      </c>
    </row>
    <row r="27" spans="2:8" x14ac:dyDescent="0.25">
      <c r="B27" s="1">
        <v>23</v>
      </c>
      <c r="C27" s="5">
        <v>85.68</v>
      </c>
      <c r="D27" s="1" t="s">
        <v>64</v>
      </c>
      <c r="E27" s="1" t="s">
        <v>58</v>
      </c>
      <c r="F27" s="1" t="s">
        <v>69</v>
      </c>
      <c r="G27" s="1" t="s">
        <v>59</v>
      </c>
      <c r="H27" s="6">
        <f>(C27 * (1-LOOKUP(D27, {"Employee","Frequent","Military","None","Student","Teacher";0.25,0.2,0.15,0,0.1,0.05})) * LOOKUP(E27, {"Diesel","E-85","Midrange","Premium","Unleaded";2.38,1.73,2.01,2.26,1.87}) * (1+LOOKUP(G27, {"Cash","CreditCard","DebitCard";-0.03,0.03,0})) + LOOKUP(F27, {"AirTires","CarWarsh","None","StoreDiscount";1.5,5,0,1})) *1.0825</f>
        <v>136.21309843200001</v>
      </c>
    </row>
    <row r="28" spans="2:8" x14ac:dyDescent="0.25">
      <c r="B28" s="1">
        <v>24</v>
      </c>
      <c r="C28" s="5">
        <v>100</v>
      </c>
      <c r="D28" s="1" t="s">
        <v>63</v>
      </c>
      <c r="E28" s="1" t="s">
        <v>58</v>
      </c>
      <c r="F28" s="1" t="s">
        <v>66</v>
      </c>
      <c r="G28" s="1" t="s">
        <v>70</v>
      </c>
      <c r="H28" s="6">
        <f>(C28 * (1-LOOKUP(D28, {"Employee","Frequent","Military","None","Student","Teacher";0.25,0.2,0.15,0,0.1,0.05})) * LOOKUP(E28, {"Diesel","E-85","Midrange","Premium","Unleaded";2.38,1.73,2.01,2.26,1.87}) * (1+LOOKUP(G28, {"Cash","CreditCard","DebitCard";-0.03,0.03,0})) + LOOKUP(F28, {"AirTires","CarWarsh","None","StoreDiscount";1.5,5,0,1})) *1.0825</f>
        <v>157.233125</v>
      </c>
    </row>
    <row r="29" spans="2:8" x14ac:dyDescent="0.25">
      <c r="B29" s="1">
        <v>25</v>
      </c>
      <c r="C29" s="5">
        <v>100</v>
      </c>
      <c r="D29" s="1" t="s">
        <v>62</v>
      </c>
      <c r="E29" s="1" t="s">
        <v>68</v>
      </c>
      <c r="F29" s="1" t="s">
        <v>72</v>
      </c>
      <c r="G29" s="1" t="s">
        <v>67</v>
      </c>
      <c r="H29" s="6">
        <f>(C29 * (1-LOOKUP(D29, {"Employee","Frequent","Military","None","Student","Teacher";0.25,0.2,0.15,0,0.1,0.05})) * LOOKUP(E29, {"Diesel","E-85","Midrange","Premium","Unleaded";2.38,1.73,2.01,2.26,1.87}) * (1+LOOKUP(G29, {"Cash","CreditCard","DebitCard";-0.03,0.03,0})) + LOOKUP(F29, {"AirTires","CarWarsh","None","StoreDiscount";1.5,5,0,1})) *1.0825</f>
        <v>215.26919749999999</v>
      </c>
    </row>
    <row r="30" spans="2:8" x14ac:dyDescent="0.25">
      <c r="B30" s="1">
        <v>26</v>
      </c>
      <c r="C30" s="5">
        <v>100</v>
      </c>
      <c r="D30" s="1" t="s">
        <v>57</v>
      </c>
      <c r="E30" s="1" t="s">
        <v>73</v>
      </c>
      <c r="F30" s="1" t="s">
        <v>69</v>
      </c>
      <c r="G30" s="1" t="s">
        <v>59</v>
      </c>
      <c r="H30" s="6">
        <f>(C30 * (1-LOOKUP(D30, {"Employee","Frequent","Military","None","Student","Teacher";0.25,0.2,0.15,0,0.1,0.05})) * LOOKUP(E30, {"Diesel","E-85","Midrange","Premium","Unleaded";2.38,1.73,2.01,2.26,1.87}) * (1+LOOKUP(G30, {"Cash","CreditCard","DebitCard";-0.03,0.03,0})) + LOOKUP(F30, {"AirTires","CarWarsh","None","StoreDiscount";1.5,5,0,1})) *1.0825</f>
        <v>183.278075</v>
      </c>
    </row>
    <row r="31" spans="2:8" x14ac:dyDescent="0.25">
      <c r="B31" s="1">
        <v>27</v>
      </c>
      <c r="C31" s="5">
        <v>0</v>
      </c>
      <c r="D31" s="1" t="s">
        <v>64</v>
      </c>
      <c r="E31" s="1" t="s">
        <v>71</v>
      </c>
      <c r="F31" s="1" t="s">
        <v>72</v>
      </c>
      <c r="G31" s="1" t="s">
        <v>59</v>
      </c>
      <c r="H31" s="6">
        <f>(C31 * (1-LOOKUP(D31, {"Employee","Frequent","Military","None","Student","Teacher";0.25,0.2,0.15,0,0.1,0.05})) * LOOKUP(E31, {"Diesel","E-85","Midrange","Premium","Unleaded";2.38,1.73,2.01,2.26,1.87}) * (1+LOOKUP(G31, {"Cash","CreditCard","DebitCard";-0.03,0.03,0})) + LOOKUP(F31, {"AirTires","CarWarsh","None","StoreDiscount";1.5,5,0,1})) *1.0825</f>
        <v>1.0825</v>
      </c>
    </row>
    <row r="32" spans="2:8" x14ac:dyDescent="0.25">
      <c r="B32" s="1">
        <v>28</v>
      </c>
      <c r="C32" s="5">
        <v>14.28</v>
      </c>
      <c r="D32" s="1" t="s">
        <v>63</v>
      </c>
      <c r="E32" s="1" t="s">
        <v>65</v>
      </c>
      <c r="F32" s="1" t="s">
        <v>66</v>
      </c>
      <c r="G32" s="1" t="s">
        <v>59</v>
      </c>
      <c r="H32" s="6">
        <f>(C32 * (1-LOOKUP(D32, {"Employee","Frequent","Military","None","Student","Teacher";0.25,0.2,0.15,0,0.1,0.05})) * LOOKUP(E32, {"Diesel","E-85","Midrange","Premium","Unleaded";2.38,1.73,2.01,2.26,1.87}) * (1+LOOKUP(G32, {"Cash","CreditCard","DebitCard";-0.03,0.03,0})) + LOOKUP(F32, {"AirTires","CarWarsh","None","StoreDiscount";1.5,5,0,1})) *1.0825</f>
        <v>28.016493177499996</v>
      </c>
    </row>
    <row r="33" spans="2:8" x14ac:dyDescent="0.25">
      <c r="B33" s="1">
        <v>29</v>
      </c>
      <c r="C33" s="5">
        <v>28.56</v>
      </c>
      <c r="D33" s="1" t="s">
        <v>60</v>
      </c>
      <c r="E33" s="1" t="s">
        <v>68</v>
      </c>
      <c r="F33" s="1" t="s">
        <v>72</v>
      </c>
      <c r="G33" s="1" t="s">
        <v>67</v>
      </c>
      <c r="H33" s="6">
        <f>(C33 * (1-LOOKUP(D33, {"Employee","Frequent","Military","None","Student","Teacher";0.25,0.2,0.15,0,0.1,0.05})) * LOOKUP(E33, {"Diesel","E-85","Midrange","Premium","Unleaded";2.38,1.73,2.01,2.26,1.87}) * (1+LOOKUP(G33, {"Cash","CreditCard","DebitCard";-0.03,0.03,0})) + LOOKUP(F33, {"AirTires","CarWarsh","None","StoreDiscount";1.5,5,0,1})) *1.0825</f>
        <v>65.852557323999989</v>
      </c>
    </row>
    <row r="34" spans="2:8" x14ac:dyDescent="0.25">
      <c r="B34" s="1">
        <v>30</v>
      </c>
      <c r="C34" s="5">
        <v>42.84</v>
      </c>
      <c r="D34" s="1" t="s">
        <v>61</v>
      </c>
      <c r="E34" s="1" t="s">
        <v>65</v>
      </c>
      <c r="F34" s="1" t="s">
        <v>66</v>
      </c>
      <c r="G34" s="1" t="s">
        <v>70</v>
      </c>
      <c r="H34" s="6">
        <f>(C34 * (1-LOOKUP(D34, {"Employee","Frequent","Military","None","Student","Teacher";0.25,0.2,0.15,0,0.1,0.05})) * LOOKUP(E34, {"Diesel","E-85","Midrange","Premium","Unleaded";2.38,1.73,2.01,2.26,1.87}) * (1+LOOKUP(G34, {"Cash","CreditCard","DebitCard";-0.03,0.03,0})) + LOOKUP(F34, {"AirTires","CarWarsh","None","StoreDiscount";1.5,5,0,1})) *1.0825</f>
        <v>93.964225849999991</v>
      </c>
    </row>
    <row r="35" spans="2:8" x14ac:dyDescent="0.25">
      <c r="B35" s="1">
        <v>31</v>
      </c>
      <c r="C35" s="5">
        <v>57.12</v>
      </c>
      <c r="D35" s="1" t="s">
        <v>57</v>
      </c>
      <c r="E35" s="1" t="s">
        <v>58</v>
      </c>
      <c r="F35" s="1" t="s">
        <v>69</v>
      </c>
      <c r="G35" s="1" t="s">
        <v>67</v>
      </c>
      <c r="H35" s="6">
        <f>(C35 * (1-LOOKUP(D35, {"Employee","Frequent","Military","None","Student","Teacher";0.25,0.2,0.15,0,0.1,0.05})) * LOOKUP(E35, {"Diesel","E-85","Midrange","Premium","Unleaded";2.38,1.73,2.01,2.26,1.87}) * (1+LOOKUP(G35, {"Cash","CreditCard","DebitCard";-0.03,0.03,0})) + LOOKUP(F35, {"AirTires","CarWarsh","None","StoreDiscount";1.5,5,0,1})) *1.0825</f>
        <v>120.71913564</v>
      </c>
    </row>
    <row r="36" spans="2:8" x14ac:dyDescent="0.25">
      <c r="B36" s="1">
        <v>32</v>
      </c>
      <c r="C36" s="5">
        <v>71.400000000000006</v>
      </c>
      <c r="D36" s="1" t="s">
        <v>57</v>
      </c>
      <c r="E36" s="1" t="s">
        <v>68</v>
      </c>
      <c r="F36" s="1" t="s">
        <v>69</v>
      </c>
      <c r="G36" s="1" t="s">
        <v>70</v>
      </c>
      <c r="H36" s="6">
        <f>(C36 * (1-LOOKUP(D36, {"Employee","Frequent","Military","None","Student","Teacher";0.25,0.2,0.15,0,0.1,0.05})) * LOOKUP(E36, {"Diesel","E-85","Midrange","Premium","Unleaded";2.38,1.73,2.01,2.26,1.87}) * (1+LOOKUP(G36, {"Cash","CreditCard","DebitCard";-0.03,0.03,0})) + LOOKUP(F36, {"AirTires","CarWarsh","None","StoreDiscount";1.5,5,0,1})) *1.0825</f>
        <v>176.30028000000001</v>
      </c>
    </row>
    <row r="37" spans="2:8" x14ac:dyDescent="0.25">
      <c r="B37" s="1">
        <v>33</v>
      </c>
      <c r="C37" s="5">
        <v>85.68</v>
      </c>
      <c r="D37" s="1" t="s">
        <v>60</v>
      </c>
      <c r="E37" s="1" t="s">
        <v>65</v>
      </c>
      <c r="F37" s="1" t="s">
        <v>57</v>
      </c>
      <c r="G37" s="1" t="s">
        <v>59</v>
      </c>
      <c r="H37" s="6">
        <f>(C37 * (1-LOOKUP(D37, {"Employee","Frequent","Military","None","Student","Teacher";0.25,0.2,0.15,0,0.1,0.05})) * LOOKUP(E37, {"Diesel","E-85","Midrange","Premium","Unleaded";2.38,1.73,2.01,2.26,1.87}) * (1+LOOKUP(G37, {"Cash","CreditCard","DebitCard";-0.03,0.03,0})) + LOOKUP(F37, {"AirTires","CarWarsh","None","StoreDiscount";1.5,5,0,1})) *1.0825</f>
        <v>162.74875087800001</v>
      </c>
    </row>
    <row r="38" spans="2:8" x14ac:dyDescent="0.25">
      <c r="B38" s="1">
        <v>34</v>
      </c>
      <c r="C38" s="5">
        <v>85.68</v>
      </c>
      <c r="D38" s="1" t="s">
        <v>61</v>
      </c>
      <c r="E38" s="1" t="s">
        <v>68</v>
      </c>
      <c r="F38" s="1" t="s">
        <v>72</v>
      </c>
      <c r="G38" s="1" t="s">
        <v>67</v>
      </c>
      <c r="H38" s="6">
        <f>(C38 * (1-LOOKUP(D38, {"Employee","Frequent","Military","None","Student","Teacher";0.25,0.2,0.15,0,0.1,0.05})) * LOOKUP(E38, {"Diesel","E-85","Midrange","Premium","Unleaded";2.38,1.73,2.01,2.26,1.87}) * (1+LOOKUP(G38, {"Cash","CreditCard","DebitCard";-0.03,0.03,0})) + LOOKUP(F38, {"AirTires","CarWarsh","None","StoreDiscount";1.5,5,0,1})) *1.0825</f>
        <v>206.18768152599998</v>
      </c>
    </row>
    <row r="39" spans="2:8" x14ac:dyDescent="0.25">
      <c r="B39" s="1">
        <v>35</v>
      </c>
      <c r="C39" s="5">
        <v>100</v>
      </c>
      <c r="D39" s="1" t="s">
        <v>64</v>
      </c>
      <c r="E39" s="1" t="s">
        <v>65</v>
      </c>
      <c r="F39" s="1" t="s">
        <v>57</v>
      </c>
      <c r="G39" s="1" t="s">
        <v>67</v>
      </c>
      <c r="H39" s="6">
        <f>(C39 * (1-LOOKUP(D39, {"Employee","Frequent","Military","None","Student","Teacher";0.25,0.2,0.15,0,0.1,0.05})) * LOOKUP(E39, {"Diesel","E-85","Midrange","Premium","Unleaded";2.38,1.73,2.01,2.26,1.87}) * (1+LOOKUP(G39, {"Cash","CreditCard","DebitCard";-0.03,0.03,0})) + LOOKUP(F39, {"AirTires","CarWarsh","None","StoreDiscount";1.5,5,0,1})) *1.0825</f>
        <v>179.28798</v>
      </c>
    </row>
    <row r="40" spans="2:8" x14ac:dyDescent="0.25">
      <c r="B40" s="1">
        <v>36</v>
      </c>
      <c r="C40" s="5">
        <v>0</v>
      </c>
      <c r="D40" s="1" t="s">
        <v>62</v>
      </c>
      <c r="E40" s="1" t="s">
        <v>73</v>
      </c>
      <c r="F40" s="1" t="s">
        <v>57</v>
      </c>
      <c r="G40" s="1" t="s">
        <v>67</v>
      </c>
      <c r="H40" s="6">
        <f>(C40 * (1-LOOKUP(D40, {"Employee","Frequent","Military","None","Student","Teacher";0.25,0.2,0.15,0,0.1,0.05})) * LOOKUP(E40, {"Diesel","E-85","Midrange","Premium","Unleaded";2.38,1.73,2.01,2.26,1.87}) * (1+LOOKUP(G40, {"Cash","CreditCard","DebitCard";-0.03,0.03,0})) + LOOKUP(F40, {"AirTires","CarWarsh","None","StoreDiscount";1.5,5,0,1})) *1.0825</f>
        <v>0</v>
      </c>
    </row>
    <row r="41" spans="2:8" x14ac:dyDescent="0.25">
      <c r="B41" s="1">
        <v>37</v>
      </c>
      <c r="C41" s="5">
        <v>14.28</v>
      </c>
      <c r="D41" s="1" t="s">
        <v>62</v>
      </c>
      <c r="E41" s="1" t="s">
        <v>68</v>
      </c>
      <c r="F41" s="1" t="s">
        <v>57</v>
      </c>
      <c r="G41" s="1" t="s">
        <v>70</v>
      </c>
      <c r="H41" s="6">
        <f>(C41 * (1-LOOKUP(D41, {"Employee","Frequent","Military","None","Student","Teacher";0.25,0.2,0.15,0,0.1,0.05})) * LOOKUP(E41, {"Diesel","E-85","Midrange","Premium","Unleaded";2.38,1.73,2.01,2.26,1.87}) * (1+LOOKUP(G41, {"Cash","CreditCard","DebitCard";-0.03,0.03,0})) + LOOKUP(F41, {"AirTires","CarWarsh","None","StoreDiscount";1.5,5,0,1})) *1.0825</f>
        <v>29.695010099999998</v>
      </c>
    </row>
    <row r="42" spans="2:8" x14ac:dyDescent="0.25">
      <c r="B42" s="1">
        <v>38</v>
      </c>
      <c r="C42" s="5">
        <v>14.28</v>
      </c>
      <c r="D42" s="1" t="s">
        <v>64</v>
      </c>
      <c r="E42" s="1" t="s">
        <v>73</v>
      </c>
      <c r="F42" s="1" t="s">
        <v>66</v>
      </c>
      <c r="G42" s="1" t="s">
        <v>67</v>
      </c>
      <c r="H42" s="6">
        <f>(C42 * (1-LOOKUP(D42, {"Employee","Frequent","Military","None","Student","Teacher";0.25,0.2,0.15,0,0.1,0.05})) * LOOKUP(E42, {"Diesel","E-85","Midrange","Premium","Unleaded";2.38,1.73,2.01,2.26,1.87}) * (1+LOOKUP(G42, {"Cash","CreditCard","DebitCard";-0.03,0.03,0})) + LOOKUP(F42, {"AirTires","CarWarsh","None","StoreDiscount";1.5,5,0,1})) *1.0825</f>
        <v>27.448330712000001</v>
      </c>
    </row>
    <row r="43" spans="2:8" x14ac:dyDescent="0.25">
      <c r="B43" s="1">
        <v>39</v>
      </c>
      <c r="C43" s="5">
        <v>28.56</v>
      </c>
      <c r="D43" s="1" t="s">
        <v>64</v>
      </c>
      <c r="E43" s="1" t="s">
        <v>73</v>
      </c>
      <c r="F43" s="1" t="s">
        <v>69</v>
      </c>
      <c r="G43" s="1" t="s">
        <v>70</v>
      </c>
      <c r="H43" s="6">
        <f>(C43 * (1-LOOKUP(D43, {"Employee","Frequent","Military","None","Student","Teacher";0.25,0.2,0.15,0,0.1,0.05})) * LOOKUP(E43, {"Diesel","E-85","Midrange","Premium","Unleaded";2.38,1.73,2.01,2.26,1.87}) * (1+LOOKUP(G43, {"Cash","CreditCard","DebitCard";-0.03,0.03,0})) + LOOKUP(F43, {"AirTires","CarWarsh","None","StoreDiscount";1.5,5,0,1})) *1.0825</f>
        <v>44.411770799999999</v>
      </c>
    </row>
    <row r="44" spans="2:8" x14ac:dyDescent="0.25">
      <c r="B44" s="1">
        <v>40</v>
      </c>
      <c r="C44" s="5">
        <v>42.84</v>
      </c>
      <c r="D44" s="1" t="s">
        <v>63</v>
      </c>
      <c r="E44" s="1" t="s">
        <v>73</v>
      </c>
      <c r="F44" s="1" t="s">
        <v>72</v>
      </c>
      <c r="G44" s="1" t="s">
        <v>70</v>
      </c>
      <c r="H44" s="6">
        <f>(C44 * (1-LOOKUP(D44, {"Employee","Frequent","Military","None","Student","Teacher";0.25,0.2,0.15,0,0.1,0.05})) * LOOKUP(E44, {"Diesel","E-85","Midrange","Premium","Unleaded";2.38,1.73,2.01,2.26,1.87}) * (1+LOOKUP(G44, {"Cash","CreditCard","DebitCard";-0.03,0.03,0})) + LOOKUP(F44, {"AirTires","CarWarsh","None","StoreDiscount";1.5,5,0,1})) *1.0825</f>
        <v>61.253154250000009</v>
      </c>
    </row>
    <row r="45" spans="2:8" x14ac:dyDescent="0.25">
      <c r="B45" s="1">
        <v>41</v>
      </c>
      <c r="C45" s="5">
        <v>57.12</v>
      </c>
      <c r="D45" s="1" t="s">
        <v>61</v>
      </c>
      <c r="E45" s="1" t="s">
        <v>71</v>
      </c>
      <c r="F45" s="1" t="s">
        <v>69</v>
      </c>
      <c r="G45" s="1" t="s">
        <v>70</v>
      </c>
      <c r="H45" s="6">
        <f>(C45 * (1-LOOKUP(D45, {"Employee","Frequent","Military","None","Student","Teacher";0.25,0.2,0.15,0,0.1,0.05})) * LOOKUP(E45, {"Diesel","E-85","Midrange","Premium","Unleaded";2.38,1.73,2.01,2.26,1.87}) * (1+LOOKUP(G45, {"Cash","CreditCard","DebitCard";-0.03,0.03,0})) + LOOKUP(F45, {"AirTires","CarWarsh","None","StoreDiscount";1.5,5,0,1})) *1.0825</f>
        <v>141.42680639999998</v>
      </c>
    </row>
    <row r="46" spans="2:8" x14ac:dyDescent="0.25">
      <c r="B46" s="1">
        <v>42</v>
      </c>
      <c r="C46" s="5">
        <v>71.400000000000006</v>
      </c>
      <c r="D46" s="1" t="s">
        <v>62</v>
      </c>
      <c r="E46" s="1" t="s">
        <v>58</v>
      </c>
      <c r="F46" s="1" t="s">
        <v>72</v>
      </c>
      <c r="G46" s="1" t="s">
        <v>59</v>
      </c>
      <c r="H46" s="6">
        <f>(C46 * (1-LOOKUP(D46, {"Employee","Frequent","Military","None","Student","Teacher";0.25,0.2,0.15,0,0.1,0.05})) * LOOKUP(E46, {"Diesel","E-85","Midrange","Premium","Unleaded";2.38,1.73,2.01,2.26,1.87}) * (1+LOOKUP(G46, {"Cash","CreditCard","DebitCard";-0.03,0.03,0})) + LOOKUP(F46, {"AirTires","CarWarsh","None","StoreDiscount";1.5,5,0,1})) *1.0825</f>
        <v>120.25015225750002</v>
      </c>
    </row>
    <row r="47" spans="2:8" x14ac:dyDescent="0.25">
      <c r="B47" s="1">
        <v>43</v>
      </c>
      <c r="C47" s="5">
        <v>71.400000000000006</v>
      </c>
      <c r="D47" s="1" t="s">
        <v>60</v>
      </c>
      <c r="E47" s="1" t="s">
        <v>65</v>
      </c>
      <c r="F47" s="1" t="s">
        <v>69</v>
      </c>
      <c r="G47" s="1" t="s">
        <v>67</v>
      </c>
      <c r="H47" s="6">
        <f>(C47 * (1-LOOKUP(D47, {"Employee","Frequent","Military","None","Student","Teacher";0.25,0.2,0.15,0,0.1,0.05})) * LOOKUP(E47, {"Diesel","E-85","Midrange","Premium","Unleaded";2.38,1.73,2.01,2.26,1.87}) * (1+LOOKUP(G47, {"Cash","CreditCard","DebitCard";-0.03,0.03,0})) + LOOKUP(F47, {"AirTires","CarWarsh","None","StoreDiscount";1.5,5,0,1})) *1.0825</f>
        <v>145.63681993500001</v>
      </c>
    </row>
    <row r="48" spans="2:8" x14ac:dyDescent="0.25">
      <c r="B48" s="1">
        <v>44</v>
      </c>
      <c r="C48" s="5">
        <v>100</v>
      </c>
      <c r="D48" s="1" t="s">
        <v>60</v>
      </c>
      <c r="E48" s="1" t="s">
        <v>71</v>
      </c>
      <c r="F48" s="1" t="s">
        <v>74</v>
      </c>
      <c r="G48" s="1" t="s">
        <v>59</v>
      </c>
      <c r="H48" s="6">
        <f>(C48 * (1-LOOKUP(D48, {"Employee","Frequent","Military","None","Student","Teacher";0.25,0.2,0.15,0,0.1,0.05})) * LOOKUP(E48, {"Diesel","E-85","Midrange","Premium","Unleaded";2.38,1.73,2.01,2.26,1.87}) * (1+LOOKUP(G48, {"Cash","CreditCard","DebitCard";-0.03,0.03,0})) + LOOKUP(F48, {"AirTires","CarWarsh","None","StoreDiscount";1.5,5,0,1})) *1.0825</f>
        <v>230.32785499999997</v>
      </c>
    </row>
    <row r="49" spans="2:8" x14ac:dyDescent="0.25">
      <c r="B49" s="1">
        <v>45</v>
      </c>
      <c r="C49" s="5">
        <v>0</v>
      </c>
      <c r="D49" s="1" t="s">
        <v>63</v>
      </c>
      <c r="E49" s="1" t="s">
        <v>58</v>
      </c>
      <c r="F49" s="1" t="s">
        <v>57</v>
      </c>
      <c r="G49" s="1" t="s">
        <v>70</v>
      </c>
      <c r="H49" s="6">
        <f>(C49 * (1-LOOKUP(D49, {"Employee","Frequent","Military","None","Student","Teacher";0.25,0.2,0.15,0,0.1,0.05})) * LOOKUP(E49, {"Diesel","E-85","Midrange","Premium","Unleaded";2.38,1.73,2.01,2.26,1.87}) * (1+LOOKUP(G49, {"Cash","CreditCard","DebitCard";-0.03,0.03,0})) + LOOKUP(F49, {"AirTires","CarWarsh","None","StoreDiscount";1.5,5,0,1})) *1.0825</f>
        <v>0</v>
      </c>
    </row>
    <row r="50" spans="2:8" x14ac:dyDescent="0.25">
      <c r="B50" s="1">
        <v>46</v>
      </c>
      <c r="C50" s="5">
        <v>42.84</v>
      </c>
      <c r="D50" s="1" t="s">
        <v>60</v>
      </c>
      <c r="E50" s="1" t="s">
        <v>68</v>
      </c>
      <c r="F50" s="1" t="s">
        <v>66</v>
      </c>
      <c r="G50" s="1" t="s">
        <v>59</v>
      </c>
      <c r="H50" s="6">
        <f>(C50 * (1-LOOKUP(D50, {"Employee","Frequent","Military","None","Student","Teacher";0.25,0.2,0.15,0,0.1,0.05})) * LOOKUP(E50, {"Diesel","E-85","Midrange","Premium","Unleaded";2.38,1.73,2.01,2.26,1.87}) * (1+LOOKUP(G50, {"Cash","CreditCard","DebitCard";-0.03,0.03,0})) + LOOKUP(F50, {"AirTires","CarWarsh","None","StoreDiscount";1.5,5,0,1})) *1.0825</f>
        <v>96.908066414000004</v>
      </c>
    </row>
    <row r="51" spans="2:8" x14ac:dyDescent="0.25">
      <c r="B51" s="1">
        <v>47</v>
      </c>
      <c r="C51" s="5">
        <v>85.68</v>
      </c>
      <c r="D51" s="1" t="s">
        <v>57</v>
      </c>
      <c r="E51" s="1" t="s">
        <v>65</v>
      </c>
      <c r="F51" s="1" t="s">
        <v>72</v>
      </c>
      <c r="G51" s="1" t="s">
        <v>70</v>
      </c>
      <c r="H51" s="6">
        <f>(C51 * (1-LOOKUP(D51, {"Employee","Frequent","Military","None","Student","Teacher";0.25,0.2,0.15,0,0.1,0.05})) * LOOKUP(E51, {"Diesel","E-85","Midrange","Premium","Unleaded";2.38,1.73,2.01,2.26,1.87}) * (1+LOOKUP(G51, {"Cash","CreditCard","DebitCard";-0.03,0.03,0})) + LOOKUP(F51, {"AirTires","CarWarsh","None","StoreDiscount";1.5,5,0,1})) *1.0825</f>
        <v>187.50718600000002</v>
      </c>
    </row>
    <row r="52" spans="2:8" x14ac:dyDescent="0.25">
      <c r="B52" s="1">
        <v>48</v>
      </c>
      <c r="C52" s="5">
        <v>100</v>
      </c>
      <c r="D52" s="1" t="s">
        <v>61</v>
      </c>
      <c r="E52" s="1" t="s">
        <v>58</v>
      </c>
      <c r="F52" s="1" t="s">
        <v>57</v>
      </c>
      <c r="G52" s="1" t="s">
        <v>70</v>
      </c>
      <c r="H52" s="6">
        <f>(C52 * (1-LOOKUP(D52, {"Employee","Frequent","Military","None","Student","Teacher";0.25,0.2,0.15,0,0.1,0.05})) * LOOKUP(E52, {"Diesel","E-85","Midrange","Premium","Unleaded";2.38,1.73,2.01,2.26,1.87}) * (1+LOOKUP(G52, {"Cash","CreditCard","DebitCard";-0.03,0.03,0})) + LOOKUP(F52, {"AirTires","CarWarsh","None","StoreDiscount";1.5,5,0,1})) *1.0825</f>
        <v>192.30612500000001</v>
      </c>
    </row>
    <row r="53" spans="2:8" x14ac:dyDescent="0.25">
      <c r="B53" s="1">
        <v>49</v>
      </c>
      <c r="C53" s="5">
        <v>28.56</v>
      </c>
      <c r="D53" s="1" t="s">
        <v>63</v>
      </c>
      <c r="E53" s="1" t="s">
        <v>71</v>
      </c>
      <c r="F53" s="1" t="s">
        <v>57</v>
      </c>
      <c r="G53" s="1" t="s">
        <v>67</v>
      </c>
      <c r="H53" s="6">
        <f>(C53 * (1-LOOKUP(D53, {"Employee","Frequent","Military","None","Student","Teacher";0.25,0.2,0.15,0,0.1,0.05})) * LOOKUP(E53, {"Diesel","E-85","Midrange","Premium","Unleaded";2.38,1.73,2.01,2.26,1.87}) * (1+LOOKUP(G53, {"Cash","CreditCard","DebitCard";-0.03,0.03,0})) + LOOKUP(F53, {"AirTires","CarWarsh","None","StoreDiscount";1.5,5,0,1})) *1.0825</f>
        <v>56.840979509999997</v>
      </c>
    </row>
    <row r="54" spans="2:8" x14ac:dyDescent="0.25">
      <c r="C54" s="5"/>
      <c r="H54" s="6"/>
    </row>
    <row r="55" spans="2:8" x14ac:dyDescent="0.25">
      <c r="C55" s="5"/>
      <c r="H55" s="6"/>
    </row>
    <row r="56" spans="2:8" x14ac:dyDescent="0.25">
      <c r="C56" s="5"/>
      <c r="H56" s="6"/>
    </row>
    <row r="57" spans="2:8" x14ac:dyDescent="0.25">
      <c r="C57" s="5"/>
      <c r="H57" s="6"/>
    </row>
    <row r="58" spans="2:8" x14ac:dyDescent="0.25">
      <c r="C58" s="5"/>
      <c r="H58" s="6"/>
    </row>
    <row r="59" spans="2:8" x14ac:dyDescent="0.25">
      <c r="C59" s="5"/>
      <c r="H59" s="6"/>
    </row>
    <row r="60" spans="2:8" x14ac:dyDescent="0.25">
      <c r="C60" s="5"/>
      <c r="H60" s="6"/>
    </row>
    <row r="61" spans="2:8" x14ac:dyDescent="0.25">
      <c r="C61" s="5"/>
      <c r="H61" s="6"/>
    </row>
    <row r="62" spans="2:8" x14ac:dyDescent="0.25">
      <c r="C62" s="5"/>
      <c r="H62" s="6"/>
    </row>
    <row r="63" spans="2:8" x14ac:dyDescent="0.25">
      <c r="C63" s="5"/>
      <c r="H63" s="6"/>
    </row>
    <row r="64" spans="2:8" x14ac:dyDescent="0.25">
      <c r="C64" s="5"/>
      <c r="H64" s="6"/>
    </row>
    <row r="65" spans="3:8" x14ac:dyDescent="0.25">
      <c r="C65" s="5"/>
      <c r="H65" s="6"/>
    </row>
    <row r="66" spans="3:8" x14ac:dyDescent="0.25">
      <c r="C66" s="5"/>
      <c r="H66" s="6"/>
    </row>
    <row r="67" spans="3:8" x14ac:dyDescent="0.25">
      <c r="C67" s="5"/>
      <c r="H67" s="6"/>
    </row>
    <row r="68" spans="3:8" x14ac:dyDescent="0.25">
      <c r="C68" s="5"/>
      <c r="H68" s="6"/>
    </row>
    <row r="69" spans="3:8" x14ac:dyDescent="0.25">
      <c r="C69" s="5"/>
      <c r="H69" s="6"/>
    </row>
    <row r="70" spans="3:8" x14ac:dyDescent="0.25">
      <c r="C70" s="5"/>
      <c r="H70" s="6"/>
    </row>
    <row r="71" spans="3:8" x14ac:dyDescent="0.25">
      <c r="C71" s="5"/>
      <c r="H71" s="6"/>
    </row>
    <row r="72" spans="3:8" x14ac:dyDescent="0.25">
      <c r="C72" s="5"/>
      <c r="H72" s="6"/>
    </row>
    <row r="73" spans="3:8" x14ac:dyDescent="0.25">
      <c r="C73" s="5"/>
      <c r="H73" s="6"/>
    </row>
    <row r="74" spans="3:8" x14ac:dyDescent="0.25">
      <c r="C74" s="5"/>
      <c r="H74" s="6"/>
    </row>
    <row r="75" spans="3:8" x14ac:dyDescent="0.25">
      <c r="C75" s="5"/>
      <c r="H75" s="6"/>
    </row>
    <row r="76" spans="3:8" x14ac:dyDescent="0.25">
      <c r="C76" s="5"/>
      <c r="H76" s="6"/>
    </row>
    <row r="77" spans="3:8" x14ac:dyDescent="0.25">
      <c r="C77" s="5"/>
      <c r="H77" s="6"/>
    </row>
    <row r="78" spans="3:8" x14ac:dyDescent="0.25">
      <c r="C78" s="5"/>
      <c r="H78" s="6"/>
    </row>
    <row r="79" spans="3:8" x14ac:dyDescent="0.25">
      <c r="C79" s="5"/>
      <c r="H79" s="6"/>
    </row>
    <row r="80" spans="3:8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</sheetData>
  <mergeCells count="2">
    <mergeCell ref="B3:B4"/>
    <mergeCell ref="C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Olds</dc:creator>
  <cp:lastModifiedBy>Jerry Olds</cp:lastModifiedBy>
  <dcterms:created xsi:type="dcterms:W3CDTF">2019-02-12T05:58:56Z</dcterms:created>
  <dcterms:modified xsi:type="dcterms:W3CDTF">2019-02-26T02:43:42Z</dcterms:modified>
</cp:coreProperties>
</file>