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eafit-my.sharepoint.com/personal/jdrengifoc_eafit_edu_co/Documents/2022-1/EI-Economía_internacional/Material/"/>
    </mc:Choice>
  </mc:AlternateContent>
  <xr:revisionPtr revIDLastSave="135" documentId="8_{42A39241-0A6A-1349-955A-287E6A6AEB24}" xr6:coauthVersionLast="47" xr6:coauthVersionMax="47" xr10:uidLastSave="{A0E59878-20D7-A24A-8249-548106ACE391}"/>
  <bookViews>
    <workbookView xWindow="0" yWindow="500" windowWidth="28800" windowHeight="15800" xr2:uid="{1F8194B0-F1BC-294B-A66F-11024D84DD4E}"/>
  </bookViews>
  <sheets>
    <sheet name="Week 4"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3" i="2" l="1"/>
  <c r="I22" i="2"/>
  <c r="K9" i="2"/>
  <c r="I7" i="2"/>
  <c r="G20" i="2"/>
  <c r="E16" i="2"/>
</calcChain>
</file>

<file path=xl/sharedStrings.xml><?xml version="1.0" encoding="utf-8"?>
<sst xmlns="http://schemas.openxmlformats.org/spreadsheetml/2006/main" count="55" uniqueCount="46">
  <si>
    <t>Firm Strategy, structure and rivalry</t>
  </si>
  <si>
    <t>Factor conditions</t>
  </si>
  <si>
    <t>Related and supporting industries</t>
  </si>
  <si>
    <t>Rubro</t>
  </si>
  <si>
    <t>Rank</t>
  </si>
  <si>
    <t>Incidence corruption</t>
  </si>
  <si>
    <t>Social capital</t>
  </si>
  <si>
    <t>Market capitalization</t>
  </si>
  <si>
    <t>Trade openness</t>
  </si>
  <si>
    <t>Domestic competition</t>
  </si>
  <si>
    <t>Gross domestic product</t>
  </si>
  <si>
    <t>Domestic credit to private sector</t>
  </si>
  <si>
    <t>Hiring and firing practices</t>
  </si>
  <si>
    <t>Infraestructure</t>
  </si>
  <si>
    <t>Commercialization</t>
  </si>
  <si>
    <t>Financing of SMEs</t>
  </si>
  <si>
    <t>Cooperation in labour-employer relations</t>
  </si>
  <si>
    <t>ICT adoption</t>
  </si>
  <si>
    <t>Venture capital availability</t>
  </si>
  <si>
    <t>Flexibility of wage determination</t>
  </si>
  <si>
    <t>Macroeconomic stability</t>
  </si>
  <si>
    <t>Imports of goods and services</t>
  </si>
  <si>
    <t>Internal labour mobility</t>
  </si>
  <si>
    <t>Health</t>
  </si>
  <si>
    <t>Reliance on professional management</t>
  </si>
  <si>
    <t>Current workforce</t>
  </si>
  <si>
    <t>Pay and productivity</t>
  </si>
  <si>
    <t>Skills of current workforce</t>
  </si>
  <si>
    <t>Ratio of wage and salaried female workers to male workers %</t>
  </si>
  <si>
    <t>Future workforce</t>
  </si>
  <si>
    <t>Insurance premium</t>
  </si>
  <si>
    <t>Skills of future workforce</t>
  </si>
  <si>
    <t>Entrepreneurial culture</t>
  </si>
  <si>
    <t>Redundancy costs</t>
  </si>
  <si>
    <t>Interaction and diversity</t>
  </si>
  <si>
    <t>Active labour market policies</t>
  </si>
  <si>
    <t>Workers' rights</t>
  </si>
  <si>
    <t>Ease of hiring foreign labour</t>
  </si>
  <si>
    <t>Labour tax rate %</t>
  </si>
  <si>
    <t>Research and development</t>
  </si>
  <si>
    <t>Stability</t>
  </si>
  <si>
    <t>Demand conditions</t>
  </si>
  <si>
    <t>Mean rank</t>
  </si>
  <si>
    <t>Mean</t>
  </si>
  <si>
    <t>Median rank</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</si>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</sst>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b/>
      <sz val="14"/>
      <color theme="1"/>
      <name val="Calibri"/>
      <family val="2"/>
      <scheme val="minor"/>
    </font>
    <font>
      <b/>
      <sz val="14"/>
      <color theme="0"/>
      <name val="Calibri"/>
      <family val="2"/>
      <scheme val="minor"/>
    </font>
  </fonts>
  <fills count="14">
    <fill>
      <patternFill patternType="none"/>
    </fill>
    <fill>
      <patternFill patternType="gray125"/>
    </fill>
    <fill>
      <patternFill patternType="solid">
        <fgColor rgb="FF1CA385"/>
        <bgColor indexed="64"/>
      </patternFill>
    </fill>
    <fill>
      <patternFill patternType="solid">
        <fgColor rgb="FFC23C30"/>
        <bgColor indexed="64"/>
      </patternFill>
    </fill>
    <fill>
      <patternFill patternType="solid">
        <fgColor rgb="FF9DBC5E"/>
        <bgColor indexed="64"/>
      </patternFill>
    </fill>
    <fill>
      <patternFill patternType="solid">
        <fgColor rgb="FFEF9C27"/>
        <bgColor indexed="64"/>
      </patternFill>
    </fill>
    <fill>
      <patternFill patternType="solid">
        <fgColor rgb="FF00B6FF"/>
        <bgColor indexed="64"/>
      </patternFill>
    </fill>
    <fill>
      <patternFill patternType="solid">
        <fgColor rgb="FF90CEC3"/>
        <bgColor indexed="64"/>
      </patternFill>
    </fill>
    <fill>
      <patternFill patternType="solid">
        <fgColor rgb="FFDE9D9A"/>
        <bgColor indexed="64"/>
      </patternFill>
    </fill>
    <fill>
      <patternFill patternType="solid">
        <fgColor rgb="FFCCDDAD"/>
        <bgColor indexed="64"/>
      </patternFill>
    </fill>
    <fill>
      <patternFill patternType="solid">
        <fgColor rgb="FFF7CE91"/>
        <bgColor indexed="64"/>
      </patternFill>
    </fill>
    <fill>
      <patternFill patternType="solid">
        <fgColor rgb="FFC13C30"/>
        <bgColor indexed="64"/>
      </patternFill>
    </fill>
    <fill>
      <patternFill patternType="solid">
        <fgColor rgb="FF1AA486"/>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8">
    <xf numFmtId="0" fontId="0" fillId="0" borderId="0" xfId="0"/>
    <xf numFmtId="0" fontId="0" fillId="7" borderId="0" xfId="0" applyFill="1"/>
    <xf numFmtId="0" fontId="0" fillId="6" borderId="0" xfId="0" applyFill="1"/>
    <xf numFmtId="0" fontId="1" fillId="8" borderId="0" xfId="0" applyFont="1" applyFill="1"/>
    <xf numFmtId="0" fontId="0" fillId="9" borderId="0" xfId="0" applyFill="1"/>
    <xf numFmtId="0" fontId="1" fillId="10" borderId="0" xfId="0" applyFont="1" applyFill="1"/>
    <xf numFmtId="0" fontId="1" fillId="7" borderId="0" xfId="0" applyFont="1" applyFill="1"/>
    <xf numFmtId="0" fontId="0" fillId="10" borderId="0" xfId="0" applyFill="1"/>
    <xf numFmtId="0" fontId="1" fillId="0" borderId="0" xfId="0" applyFont="1"/>
    <xf numFmtId="0" fontId="1" fillId="9" borderId="0" xfId="0" applyFont="1" applyFill="1"/>
    <xf numFmtId="0" fontId="3" fillId="10" borderId="0" xfId="0" applyFont="1" applyFill="1"/>
    <xf numFmtId="0" fontId="3" fillId="0" borderId="0" xfId="0" applyFont="1"/>
    <xf numFmtId="0" fontId="0" fillId="8" borderId="0" xfId="0" applyFill="1"/>
    <xf numFmtId="0" fontId="2" fillId="12" borderId="0" xfId="0" applyFont="1" applyFill="1" applyAlignment="1">
      <alignment horizontal="center"/>
    </xf>
    <xf numFmtId="0" fontId="2" fillId="11"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0" fillId="0" borderId="0" xfId="0" applyAlignment="1">
      <alignment horizontal="center"/>
    </xf>
    <xf numFmtId="0" fontId="0" fillId="0" borderId="0" xfId="0" applyAlignment="1"/>
    <xf numFmtId="0" fontId="4" fillId="12" borderId="0" xfId="0" applyFont="1" applyFill="1"/>
    <xf numFmtId="0" fontId="4" fillId="5" borderId="0" xfId="0" applyFont="1" applyFill="1"/>
    <xf numFmtId="0" fontId="4" fillId="4" borderId="0" xfId="0" applyFont="1" applyFill="1"/>
    <xf numFmtId="0" fontId="4" fillId="11" borderId="0" xfId="0" applyFont="1" applyFill="1"/>
    <xf numFmtId="0" fontId="5" fillId="13" borderId="0" xfId="0" applyFont="1" applyFill="1"/>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6" fillId="5" borderId="0" xfId="0" applyFont="1" applyFill="1" applyAlignment="1">
      <alignment horizontal="center"/>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13C30"/>
      <color rgb="FF9DBC5E"/>
      <color rgb="FFEF9C27"/>
      <color rgb="FF90CEC3"/>
      <color rgb="FF1AA4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990083</xdr:colOff>
      <xdr:row>22</xdr:row>
      <xdr:rowOff>2281</xdr:rowOff>
    </xdr:from>
    <xdr:to>
      <xdr:col>5</xdr:col>
      <xdr:colOff>1089816</xdr:colOff>
      <xdr:row>34</xdr:row>
      <xdr:rowOff>59346</xdr:rowOff>
    </xdr:to>
    <xdr:sp macro="" textlink="">
      <xdr:nvSpPr>
        <xdr:cNvPr id="2" name="CuadroTexto 1">
          <a:extLst>
            <a:ext uri="{FF2B5EF4-FFF2-40B4-BE49-F238E27FC236}">
              <a16:creationId xmlns:a16="http://schemas.microsoft.com/office/drawing/2014/main" id="{48089AA4-4C45-A544-BF2A-261DEB004C4F}"/>
            </a:ext>
          </a:extLst>
        </xdr:cNvPr>
        <xdr:cNvSpPr txBox="1"/>
      </xdr:nvSpPr>
      <xdr:spPr>
        <a:xfrm>
          <a:off x="3464803" y="4524431"/>
          <a:ext cx="5013564" cy="2519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u="none" strike="noStrike">
              <a:solidFill>
                <a:schemeClr val="dk1"/>
              </a:solidFill>
              <a:effectLst/>
              <a:latin typeface="+mn-lt"/>
              <a:ea typeface="+mn-ea"/>
              <a:cs typeface="+mn-cs"/>
            </a:rPr>
            <a:t>Is well known by international economics students from EAFIT, that according to Porter a competitive advantage implies important benefits to a country. U</a:t>
          </a:r>
          <a:r>
            <a:rPr lang="es-CO" i="0"/>
            <a:t>sing</a:t>
          </a:r>
          <a:r>
            <a:rPr lang="es-CO" i="0" baseline="0"/>
            <a:t> the Porter's criteria, t</a:t>
          </a:r>
          <a:r>
            <a:rPr lang="es-CO" sz="1100" b="0" i="0" u="none" strike="noStrike">
              <a:solidFill>
                <a:schemeClr val="dk1"/>
              </a:solidFill>
              <a:effectLst/>
              <a:latin typeface="+mn-lt"/>
              <a:ea typeface="+mn-ea"/>
              <a:cs typeface="+mn-cs"/>
            </a:rPr>
            <a:t>he table presented above,</a:t>
          </a:r>
          <a:r>
            <a:rPr lang="es-CO" sz="1100" b="0" i="0" u="none" strike="noStrike" baseline="0">
              <a:solidFill>
                <a:schemeClr val="dk1"/>
              </a:solidFill>
              <a:effectLst/>
              <a:latin typeface="+mn-lt"/>
              <a:ea typeface="+mn-ea"/>
              <a:cs typeface="+mn-cs"/>
            </a:rPr>
            <a:t> presents for Colombia, the</a:t>
          </a:r>
          <a:r>
            <a:rPr lang="es-CO" sz="1100" b="0" i="0" u="none" strike="noStrike">
              <a:solidFill>
                <a:schemeClr val="dk1"/>
              </a:solidFill>
              <a:effectLst/>
              <a:latin typeface="+mn-lt"/>
              <a:ea typeface="+mn-ea"/>
              <a:cs typeface="+mn-cs"/>
            </a:rPr>
            <a:t> classification of the headdings as well as the ranking of the</a:t>
          </a:r>
          <a:r>
            <a:rPr lang="es-CO" sz="1100" b="0" i="0" u="none" strike="noStrike" baseline="0">
              <a:solidFill>
                <a:schemeClr val="dk1"/>
              </a:solidFill>
              <a:effectLst/>
              <a:latin typeface="+mn-lt"/>
              <a:ea typeface="+mn-ea"/>
              <a:cs typeface="+mn-cs"/>
            </a:rPr>
            <a:t> </a:t>
          </a:r>
          <a:r>
            <a:rPr lang="es-CO" sz="1100" b="0" i="1" u="none" strike="noStrike" baseline="0">
              <a:solidFill>
                <a:schemeClr val="dk1"/>
              </a:solidFill>
              <a:effectLst/>
              <a:latin typeface="+mn-lt"/>
              <a:ea typeface="+mn-ea"/>
              <a:cs typeface="+mn-cs"/>
            </a:rPr>
            <a:t>t</a:t>
          </a:r>
          <a:r>
            <a:rPr lang="es-CO" i="1"/>
            <a:t>ables of the Global Competitiveness Report (2019, pg. 174).</a:t>
          </a:r>
          <a:r>
            <a:rPr lang="es-CO" i="1" baseline="0"/>
            <a:t> </a:t>
          </a:r>
          <a:r>
            <a:rPr lang="es-CO" i="0" baseline="0"/>
            <a:t>This clearly shows, that Colombia exhibits in general a bad development in comparison to 141 countries, even if we use a mediocre criteria such as the average rank (70). Is clear that that almost all the heading for all the categories are bellow the average, or if superior, near it.</a:t>
          </a:r>
        </a:p>
        <a:p>
          <a:endParaRPr lang="es-CO" sz="1100" i="0" baseline="0"/>
        </a:p>
        <a:p>
          <a:r>
            <a:rPr lang="es-CO" sz="1100" i="0" baseline="0"/>
            <a:t>Nevertheless, there are some exceptions such as the health and some mracoeconomic indicators, e.g. GDP, stability and internal labour. This being the case, Colombia in mean holds the rank 73 out of 141 and in median 75 out of 141. In conclussion, the evidence shows that Colombia is mid country with no competitive advantage with a great amount of countries.</a:t>
          </a:r>
          <a:endParaRPr lang="es-MX" sz="1100" i="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395-1C38-684F-B3D1-E48B478CFB93}">
  <dimension ref="A2:M23"/>
  <sheetViews>
    <sheetView tabSelected="1" topLeftCell="A5" zoomScaleNormal="125" workbookViewId="0">
      <selection activeCell="G26" sqref="G26"/>
    </sheetView>
  </sheetViews>
  <sheetFormatPr baseColWidth="10" defaultRowHeight="16" x14ac:dyDescent="0.2"/>
  <cols>
    <col min="4" max="4" width="53.6640625" bestFit="1" customWidth="1"/>
    <col min="6" max="6" width="25.33203125" bestFit="1" customWidth="1"/>
    <col min="8" max="8" width="21" bestFit="1" customWidth="1"/>
    <col min="10" max="10" width="28.5" bestFit="1" customWidth="1"/>
  </cols>
  <sheetData>
    <row r="2" spans="2:13" ht="19" x14ac:dyDescent="0.25">
      <c r="B2" s="18"/>
      <c r="C2" s="18"/>
      <c r="D2" s="24" t="s">
        <v>0</v>
      </c>
      <c r="E2" s="24"/>
      <c r="F2" s="25" t="s">
        <v>1</v>
      </c>
      <c r="G2" s="25"/>
      <c r="H2" s="26" t="s">
        <v>41</v>
      </c>
      <c r="I2" s="26"/>
      <c r="J2" s="27" t="s">
        <v>2</v>
      </c>
      <c r="K2" s="27"/>
      <c r="L2" s="18"/>
      <c r="M2" s="18"/>
    </row>
    <row r="3" spans="2:13" x14ac:dyDescent="0.2">
      <c r="D3" s="13" t="s">
        <v>3</v>
      </c>
      <c r="E3" s="13" t="s">
        <v>4</v>
      </c>
      <c r="F3" s="14" t="s">
        <v>3</v>
      </c>
      <c r="G3" s="14" t="s">
        <v>4</v>
      </c>
      <c r="H3" s="15" t="s">
        <v>3</v>
      </c>
      <c r="I3" s="15" t="s">
        <v>4</v>
      </c>
      <c r="J3" s="16" t="s">
        <v>3</v>
      </c>
      <c r="K3" s="16" t="s">
        <v>4</v>
      </c>
    </row>
    <row r="4" spans="2:13" x14ac:dyDescent="0.2">
      <c r="D4" s="1" t="s">
        <v>5</v>
      </c>
      <c r="E4" s="2">
        <v>85</v>
      </c>
      <c r="F4" s="3" t="s">
        <v>6</v>
      </c>
      <c r="G4">
        <v>69</v>
      </c>
      <c r="H4" s="4" t="s">
        <v>7</v>
      </c>
      <c r="I4">
        <v>55</v>
      </c>
      <c r="J4" s="5" t="s">
        <v>8</v>
      </c>
      <c r="K4">
        <v>61</v>
      </c>
    </row>
    <row r="5" spans="2:13" x14ac:dyDescent="0.2">
      <c r="D5" s="6" t="s">
        <v>9</v>
      </c>
      <c r="E5" s="2">
        <v>110</v>
      </c>
      <c r="F5" s="3" t="s">
        <v>13</v>
      </c>
      <c r="G5">
        <v>81</v>
      </c>
      <c r="H5" s="4" t="s">
        <v>10</v>
      </c>
      <c r="I5">
        <v>32</v>
      </c>
      <c r="J5" s="7" t="s">
        <v>11</v>
      </c>
      <c r="K5">
        <v>75</v>
      </c>
      <c r="L5" s="8"/>
    </row>
    <row r="6" spans="2:13" x14ac:dyDescent="0.2">
      <c r="D6" s="1" t="s">
        <v>12</v>
      </c>
      <c r="E6" s="2">
        <v>117</v>
      </c>
      <c r="F6" s="3" t="s">
        <v>17</v>
      </c>
      <c r="G6">
        <v>87</v>
      </c>
      <c r="H6" s="9" t="s">
        <v>14</v>
      </c>
      <c r="I6">
        <v>81</v>
      </c>
      <c r="J6" s="10" t="s">
        <v>15</v>
      </c>
      <c r="K6">
        <v>73</v>
      </c>
      <c r="L6" s="11"/>
    </row>
    <row r="7" spans="2:13" x14ac:dyDescent="0.2">
      <c r="D7" s="1" t="s">
        <v>16</v>
      </c>
      <c r="E7" s="2">
        <v>66</v>
      </c>
      <c r="F7" s="3" t="s">
        <v>20</v>
      </c>
      <c r="G7">
        <v>43</v>
      </c>
      <c r="H7" s="21" t="s">
        <v>43</v>
      </c>
      <c r="I7" s="4">
        <f>AVERAGE(I4:I6)</f>
        <v>56</v>
      </c>
      <c r="J7" s="7" t="s">
        <v>18</v>
      </c>
      <c r="K7">
        <v>70</v>
      </c>
    </row>
    <row r="8" spans="2:13" x14ac:dyDescent="0.2">
      <c r="D8" s="1" t="s">
        <v>19</v>
      </c>
      <c r="E8" s="2">
        <v>67</v>
      </c>
      <c r="F8" s="3" t="s">
        <v>23</v>
      </c>
      <c r="G8">
        <v>16</v>
      </c>
      <c r="J8" s="7" t="s">
        <v>21</v>
      </c>
      <c r="K8">
        <v>132</v>
      </c>
    </row>
    <row r="9" spans="2:13" x14ac:dyDescent="0.2">
      <c r="D9" s="1" t="s">
        <v>22</v>
      </c>
      <c r="E9" s="2">
        <v>31</v>
      </c>
      <c r="F9" s="3" t="s">
        <v>25</v>
      </c>
      <c r="G9">
        <v>82</v>
      </c>
      <c r="J9" s="20" t="s">
        <v>43</v>
      </c>
      <c r="K9" s="7">
        <f>AVERAGE(K4:K8)</f>
        <v>82.2</v>
      </c>
    </row>
    <row r="10" spans="2:13" x14ac:dyDescent="0.2">
      <c r="D10" s="1" t="s">
        <v>24</v>
      </c>
      <c r="E10" s="2">
        <v>67</v>
      </c>
      <c r="F10" s="3" t="s">
        <v>27</v>
      </c>
      <c r="G10">
        <v>69</v>
      </c>
      <c r="L10" s="8"/>
    </row>
    <row r="11" spans="2:13" x14ac:dyDescent="0.2">
      <c r="D11" s="1" t="s">
        <v>26</v>
      </c>
      <c r="E11" s="2">
        <v>94</v>
      </c>
      <c r="F11" s="3" t="s">
        <v>29</v>
      </c>
      <c r="G11">
        <v>78</v>
      </c>
    </row>
    <row r="12" spans="2:13" x14ac:dyDescent="0.2">
      <c r="D12" s="1" t="s">
        <v>28</v>
      </c>
      <c r="E12" s="2">
        <v>64</v>
      </c>
      <c r="F12" s="3" t="s">
        <v>31</v>
      </c>
      <c r="G12">
        <v>84</v>
      </c>
    </row>
    <row r="13" spans="2:13" x14ac:dyDescent="0.2">
      <c r="D13" s="1" t="s">
        <v>30</v>
      </c>
      <c r="E13" s="2">
        <v>50</v>
      </c>
      <c r="F13" s="12" t="s">
        <v>33</v>
      </c>
      <c r="G13">
        <v>76</v>
      </c>
    </row>
    <row r="14" spans="2:13" x14ac:dyDescent="0.2">
      <c r="D14" s="6" t="s">
        <v>32</v>
      </c>
      <c r="E14" s="2">
        <v>80</v>
      </c>
      <c r="F14" s="12" t="s">
        <v>35</v>
      </c>
      <c r="G14">
        <v>90</v>
      </c>
    </row>
    <row r="15" spans="2:13" x14ac:dyDescent="0.2">
      <c r="D15" s="6" t="s">
        <v>34</v>
      </c>
      <c r="E15" s="2">
        <v>87</v>
      </c>
      <c r="F15" s="12" t="s">
        <v>36</v>
      </c>
      <c r="G15">
        <v>115</v>
      </c>
    </row>
    <row r="16" spans="2:13" x14ac:dyDescent="0.2">
      <c r="D16" s="19" t="s">
        <v>43</v>
      </c>
      <c r="E16" s="1">
        <f>AVERAGE(E4:E15)</f>
        <v>76.5</v>
      </c>
      <c r="F16" s="12" t="s">
        <v>37</v>
      </c>
      <c r="G16">
        <v>75</v>
      </c>
    </row>
    <row r="17" spans="1:9" x14ac:dyDescent="0.2">
      <c r="F17" s="12" t="s">
        <v>38</v>
      </c>
      <c r="G17">
        <v>80</v>
      </c>
    </row>
    <row r="18" spans="1:9" x14ac:dyDescent="0.2">
      <c r="F18" s="3" t="s">
        <v>39</v>
      </c>
      <c r="G18">
        <v>61</v>
      </c>
    </row>
    <row r="19" spans="1:9" x14ac:dyDescent="0.2">
      <c r="D19" s="17"/>
      <c r="F19" s="3" t="s">
        <v>40</v>
      </c>
      <c r="G19">
        <v>29</v>
      </c>
    </row>
    <row r="20" spans="1:9" x14ac:dyDescent="0.2">
      <c r="A20" t="s">
        <v>45</v>
      </c>
      <c r="F20" s="22" t="s">
        <v>43</v>
      </c>
      <c r="G20" s="12">
        <f>AVERAGE(G4:G19)</f>
        <v>70.9375</v>
      </c>
    </row>
    <row r="22" spans="1:9" ht="19" x14ac:dyDescent="0.25">
      <c r="H22" s="23" t="s">
        <v>42</v>
      </c>
      <c r="I22">
        <f>AVERAGE(E4:E15,G4:G19,I4:I6,K4:K8)</f>
        <v>73.111111111111114</v>
      </c>
    </row>
    <row r="23" spans="1:9" ht="19" x14ac:dyDescent="0.25">
      <c r="H23" s="23" t="s">
        <v>44</v>
      </c>
      <c r="I23">
        <f>MEDIAN(E4:E15,G4:G19,I4:I6,K4:K8)</f>
        <v>75</v>
      </c>
    </row>
  </sheetData>
  <mergeCells count="4">
    <mergeCell ref="D2:E2"/>
    <mergeCell ref="F2:G2"/>
    <mergeCell ref="H2:I2"/>
    <mergeCell ref="J2:K2"/>
  </mergeCells>
  <conditionalFormatting sqref="E4:E15">
    <cfRule type="cellIs" dxfId="2" priority="3" operator="lessThan">
      <formula>70</formula>
    </cfRule>
  </conditionalFormatting>
  <conditionalFormatting sqref="E4:E15 I4:I6 K4:K8 G4:G19">
    <cfRule type="cellIs" dxfId="1" priority="1" operator="greaterThanOrEqual">
      <formula>70</formula>
    </cfRule>
    <cfRule type="cellIs" dxfId="0" priority="2" operator="lessThan">
      <formula>70</formula>
    </cfRule>
  </conditionalFormatting>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David Rengifo Castro</cp:lastModifiedBy>
  <dcterms:created xsi:type="dcterms:W3CDTF">2022-02-07T20:45:30Z</dcterms:created>
  <dcterms:modified xsi:type="dcterms:W3CDTF">2022-02-15T03:38:45Z</dcterms:modified>
</cp:coreProperties>
</file>