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HYPERLINK("pathways/Valine__Leucine_and_Isoleucine_Degradation.csv","Valine, Leucine and Isoleucine Degradation")</f>
        <v>0</v>
      </c>
      <c r="B2">
        <v>15</v>
      </c>
      <c r="C2">
        <v>1</v>
      </c>
      <c r="D2">
        <v>4.72e-012</v>
      </c>
      <c r="E2">
        <v>3.4e-010</v>
      </c>
    </row>
    <row r="3">
      <c r="A3" s="2">
        <f>HYPERLINK("pathways/Fatty_Acid_Biosynthesis.csv","Fatty Acid Biosynthesis")</f>
        <v>0</v>
      </c>
      <c r="B3">
        <v>9</v>
      </c>
      <c r="C3">
        <v>1</v>
      </c>
      <c r="D3">
        <v>3.17e-011</v>
      </c>
      <c r="E3">
        <v>1.14e-009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3.57e-010</v>
      </c>
      <c r="E4">
        <v>8.57e-009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0.000148</v>
      </c>
      <c r="E5">
        <v>0.00267</v>
      </c>
    </row>
    <row r="6">
      <c r="A6" s="2">
        <f>HYPERLINK("pathways/Alpha_Linolenic_Acid_and_Linoleic_Acid_Metabolism.csv","Alpha Linolenic Acid and Linoleic Acid Metabolism")</f>
        <v>0</v>
      </c>
      <c r="B6">
        <v>9</v>
      </c>
      <c r="C6">
        <v>1</v>
      </c>
      <c r="D6">
        <v>0.00125</v>
      </c>
      <c r="E6">
        <v>0.018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0.00157</v>
      </c>
      <c r="E7">
        <v>0.0188</v>
      </c>
    </row>
    <row r="8">
      <c r="A8" s="2">
        <f>HYPERLINK("pathways/Glucose_Alanine_Cycle.csv","Glucose-Alanine Cycle")</f>
        <v>0</v>
      </c>
      <c r="B8">
        <v>5</v>
      </c>
      <c r="C8">
        <v>1</v>
      </c>
      <c r="D8">
        <v>0.00185</v>
      </c>
      <c r="E8">
        <v>0.0191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0.0022</v>
      </c>
      <c r="E9">
        <v>0.0198</v>
      </c>
    </row>
    <row r="10">
      <c r="A10" s="2">
        <f>HYPERLINK("pathways/Thyroid_hormone_synthesis.csv","Thyroid hormone synthesis")</f>
        <v>0</v>
      </c>
      <c r="B10">
        <v>5</v>
      </c>
      <c r="C10">
        <v>1</v>
      </c>
      <c r="D10">
        <v>0.00508</v>
      </c>
      <c r="E10">
        <v>0.0406</v>
      </c>
    </row>
    <row r="11">
      <c r="A11" s="2">
        <f>HYPERLINK("pathways/Phenylacetate_Metabolism.csv","Phenylacetate Metabolism")</f>
        <v>0</v>
      </c>
      <c r="B11">
        <v>4</v>
      </c>
      <c r="C11">
        <v>1</v>
      </c>
      <c r="D11">
        <v>0.00742</v>
      </c>
      <c r="E11">
        <v>0.0534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0.0139</v>
      </c>
      <c r="E12">
        <v>0.0911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0.0154</v>
      </c>
      <c r="E13">
        <v>0.0922</v>
      </c>
    </row>
    <row r="14">
      <c r="A14" s="2">
        <f>HYPERLINK("pathways/Alanine_Metabolism.csv","Alanine Metabolism")</f>
        <v>0</v>
      </c>
      <c r="B14">
        <v>9</v>
      </c>
      <c r="C14">
        <v>1</v>
      </c>
      <c r="D14">
        <v>0.0167</v>
      </c>
      <c r="E14">
        <v>0.0924</v>
      </c>
    </row>
    <row r="15">
      <c r="A15" s="2">
        <f>HYPERLINK("pathways/Butyrate_Metabolism.csv","Butyrate Metabolism")</f>
        <v>0</v>
      </c>
      <c r="B15">
        <v>3</v>
      </c>
      <c r="C15">
        <v>1</v>
      </c>
      <c r="D15">
        <v>0.0208</v>
      </c>
      <c r="E15">
        <v>0.107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0.0251</v>
      </c>
      <c r="E16">
        <v>0.12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0.0309</v>
      </c>
      <c r="E17">
        <v>0.139</v>
      </c>
    </row>
    <row r="18">
      <c r="A18" s="2">
        <f>HYPERLINK("pathways/Tryptophan_Metabolism.csv","Tryptophan Metabolism")</f>
        <v>0</v>
      </c>
      <c r="B18">
        <v>15</v>
      </c>
      <c r="C18">
        <v>1</v>
      </c>
      <c r="D18">
        <v>0.0369</v>
      </c>
      <c r="E18">
        <v>0.156</v>
      </c>
    </row>
    <row r="19">
      <c r="A19" s="2">
        <f>HYPERLINK("pathways/Glutamate_Metabolism.csv","Glutamate Metabolism")</f>
        <v>0</v>
      </c>
      <c r="B19">
        <v>14</v>
      </c>
      <c r="C19">
        <v>1</v>
      </c>
      <c r="D19">
        <v>0.0497</v>
      </c>
      <c r="E19">
        <v>0.199</v>
      </c>
    </row>
    <row r="20">
      <c r="A20" s="2">
        <f>HYPERLINK("pathways/Beta_Alanine_Metabolism.csv","Beta-Alanine Metabolism")</f>
        <v>0</v>
      </c>
      <c r="B20">
        <v>10</v>
      </c>
      <c r="C20">
        <v>1</v>
      </c>
      <c r="D20">
        <v>0.0611</v>
      </c>
      <c r="E20">
        <v>0.226</v>
      </c>
    </row>
    <row r="21">
      <c r="A21" s="2">
        <f>HYPERLINK("pathways/Urea_Cycle.csv","Urea Cycle")</f>
        <v>0</v>
      </c>
      <c r="B21">
        <v>14</v>
      </c>
      <c r="C21">
        <v>1</v>
      </c>
      <c r="D21">
        <v>0.06519999999999999</v>
      </c>
      <c r="E21">
        <v>0.226</v>
      </c>
    </row>
    <row r="22">
      <c r="A22" s="2">
        <f>HYPERLINK("pathways/Pyruvate_Metabolism.csv","Pyruvate Metabolism")</f>
        <v>0</v>
      </c>
      <c r="B22">
        <v>6</v>
      </c>
      <c r="C22">
        <v>1</v>
      </c>
      <c r="D22">
        <v>0.0658</v>
      </c>
      <c r="E22">
        <v>0.226</v>
      </c>
    </row>
    <row r="23">
      <c r="A23" s="2">
        <f>HYPERLINK("pathways/Carnitine_Synthesis.csv","Carnitine Synthesis")</f>
        <v>0</v>
      </c>
      <c r="B23">
        <v>6</v>
      </c>
      <c r="C23">
        <v>1</v>
      </c>
      <c r="D23">
        <v>0.0793</v>
      </c>
      <c r="E23">
        <v>0.259</v>
      </c>
    </row>
    <row r="24">
      <c r="A24" s="2">
        <f>HYPERLINK("pathways/Glycine_and_Serine_Metabolism.csv","Glycine and Serine Metabolism")</f>
        <v>0</v>
      </c>
      <c r="B24">
        <v>22</v>
      </c>
      <c r="C24">
        <v>1</v>
      </c>
      <c r="D24">
        <v>0.104</v>
      </c>
      <c r="E24">
        <v>0.327</v>
      </c>
    </row>
    <row r="25">
      <c r="A25" s="2">
        <f>HYPERLINK("pathways/Glycerolipid_Metabolism.csv","Glycerolipid Metabolism")</f>
        <v>0</v>
      </c>
      <c r="B25">
        <v>8</v>
      </c>
      <c r="C25">
        <v>1</v>
      </c>
      <c r="D25">
        <v>0.121</v>
      </c>
      <c r="E25">
        <v>0.363</v>
      </c>
    </row>
    <row r="26">
      <c r="A26" s="2">
        <f>HYPERLINK("pathways/Selenoamino_Acid_Metabolism.csv","Selenoamino Acid Metabolism")</f>
        <v>0</v>
      </c>
      <c r="B26">
        <v>5</v>
      </c>
      <c r="C26">
        <v>1</v>
      </c>
      <c r="D26">
        <v>0.133</v>
      </c>
      <c r="E26">
        <v>0.383</v>
      </c>
    </row>
    <row r="27">
      <c r="A27" s="2">
        <f>HYPERLINK("pathways/Warburg_Effect.csv","Warburg Effect")</f>
        <v>0</v>
      </c>
      <c r="B27">
        <v>18</v>
      </c>
      <c r="C27">
        <v>1</v>
      </c>
      <c r="D27">
        <v>0.146</v>
      </c>
      <c r="E27">
        <v>0.405</v>
      </c>
    </row>
    <row r="28">
      <c r="A28" s="2">
        <f>HYPERLINK("pathways/Amino_Sugar_Metabolism.csv","Amino Sugar Metabolism")</f>
        <v>0</v>
      </c>
      <c r="B28">
        <v>8</v>
      </c>
      <c r="C28">
        <v>1</v>
      </c>
      <c r="D28">
        <v>0.169</v>
      </c>
      <c r="E28">
        <v>0.452</v>
      </c>
    </row>
    <row r="29">
      <c r="A29" s="2">
        <f>HYPERLINK("pathways/Transfer_of_Acetyl_Groups_into_Mitochondria.csv","Transfer of Acetyl Groups into Mitochondria")</f>
        <v>0</v>
      </c>
      <c r="B29">
        <v>5</v>
      </c>
      <c r="C29">
        <v>1</v>
      </c>
      <c r="D29">
        <v>0.183</v>
      </c>
      <c r="E29">
        <v>0.472</v>
      </c>
    </row>
    <row r="30">
      <c r="A30" s="2">
        <f>HYPERLINK("pathways/Arginine_and_Proline_Metabolism.csv","Arginine and Proline Metabolism")</f>
        <v>0</v>
      </c>
      <c r="B30">
        <v>20</v>
      </c>
      <c r="C30">
        <v>1</v>
      </c>
      <c r="D30">
        <v>0.2</v>
      </c>
      <c r="E30">
        <v>0.496</v>
      </c>
    </row>
    <row r="31">
      <c r="A31" s="2">
        <f>HYPERLINK("pathways/Spermidine_and_Spermine_Biosynthesis.csv","Spermidine and Spermine Biosynthesis")</f>
        <v>0</v>
      </c>
      <c r="B31">
        <v>4</v>
      </c>
      <c r="C31">
        <v>1</v>
      </c>
      <c r="D31">
        <v>0.237</v>
      </c>
      <c r="E31">
        <v>0.569</v>
      </c>
    </row>
    <row r="32">
      <c r="A32" s="2">
        <f>HYPERLINK("pathways/Arachidonic_Acid_Metabolism.csv","Arachidonic Acid Metabolism")</f>
        <v>0</v>
      </c>
      <c r="B32">
        <v>5</v>
      </c>
      <c r="C32">
        <v>1</v>
      </c>
      <c r="D32">
        <v>0.261</v>
      </c>
      <c r="E32">
        <v>0.595</v>
      </c>
    </row>
    <row r="33">
      <c r="A33" s="2">
        <f>HYPERLINK("pathways/Mitochondrial_Electron_Transport_Chain.csv","Mitochondrial Electron Transport Chain")</f>
        <v>0</v>
      </c>
      <c r="B33">
        <v>8</v>
      </c>
      <c r="C33">
        <v>1</v>
      </c>
      <c r="D33">
        <v>0.265</v>
      </c>
      <c r="E33">
        <v>0.595</v>
      </c>
    </row>
    <row r="34">
      <c r="A34" s="2">
        <f>HYPERLINK("pathways/Fructose_and_Mannose_Degradation.csv","Fructose and Mannose Degradation")</f>
        <v>0</v>
      </c>
      <c r="B34">
        <v>4</v>
      </c>
      <c r="C34">
        <v>1</v>
      </c>
      <c r="D34">
        <v>0.302</v>
      </c>
      <c r="E34">
        <v>0.65</v>
      </c>
    </row>
    <row r="35">
      <c r="A35" s="2">
        <f>HYPERLINK("pathways/Gluconeogenesis.csv","Gluconeogenesis")</f>
        <v>0</v>
      </c>
      <c r="B35">
        <v>10</v>
      </c>
      <c r="C35">
        <v>1</v>
      </c>
      <c r="D35">
        <v>0.307</v>
      </c>
      <c r="E35">
        <v>0.65</v>
      </c>
    </row>
    <row r="36">
      <c r="A36" s="2">
        <f>HYPERLINK("pathways/Fatty_acid_Metabolism.csv","Fatty acid Metabolism")</f>
        <v>0</v>
      </c>
      <c r="B36">
        <v>3</v>
      </c>
      <c r="C36">
        <v>1</v>
      </c>
      <c r="D36">
        <v>0.331</v>
      </c>
      <c r="E36">
        <v>0.6820000000000001</v>
      </c>
    </row>
    <row r="37">
      <c r="A37" s="2">
        <f>HYPERLINK("pathways/Histidine_Metabolism.csv","Histidine Metabolism")</f>
        <v>0</v>
      </c>
      <c r="B37">
        <v>10</v>
      </c>
      <c r="C37">
        <v>1</v>
      </c>
      <c r="D37">
        <v>0.362</v>
      </c>
      <c r="E37">
        <v>0.6850000000000001</v>
      </c>
    </row>
    <row r="38">
      <c r="A38" s="2">
        <f>HYPERLINK("pathways/Pyrimidine_Metabolism.csv","Pyrimidine Metabolism")</f>
        <v>0</v>
      </c>
      <c r="B38">
        <v>13</v>
      </c>
      <c r="C38">
        <v>1</v>
      </c>
      <c r="D38">
        <v>0.368</v>
      </c>
      <c r="E38">
        <v>0.6850000000000001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0.375</v>
      </c>
      <c r="E39">
        <v>0.6850000000000001</v>
      </c>
    </row>
    <row r="40">
      <c r="A40" s="2">
        <f>HYPERLINK("pathways/Malate_Aspartate_Shuttle.csv","Malate-Aspartate Shuttle")</f>
        <v>0</v>
      </c>
      <c r="B40">
        <v>3</v>
      </c>
      <c r="C40">
        <v>1</v>
      </c>
      <c r="D40">
        <v>0.385</v>
      </c>
      <c r="E40">
        <v>0.6850000000000001</v>
      </c>
    </row>
    <row r="41">
      <c r="A41" s="2">
        <f>HYPERLINK("pathways/Cysteine_Metabolism.csv","Cysteine Metabolism")</f>
        <v>0</v>
      </c>
      <c r="B41">
        <v>7</v>
      </c>
      <c r="C41">
        <v>1</v>
      </c>
      <c r="D41">
        <v>0.386</v>
      </c>
      <c r="E41">
        <v>0.6850000000000001</v>
      </c>
    </row>
    <row r="42">
      <c r="A42" s="2">
        <f>HYPERLINK("pathways/Androgen_and_Estrogen_Metabolism.csv","Androgen and Estrogen Metabolism")</f>
        <v>0</v>
      </c>
      <c r="B42">
        <v>4</v>
      </c>
      <c r="C42">
        <v>1</v>
      </c>
      <c r="D42">
        <v>0.39</v>
      </c>
      <c r="E42">
        <v>0.6850000000000001</v>
      </c>
    </row>
    <row r="43">
      <c r="A43" s="2">
        <f>HYPERLINK("pathways/Ammonia_Recycling.csv","Ammonia Recycling")</f>
        <v>0</v>
      </c>
      <c r="B43">
        <v>12</v>
      </c>
      <c r="C43">
        <v>1</v>
      </c>
      <c r="D43">
        <v>0.433</v>
      </c>
      <c r="E43">
        <v>0.736</v>
      </c>
    </row>
    <row r="44">
      <c r="A44" s="2">
        <f>HYPERLINK("pathways/Purine_Metabolism.csv","Purine Metabolism")</f>
        <v>0</v>
      </c>
      <c r="B44">
        <v>20</v>
      </c>
      <c r="C44">
        <v>1</v>
      </c>
      <c r="D44">
        <v>0.44</v>
      </c>
      <c r="E44">
        <v>0.736</v>
      </c>
    </row>
    <row r="45">
      <c r="A45" s="2">
        <f>HYPERLINK("pathways/Glycerol_Phosphate_Shuttle.csv","Glycerol Phosphate Shuttle")</f>
        <v>0</v>
      </c>
      <c r="B45">
        <v>3</v>
      </c>
      <c r="C45">
        <v>1</v>
      </c>
      <c r="D45">
        <v>0.47</v>
      </c>
      <c r="E45">
        <v>0.758</v>
      </c>
    </row>
    <row r="46">
      <c r="A46" s="2">
        <f>HYPERLINK("pathways/Methionine_Metabolism.csv","Methionine Metabolism")</f>
        <v>0</v>
      </c>
      <c r="B46">
        <v>17</v>
      </c>
      <c r="C46">
        <v>1</v>
      </c>
      <c r="D46">
        <v>0.474</v>
      </c>
      <c r="E46">
        <v>0.758</v>
      </c>
    </row>
    <row r="47">
      <c r="A47" s="2">
        <f>HYPERLINK("pathways/Betaine_Metabolism.csv","Betaine Metabolism")</f>
        <v>0</v>
      </c>
      <c r="B47">
        <v>7</v>
      </c>
      <c r="C47">
        <v>1</v>
      </c>
      <c r="D47">
        <v>0.494</v>
      </c>
      <c r="E47">
        <v>0.773</v>
      </c>
    </row>
    <row r="48">
      <c r="A48" s="2">
        <f>HYPERLINK("pathways/Porphyrin_Metabolism.csv","Porphyrin Metabolism")</f>
        <v>0</v>
      </c>
      <c r="B48">
        <v>4</v>
      </c>
      <c r="C48">
        <v>-1</v>
      </c>
      <c r="D48">
        <v>0.521</v>
      </c>
      <c r="E48">
        <v>0.785</v>
      </c>
    </row>
    <row r="49">
      <c r="A49" s="2">
        <f>HYPERLINK("pathways/Bile_Acid_Biosynthesis.csv","Bile Acid Biosynthesis")</f>
        <v>0</v>
      </c>
      <c r="B49">
        <v>8</v>
      </c>
      <c r="C49">
        <v>-1</v>
      </c>
      <c r="D49">
        <v>0.523</v>
      </c>
      <c r="E49">
        <v>0.785</v>
      </c>
    </row>
    <row r="50">
      <c r="A50" s="2">
        <f>HYPERLINK("pathways/Vitamin_B6_Metabolism.csv","Vitamin B6 Metabolism")</f>
        <v>0</v>
      </c>
      <c r="B50">
        <v>4</v>
      </c>
      <c r="C50">
        <v>-1</v>
      </c>
      <c r="D50">
        <v>0.5550000000000001</v>
      </c>
      <c r="E50">
        <v>0.791</v>
      </c>
    </row>
    <row r="51">
      <c r="A51" s="2">
        <f>HYPERLINK("pathways/Methylhistidine_Metabolism.csv","Methylhistidine Metabolism")</f>
        <v>0</v>
      </c>
      <c r="B51">
        <v>3</v>
      </c>
      <c r="C51">
        <v>-1</v>
      </c>
      <c r="D51">
        <v>0.5600000000000001</v>
      </c>
      <c r="E51">
        <v>0.791</v>
      </c>
    </row>
    <row r="52">
      <c r="A52" s="2">
        <f>HYPERLINK("pathways/Phospholipid_Biosynthesis.csv","Phospholipid Biosynthesis")</f>
        <v>0</v>
      </c>
      <c r="B52">
        <v>4</v>
      </c>
      <c r="C52">
        <v>-1</v>
      </c>
      <c r="D52">
        <v>0.568</v>
      </c>
      <c r="E52">
        <v>0.791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0.587</v>
      </c>
      <c r="E53">
        <v>0.791</v>
      </c>
    </row>
    <row r="54">
      <c r="A54" s="2">
        <f>HYPERLINK("pathways/Starch_and_Sucrose_Metabolism.csv","Starch and Sucrose Metabolism")</f>
        <v>0</v>
      </c>
      <c r="B54">
        <v>6</v>
      </c>
      <c r="C54">
        <v>-1</v>
      </c>
      <c r="D54">
        <v>0.59</v>
      </c>
      <c r="E54">
        <v>0.791</v>
      </c>
    </row>
    <row r="55">
      <c r="A55" s="2">
        <f>HYPERLINK("pathways/Sphingolipid_Metabolism.csv","Sphingolipid Metabolism")</f>
        <v>0</v>
      </c>
      <c r="B55">
        <v>10</v>
      </c>
      <c r="C55">
        <v>-1</v>
      </c>
      <c r="D55">
        <v>0.593</v>
      </c>
      <c r="E55">
        <v>0.791</v>
      </c>
    </row>
    <row r="56">
      <c r="A56" s="2">
        <f>HYPERLINK("pathways/Aspartate_Metabolism.csv","Aspartate Metabolism")</f>
        <v>0</v>
      </c>
      <c r="B56">
        <v>14</v>
      </c>
      <c r="C56">
        <v>-1</v>
      </c>
      <c r="D56">
        <v>0.643</v>
      </c>
      <c r="E56">
        <v>0.833</v>
      </c>
    </row>
    <row r="57">
      <c r="A57" s="2">
        <f>HYPERLINK("pathways/Glutathione_Metabolism.csv","Glutathione Metabolism")</f>
        <v>0</v>
      </c>
      <c r="B57">
        <v>4</v>
      </c>
      <c r="C57">
        <v>-1</v>
      </c>
      <c r="D57">
        <v>0.653</v>
      </c>
      <c r="E57">
        <v>0.833</v>
      </c>
    </row>
    <row r="58">
      <c r="A58" s="2">
        <f>HYPERLINK("pathways/Homocysteine_Degradation.csv","Homocysteine Degradation")</f>
        <v>0</v>
      </c>
      <c r="B58">
        <v>4</v>
      </c>
      <c r="C58">
        <v>-1</v>
      </c>
      <c r="D58">
        <v>0.667</v>
      </c>
      <c r="E58">
        <v>0.833</v>
      </c>
    </row>
    <row r="59">
      <c r="A59" s="2">
        <f>HYPERLINK("pathways/Retinol_Metabolism.csv","Retinol Metabolism")</f>
        <v>0</v>
      </c>
      <c r="B59">
        <v>6</v>
      </c>
      <c r="C59">
        <v>-1</v>
      </c>
      <c r="D59">
        <v>0.671</v>
      </c>
      <c r="E59">
        <v>0.833</v>
      </c>
    </row>
    <row r="60">
      <c r="A60" s="2">
        <f>HYPERLINK("pathways/Glycolysis.csv","Glycolysis")</f>
        <v>0</v>
      </c>
      <c r="B60">
        <v>8</v>
      </c>
      <c r="C60">
        <v>-1</v>
      </c>
      <c r="D60">
        <v>0.705</v>
      </c>
      <c r="E60">
        <v>0.858</v>
      </c>
    </row>
    <row r="61">
      <c r="A61" s="2">
        <f>HYPERLINK("pathways/Riboflavin_Metabolism.csv","Riboflavin Metabolism")</f>
        <v>0</v>
      </c>
      <c r="B61">
        <v>4</v>
      </c>
      <c r="C61">
        <v>-1</v>
      </c>
      <c r="D61">
        <v>0.747</v>
      </c>
      <c r="E61">
        <v>0.858</v>
      </c>
    </row>
    <row r="62">
      <c r="A62" s="2">
        <f>HYPERLINK("pathways/Ethanol_Degradation.csv","Ethanol Degradation")</f>
        <v>0</v>
      </c>
      <c r="B62">
        <v>3</v>
      </c>
      <c r="C62">
        <v>-1</v>
      </c>
      <c r="D62">
        <v>0.79</v>
      </c>
      <c r="E62">
        <v>0.858</v>
      </c>
    </row>
    <row r="63">
      <c r="A63" s="2">
        <f>HYPERLINK("pathways/Inositol_Metabolism.csv","Inositol Metabolism")</f>
        <v>0</v>
      </c>
      <c r="B63">
        <v>3</v>
      </c>
      <c r="C63">
        <v>-1</v>
      </c>
      <c r="D63">
        <v>0.79</v>
      </c>
      <c r="E63">
        <v>0.858</v>
      </c>
    </row>
    <row r="64">
      <c r="A64" s="2">
        <f>HYPERLINK("pathways/Lactose_Synthesis.csv","Lactose Synthesis")</f>
        <v>0</v>
      </c>
      <c r="B64">
        <v>3</v>
      </c>
      <c r="C64">
        <v>-1</v>
      </c>
      <c r="D64">
        <v>0.79</v>
      </c>
      <c r="E64">
        <v>0.858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0.79</v>
      </c>
      <c r="E65">
        <v>0.858</v>
      </c>
    </row>
    <row r="66">
      <c r="A66" s="2">
        <f>HYPERLINK("pathways/Pantothenate_and_CoA_Biosynthesis.csv","Pantothenate and CoA Biosynthesis")</f>
        <v>0</v>
      </c>
      <c r="B66">
        <v>3</v>
      </c>
      <c r="C66">
        <v>-1</v>
      </c>
      <c r="D66">
        <v>0.79</v>
      </c>
      <c r="E66">
        <v>0.858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0.79</v>
      </c>
      <c r="E67">
        <v>0.858</v>
      </c>
    </row>
    <row r="68">
      <c r="A68" s="2">
        <f>HYPERLINK("pathways/Degradation_of_Superoxides.csv","Degradation of Superoxides")</f>
        <v>0</v>
      </c>
      <c r="B68">
        <v>4</v>
      </c>
      <c r="C68">
        <v>-1</v>
      </c>
      <c r="D68">
        <v>0.822</v>
      </c>
      <c r="E68">
        <v>0.858</v>
      </c>
    </row>
    <row r="69">
      <c r="A69" s="2">
        <f>HYPERLINK("pathways/Sulfate_Sulfite_Metabolism.csv","Sulfate/Sulfite Metabolism")</f>
        <v>0</v>
      </c>
      <c r="B69">
        <v>4</v>
      </c>
      <c r="C69">
        <v>-1</v>
      </c>
      <c r="D69">
        <v>0.822</v>
      </c>
      <c r="E69">
        <v>0.858</v>
      </c>
    </row>
    <row r="70">
      <c r="A70" s="2">
        <f>HYPERLINK("pathways/Taurine_and_Hypotaurine_Metabolism.csv","Taurine and Hypotaurine Metabolism")</f>
        <v>0</v>
      </c>
      <c r="B70">
        <v>4</v>
      </c>
      <c r="C70">
        <v>-1</v>
      </c>
      <c r="D70">
        <v>0.822</v>
      </c>
      <c r="E70">
        <v>0.858</v>
      </c>
    </row>
    <row r="71">
      <c r="A71" s="2">
        <f>HYPERLINK("pathways/Pentose_Phosphate_Pathway.csv","Pentose Phosphate Pathway")</f>
        <v>0</v>
      </c>
      <c r="B71">
        <v>5</v>
      </c>
      <c r="C71">
        <v>-1</v>
      </c>
      <c r="D71">
        <v>0.848</v>
      </c>
      <c r="E71">
        <v>0.86</v>
      </c>
    </row>
    <row r="72">
      <c r="A72" s="2">
        <f>HYPERLINK("pathways/Phosphatidylinositol_Phosphate_Metabolism.csv","Phosphatidylinositol Phosphate Metabolism")</f>
        <v>0</v>
      </c>
      <c r="B72">
        <v>5</v>
      </c>
      <c r="C72">
        <v>-1</v>
      </c>
      <c r="D72">
        <v>0.848</v>
      </c>
      <c r="E72">
        <v>0.86</v>
      </c>
    </row>
    <row r="73">
      <c r="A73" s="2">
        <f>HYPERLINK("pathways/Caffeine_Metabolism.csv","Caffeine Metabolism")</f>
        <v>0</v>
      </c>
      <c r="B73">
        <v>9</v>
      </c>
      <c r="C73">
        <v>-1</v>
      </c>
      <c r="D73">
        <v>0.88</v>
      </c>
      <c r="E73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2019-10-07T02:42:49Z</dcterms:created>
  <dcterms:modified xsi:type="dcterms:W3CDTF">2019-10-07T02:42:49Z</dcterms:modified>
</cp:coreProperties>
</file>